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workbookProtection workbookAlgorithmName="SHA-512" workbookHashValue="ebeIoqFEvOalYPO2OX6wrgOmwzOQd0WFLN1GtwGv18cNuhEZdvqOB0J8xYHRTUecZgj/nG24qPUv0KRuMX8IBQ==" workbookSpinCount="100000" workbookSaltValue="zY7lstQrYr+15k+SoztKlg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<sst xmlns="http://schemas.openxmlformats.org/spreadsheetml/2006/main" count="249" uniqueCount="170">
  <si>
    <t>balení</t>
  </si>
  <si>
    <t>67547</t>
  </si>
  <si>
    <t xml:space="preserve">ALMIRAL, 75MG/3ML INJ SOL 10X3ML </t>
  </si>
  <si>
    <t>0087680</t>
  </si>
  <si>
    <t xml:space="preserve">ANOPYRIN, 400MG TBL NOB 10 </t>
  </si>
  <si>
    <t>0096610</t>
  </si>
  <si>
    <t xml:space="preserve">APAURIN, 10MG/2ML INJ SOL 10X2ML </t>
  </si>
  <si>
    <t>0056926</t>
  </si>
  <si>
    <t xml:space="preserve">AQUA PRO INJECTIONE BRAUN, 100% PAR LQF 20X10ML AMP LDPE </t>
  </si>
  <si>
    <t xml:space="preserve">ARDEAELYTOSOL CONC. NATRIUMCHLORID 10%, 100MG/ML INF CNC SOL 1X80ML </t>
  </si>
  <si>
    <t>kus</t>
  </si>
  <si>
    <t>208456</t>
  </si>
  <si>
    <t xml:space="preserve">ARDEANUTRISOL G 40%, 40% INF SOL 20X80ML </t>
  </si>
  <si>
    <t>392</t>
  </si>
  <si>
    <t>ATROPIN BIOTIKA 0,5 MG, 0,5MG/ML INJ SOL 10X1ML</t>
  </si>
  <si>
    <t>20053</t>
  </si>
  <si>
    <t xml:space="preserve">BENOXI, 4MG/ML OPH GTT SOL 1X10ML </t>
  </si>
  <si>
    <t>62316</t>
  </si>
  <si>
    <t xml:space="preserve">BETADINE, 100MG/ML DRM SOL 120ML </t>
  </si>
  <si>
    <t>62315</t>
  </si>
  <si>
    <t>BETADINE, 100MG/ML DRM SOL 30ML</t>
  </si>
  <si>
    <t>231703</t>
  </si>
  <si>
    <t xml:space="preserve">BETALOC, 1MG/ML INJ SOL 5X5ML </t>
  </si>
  <si>
    <t>0000409</t>
  </si>
  <si>
    <t xml:space="preserve">CALCIUM CHLORATUM BIOTIKA, INJ SOL 5X10ML </t>
  </si>
  <si>
    <t>0087814</t>
  </si>
  <si>
    <t xml:space="preserve">CALYPSOL, 50MG/ML INJ SOL 5X10ML </t>
  </si>
  <si>
    <t>0000982</t>
  </si>
  <si>
    <t xml:space="preserve">CARBOSORB, 25G POR PLV 25G </t>
  </si>
  <si>
    <t>0107938</t>
  </si>
  <si>
    <t xml:space="preserve">CORDARONE, 150MG/3ML INJ SOL 6X3ML </t>
  </si>
  <si>
    <t>0069417</t>
  </si>
  <si>
    <t xml:space="preserve">DIAZEPAM DESITIN RECTAL TUBE, 5MG RCT SOL 5X2,5ML </t>
  </si>
  <si>
    <t>DIAZEPAM SLOVAKOFARMA, 10MG TBL NOB 20(2X10)</t>
  </si>
  <si>
    <t>0017011</t>
  </si>
  <si>
    <t xml:space="preserve">DICYNONE 250, 250MG INJ SOL 4X2ML </t>
  </si>
  <si>
    <t>0004071</t>
  </si>
  <si>
    <t xml:space="preserve">DITHIADEN INJ, 0,5MG/ML INJ SOL 10X2ML </t>
  </si>
  <si>
    <t>0054539</t>
  </si>
  <si>
    <t xml:space="preserve">DOLMINA INJ, 75MG/3ML INJ SOL 5X3ML </t>
  </si>
  <si>
    <t>0215473</t>
  </si>
  <si>
    <t xml:space="preserve">EBRANTIL I.V. 25, 5MG/ML INJ SOL 5X5ML </t>
  </si>
  <si>
    <t xml:space="preserve">EPANUTIN PARENTERAL, 250MG/5ML INJ SOL 5X5ML </t>
  </si>
  <si>
    <t xml:space="preserve">EXACYL, 100MG/ML INJ SOL 5X5ML </t>
  </si>
  <si>
    <t>0126898</t>
  </si>
  <si>
    <t xml:space="preserve">FLUMAZENIL PHARMASELECT, 0,1MG/ML INJ SOL/INF CNC SOL 5X5ML </t>
  </si>
  <si>
    <t>0083741</t>
  </si>
  <si>
    <t xml:space="preserve">GLUCAGEN 1 MG HYPOKIT, 1MG INJ PSO LQF 1+1ML+STŘ </t>
  </si>
  <si>
    <t>0234128</t>
  </si>
  <si>
    <t>GLUCOSE FRESENIUS KABI 5%; 50MG/ML INF SOL 40X100ML</t>
  </si>
  <si>
    <t>2538</t>
  </si>
  <si>
    <t xml:space="preserve">HALOPERIDOL-RICHTER, 5MG/ML INJ SOL 5X1ML </t>
  </si>
  <si>
    <t>93746</t>
  </si>
  <si>
    <t xml:space="preserve">HEPARIN LÉČIVA, 5000IU/ML INJ SOL 1X10ML </t>
  </si>
  <si>
    <t xml:space="preserve">HYPNOMIDATE, 2MG/ML INJ SOL 5X10ML </t>
  </si>
  <si>
    <t>0096886</t>
  </si>
  <si>
    <t xml:space="preserve">CHLORID SODNÝ 0,9% 9MG/ML INJ SOL 20X10ML </t>
  </si>
  <si>
    <t xml:space="preserve">IBALGIN 400, 400MG TBL FLM 36 </t>
  </si>
  <si>
    <t>0134822</t>
  </si>
  <si>
    <t>ISOLYTE KABI 10X500ML INF SOL PCsD</t>
  </si>
  <si>
    <t>0058746</t>
  </si>
  <si>
    <t xml:space="preserve">KARDEGIC, 0,5G INJ PSO LQF 6+6X5ML </t>
  </si>
  <si>
    <t>0000502</t>
  </si>
  <si>
    <t xml:space="preserve">MESOCAIN 1%, 10MG/ML INJ SOL 10X10ML </t>
  </si>
  <si>
    <t>0002684</t>
  </si>
  <si>
    <t xml:space="preserve">MESOCAIN, 10MG/G+2MG/G GEL 1X20G </t>
  </si>
  <si>
    <t>0107944</t>
  </si>
  <si>
    <t xml:space="preserve">MUSCORIL INJ, 4MG INJ SOL 6X2ML </t>
  </si>
  <si>
    <t>0094763</t>
  </si>
  <si>
    <t xml:space="preserve">NALOXONE WZF POLFA, 400MCG/ML INJ SOL 10X1ML </t>
  </si>
  <si>
    <t>0085071</t>
  </si>
  <si>
    <t xml:space="preserve">NITROMINT, 0,4MG/DÁV SPR SLG 10G I </t>
  </si>
  <si>
    <t>0000536</t>
  </si>
  <si>
    <t xml:space="preserve">NORADRENALIN LÉČIVA, 1MG/ML INF CNC SOL 5X1ML </t>
  </si>
  <si>
    <t xml:space="preserve">NOVALGIN, 500MG/ML INJ SOL 10X2ML </t>
  </si>
  <si>
    <t>0157875</t>
  </si>
  <si>
    <t>PARACETAMOL KABI 10MG/ML INF SOL 10X100ML</t>
  </si>
  <si>
    <t xml:space="preserve">PARALEN 100, 100MG SUP 5 </t>
  </si>
  <si>
    <t xml:space="preserve">PARALEN 500, 500MG TBL NOB 12 </t>
  </si>
  <si>
    <t>218375</t>
  </si>
  <si>
    <t xml:space="preserve">PERLINGANIT ROZTOK, 1MG/ML INF SOL 10X10ML </t>
  </si>
  <si>
    <t>0055911</t>
  </si>
  <si>
    <t xml:space="preserve">PEROXID VODÍKU 3% COO, 3% DRM SOL 100ML </t>
  </si>
  <si>
    <t>0018167</t>
  </si>
  <si>
    <t xml:space="preserve">PROPOFOL 1% MCT/LCT FRESENIUS, 10MG/ML INJ/INF EML 5X20ML </t>
  </si>
  <si>
    <t>235904</t>
  </si>
  <si>
    <t>ROCURONIUM B.BRAUN 10MG/ML 20x5ML INJ/INF SOL</t>
  </si>
  <si>
    <t>OPH</t>
  </si>
  <si>
    <t>SEFOTAK 1G INJ/INF PLV SOL</t>
  </si>
  <si>
    <t>0009709</t>
  </si>
  <si>
    <t xml:space="preserve">SOLU-MEDROL, 40MG/ML INJ PSO LQF 40MG+1ML </t>
  </si>
  <si>
    <t>0216573</t>
  </si>
  <si>
    <t xml:space="preserve">SUXAMETHONIUM CHLORID VUAB, 100MG INJ/INF PLV SOL 1 II </t>
  </si>
  <si>
    <t>0000610</t>
  </si>
  <si>
    <t>0000612</t>
  </si>
  <si>
    <t xml:space="preserve">SYNTOSTIGMIN, 0,5MG/ML INJ SOL 10X1ML </t>
  </si>
  <si>
    <t>0031385</t>
  </si>
  <si>
    <t>TENSIOMIN, 12,5MG TBL NOB 30</t>
  </si>
  <si>
    <t>0001845</t>
  </si>
  <si>
    <t xml:space="preserve">TISERCIN, 25MG/ML INJ SOL 10X1ML </t>
  </si>
  <si>
    <t>0091836</t>
  </si>
  <si>
    <t xml:space="preserve">TORECAN, 6,5MG/ML INJ SOL 5X1ML </t>
  </si>
  <si>
    <t>0201134</t>
  </si>
  <si>
    <t xml:space="preserve">TRAMAL, 50MG/ML INJ SOL 5X1ML </t>
  </si>
  <si>
    <t xml:space="preserve">VENTOLIN INHALER N, 100MCG/DÁV INH SUS PSS 200DÁV </t>
  </si>
  <si>
    <t>0058380</t>
  </si>
  <si>
    <t xml:space="preserve">VENTOLIN, 5MG/ML INH SOL 1X20ML </t>
  </si>
  <si>
    <t>Příloha č.1 Položkový seznam dodávek léků (léčiv)</t>
  </si>
  <si>
    <t>Kód_léku</t>
  </si>
  <si>
    <t>Název</t>
  </si>
  <si>
    <t>Předpokládané roční množství příslušného léku (léčiva)</t>
  </si>
  <si>
    <t>Měrná jednotka</t>
  </si>
  <si>
    <t>Dílčí cena za 1 měrnou jednotku příslušného léku (léčiva)</t>
  </si>
  <si>
    <t>Výše DPH</t>
  </si>
  <si>
    <t>DPH</t>
  </si>
  <si>
    <t>Souhrnná cena za předpokládané roční množství příslušného léku (léčiva)</t>
  </si>
  <si>
    <t xml:space="preserve">DPH </t>
  </si>
  <si>
    <t>(v Kč bez DPH)</t>
  </si>
  <si>
    <t>(v %)</t>
  </si>
  <si>
    <t>(v Kč)</t>
  </si>
  <si>
    <t>(v Kč vč. DPH)</t>
  </si>
  <si>
    <t>Celková cena předpokládaného ročního plnění dodávek léků (léčiv) (v Kč bez DPH)</t>
  </si>
  <si>
    <t xml:space="preserve">Celková výše DPH předpokládaného ročního plnění dodávek léků (léčiv) </t>
  </si>
  <si>
    <t>Celková cena předpokládaného ročního plnění dodávek léků (léčiv) (v Kč vč. DPH)</t>
  </si>
  <si>
    <t>Phyteneo Occusept aqua opht. 2x20ml</t>
  </si>
  <si>
    <t>42591</t>
  </si>
  <si>
    <t xml:space="preserve">Cathejell Lidocaine C inj. 25 x 12.5g </t>
  </si>
  <si>
    <t xml:space="preserve">MAGNESIUM SULF. KALCEKS 200MG/ML 5X10ML INJ/INF SOL </t>
  </si>
  <si>
    <t>231544</t>
  </si>
  <si>
    <t xml:space="preserve">TAXIMED 1G 10X1G INJ/INF PLV SOL </t>
  </si>
  <si>
    <t>206564</t>
  </si>
  <si>
    <t>0000362</t>
  </si>
  <si>
    <t xml:space="preserve">ADRENALIN LÉČIVA, 1MG/ML INJ SOL 5X1ML </t>
  </si>
  <si>
    <t>249212</t>
  </si>
  <si>
    <t>0230421</t>
  </si>
  <si>
    <t>251037</t>
  </si>
  <si>
    <t>252396</t>
  </si>
  <si>
    <t>243407</t>
  </si>
  <si>
    <t>FUROSEMID BBP 12,5MG/ML 10X10ML INJ SOL</t>
  </si>
  <si>
    <t>243408</t>
  </si>
  <si>
    <t>FUROSEMID BBP 10MG/ML 5X2ML INJ SOL</t>
  </si>
  <si>
    <t>241678</t>
  </si>
  <si>
    <t>237468</t>
  </si>
  <si>
    <t xml:space="preserve">FYZIOLOGICKÝ ROZTOK VIAFLO 9G/L 60X100ML INF SOL </t>
  </si>
  <si>
    <t>98872</t>
  </si>
  <si>
    <t>FYZIOLOGICKÝ ROZTOK VIAFLO INF SOL 30X250MLX9MG/ML</t>
  </si>
  <si>
    <t>254300</t>
  </si>
  <si>
    <t>254042</t>
  </si>
  <si>
    <t>219428</t>
  </si>
  <si>
    <t>OXYTOCIN AVMC 5IU/ML 10x1ML INF CNC SOL</t>
  </si>
  <si>
    <t>254421</t>
  </si>
  <si>
    <t>254047</t>
  </si>
  <si>
    <t>201131</t>
  </si>
  <si>
    <t>231956</t>
  </si>
  <si>
    <t>0137238</t>
  </si>
  <si>
    <t xml:space="preserve">RECTODELT, 100MG SUP 4 </t>
  </si>
  <si>
    <t>TRAMAL GTT. 100MG/ML POR SOL 1X10 ML+KAPÁTKO</t>
  </si>
  <si>
    <t>ADENOCOR 3MG/ML INJ SOL 6X2ML</t>
  </si>
  <si>
    <t>173323</t>
  </si>
  <si>
    <t>240229</t>
  </si>
  <si>
    <t xml:space="preserve">BUTYLSKOPOLAMINIUM BROMID KALCEKS 20MG/ML 5X1ML INJ SOL </t>
  </si>
  <si>
    <t>251764</t>
  </si>
  <si>
    <t>231541</t>
  </si>
  <si>
    <t xml:space="preserve">MAGNESIUM SULF. KALCEKS 100MG/ML 5x10ML INJ/INF SOL </t>
  </si>
  <si>
    <t>239964</t>
  </si>
  <si>
    <t xml:space="preserve">MIDAZOLAM ACCORD 5MG/ML 10X1ML INJ/INF SOL </t>
  </si>
  <si>
    <t>24550</t>
  </si>
  <si>
    <t xml:space="preserve">ONDANSETRON KABI 2 MG/ML INJ SOL 5X4MLX2MG/ML </t>
  </si>
  <si>
    <t xml:space="preserve">SYNTOPHYLLIN, 24MG/ML INJ SOL 5X10ML </t>
  </si>
  <si>
    <t xml:space="preserve">DEXAMETHASONE KALCEKS 4MG/ML 10X2ML INJ/INF SOL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</si>
</sst>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4" fontId="6" fillId="0" borderId="1" xfId="0" applyNumberFormat="1" applyFont="1" applyBorder="1" applyAlignment="1" applyProtection="1">
      <alignment horizontal="right" vertical="top" wrapText="1"/>
      <protection locked="0"/>
    </xf>
    <xf numFmtId="4" fontId="6" fillId="0" borderId="2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Protection="1">
      <protection/>
    </xf>
    <xf numFmtId="49" fontId="5" fillId="2" borderId="3" xfId="0" applyNumberFormat="1" applyFont="1" applyFill="1" applyBorder="1" applyAlignment="1" applyProtection="1">
      <alignment horizontal="center" vertical="top" wrapText="1"/>
      <protection/>
    </xf>
    <xf numFmtId="49" fontId="5" fillId="2" borderId="4" xfId="0" applyNumberFormat="1" applyFont="1" applyFill="1" applyBorder="1" applyAlignment="1" applyProtection="1">
      <alignment horizontal="center" vertical="top" wrapText="1"/>
      <protection/>
    </xf>
    <xf numFmtId="49" fontId="5" fillId="2" borderId="4" xfId="0" applyNumberFormat="1" applyFont="1" applyFill="1" applyBorder="1" applyAlignment="1" applyProtection="1">
      <alignment horizontal="center" vertical="top" wrapText="1"/>
      <protection/>
    </xf>
    <xf numFmtId="49" fontId="5" fillId="2" borderId="5" xfId="0" applyNumberFormat="1" applyFont="1" applyFill="1" applyBorder="1" applyAlignment="1" applyProtection="1">
      <alignment horizontal="center" vertical="top" wrapText="1"/>
      <protection/>
    </xf>
    <xf numFmtId="49" fontId="6" fillId="2" borderId="3" xfId="0" applyNumberFormat="1" applyFont="1" applyFill="1" applyBorder="1" applyAlignment="1" applyProtection="1">
      <alignment horizontal="center" vertical="top" wrapText="1"/>
      <protection/>
    </xf>
    <xf numFmtId="49" fontId="6" fillId="2" borderId="4" xfId="0" applyNumberFormat="1" applyFont="1" applyFill="1" applyBorder="1" applyAlignment="1" applyProtection="1">
      <alignment horizontal="center" vertical="top" wrapText="1"/>
      <protection/>
    </xf>
    <xf numFmtId="49" fontId="7" fillId="2" borderId="4" xfId="0" applyNumberFormat="1" applyFont="1" applyFill="1" applyBorder="1" applyAlignment="1" applyProtection="1">
      <alignment horizontal="center" vertical="top" wrapText="1"/>
      <protection/>
    </xf>
    <xf numFmtId="49" fontId="7" fillId="2" borderId="5" xfId="0" applyNumberFormat="1" applyFont="1" applyFill="1" applyBorder="1" applyAlignment="1" applyProtection="1">
      <alignment horizontal="center" vertical="top" wrapText="1"/>
      <protection/>
    </xf>
    <xf numFmtId="49" fontId="7" fillId="2" borderId="3" xfId="0" applyNumberFormat="1" applyFont="1" applyFill="1" applyBorder="1" applyAlignment="1" applyProtection="1">
      <alignment horizontal="center" vertical="top" wrapText="1"/>
      <protection/>
    </xf>
    <xf numFmtId="49" fontId="5" fillId="2" borderId="6" xfId="0" applyNumberFormat="1" applyFont="1" applyFill="1" applyBorder="1" applyAlignment="1" applyProtection="1">
      <alignment horizontal="center" vertical="top" wrapText="1"/>
      <protection/>
    </xf>
    <xf numFmtId="49" fontId="5" fillId="2" borderId="7" xfId="0" applyNumberFormat="1" applyFont="1" applyFill="1" applyBorder="1" applyAlignment="1" applyProtection="1">
      <alignment horizontal="center" vertical="top" wrapText="1"/>
      <protection/>
    </xf>
    <xf numFmtId="49" fontId="5" fillId="2" borderId="7" xfId="0" applyNumberFormat="1" applyFont="1" applyFill="1" applyBorder="1" applyAlignment="1" applyProtection="1">
      <alignment horizontal="center" vertical="top" wrapText="1"/>
      <protection/>
    </xf>
    <xf numFmtId="49" fontId="5" fillId="2" borderId="8" xfId="0" applyNumberFormat="1" applyFont="1" applyFill="1" applyBorder="1" applyAlignment="1" applyProtection="1">
      <alignment horizontal="center" vertical="top" wrapText="1"/>
      <protection/>
    </xf>
    <xf numFmtId="49" fontId="6" fillId="2" borderId="6" xfId="0" applyNumberFormat="1" applyFont="1" applyFill="1" applyBorder="1" applyAlignment="1" applyProtection="1">
      <alignment horizontal="center" vertical="top" wrapText="1"/>
      <protection/>
    </xf>
    <xf numFmtId="49" fontId="6" fillId="2" borderId="7" xfId="0" applyNumberFormat="1" applyFont="1" applyFill="1" applyBorder="1" applyAlignment="1" applyProtection="1">
      <alignment horizontal="center" vertical="top" wrapText="1"/>
      <protection/>
    </xf>
    <xf numFmtId="49" fontId="7" fillId="2" borderId="7" xfId="0" applyNumberFormat="1" applyFont="1" applyFill="1" applyBorder="1" applyAlignment="1" applyProtection="1">
      <alignment horizontal="center" vertical="top" wrapText="1"/>
      <protection/>
    </xf>
    <xf numFmtId="49" fontId="7" fillId="2" borderId="8" xfId="0" applyNumberFormat="1" applyFont="1" applyFill="1" applyBorder="1" applyAlignment="1" applyProtection="1">
      <alignment horizontal="center" vertical="top" wrapText="1"/>
      <protection/>
    </xf>
    <xf numFmtId="49" fontId="7" fillId="2" borderId="6" xfId="0" applyNumberFormat="1" applyFont="1" applyFill="1" applyBorder="1" applyAlignment="1" applyProtection="1">
      <alignment horizontal="center" vertical="top" wrapText="1"/>
      <protection/>
    </xf>
    <xf numFmtId="49" fontId="2" fillId="3" borderId="9" xfId="0" applyNumberFormat="1" applyFont="1" applyFill="1" applyBorder="1" applyAlignment="1" applyProtection="1">
      <alignment vertical="top"/>
      <protection/>
    </xf>
    <xf numFmtId="49" fontId="3" fillId="4" borderId="10" xfId="0" applyNumberFormat="1" applyFont="1" applyFill="1" applyBorder="1" applyProtection="1">
      <protection/>
    </xf>
    <xf numFmtId="0" fontId="2" fillId="5" borderId="10" xfId="0" applyFont="1" applyFill="1" applyBorder="1" applyAlignment="1" applyProtection="1">
      <alignment horizontal="right" vertical="top"/>
      <protection/>
    </xf>
    <xf numFmtId="0" fontId="2" fillId="6" borderId="11" xfId="0" applyFont="1" applyFill="1" applyBorder="1" applyAlignment="1" applyProtection="1">
      <alignment horizontal="right" vertical="top"/>
      <protection/>
    </xf>
    <xf numFmtId="49" fontId="2" fillId="7" borderId="1" xfId="0" applyNumberFormat="1" applyFont="1" applyFill="1" applyBorder="1" applyAlignment="1" applyProtection="1">
      <alignment vertical="top"/>
      <protection/>
    </xf>
    <xf numFmtId="49" fontId="3" fillId="8" borderId="2" xfId="0" applyNumberFormat="1" applyFont="1" applyFill="1" applyBorder="1" applyProtection="1">
      <protection/>
    </xf>
    <xf numFmtId="0" fontId="2" fillId="9" borderId="2" xfId="0" applyFont="1" applyFill="1" applyBorder="1" applyAlignment="1" applyProtection="1">
      <alignment horizontal="right" vertical="top"/>
      <protection/>
    </xf>
    <xf numFmtId="0" fontId="2" fillId="10" borderId="12" xfId="0" applyFont="1" applyFill="1" applyBorder="1" applyAlignment="1" applyProtection="1">
      <alignment horizontal="right" vertical="top"/>
      <protection/>
    </xf>
    <xf numFmtId="49" fontId="2" fillId="11" borderId="2" xfId="0" applyNumberFormat="1" applyFont="1" applyFill="1" applyBorder="1" applyAlignment="1" applyProtection="1">
      <alignment vertical="top"/>
      <protection/>
    </xf>
    <xf numFmtId="49" fontId="3" fillId="12" borderId="1" xfId="0" applyNumberFormat="1" applyFont="1" applyFill="1" applyBorder="1" applyProtection="1">
      <protection/>
    </xf>
    <xf numFmtId="3" fontId="3" fillId="13" borderId="2" xfId="0" applyNumberFormat="1" applyFont="1" applyFill="1" applyBorder="1" applyProtection="1">
      <protection/>
    </xf>
    <xf numFmtId="0" fontId="0" fillId="0" borderId="0" xfId="0" applyProtection="1">
      <protection/>
    </xf>
    <xf numFmtId="49" fontId="3" fillId="14" borderId="13" xfId="0" applyNumberFormat="1" applyFont="1" applyFill="1" applyBorder="1" applyProtection="1">
      <protection/>
    </xf>
    <xf numFmtId="49" fontId="4" fillId="15" borderId="1" xfId="0" applyNumberFormat="1" applyFont="1" applyFill="1" applyBorder="1" applyProtection="1">
      <protection/>
    </xf>
    <xf numFmtId="0" fontId="4" fillId="16" borderId="2" xfId="0" applyFont="1" applyFill="1" applyBorder="1" applyProtection="1">
      <protection/>
    </xf>
    <xf numFmtId="0" fontId="0" fillId="0" borderId="2" xfId="0" applyBorder="1" applyProtection="1">
      <protection/>
    </xf>
    <xf numFmtId="3" fontId="3" fillId="0" borderId="2" xfId="0" applyNumberFormat="1" applyFont="1" applyBorder="1" applyProtection="1">
      <protection/>
    </xf>
    <xf numFmtId="0" fontId="2" fillId="17" borderId="0" xfId="0" applyFont="1" applyFill="1" applyAlignment="1" applyProtection="1">
      <alignment horizontal="left" vertical="top" wrapText="1"/>
      <protection/>
    </xf>
    <xf numFmtId="49" fontId="3" fillId="18" borderId="14" xfId="0" applyNumberFormat="1" applyFont="1" applyFill="1" applyBorder="1" applyProtection="1">
      <protection/>
    </xf>
    <xf numFmtId="49" fontId="3" fillId="19" borderId="15" xfId="0" applyNumberFormat="1" applyFont="1" applyFill="1" applyBorder="1" applyProtection="1">
      <protection/>
    </xf>
    <xf numFmtId="3" fontId="3" fillId="20" borderId="15" xfId="0" applyNumberFormat="1" applyFont="1" applyFill="1" applyBorder="1" applyProtection="1">
      <protection/>
    </xf>
    <xf numFmtId="0" fontId="2" fillId="21" borderId="16" xfId="0" applyFont="1" applyFill="1" applyBorder="1" applyAlignment="1" applyProtection="1">
      <alignment horizontal="right" vertical="top"/>
      <protection/>
    </xf>
    <xf numFmtId="49" fontId="8" fillId="0" borderId="3" xfId="0" applyNumberFormat="1" applyFont="1" applyBorder="1" applyAlignment="1" applyProtection="1">
      <alignment horizontal="right" vertical="center" wrapText="1"/>
      <protection/>
    </xf>
    <xf numFmtId="49" fontId="8" fillId="0" borderId="4" xfId="0" applyNumberFormat="1" applyFont="1" applyBorder="1" applyAlignment="1" applyProtection="1">
      <alignment horizontal="right" vertical="center" wrapText="1"/>
      <protection/>
    </xf>
    <xf numFmtId="49" fontId="8" fillId="0" borderId="5" xfId="0" applyNumberFormat="1" applyFont="1" applyBorder="1" applyAlignment="1" applyProtection="1">
      <alignment horizontal="right" vertical="center" wrapText="1"/>
      <protection/>
    </xf>
    <xf numFmtId="4" fontId="8" fillId="0" borderId="3" xfId="0" applyNumberFormat="1" applyFont="1" applyBorder="1" applyAlignment="1" applyProtection="1">
      <alignment vertical="center" wrapText="1"/>
      <protection/>
    </xf>
    <xf numFmtId="4" fontId="8" fillId="0" borderId="4" xfId="0" applyNumberFormat="1" applyFont="1" applyBorder="1" applyAlignment="1" applyProtection="1">
      <alignment vertical="center" wrapText="1"/>
      <protection/>
    </xf>
    <xf numFmtId="4" fontId="8" fillId="0" borderId="5" xfId="0" applyNumberFormat="1" applyFont="1" applyBorder="1" applyAlignment="1" applyProtection="1">
      <alignment vertical="center" wrapText="1"/>
      <protection/>
    </xf>
    <xf numFmtId="49" fontId="9" fillId="0" borderId="9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9" xfId="0" applyNumberFormat="1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vertical="center" wrapText="1"/>
      <protection/>
    </xf>
    <xf numFmtId="4" fontId="9" fillId="0" borderId="11" xfId="0" applyNumberFormat="1" applyFont="1" applyBorder="1" applyAlignment="1" applyProtection="1">
      <alignment vertical="center" wrapText="1"/>
      <protection/>
    </xf>
    <xf numFmtId="49" fontId="9" fillId="0" borderId="6" xfId="0" applyNumberFormat="1" applyFont="1" applyBorder="1" applyAlignment="1" applyProtection="1">
      <alignment horizontal="right" vertical="center" wrapText="1"/>
      <protection/>
    </xf>
    <xf numFmtId="49" fontId="9" fillId="0" borderId="7" xfId="0" applyNumberFormat="1" applyFont="1" applyBorder="1" applyAlignment="1" applyProtection="1">
      <alignment horizontal="right" vertical="center" wrapText="1"/>
      <protection/>
    </xf>
    <xf numFmtId="49" fontId="9" fillId="0" borderId="8" xfId="0" applyNumberFormat="1" applyFont="1" applyBorder="1" applyAlignment="1" applyProtection="1">
      <alignment horizontal="right" vertical="center" wrapText="1"/>
      <protection/>
    </xf>
    <xf numFmtId="4" fontId="9" fillId="0" borderId="6" xfId="0" applyNumberFormat="1" applyFont="1" applyBorder="1" applyAlignment="1" applyProtection="1">
      <alignment vertical="center" wrapText="1"/>
      <protection/>
    </xf>
    <xf numFmtId="4" fontId="9" fillId="0" borderId="7" xfId="0" applyNumberFormat="1" applyFont="1" applyBorder="1" applyAlignment="1" applyProtection="1">
      <alignment vertical="center" wrapText="1"/>
      <protection/>
    </xf>
    <xf numFmtId="4" fontId="9" fillId="0" borderId="8" xfId="0" applyNumberFormat="1" applyFont="1" applyBorder="1" applyAlignment="1" applyProtection="1">
      <alignment vertical="center" wrapText="1"/>
      <protection/>
    </xf>
    <xf numFmtId="4" fontId="10" fillId="0" borderId="2" xfId="0" applyNumberFormat="1" applyFont="1" applyBorder="1" applyAlignment="1" applyProtection="1">
      <alignment horizontal="right" vertical="top" wrapText="1"/>
      <protection/>
    </xf>
    <xf numFmtId="4" fontId="10" fillId="0" borderId="12" xfId="0" applyNumberFormat="1" applyFont="1" applyBorder="1" applyAlignment="1" applyProtection="1">
      <alignment horizontal="right" vertical="top" wrapText="1"/>
      <protection/>
    </xf>
    <xf numFmtId="4" fontId="7" fillId="0" borderId="1" xfId="0" applyNumberFormat="1" applyFont="1" applyBorder="1" applyAlignment="1" applyProtection="1">
      <alignment horizontal="righ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ont>
        <strike val="0"/>
        <color theme="9" tint="0.5999600291252136"/>
      </font>
    </dxf>
  </dxfs>
  <tableStyles count="1" defaultTableStyle="TableStyleMedium2" defaultPivotStyle="PivotStyleLight16">
    <tableStyle name="Styl tabulky 1" pivot="0" count="1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DEEBF-6AB0-46B3-B1AC-140F1A4CF752}">
  <dimension ref="A1:JB82"/>
  <sheetViews>
    <sheetView tabSelected="1" workbookViewId="0" topLeftCell="A1">
      <selection activeCell="F4" sqref="F4"/>
    </sheetView>
  </sheetViews>
  <sheetFormatPr defaultColWidth="9.140625" defaultRowHeight="15"/>
  <cols>
    <col min="1" max="1" width="15.8515625" style="3" customWidth="1"/>
    <col min="2" max="2" width="71.8515625" style="3" customWidth="1"/>
    <col min="3" max="4" width="15.140625" style="3" customWidth="1"/>
    <col min="5" max="11" width="16.00390625" style="3" customWidth="1"/>
    <col min="12" max="16384" width="9.140625" style="3" customWidth="1"/>
  </cols>
  <sheetData>
    <row r="1" spans="1:262" s="7" customFormat="1" ht="19.5" customHeight="1" thickBot="1">
      <c r="A1" s="4" t="s">
        <v>107</v>
      </c>
      <c r="B1" s="4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</row>
    <row r="2" spans="1:262" s="7" customFormat="1" ht="75.75" customHeight="1">
      <c r="A2" s="8" t="s">
        <v>108</v>
      </c>
      <c r="B2" s="9" t="s">
        <v>109</v>
      </c>
      <c r="C2" s="10" t="s">
        <v>110</v>
      </c>
      <c r="D2" s="11" t="s">
        <v>111</v>
      </c>
      <c r="E2" s="12" t="s">
        <v>112</v>
      </c>
      <c r="F2" s="13" t="s">
        <v>113</v>
      </c>
      <c r="G2" s="14" t="s">
        <v>114</v>
      </c>
      <c r="H2" s="15" t="s">
        <v>112</v>
      </c>
      <c r="I2" s="16" t="s">
        <v>115</v>
      </c>
      <c r="J2" s="14" t="s">
        <v>116</v>
      </c>
      <c r="K2" s="11" t="s">
        <v>115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</row>
    <row r="3" spans="1:262" s="7" customFormat="1" ht="42" customHeight="1" thickBot="1">
      <c r="A3" s="17"/>
      <c r="B3" s="18"/>
      <c r="C3" s="19"/>
      <c r="D3" s="20"/>
      <c r="E3" s="21" t="s">
        <v>117</v>
      </c>
      <c r="F3" s="22" t="s">
        <v>118</v>
      </c>
      <c r="G3" s="23" t="s">
        <v>119</v>
      </c>
      <c r="H3" s="24" t="s">
        <v>120</v>
      </c>
      <c r="I3" s="25" t="s">
        <v>117</v>
      </c>
      <c r="J3" s="23" t="s">
        <v>119</v>
      </c>
      <c r="K3" s="20" t="s">
        <v>120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</row>
    <row r="4" spans="1:11" ht="15">
      <c r="A4" s="26" t="s">
        <v>154</v>
      </c>
      <c r="B4" s="27" t="s">
        <v>157</v>
      </c>
      <c r="C4" s="28">
        <v>150</v>
      </c>
      <c r="D4" s="29" t="s">
        <v>0</v>
      </c>
      <c r="E4" s="1">
        <v>0</v>
      </c>
      <c r="F4" s="2">
        <v>0</v>
      </c>
      <c r="G4" s="66">
        <f aca="true" t="shared" si="0" ref="G4:G5">E4*(F4/100)</f>
        <v>0</v>
      </c>
      <c r="H4" s="67">
        <f aca="true" t="shared" si="1" ref="H4:H5">E4+G4</f>
        <v>0</v>
      </c>
      <c r="I4" s="68">
        <f aca="true" t="shared" si="2" ref="I4:I5">C4*E4</f>
        <v>0</v>
      </c>
      <c r="J4" s="66">
        <f aca="true" t="shared" si="3" ref="J4:J5">I4*(F4/100)</f>
        <v>0</v>
      </c>
      <c r="K4" s="67">
        <f aca="true" t="shared" si="4" ref="K4:K5">I4+J4</f>
        <v>0</v>
      </c>
    </row>
    <row r="5" spans="1:11" ht="15">
      <c r="A5" s="26" t="s">
        <v>131</v>
      </c>
      <c r="B5" s="27" t="s">
        <v>132</v>
      </c>
      <c r="C5" s="28">
        <v>1282</v>
      </c>
      <c r="D5" s="29" t="s">
        <v>0</v>
      </c>
      <c r="E5" s="1">
        <v>0</v>
      </c>
      <c r="F5" s="2">
        <v>0</v>
      </c>
      <c r="G5" s="66">
        <f t="shared" si="0"/>
        <v>0</v>
      </c>
      <c r="H5" s="67">
        <f t="shared" si="1"/>
        <v>0</v>
      </c>
      <c r="I5" s="68">
        <f t="shared" si="2"/>
        <v>0</v>
      </c>
      <c r="J5" s="66">
        <f t="shared" si="3"/>
        <v>0</v>
      </c>
      <c r="K5" s="67">
        <f t="shared" si="4"/>
        <v>0</v>
      </c>
    </row>
    <row r="6" spans="1:11" ht="15">
      <c r="A6" s="26" t="s">
        <v>1</v>
      </c>
      <c r="B6" s="27" t="s">
        <v>2</v>
      </c>
      <c r="C6" s="28">
        <v>10</v>
      </c>
      <c r="D6" s="29" t="s">
        <v>0</v>
      </c>
      <c r="E6" s="1">
        <v>0</v>
      </c>
      <c r="F6" s="2">
        <v>0</v>
      </c>
      <c r="G6" s="66">
        <f>E6*(F6/100)</f>
        <v>0</v>
      </c>
      <c r="H6" s="67">
        <f>E6+G6</f>
        <v>0</v>
      </c>
      <c r="I6" s="68">
        <f aca="true" t="shared" si="5" ref="I6:I69">C6*E6</f>
        <v>0</v>
      </c>
      <c r="J6" s="66">
        <f>I6*(F6/100)</f>
        <v>0</v>
      </c>
      <c r="K6" s="67">
        <f aca="true" t="shared" si="6" ref="K6:K69">I6+J6</f>
        <v>0</v>
      </c>
    </row>
    <row r="7" spans="1:11" ht="15">
      <c r="A7" s="30" t="s">
        <v>3</v>
      </c>
      <c r="B7" s="31" t="s">
        <v>4</v>
      </c>
      <c r="C7" s="32">
        <v>100</v>
      </c>
      <c r="D7" s="33" t="s">
        <v>0</v>
      </c>
      <c r="E7" s="1">
        <v>0</v>
      </c>
      <c r="F7" s="2">
        <v>0</v>
      </c>
      <c r="G7" s="66">
        <f aca="true" t="shared" si="7" ref="G7:G70">E7*(F7/100)</f>
        <v>0</v>
      </c>
      <c r="H7" s="67">
        <f aca="true" t="shared" si="8" ref="H7:H70">E7+G7</f>
        <v>0</v>
      </c>
      <c r="I7" s="68">
        <f t="shared" si="5"/>
        <v>0</v>
      </c>
      <c r="J7" s="66">
        <f aca="true" t="shared" si="9" ref="J7:J70">I7*(F7/100)</f>
        <v>0</v>
      </c>
      <c r="K7" s="67">
        <f t="shared" si="6"/>
        <v>0</v>
      </c>
    </row>
    <row r="8" spans="1:11" ht="15">
      <c r="A8" s="30" t="s">
        <v>5</v>
      </c>
      <c r="B8" s="34" t="s">
        <v>6</v>
      </c>
      <c r="C8" s="32">
        <v>180</v>
      </c>
      <c r="D8" s="33" t="s">
        <v>0</v>
      </c>
      <c r="E8" s="1">
        <v>0</v>
      </c>
      <c r="F8" s="2">
        <v>0</v>
      </c>
      <c r="G8" s="66">
        <f t="shared" si="7"/>
        <v>0</v>
      </c>
      <c r="H8" s="67">
        <f>E8+G8</f>
        <v>0</v>
      </c>
      <c r="I8" s="68">
        <f t="shared" si="5"/>
        <v>0</v>
      </c>
      <c r="J8" s="66">
        <f t="shared" si="9"/>
        <v>0</v>
      </c>
      <c r="K8" s="67">
        <f t="shared" si="6"/>
        <v>0</v>
      </c>
    </row>
    <row r="9" spans="1:11" ht="15">
      <c r="A9" s="30" t="s">
        <v>7</v>
      </c>
      <c r="B9" s="34" t="s">
        <v>8</v>
      </c>
      <c r="C9" s="32">
        <v>450</v>
      </c>
      <c r="D9" s="33" t="s">
        <v>0</v>
      </c>
      <c r="E9" s="1">
        <v>0</v>
      </c>
      <c r="F9" s="2">
        <v>0</v>
      </c>
      <c r="G9" s="66">
        <f t="shared" si="7"/>
        <v>0</v>
      </c>
      <c r="H9" s="67">
        <f t="shared" si="8"/>
        <v>0</v>
      </c>
      <c r="I9" s="68">
        <f t="shared" si="5"/>
        <v>0</v>
      </c>
      <c r="J9" s="66">
        <f t="shared" si="9"/>
        <v>0</v>
      </c>
      <c r="K9" s="67">
        <f t="shared" si="6"/>
        <v>0</v>
      </c>
    </row>
    <row r="10" spans="1:11" ht="15">
      <c r="A10" s="30" t="s">
        <v>158</v>
      </c>
      <c r="B10" s="34" t="s">
        <v>9</v>
      </c>
      <c r="C10" s="32">
        <v>30</v>
      </c>
      <c r="D10" s="33" t="s">
        <v>10</v>
      </c>
      <c r="E10" s="1">
        <v>0</v>
      </c>
      <c r="F10" s="2">
        <v>0</v>
      </c>
      <c r="G10" s="66">
        <f t="shared" si="7"/>
        <v>0</v>
      </c>
      <c r="H10" s="67">
        <f t="shared" si="8"/>
        <v>0</v>
      </c>
      <c r="I10" s="68">
        <f t="shared" si="5"/>
        <v>0</v>
      </c>
      <c r="J10" s="66">
        <f t="shared" si="9"/>
        <v>0</v>
      </c>
      <c r="K10" s="67">
        <f t="shared" si="6"/>
        <v>0</v>
      </c>
    </row>
    <row r="11" spans="1:11" ht="15">
      <c r="A11" s="30" t="s">
        <v>11</v>
      </c>
      <c r="B11" s="34" t="s">
        <v>12</v>
      </c>
      <c r="C11" s="32">
        <v>50</v>
      </c>
      <c r="D11" s="33" t="s">
        <v>0</v>
      </c>
      <c r="E11" s="1">
        <v>0</v>
      </c>
      <c r="F11" s="2">
        <v>0</v>
      </c>
      <c r="G11" s="66">
        <f t="shared" si="7"/>
        <v>0</v>
      </c>
      <c r="H11" s="67">
        <f t="shared" si="8"/>
        <v>0</v>
      </c>
      <c r="I11" s="68">
        <f t="shared" si="5"/>
        <v>0</v>
      </c>
      <c r="J11" s="66">
        <f t="shared" si="9"/>
        <v>0</v>
      </c>
      <c r="K11" s="67">
        <f t="shared" si="6"/>
        <v>0</v>
      </c>
    </row>
    <row r="12" spans="1:11" ht="15">
      <c r="A12" s="30" t="s">
        <v>13</v>
      </c>
      <c r="B12" s="34" t="s">
        <v>14</v>
      </c>
      <c r="C12" s="32">
        <v>42</v>
      </c>
      <c r="D12" s="33" t="s">
        <v>0</v>
      </c>
      <c r="E12" s="1">
        <v>0</v>
      </c>
      <c r="F12" s="2">
        <v>0</v>
      </c>
      <c r="G12" s="66">
        <f t="shared" si="7"/>
        <v>0</v>
      </c>
      <c r="H12" s="67">
        <f t="shared" si="8"/>
        <v>0</v>
      </c>
      <c r="I12" s="68">
        <f t="shared" si="5"/>
        <v>0</v>
      </c>
      <c r="J12" s="66">
        <f t="shared" si="9"/>
        <v>0</v>
      </c>
      <c r="K12" s="67">
        <f t="shared" si="6"/>
        <v>0</v>
      </c>
    </row>
    <row r="13" spans="1:11" ht="15">
      <c r="A13" s="30" t="s">
        <v>15</v>
      </c>
      <c r="B13" s="34" t="s">
        <v>16</v>
      </c>
      <c r="C13" s="32">
        <v>136</v>
      </c>
      <c r="D13" s="33" t="s">
        <v>0</v>
      </c>
      <c r="E13" s="1">
        <v>0</v>
      </c>
      <c r="F13" s="2">
        <v>0</v>
      </c>
      <c r="G13" s="66">
        <f t="shared" si="7"/>
        <v>0</v>
      </c>
      <c r="H13" s="67">
        <f t="shared" si="8"/>
        <v>0</v>
      </c>
      <c r="I13" s="68">
        <f t="shared" si="5"/>
        <v>0</v>
      </c>
      <c r="J13" s="66">
        <f t="shared" si="9"/>
        <v>0</v>
      </c>
      <c r="K13" s="67">
        <f t="shared" si="6"/>
        <v>0</v>
      </c>
    </row>
    <row r="14" spans="1:11" ht="15">
      <c r="A14" s="30" t="s">
        <v>17</v>
      </c>
      <c r="B14" s="34" t="s">
        <v>18</v>
      </c>
      <c r="C14" s="32">
        <v>50</v>
      </c>
      <c r="D14" s="33" t="s">
        <v>0</v>
      </c>
      <c r="E14" s="1">
        <v>0</v>
      </c>
      <c r="F14" s="2">
        <v>0</v>
      </c>
      <c r="G14" s="66">
        <f t="shared" si="7"/>
        <v>0</v>
      </c>
      <c r="H14" s="67">
        <f t="shared" si="8"/>
        <v>0</v>
      </c>
      <c r="I14" s="68">
        <f t="shared" si="5"/>
        <v>0</v>
      </c>
      <c r="J14" s="66">
        <f t="shared" si="9"/>
        <v>0</v>
      </c>
      <c r="K14" s="67">
        <f t="shared" si="6"/>
        <v>0</v>
      </c>
    </row>
    <row r="15" spans="1:11" ht="15">
      <c r="A15" s="30" t="s">
        <v>19</v>
      </c>
      <c r="B15" s="34" t="s">
        <v>20</v>
      </c>
      <c r="C15" s="32">
        <v>235</v>
      </c>
      <c r="D15" s="33" t="s">
        <v>0</v>
      </c>
      <c r="E15" s="1">
        <v>0</v>
      </c>
      <c r="F15" s="2">
        <v>0</v>
      </c>
      <c r="G15" s="66">
        <f t="shared" si="7"/>
        <v>0</v>
      </c>
      <c r="H15" s="67">
        <f t="shared" si="8"/>
        <v>0</v>
      </c>
      <c r="I15" s="68">
        <f t="shared" si="5"/>
        <v>0</v>
      </c>
      <c r="J15" s="66">
        <f t="shared" si="9"/>
        <v>0</v>
      </c>
      <c r="K15" s="67">
        <f t="shared" si="6"/>
        <v>0</v>
      </c>
    </row>
    <row r="16" spans="1:11" ht="15">
      <c r="A16" s="30" t="s">
        <v>21</v>
      </c>
      <c r="B16" s="31" t="s">
        <v>22</v>
      </c>
      <c r="C16" s="32">
        <v>56</v>
      </c>
      <c r="D16" s="33" t="s">
        <v>0</v>
      </c>
      <c r="E16" s="1">
        <v>0</v>
      </c>
      <c r="F16" s="2">
        <v>0</v>
      </c>
      <c r="G16" s="66">
        <f t="shared" si="7"/>
        <v>0</v>
      </c>
      <c r="H16" s="67">
        <f t="shared" si="8"/>
        <v>0</v>
      </c>
      <c r="I16" s="68">
        <f t="shared" si="5"/>
        <v>0</v>
      </c>
      <c r="J16" s="66">
        <f t="shared" si="9"/>
        <v>0</v>
      </c>
      <c r="K16" s="67">
        <f t="shared" si="6"/>
        <v>0</v>
      </c>
    </row>
    <row r="17" spans="1:11" ht="15">
      <c r="A17" s="30" t="s">
        <v>159</v>
      </c>
      <c r="B17" s="31" t="s">
        <v>160</v>
      </c>
      <c r="C17" s="32">
        <v>90</v>
      </c>
      <c r="D17" s="33" t="s">
        <v>0</v>
      </c>
      <c r="E17" s="1">
        <v>0</v>
      </c>
      <c r="F17" s="2">
        <v>0</v>
      </c>
      <c r="G17" s="66">
        <f t="shared" si="7"/>
        <v>0</v>
      </c>
      <c r="H17" s="67">
        <f t="shared" si="8"/>
        <v>0</v>
      </c>
      <c r="I17" s="68">
        <f t="shared" si="5"/>
        <v>0</v>
      </c>
      <c r="J17" s="66">
        <f t="shared" si="9"/>
        <v>0</v>
      </c>
      <c r="K17" s="67">
        <f t="shared" si="6"/>
        <v>0</v>
      </c>
    </row>
    <row r="18" spans="1:11" ht="15">
      <c r="A18" s="35" t="s">
        <v>23</v>
      </c>
      <c r="B18" s="31" t="s">
        <v>24</v>
      </c>
      <c r="C18" s="36">
        <v>30</v>
      </c>
      <c r="D18" s="33" t="s">
        <v>0</v>
      </c>
      <c r="E18" s="1">
        <v>0</v>
      </c>
      <c r="F18" s="2">
        <v>0</v>
      </c>
      <c r="G18" s="66">
        <f t="shared" si="7"/>
        <v>0</v>
      </c>
      <c r="H18" s="67">
        <f t="shared" si="8"/>
        <v>0</v>
      </c>
      <c r="I18" s="68">
        <f t="shared" si="5"/>
        <v>0</v>
      </c>
      <c r="J18" s="66">
        <f t="shared" si="9"/>
        <v>0</v>
      </c>
      <c r="K18" s="67">
        <f t="shared" si="6"/>
        <v>0</v>
      </c>
    </row>
    <row r="19" spans="1:11" ht="15">
      <c r="A19" s="35" t="s">
        <v>25</v>
      </c>
      <c r="B19" s="31" t="s">
        <v>26</v>
      </c>
      <c r="C19" s="36">
        <v>50</v>
      </c>
      <c r="D19" s="33" t="s">
        <v>0</v>
      </c>
      <c r="E19" s="1">
        <v>0</v>
      </c>
      <c r="F19" s="2">
        <v>0</v>
      </c>
      <c r="G19" s="66">
        <f t="shared" si="7"/>
        <v>0</v>
      </c>
      <c r="H19" s="67">
        <f t="shared" si="8"/>
        <v>0</v>
      </c>
      <c r="I19" s="68">
        <f t="shared" si="5"/>
        <v>0</v>
      </c>
      <c r="J19" s="66">
        <f t="shared" si="9"/>
        <v>0</v>
      </c>
      <c r="K19" s="67">
        <f t="shared" si="6"/>
        <v>0</v>
      </c>
    </row>
    <row r="20" spans="1:11" ht="15">
      <c r="A20" s="35" t="s">
        <v>27</v>
      </c>
      <c r="B20" s="31" t="s">
        <v>28</v>
      </c>
      <c r="C20" s="36">
        <v>73</v>
      </c>
      <c r="D20" s="33" t="s">
        <v>0</v>
      </c>
      <c r="E20" s="1">
        <v>0</v>
      </c>
      <c r="F20" s="2">
        <v>0</v>
      </c>
      <c r="G20" s="66">
        <f t="shared" si="7"/>
        <v>0</v>
      </c>
      <c r="H20" s="67">
        <f t="shared" si="8"/>
        <v>0</v>
      </c>
      <c r="I20" s="68">
        <f t="shared" si="5"/>
        <v>0</v>
      </c>
      <c r="J20" s="66">
        <f t="shared" si="9"/>
        <v>0</v>
      </c>
      <c r="K20" s="67">
        <f t="shared" si="6"/>
        <v>0</v>
      </c>
    </row>
    <row r="21" spans="1:11" ht="15">
      <c r="A21" s="35"/>
      <c r="B21" s="37" t="s">
        <v>126</v>
      </c>
      <c r="C21" s="36">
        <v>16</v>
      </c>
      <c r="D21" s="33" t="s">
        <v>0</v>
      </c>
      <c r="E21" s="1">
        <v>0</v>
      </c>
      <c r="F21" s="2">
        <v>0</v>
      </c>
      <c r="G21" s="66">
        <f t="shared" si="7"/>
        <v>0</v>
      </c>
      <c r="H21" s="67">
        <f t="shared" si="8"/>
        <v>0</v>
      </c>
      <c r="I21" s="68">
        <f t="shared" si="5"/>
        <v>0</v>
      </c>
      <c r="J21" s="66">
        <f t="shared" si="9"/>
        <v>0</v>
      </c>
      <c r="K21" s="67">
        <f t="shared" si="6"/>
        <v>0</v>
      </c>
    </row>
    <row r="22" spans="1:11" ht="15">
      <c r="A22" s="35" t="s">
        <v>29</v>
      </c>
      <c r="B22" s="31" t="s">
        <v>30</v>
      </c>
      <c r="C22" s="36">
        <v>152</v>
      </c>
      <c r="D22" s="33" t="s">
        <v>0</v>
      </c>
      <c r="E22" s="1">
        <v>0</v>
      </c>
      <c r="F22" s="2">
        <v>0</v>
      </c>
      <c r="G22" s="66">
        <f t="shared" si="7"/>
        <v>0</v>
      </c>
      <c r="H22" s="67">
        <f t="shared" si="8"/>
        <v>0</v>
      </c>
      <c r="I22" s="68">
        <f t="shared" si="5"/>
        <v>0</v>
      </c>
      <c r="J22" s="66">
        <f t="shared" si="9"/>
        <v>0</v>
      </c>
      <c r="K22" s="67">
        <f t="shared" si="6"/>
        <v>0</v>
      </c>
    </row>
    <row r="23" spans="1:11" ht="15">
      <c r="A23" s="35" t="s">
        <v>161</v>
      </c>
      <c r="B23" s="31" t="s">
        <v>169</v>
      </c>
      <c r="C23" s="36">
        <v>175</v>
      </c>
      <c r="D23" s="33" t="s">
        <v>0</v>
      </c>
      <c r="E23" s="1">
        <v>0</v>
      </c>
      <c r="F23" s="2">
        <v>0</v>
      </c>
      <c r="G23" s="66">
        <f t="shared" si="7"/>
        <v>0</v>
      </c>
      <c r="H23" s="67">
        <f t="shared" si="8"/>
        <v>0</v>
      </c>
      <c r="I23" s="68">
        <f t="shared" si="5"/>
        <v>0</v>
      </c>
      <c r="J23" s="66">
        <f t="shared" si="9"/>
        <v>0</v>
      </c>
      <c r="K23" s="67">
        <f t="shared" si="6"/>
        <v>0</v>
      </c>
    </row>
    <row r="24" spans="1:11" ht="15">
      <c r="A24" s="35" t="s">
        <v>31</v>
      </c>
      <c r="B24" s="31" t="s">
        <v>32</v>
      </c>
      <c r="C24" s="36">
        <v>75</v>
      </c>
      <c r="D24" s="33" t="s">
        <v>0</v>
      </c>
      <c r="E24" s="1">
        <v>0</v>
      </c>
      <c r="F24" s="2">
        <v>0</v>
      </c>
      <c r="G24" s="66">
        <f t="shared" si="7"/>
        <v>0</v>
      </c>
      <c r="H24" s="67">
        <f t="shared" si="8"/>
        <v>0</v>
      </c>
      <c r="I24" s="68">
        <f t="shared" si="5"/>
        <v>0</v>
      </c>
      <c r="J24" s="66">
        <f t="shared" si="9"/>
        <v>0</v>
      </c>
      <c r="K24" s="67">
        <f t="shared" si="6"/>
        <v>0</v>
      </c>
    </row>
    <row r="25" spans="1:11" ht="15">
      <c r="A25" s="35" t="s">
        <v>134</v>
      </c>
      <c r="B25" s="31" t="s">
        <v>33</v>
      </c>
      <c r="C25" s="36">
        <v>200</v>
      </c>
      <c r="D25" s="33" t="s">
        <v>0</v>
      </c>
      <c r="E25" s="1">
        <v>0</v>
      </c>
      <c r="F25" s="2">
        <v>0</v>
      </c>
      <c r="G25" s="66">
        <f t="shared" si="7"/>
        <v>0</v>
      </c>
      <c r="H25" s="67">
        <f t="shared" si="8"/>
        <v>0</v>
      </c>
      <c r="I25" s="68">
        <f t="shared" si="5"/>
        <v>0</v>
      </c>
      <c r="J25" s="66">
        <f t="shared" si="9"/>
        <v>0</v>
      </c>
      <c r="K25" s="67">
        <f t="shared" si="6"/>
        <v>0</v>
      </c>
    </row>
    <row r="26" spans="1:11" ht="15">
      <c r="A26" s="35" t="s">
        <v>34</v>
      </c>
      <c r="B26" s="31" t="s">
        <v>35</v>
      </c>
      <c r="C26" s="36">
        <v>32</v>
      </c>
      <c r="D26" s="33" t="s">
        <v>0</v>
      </c>
      <c r="E26" s="1">
        <v>0</v>
      </c>
      <c r="F26" s="2">
        <v>0</v>
      </c>
      <c r="G26" s="66">
        <f t="shared" si="7"/>
        <v>0</v>
      </c>
      <c r="H26" s="67">
        <f t="shared" si="8"/>
        <v>0</v>
      </c>
      <c r="I26" s="68">
        <f t="shared" si="5"/>
        <v>0</v>
      </c>
      <c r="J26" s="66">
        <f t="shared" si="9"/>
        <v>0</v>
      </c>
      <c r="K26" s="67">
        <f t="shared" si="6"/>
        <v>0</v>
      </c>
    </row>
    <row r="27" spans="1:11" ht="15">
      <c r="A27" s="35" t="s">
        <v>36</v>
      </c>
      <c r="B27" s="31" t="s">
        <v>37</v>
      </c>
      <c r="C27" s="36">
        <v>150</v>
      </c>
      <c r="D27" s="33" t="s">
        <v>0</v>
      </c>
      <c r="E27" s="1">
        <v>0</v>
      </c>
      <c r="F27" s="2">
        <v>0</v>
      </c>
      <c r="G27" s="66">
        <f t="shared" si="7"/>
        <v>0</v>
      </c>
      <c r="H27" s="67">
        <f t="shared" si="8"/>
        <v>0</v>
      </c>
      <c r="I27" s="68">
        <f t="shared" si="5"/>
        <v>0</v>
      </c>
      <c r="J27" s="66">
        <f t="shared" si="9"/>
        <v>0</v>
      </c>
      <c r="K27" s="67">
        <f t="shared" si="6"/>
        <v>0</v>
      </c>
    </row>
    <row r="28" spans="1:11" ht="15">
      <c r="A28" s="35" t="s">
        <v>38</v>
      </c>
      <c r="B28" s="31" t="s">
        <v>39</v>
      </c>
      <c r="C28" s="36">
        <v>353</v>
      </c>
      <c r="D28" s="33" t="s">
        <v>0</v>
      </c>
      <c r="E28" s="1">
        <v>0</v>
      </c>
      <c r="F28" s="2">
        <v>0</v>
      </c>
      <c r="G28" s="66">
        <f t="shared" si="7"/>
        <v>0</v>
      </c>
      <c r="H28" s="67">
        <f t="shared" si="8"/>
        <v>0</v>
      </c>
      <c r="I28" s="68">
        <f t="shared" si="5"/>
        <v>0</v>
      </c>
      <c r="J28" s="66">
        <f t="shared" si="9"/>
        <v>0</v>
      </c>
      <c r="K28" s="67">
        <f t="shared" si="6"/>
        <v>0</v>
      </c>
    </row>
    <row r="29" spans="1:11" ht="15">
      <c r="A29" s="35" t="s">
        <v>40</v>
      </c>
      <c r="B29" s="31" t="s">
        <v>41</v>
      </c>
      <c r="C29" s="36">
        <v>107</v>
      </c>
      <c r="D29" s="33" t="s">
        <v>0</v>
      </c>
      <c r="E29" s="1">
        <v>0</v>
      </c>
      <c r="F29" s="2">
        <v>0</v>
      </c>
      <c r="G29" s="66">
        <f t="shared" si="7"/>
        <v>0</v>
      </c>
      <c r="H29" s="67">
        <f t="shared" si="8"/>
        <v>0</v>
      </c>
      <c r="I29" s="68">
        <f t="shared" si="5"/>
        <v>0</v>
      </c>
      <c r="J29" s="66">
        <f t="shared" si="9"/>
        <v>0</v>
      </c>
      <c r="K29" s="67">
        <f t="shared" si="6"/>
        <v>0</v>
      </c>
    </row>
    <row r="30" spans="1:11" ht="15">
      <c r="A30" s="35" t="s">
        <v>135</v>
      </c>
      <c r="B30" s="31" t="s">
        <v>42</v>
      </c>
      <c r="C30" s="36">
        <v>62</v>
      </c>
      <c r="D30" s="33" t="s">
        <v>0</v>
      </c>
      <c r="E30" s="1">
        <v>0</v>
      </c>
      <c r="F30" s="2">
        <v>0</v>
      </c>
      <c r="G30" s="66">
        <f t="shared" si="7"/>
        <v>0</v>
      </c>
      <c r="H30" s="67">
        <f t="shared" si="8"/>
        <v>0</v>
      </c>
      <c r="I30" s="68">
        <f t="shared" si="5"/>
        <v>0</v>
      </c>
      <c r="J30" s="66">
        <f t="shared" si="9"/>
        <v>0</v>
      </c>
      <c r="K30" s="67">
        <f t="shared" si="6"/>
        <v>0</v>
      </c>
    </row>
    <row r="31" spans="1:11" ht="15">
      <c r="A31" s="35" t="s">
        <v>136</v>
      </c>
      <c r="B31" s="31" t="s">
        <v>43</v>
      </c>
      <c r="C31" s="36">
        <v>73</v>
      </c>
      <c r="D31" s="33" t="s">
        <v>0</v>
      </c>
      <c r="E31" s="1">
        <v>0</v>
      </c>
      <c r="F31" s="2">
        <v>0</v>
      </c>
      <c r="G31" s="66">
        <f t="shared" si="7"/>
        <v>0</v>
      </c>
      <c r="H31" s="67">
        <f t="shared" si="8"/>
        <v>0</v>
      </c>
      <c r="I31" s="68">
        <f t="shared" si="5"/>
        <v>0</v>
      </c>
      <c r="J31" s="66">
        <f t="shared" si="9"/>
        <v>0</v>
      </c>
      <c r="K31" s="67">
        <f t="shared" si="6"/>
        <v>0</v>
      </c>
    </row>
    <row r="32" spans="1:11" ht="15">
      <c r="A32" s="35" t="s">
        <v>44</v>
      </c>
      <c r="B32" s="31" t="s">
        <v>45</v>
      </c>
      <c r="C32" s="36">
        <v>47</v>
      </c>
      <c r="D32" s="33" t="s">
        <v>0</v>
      </c>
      <c r="E32" s="1">
        <v>0</v>
      </c>
      <c r="F32" s="2">
        <v>0</v>
      </c>
      <c r="G32" s="66">
        <f t="shared" si="7"/>
        <v>0</v>
      </c>
      <c r="H32" s="67">
        <f t="shared" si="8"/>
        <v>0</v>
      </c>
      <c r="I32" s="68">
        <f t="shared" si="5"/>
        <v>0</v>
      </c>
      <c r="J32" s="66">
        <f t="shared" si="9"/>
        <v>0</v>
      </c>
      <c r="K32" s="67">
        <f t="shared" si="6"/>
        <v>0</v>
      </c>
    </row>
    <row r="33" spans="1:11" ht="15">
      <c r="A33" s="35" t="s">
        <v>137</v>
      </c>
      <c r="B33" s="31" t="s">
        <v>138</v>
      </c>
      <c r="C33" s="36">
        <v>38</v>
      </c>
      <c r="D33" s="33" t="s">
        <v>0</v>
      </c>
      <c r="E33" s="1">
        <v>0</v>
      </c>
      <c r="F33" s="2">
        <v>0</v>
      </c>
      <c r="G33" s="66">
        <f t="shared" si="7"/>
        <v>0</v>
      </c>
      <c r="H33" s="67">
        <f t="shared" si="8"/>
        <v>0</v>
      </c>
      <c r="I33" s="68">
        <f t="shared" si="5"/>
        <v>0</v>
      </c>
      <c r="J33" s="66">
        <f t="shared" si="9"/>
        <v>0</v>
      </c>
      <c r="K33" s="67">
        <f t="shared" si="6"/>
        <v>0</v>
      </c>
    </row>
    <row r="34" spans="1:11" ht="15">
      <c r="A34" s="38" t="s">
        <v>139</v>
      </c>
      <c r="B34" s="31" t="s">
        <v>140</v>
      </c>
      <c r="C34" s="36">
        <v>220</v>
      </c>
      <c r="D34" s="33" t="s">
        <v>0</v>
      </c>
      <c r="E34" s="1">
        <v>0</v>
      </c>
      <c r="F34" s="2">
        <v>0</v>
      </c>
      <c r="G34" s="66">
        <f t="shared" si="7"/>
        <v>0</v>
      </c>
      <c r="H34" s="67">
        <f t="shared" si="8"/>
        <v>0</v>
      </c>
      <c r="I34" s="68">
        <f t="shared" si="5"/>
        <v>0</v>
      </c>
      <c r="J34" s="66">
        <f t="shared" si="9"/>
        <v>0</v>
      </c>
      <c r="K34" s="67">
        <f t="shared" si="6"/>
        <v>0</v>
      </c>
    </row>
    <row r="35" spans="1:11" ht="15">
      <c r="A35" s="35" t="s">
        <v>46</v>
      </c>
      <c r="B35" s="31" t="s">
        <v>47</v>
      </c>
      <c r="C35" s="36">
        <v>74</v>
      </c>
      <c r="D35" s="33" t="s">
        <v>0</v>
      </c>
      <c r="E35" s="1">
        <v>0</v>
      </c>
      <c r="F35" s="2">
        <v>0</v>
      </c>
      <c r="G35" s="66">
        <f t="shared" si="7"/>
        <v>0</v>
      </c>
      <c r="H35" s="67">
        <f t="shared" si="8"/>
        <v>0</v>
      </c>
      <c r="I35" s="68">
        <f t="shared" si="5"/>
        <v>0</v>
      </c>
      <c r="J35" s="66">
        <f t="shared" si="9"/>
        <v>0</v>
      </c>
      <c r="K35" s="67">
        <f t="shared" si="6"/>
        <v>0</v>
      </c>
    </row>
    <row r="36" spans="1:11" ht="15">
      <c r="A36" s="39" t="s">
        <v>48</v>
      </c>
      <c r="B36" s="40" t="s">
        <v>49</v>
      </c>
      <c r="C36" s="36">
        <v>5</v>
      </c>
      <c r="D36" s="33" t="s">
        <v>0</v>
      </c>
      <c r="E36" s="1">
        <v>0</v>
      </c>
      <c r="F36" s="2">
        <v>0</v>
      </c>
      <c r="G36" s="66">
        <f t="shared" si="7"/>
        <v>0</v>
      </c>
      <c r="H36" s="67">
        <f t="shared" si="8"/>
        <v>0</v>
      </c>
      <c r="I36" s="68">
        <f t="shared" si="5"/>
        <v>0</v>
      </c>
      <c r="J36" s="66">
        <f t="shared" si="9"/>
        <v>0</v>
      </c>
      <c r="K36" s="67">
        <f t="shared" si="6"/>
        <v>0</v>
      </c>
    </row>
    <row r="37" spans="1:11" ht="15">
      <c r="A37" s="35" t="s">
        <v>50</v>
      </c>
      <c r="B37" s="31" t="s">
        <v>51</v>
      </c>
      <c r="C37" s="36">
        <v>33</v>
      </c>
      <c r="D37" s="33" t="s">
        <v>0</v>
      </c>
      <c r="E37" s="1">
        <v>0</v>
      </c>
      <c r="F37" s="2">
        <v>0</v>
      </c>
      <c r="G37" s="66">
        <f t="shared" si="7"/>
        <v>0</v>
      </c>
      <c r="H37" s="67">
        <f t="shared" si="8"/>
        <v>0</v>
      </c>
      <c r="I37" s="68">
        <f t="shared" si="5"/>
        <v>0</v>
      </c>
      <c r="J37" s="66">
        <f t="shared" si="9"/>
        <v>0</v>
      </c>
      <c r="K37" s="67">
        <f t="shared" si="6"/>
        <v>0</v>
      </c>
    </row>
    <row r="38" spans="1:11" ht="15">
      <c r="A38" s="35" t="s">
        <v>52</v>
      </c>
      <c r="B38" s="31" t="s">
        <v>53</v>
      </c>
      <c r="C38" s="36">
        <v>262</v>
      </c>
      <c r="D38" s="33" t="s">
        <v>0</v>
      </c>
      <c r="E38" s="1">
        <v>0</v>
      </c>
      <c r="F38" s="2">
        <v>0</v>
      </c>
      <c r="G38" s="66">
        <f t="shared" si="7"/>
        <v>0</v>
      </c>
      <c r="H38" s="67">
        <f t="shared" si="8"/>
        <v>0</v>
      </c>
      <c r="I38" s="68">
        <f t="shared" si="5"/>
        <v>0</v>
      </c>
      <c r="J38" s="66">
        <f t="shared" si="9"/>
        <v>0</v>
      </c>
      <c r="K38" s="67">
        <f t="shared" si="6"/>
        <v>0</v>
      </c>
    </row>
    <row r="39" spans="1:11" ht="15">
      <c r="A39" s="35" t="s">
        <v>141</v>
      </c>
      <c r="B39" s="31" t="s">
        <v>54</v>
      </c>
      <c r="C39" s="36">
        <v>90</v>
      </c>
      <c r="D39" s="33" t="s">
        <v>0</v>
      </c>
      <c r="E39" s="1">
        <v>0</v>
      </c>
      <c r="F39" s="2">
        <v>0</v>
      </c>
      <c r="G39" s="66">
        <f t="shared" si="7"/>
        <v>0</v>
      </c>
      <c r="H39" s="67">
        <f t="shared" si="8"/>
        <v>0</v>
      </c>
      <c r="I39" s="68">
        <f t="shared" si="5"/>
        <v>0</v>
      </c>
      <c r="J39" s="66">
        <f t="shared" si="9"/>
        <v>0</v>
      </c>
      <c r="K39" s="67">
        <f t="shared" si="6"/>
        <v>0</v>
      </c>
    </row>
    <row r="40" spans="1:11" ht="15">
      <c r="A40" s="35" t="s">
        <v>142</v>
      </c>
      <c r="B40" s="31" t="s">
        <v>143</v>
      </c>
      <c r="C40" s="36">
        <v>200</v>
      </c>
      <c r="D40" s="33" t="s">
        <v>0</v>
      </c>
      <c r="E40" s="1">
        <v>0</v>
      </c>
      <c r="F40" s="2">
        <v>0</v>
      </c>
      <c r="G40" s="66">
        <f t="shared" si="7"/>
        <v>0</v>
      </c>
      <c r="H40" s="67">
        <f t="shared" si="8"/>
        <v>0</v>
      </c>
      <c r="I40" s="68">
        <f t="shared" si="5"/>
        <v>0</v>
      </c>
      <c r="J40" s="66">
        <f t="shared" si="9"/>
        <v>0</v>
      </c>
      <c r="K40" s="67">
        <f t="shared" si="6"/>
        <v>0</v>
      </c>
    </row>
    <row r="41" spans="1:11" ht="15">
      <c r="A41" s="35" t="s">
        <v>144</v>
      </c>
      <c r="B41" s="31" t="s">
        <v>145</v>
      </c>
      <c r="C41" s="36">
        <v>260</v>
      </c>
      <c r="D41" s="33" t="s">
        <v>0</v>
      </c>
      <c r="E41" s="1">
        <v>0</v>
      </c>
      <c r="F41" s="2">
        <v>0</v>
      </c>
      <c r="G41" s="66">
        <f t="shared" si="7"/>
        <v>0</v>
      </c>
      <c r="H41" s="67">
        <f t="shared" si="8"/>
        <v>0</v>
      </c>
      <c r="I41" s="68">
        <f t="shared" si="5"/>
        <v>0</v>
      </c>
      <c r="J41" s="66">
        <f t="shared" si="9"/>
        <v>0</v>
      </c>
      <c r="K41" s="67">
        <f t="shared" si="6"/>
        <v>0</v>
      </c>
    </row>
    <row r="42" spans="1:11" ht="15">
      <c r="A42" s="35" t="s">
        <v>55</v>
      </c>
      <c r="B42" s="31" t="s">
        <v>56</v>
      </c>
      <c r="C42" s="36">
        <v>787</v>
      </c>
      <c r="D42" s="33" t="s">
        <v>0</v>
      </c>
      <c r="E42" s="1">
        <v>0</v>
      </c>
      <c r="F42" s="2">
        <v>0</v>
      </c>
      <c r="G42" s="66">
        <f t="shared" si="7"/>
        <v>0</v>
      </c>
      <c r="H42" s="67">
        <f t="shared" si="8"/>
        <v>0</v>
      </c>
      <c r="I42" s="68">
        <f t="shared" si="5"/>
        <v>0</v>
      </c>
      <c r="J42" s="66">
        <f t="shared" si="9"/>
        <v>0</v>
      </c>
      <c r="K42" s="67">
        <f t="shared" si="6"/>
        <v>0</v>
      </c>
    </row>
    <row r="43" spans="1:11" ht="15">
      <c r="A43" s="35" t="s">
        <v>146</v>
      </c>
      <c r="B43" s="31" t="s">
        <v>57</v>
      </c>
      <c r="C43" s="36">
        <v>56</v>
      </c>
      <c r="D43" s="33" t="s">
        <v>0</v>
      </c>
      <c r="E43" s="1">
        <v>0</v>
      </c>
      <c r="F43" s="2">
        <v>0</v>
      </c>
      <c r="G43" s="66">
        <f t="shared" si="7"/>
        <v>0</v>
      </c>
      <c r="H43" s="67">
        <f t="shared" si="8"/>
        <v>0</v>
      </c>
      <c r="I43" s="68">
        <f t="shared" si="5"/>
        <v>0</v>
      </c>
      <c r="J43" s="66">
        <f t="shared" si="9"/>
        <v>0</v>
      </c>
      <c r="K43" s="67">
        <f t="shared" si="6"/>
        <v>0</v>
      </c>
    </row>
    <row r="44" spans="1:11" ht="15">
      <c r="A44" s="30" t="s">
        <v>58</v>
      </c>
      <c r="B44" s="34" t="s">
        <v>59</v>
      </c>
      <c r="C44" s="41">
        <v>270</v>
      </c>
      <c r="D44" s="33" t="s">
        <v>0</v>
      </c>
      <c r="E44" s="1">
        <v>0</v>
      </c>
      <c r="F44" s="2">
        <v>0</v>
      </c>
      <c r="G44" s="66">
        <f t="shared" si="7"/>
        <v>0</v>
      </c>
      <c r="H44" s="67">
        <f t="shared" si="8"/>
        <v>0</v>
      </c>
      <c r="I44" s="68">
        <f t="shared" si="5"/>
        <v>0</v>
      </c>
      <c r="J44" s="66">
        <f t="shared" si="9"/>
        <v>0</v>
      </c>
      <c r="K44" s="67">
        <f t="shared" si="6"/>
        <v>0</v>
      </c>
    </row>
    <row r="45" spans="1:11" ht="15">
      <c r="A45" s="35" t="s">
        <v>60</v>
      </c>
      <c r="B45" s="31" t="s">
        <v>61</v>
      </c>
      <c r="C45" s="36">
        <v>135</v>
      </c>
      <c r="D45" s="33" t="s">
        <v>0</v>
      </c>
      <c r="E45" s="1">
        <v>0</v>
      </c>
      <c r="F45" s="2">
        <v>0</v>
      </c>
      <c r="G45" s="66">
        <f t="shared" si="7"/>
        <v>0</v>
      </c>
      <c r="H45" s="67">
        <f t="shared" si="8"/>
        <v>0</v>
      </c>
      <c r="I45" s="68">
        <f t="shared" si="5"/>
        <v>0</v>
      </c>
      <c r="J45" s="66">
        <f t="shared" si="9"/>
        <v>0</v>
      </c>
      <c r="K45" s="67">
        <f t="shared" si="6"/>
        <v>0</v>
      </c>
    </row>
    <row r="46" spans="1:11" ht="15">
      <c r="A46" s="35" t="s">
        <v>128</v>
      </c>
      <c r="B46" s="37" t="s">
        <v>127</v>
      </c>
      <c r="C46" s="36">
        <v>45</v>
      </c>
      <c r="D46" s="33" t="s">
        <v>0</v>
      </c>
      <c r="E46" s="1">
        <v>0</v>
      </c>
      <c r="F46" s="2">
        <v>0</v>
      </c>
      <c r="G46" s="66">
        <f t="shared" si="7"/>
        <v>0</v>
      </c>
      <c r="H46" s="67">
        <f t="shared" si="8"/>
        <v>0</v>
      </c>
      <c r="I46" s="68">
        <f t="shared" si="5"/>
        <v>0</v>
      </c>
      <c r="J46" s="66">
        <f t="shared" si="9"/>
        <v>0</v>
      </c>
      <c r="K46" s="67">
        <f t="shared" si="6"/>
        <v>0</v>
      </c>
    </row>
    <row r="47" spans="1:11" ht="15">
      <c r="A47" s="35" t="s">
        <v>162</v>
      </c>
      <c r="B47" s="31" t="s">
        <v>163</v>
      </c>
      <c r="C47" s="36">
        <v>45</v>
      </c>
      <c r="D47" s="33" t="s">
        <v>0</v>
      </c>
      <c r="E47" s="1">
        <v>0</v>
      </c>
      <c r="F47" s="2">
        <v>0</v>
      </c>
      <c r="G47" s="66">
        <f t="shared" si="7"/>
        <v>0</v>
      </c>
      <c r="H47" s="67">
        <f t="shared" si="8"/>
        <v>0</v>
      </c>
      <c r="I47" s="68">
        <f t="shared" si="5"/>
        <v>0</v>
      </c>
      <c r="J47" s="66">
        <f t="shared" si="9"/>
        <v>0</v>
      </c>
      <c r="K47" s="67">
        <f t="shared" si="6"/>
        <v>0</v>
      </c>
    </row>
    <row r="48" spans="1:11" ht="15">
      <c r="A48" s="35" t="s">
        <v>62</v>
      </c>
      <c r="B48" s="31" t="s">
        <v>63</v>
      </c>
      <c r="C48" s="36">
        <v>20</v>
      </c>
      <c r="D48" s="33" t="s">
        <v>0</v>
      </c>
      <c r="E48" s="1">
        <v>0</v>
      </c>
      <c r="F48" s="2">
        <v>0</v>
      </c>
      <c r="G48" s="66">
        <f t="shared" si="7"/>
        <v>0</v>
      </c>
      <c r="H48" s="67">
        <f t="shared" si="8"/>
        <v>0</v>
      </c>
      <c r="I48" s="68">
        <f t="shared" si="5"/>
        <v>0</v>
      </c>
      <c r="J48" s="66">
        <f t="shared" si="9"/>
        <v>0</v>
      </c>
      <c r="K48" s="67">
        <f t="shared" si="6"/>
        <v>0</v>
      </c>
    </row>
    <row r="49" spans="1:11" ht="15">
      <c r="A49" s="35" t="s">
        <v>64</v>
      </c>
      <c r="B49" s="31" t="s">
        <v>65</v>
      </c>
      <c r="C49" s="36">
        <v>20</v>
      </c>
      <c r="D49" s="33" t="s">
        <v>0</v>
      </c>
      <c r="E49" s="1">
        <v>0</v>
      </c>
      <c r="F49" s="2">
        <v>0</v>
      </c>
      <c r="G49" s="66">
        <f t="shared" si="7"/>
        <v>0</v>
      </c>
      <c r="H49" s="67">
        <f t="shared" si="8"/>
        <v>0</v>
      </c>
      <c r="I49" s="68">
        <f t="shared" si="5"/>
        <v>0</v>
      </c>
      <c r="J49" s="66">
        <f t="shared" si="9"/>
        <v>0</v>
      </c>
      <c r="K49" s="67">
        <f t="shared" si="6"/>
        <v>0</v>
      </c>
    </row>
    <row r="50" spans="1:11" ht="15">
      <c r="A50" s="35" t="s">
        <v>164</v>
      </c>
      <c r="B50" s="31" t="s">
        <v>165</v>
      </c>
      <c r="C50" s="36">
        <v>52</v>
      </c>
      <c r="D50" s="33" t="s">
        <v>0</v>
      </c>
      <c r="E50" s="1">
        <v>0</v>
      </c>
      <c r="F50" s="2">
        <v>0</v>
      </c>
      <c r="G50" s="66">
        <f t="shared" si="7"/>
        <v>0</v>
      </c>
      <c r="H50" s="67">
        <f t="shared" si="8"/>
        <v>0</v>
      </c>
      <c r="I50" s="68">
        <f t="shared" si="5"/>
        <v>0</v>
      </c>
      <c r="J50" s="66">
        <f t="shared" si="9"/>
        <v>0</v>
      </c>
      <c r="K50" s="67">
        <f t="shared" si="6"/>
        <v>0</v>
      </c>
    </row>
    <row r="51" spans="1:11" ht="15">
      <c r="A51" s="35" t="s">
        <v>66</v>
      </c>
      <c r="B51" s="31" t="s">
        <v>67</v>
      </c>
      <c r="C51" s="36">
        <v>200</v>
      </c>
      <c r="D51" s="33" t="s">
        <v>0</v>
      </c>
      <c r="E51" s="1">
        <v>0</v>
      </c>
      <c r="F51" s="2">
        <v>0</v>
      </c>
      <c r="G51" s="66">
        <f t="shared" si="7"/>
        <v>0</v>
      </c>
      <c r="H51" s="67">
        <f t="shared" si="8"/>
        <v>0</v>
      </c>
      <c r="I51" s="68">
        <f t="shared" si="5"/>
        <v>0</v>
      </c>
      <c r="J51" s="66">
        <f t="shared" si="9"/>
        <v>0</v>
      </c>
      <c r="K51" s="67">
        <f t="shared" si="6"/>
        <v>0</v>
      </c>
    </row>
    <row r="52" spans="1:11" ht="15">
      <c r="A52" s="35" t="s">
        <v>68</v>
      </c>
      <c r="B52" s="31" t="s">
        <v>69</v>
      </c>
      <c r="C52" s="36">
        <v>35</v>
      </c>
      <c r="D52" s="33" t="s">
        <v>0</v>
      </c>
      <c r="E52" s="1">
        <v>0</v>
      </c>
      <c r="F52" s="2">
        <v>0</v>
      </c>
      <c r="G52" s="66">
        <f t="shared" si="7"/>
        <v>0</v>
      </c>
      <c r="H52" s="67">
        <f t="shared" si="8"/>
        <v>0</v>
      </c>
      <c r="I52" s="68">
        <f t="shared" si="5"/>
        <v>0</v>
      </c>
      <c r="J52" s="66">
        <f t="shared" si="9"/>
        <v>0</v>
      </c>
      <c r="K52" s="67">
        <f t="shared" si="6"/>
        <v>0</v>
      </c>
    </row>
    <row r="53" spans="1:11" ht="15">
      <c r="A53" s="35" t="s">
        <v>70</v>
      </c>
      <c r="B53" s="31" t="s">
        <v>71</v>
      </c>
      <c r="C53" s="36">
        <v>83</v>
      </c>
      <c r="D53" s="33" t="s">
        <v>0</v>
      </c>
      <c r="E53" s="1">
        <v>0</v>
      </c>
      <c r="F53" s="2">
        <v>0</v>
      </c>
      <c r="G53" s="66">
        <f t="shared" si="7"/>
        <v>0</v>
      </c>
      <c r="H53" s="67">
        <f t="shared" si="8"/>
        <v>0</v>
      </c>
      <c r="I53" s="68">
        <f t="shared" si="5"/>
        <v>0</v>
      </c>
      <c r="J53" s="66">
        <f t="shared" si="9"/>
        <v>0</v>
      </c>
      <c r="K53" s="67">
        <f t="shared" si="6"/>
        <v>0</v>
      </c>
    </row>
    <row r="54" spans="1:11" ht="15">
      <c r="A54" s="35" t="s">
        <v>72</v>
      </c>
      <c r="B54" s="31" t="s">
        <v>73</v>
      </c>
      <c r="C54" s="36">
        <v>204</v>
      </c>
      <c r="D54" s="33" t="s">
        <v>0</v>
      </c>
      <c r="E54" s="1">
        <v>0</v>
      </c>
      <c r="F54" s="2">
        <v>0</v>
      </c>
      <c r="G54" s="66">
        <f t="shared" si="7"/>
        <v>0</v>
      </c>
      <c r="H54" s="67">
        <f t="shared" si="8"/>
        <v>0</v>
      </c>
      <c r="I54" s="68">
        <f t="shared" si="5"/>
        <v>0</v>
      </c>
      <c r="J54" s="66">
        <f t="shared" si="9"/>
        <v>0</v>
      </c>
      <c r="K54" s="67">
        <f t="shared" si="6"/>
        <v>0</v>
      </c>
    </row>
    <row r="55" spans="1:11" ht="15">
      <c r="A55" s="35" t="s">
        <v>147</v>
      </c>
      <c r="B55" s="31" t="s">
        <v>74</v>
      </c>
      <c r="C55" s="36">
        <v>294</v>
      </c>
      <c r="D55" s="33" t="s">
        <v>0</v>
      </c>
      <c r="E55" s="1">
        <v>0</v>
      </c>
      <c r="F55" s="2">
        <v>0</v>
      </c>
      <c r="G55" s="66">
        <f t="shared" si="7"/>
        <v>0</v>
      </c>
      <c r="H55" s="67">
        <f t="shared" si="8"/>
        <v>0</v>
      </c>
      <c r="I55" s="68">
        <f t="shared" si="5"/>
        <v>0</v>
      </c>
      <c r="J55" s="66">
        <f t="shared" si="9"/>
        <v>0</v>
      </c>
      <c r="K55" s="67">
        <f t="shared" si="6"/>
        <v>0</v>
      </c>
    </row>
    <row r="56" spans="1:11" ht="15">
      <c r="A56" s="35" t="s">
        <v>166</v>
      </c>
      <c r="B56" s="31" t="s">
        <v>167</v>
      </c>
      <c r="C56" s="36">
        <v>141</v>
      </c>
      <c r="D56" s="33" t="s">
        <v>0</v>
      </c>
      <c r="E56" s="1">
        <v>0</v>
      </c>
      <c r="F56" s="2">
        <v>0</v>
      </c>
      <c r="G56" s="66">
        <f t="shared" si="7"/>
        <v>0</v>
      </c>
      <c r="H56" s="67">
        <f t="shared" si="8"/>
        <v>0</v>
      </c>
      <c r="I56" s="68">
        <f t="shared" si="5"/>
        <v>0</v>
      </c>
      <c r="J56" s="66">
        <f t="shared" si="9"/>
        <v>0</v>
      </c>
      <c r="K56" s="67">
        <f t="shared" si="6"/>
        <v>0</v>
      </c>
    </row>
    <row r="57" spans="1:11" ht="15">
      <c r="A57" s="35" t="s">
        <v>148</v>
      </c>
      <c r="B57" s="31" t="s">
        <v>149</v>
      </c>
      <c r="C57" s="36">
        <v>30</v>
      </c>
      <c r="D57" s="33" t="s">
        <v>0</v>
      </c>
      <c r="E57" s="1">
        <v>0</v>
      </c>
      <c r="F57" s="2">
        <v>0</v>
      </c>
      <c r="G57" s="66">
        <f t="shared" si="7"/>
        <v>0</v>
      </c>
      <c r="H57" s="67">
        <f t="shared" si="8"/>
        <v>0</v>
      </c>
      <c r="I57" s="68">
        <f t="shared" si="5"/>
        <v>0</v>
      </c>
      <c r="J57" s="66">
        <f t="shared" si="9"/>
        <v>0</v>
      </c>
      <c r="K57" s="67">
        <f t="shared" si="6"/>
        <v>0</v>
      </c>
    </row>
    <row r="58" spans="1:11" ht="15">
      <c r="A58" s="35" t="s">
        <v>75</v>
      </c>
      <c r="B58" s="31" t="s">
        <v>76</v>
      </c>
      <c r="C58" s="42">
        <v>200</v>
      </c>
      <c r="D58" s="33" t="s">
        <v>0</v>
      </c>
      <c r="E58" s="1">
        <v>0</v>
      </c>
      <c r="F58" s="2">
        <v>0</v>
      </c>
      <c r="G58" s="66">
        <f t="shared" si="7"/>
        <v>0</v>
      </c>
      <c r="H58" s="67">
        <f t="shared" si="8"/>
        <v>0</v>
      </c>
      <c r="I58" s="68">
        <f t="shared" si="5"/>
        <v>0</v>
      </c>
      <c r="J58" s="66">
        <f t="shared" si="9"/>
        <v>0</v>
      </c>
      <c r="K58" s="67">
        <f t="shared" si="6"/>
        <v>0</v>
      </c>
    </row>
    <row r="59" spans="1:11" ht="15">
      <c r="A59" s="35" t="s">
        <v>150</v>
      </c>
      <c r="B59" s="31" t="s">
        <v>77</v>
      </c>
      <c r="C59" s="36">
        <v>96</v>
      </c>
      <c r="D59" s="33" t="s">
        <v>0</v>
      </c>
      <c r="E59" s="1">
        <v>0</v>
      </c>
      <c r="F59" s="2">
        <v>0</v>
      </c>
      <c r="G59" s="66">
        <f t="shared" si="7"/>
        <v>0</v>
      </c>
      <c r="H59" s="67">
        <f t="shared" si="8"/>
        <v>0</v>
      </c>
      <c r="I59" s="68">
        <f t="shared" si="5"/>
        <v>0</v>
      </c>
      <c r="J59" s="66">
        <f t="shared" si="9"/>
        <v>0</v>
      </c>
      <c r="K59" s="67">
        <f t="shared" si="6"/>
        <v>0</v>
      </c>
    </row>
    <row r="60" spans="1:11" ht="15">
      <c r="A60" s="35" t="s">
        <v>151</v>
      </c>
      <c r="B60" s="31" t="s">
        <v>78</v>
      </c>
      <c r="C60" s="36">
        <v>32</v>
      </c>
      <c r="D60" s="33" t="s">
        <v>0</v>
      </c>
      <c r="E60" s="1">
        <v>0</v>
      </c>
      <c r="F60" s="2">
        <v>0</v>
      </c>
      <c r="G60" s="66">
        <f t="shared" si="7"/>
        <v>0</v>
      </c>
      <c r="H60" s="67">
        <f t="shared" si="8"/>
        <v>0</v>
      </c>
      <c r="I60" s="68">
        <f t="shared" si="5"/>
        <v>0</v>
      </c>
      <c r="J60" s="66">
        <f t="shared" si="9"/>
        <v>0</v>
      </c>
      <c r="K60" s="67">
        <f t="shared" si="6"/>
        <v>0</v>
      </c>
    </row>
    <row r="61" spans="1:11" ht="15">
      <c r="A61" s="35" t="s">
        <v>79</v>
      </c>
      <c r="B61" s="31" t="s">
        <v>80</v>
      </c>
      <c r="C61" s="36">
        <v>16</v>
      </c>
      <c r="D61" s="33" t="s">
        <v>0</v>
      </c>
      <c r="E61" s="1">
        <v>0</v>
      </c>
      <c r="F61" s="2">
        <v>0</v>
      </c>
      <c r="G61" s="66">
        <f t="shared" si="7"/>
        <v>0</v>
      </c>
      <c r="H61" s="67">
        <f t="shared" si="8"/>
        <v>0</v>
      </c>
      <c r="I61" s="68">
        <f t="shared" si="5"/>
        <v>0</v>
      </c>
      <c r="J61" s="66">
        <f t="shared" si="9"/>
        <v>0</v>
      </c>
      <c r="K61" s="67">
        <f t="shared" si="6"/>
        <v>0</v>
      </c>
    </row>
    <row r="62" spans="1:11" ht="15">
      <c r="A62" s="35" t="s">
        <v>81</v>
      </c>
      <c r="B62" s="31" t="s">
        <v>82</v>
      </c>
      <c r="C62" s="36">
        <v>615</v>
      </c>
      <c r="D62" s="33" t="s">
        <v>0</v>
      </c>
      <c r="E62" s="1">
        <v>0</v>
      </c>
      <c r="F62" s="2">
        <v>0</v>
      </c>
      <c r="G62" s="66">
        <f t="shared" si="7"/>
        <v>0</v>
      </c>
      <c r="H62" s="67">
        <f t="shared" si="8"/>
        <v>0</v>
      </c>
      <c r="I62" s="68">
        <f t="shared" si="5"/>
        <v>0</v>
      </c>
      <c r="J62" s="66">
        <f t="shared" si="9"/>
        <v>0</v>
      </c>
      <c r="K62" s="67">
        <f t="shared" si="6"/>
        <v>0</v>
      </c>
    </row>
    <row r="63" spans="1:11" ht="15">
      <c r="A63" s="35" t="s">
        <v>87</v>
      </c>
      <c r="B63" s="43" t="s">
        <v>124</v>
      </c>
      <c r="C63" s="36">
        <v>53</v>
      </c>
      <c r="D63" s="33" t="s">
        <v>0</v>
      </c>
      <c r="E63" s="1">
        <v>0</v>
      </c>
      <c r="F63" s="2">
        <v>0</v>
      </c>
      <c r="G63" s="66">
        <f t="shared" si="7"/>
        <v>0</v>
      </c>
      <c r="H63" s="67">
        <f t="shared" si="8"/>
        <v>0</v>
      </c>
      <c r="I63" s="68">
        <f t="shared" si="5"/>
        <v>0</v>
      </c>
      <c r="J63" s="66">
        <f t="shared" si="9"/>
        <v>0</v>
      </c>
      <c r="K63" s="67">
        <f t="shared" si="6"/>
        <v>0</v>
      </c>
    </row>
    <row r="64" spans="1:11" ht="15">
      <c r="A64" s="35" t="s">
        <v>83</v>
      </c>
      <c r="B64" s="31" t="s">
        <v>84</v>
      </c>
      <c r="C64" s="36">
        <v>63</v>
      </c>
      <c r="D64" s="33" t="s">
        <v>0</v>
      </c>
      <c r="E64" s="1">
        <v>0</v>
      </c>
      <c r="F64" s="2">
        <v>0</v>
      </c>
      <c r="G64" s="66">
        <f t="shared" si="7"/>
        <v>0</v>
      </c>
      <c r="H64" s="67">
        <f t="shared" si="8"/>
        <v>0</v>
      </c>
      <c r="I64" s="68">
        <f t="shared" si="5"/>
        <v>0</v>
      </c>
      <c r="J64" s="66">
        <f t="shared" si="9"/>
        <v>0</v>
      </c>
      <c r="K64" s="67">
        <f t="shared" si="6"/>
        <v>0</v>
      </c>
    </row>
    <row r="65" spans="1:11" ht="15">
      <c r="A65" s="35" t="s">
        <v>125</v>
      </c>
      <c r="B65" s="31" t="s">
        <v>155</v>
      </c>
      <c r="C65" s="36">
        <v>146</v>
      </c>
      <c r="D65" s="33" t="s">
        <v>0</v>
      </c>
      <c r="E65" s="1">
        <v>0</v>
      </c>
      <c r="F65" s="2">
        <v>0</v>
      </c>
      <c r="G65" s="66">
        <f t="shared" si="7"/>
        <v>0</v>
      </c>
      <c r="H65" s="67">
        <f t="shared" si="8"/>
        <v>0</v>
      </c>
      <c r="I65" s="68">
        <f t="shared" si="5"/>
        <v>0</v>
      </c>
      <c r="J65" s="66">
        <f t="shared" si="9"/>
        <v>0</v>
      </c>
      <c r="K65" s="67">
        <f t="shared" si="6"/>
        <v>0</v>
      </c>
    </row>
    <row r="66" spans="1:11" ht="15">
      <c r="A66" s="30" t="s">
        <v>85</v>
      </c>
      <c r="B66" s="34" t="s">
        <v>86</v>
      </c>
      <c r="C66" s="36">
        <v>20</v>
      </c>
      <c r="D66" s="33" t="s">
        <v>0</v>
      </c>
      <c r="E66" s="1">
        <v>0</v>
      </c>
      <c r="F66" s="2">
        <v>0</v>
      </c>
      <c r="G66" s="66">
        <f t="shared" si="7"/>
        <v>0</v>
      </c>
      <c r="H66" s="67">
        <f t="shared" si="8"/>
        <v>0</v>
      </c>
      <c r="I66" s="68">
        <f t="shared" si="5"/>
        <v>0</v>
      </c>
      <c r="J66" s="66">
        <f t="shared" si="9"/>
        <v>0</v>
      </c>
      <c r="K66" s="67">
        <f t="shared" si="6"/>
        <v>0</v>
      </c>
    </row>
    <row r="67" spans="1:11" ht="15">
      <c r="A67" s="35" t="s">
        <v>133</v>
      </c>
      <c r="B67" s="31" t="s">
        <v>88</v>
      </c>
      <c r="C67" s="36">
        <v>5</v>
      </c>
      <c r="D67" s="33" t="s">
        <v>0</v>
      </c>
      <c r="E67" s="1">
        <v>0</v>
      </c>
      <c r="F67" s="2">
        <v>0</v>
      </c>
      <c r="G67" s="66">
        <f t="shared" si="7"/>
        <v>0</v>
      </c>
      <c r="H67" s="67">
        <f t="shared" si="8"/>
        <v>0</v>
      </c>
      <c r="I67" s="68">
        <f t="shared" si="5"/>
        <v>0</v>
      </c>
      <c r="J67" s="66">
        <f t="shared" si="9"/>
        <v>0</v>
      </c>
      <c r="K67" s="67">
        <f t="shared" si="6"/>
        <v>0</v>
      </c>
    </row>
    <row r="68" spans="1:11" ht="15">
      <c r="A68" s="35" t="s">
        <v>89</v>
      </c>
      <c r="B68" s="31" t="s">
        <v>90</v>
      </c>
      <c r="C68" s="36">
        <v>1160</v>
      </c>
      <c r="D68" s="33" t="s">
        <v>0</v>
      </c>
      <c r="E68" s="1">
        <v>0</v>
      </c>
      <c r="F68" s="2">
        <v>0</v>
      </c>
      <c r="G68" s="66">
        <f t="shared" si="7"/>
        <v>0</v>
      </c>
      <c r="H68" s="67">
        <f t="shared" si="8"/>
        <v>0</v>
      </c>
      <c r="I68" s="68">
        <f t="shared" si="5"/>
        <v>0</v>
      </c>
      <c r="J68" s="66">
        <f t="shared" si="9"/>
        <v>0</v>
      </c>
      <c r="K68" s="67">
        <f t="shared" si="6"/>
        <v>0</v>
      </c>
    </row>
    <row r="69" spans="1:11" ht="15">
      <c r="A69" s="35" t="s">
        <v>91</v>
      </c>
      <c r="B69" s="31" t="s">
        <v>92</v>
      </c>
      <c r="C69" s="36">
        <v>247</v>
      </c>
      <c r="D69" s="33" t="s">
        <v>0</v>
      </c>
      <c r="E69" s="1">
        <v>0</v>
      </c>
      <c r="F69" s="2">
        <v>0</v>
      </c>
      <c r="G69" s="66">
        <f t="shared" si="7"/>
        <v>0</v>
      </c>
      <c r="H69" s="67">
        <f t="shared" si="8"/>
        <v>0</v>
      </c>
      <c r="I69" s="68">
        <f t="shared" si="5"/>
        <v>0</v>
      </c>
      <c r="J69" s="66">
        <f t="shared" si="9"/>
        <v>0</v>
      </c>
      <c r="K69" s="67">
        <f t="shared" si="6"/>
        <v>0</v>
      </c>
    </row>
    <row r="70" spans="1:11" ht="15">
      <c r="A70" s="35" t="s">
        <v>93</v>
      </c>
      <c r="B70" s="31" t="s">
        <v>168</v>
      </c>
      <c r="C70" s="36">
        <v>161</v>
      </c>
      <c r="D70" s="33" t="s">
        <v>0</v>
      </c>
      <c r="E70" s="1">
        <v>0</v>
      </c>
      <c r="F70" s="2">
        <v>0</v>
      </c>
      <c r="G70" s="66">
        <f t="shared" si="7"/>
        <v>0</v>
      </c>
      <c r="H70" s="67">
        <f t="shared" si="8"/>
        <v>0</v>
      </c>
      <c r="I70" s="68">
        <f aca="true" t="shared" si="10" ref="I70:I79">C70*E70</f>
        <v>0</v>
      </c>
      <c r="J70" s="66">
        <f t="shared" si="9"/>
        <v>0</v>
      </c>
      <c r="K70" s="67">
        <f aca="true" t="shared" si="11" ref="K70:K79">I70+J70</f>
        <v>0</v>
      </c>
    </row>
    <row r="71" spans="1:11" ht="15">
      <c r="A71" s="35" t="s">
        <v>94</v>
      </c>
      <c r="B71" s="31" t="s">
        <v>95</v>
      </c>
      <c r="C71" s="36">
        <v>31</v>
      </c>
      <c r="D71" s="33" t="s">
        <v>0</v>
      </c>
      <c r="E71" s="1">
        <v>0</v>
      </c>
      <c r="F71" s="2">
        <v>0</v>
      </c>
      <c r="G71" s="66">
        <f aca="true" t="shared" si="12" ref="G71:G79">E71*(F71/100)</f>
        <v>0</v>
      </c>
      <c r="H71" s="67">
        <f aca="true" t="shared" si="13" ref="H71:H79">E71+G71</f>
        <v>0</v>
      </c>
      <c r="I71" s="68">
        <f t="shared" si="10"/>
        <v>0</v>
      </c>
      <c r="J71" s="66">
        <f aca="true" t="shared" si="14" ref="J71:J79">I71*(F71/100)</f>
        <v>0</v>
      </c>
      <c r="K71" s="67">
        <f t="shared" si="11"/>
        <v>0</v>
      </c>
    </row>
    <row r="72" spans="1:11" ht="15">
      <c r="A72" s="35" t="s">
        <v>130</v>
      </c>
      <c r="B72" s="31" t="s">
        <v>129</v>
      </c>
      <c r="C72" s="36">
        <v>30</v>
      </c>
      <c r="D72" s="33" t="s">
        <v>0</v>
      </c>
      <c r="E72" s="1">
        <v>0</v>
      </c>
      <c r="F72" s="2">
        <v>0</v>
      </c>
      <c r="G72" s="66">
        <f t="shared" si="12"/>
        <v>0</v>
      </c>
      <c r="H72" s="67">
        <f t="shared" si="13"/>
        <v>0</v>
      </c>
      <c r="I72" s="68">
        <f t="shared" si="10"/>
        <v>0</v>
      </c>
      <c r="J72" s="66">
        <f t="shared" si="14"/>
        <v>0</v>
      </c>
      <c r="K72" s="67">
        <f t="shared" si="11"/>
        <v>0</v>
      </c>
    </row>
    <row r="73" spans="1:11" ht="15">
      <c r="A73" s="35" t="s">
        <v>96</v>
      </c>
      <c r="B73" s="31" t="s">
        <v>97</v>
      </c>
      <c r="C73" s="36">
        <v>107</v>
      </c>
      <c r="D73" s="33" t="s">
        <v>0</v>
      </c>
      <c r="E73" s="1">
        <v>0</v>
      </c>
      <c r="F73" s="2">
        <v>0</v>
      </c>
      <c r="G73" s="66">
        <f t="shared" si="12"/>
        <v>0</v>
      </c>
      <c r="H73" s="67">
        <f t="shared" si="13"/>
        <v>0</v>
      </c>
      <c r="I73" s="68">
        <f t="shared" si="10"/>
        <v>0</v>
      </c>
      <c r="J73" s="66">
        <f t="shared" si="14"/>
        <v>0</v>
      </c>
      <c r="K73" s="67">
        <f t="shared" si="11"/>
        <v>0</v>
      </c>
    </row>
    <row r="74" spans="1:11" ht="15">
      <c r="A74" s="35" t="s">
        <v>98</v>
      </c>
      <c r="B74" s="31" t="s">
        <v>99</v>
      </c>
      <c r="C74" s="36">
        <v>32</v>
      </c>
      <c r="D74" s="33" t="s">
        <v>0</v>
      </c>
      <c r="E74" s="1">
        <v>0</v>
      </c>
      <c r="F74" s="2">
        <v>0</v>
      </c>
      <c r="G74" s="66">
        <f t="shared" si="12"/>
        <v>0</v>
      </c>
      <c r="H74" s="67">
        <f t="shared" si="13"/>
        <v>0</v>
      </c>
      <c r="I74" s="68">
        <f t="shared" si="10"/>
        <v>0</v>
      </c>
      <c r="J74" s="66">
        <f t="shared" si="14"/>
        <v>0</v>
      </c>
      <c r="K74" s="67">
        <f t="shared" si="11"/>
        <v>0</v>
      </c>
    </row>
    <row r="75" spans="1:11" ht="15">
      <c r="A75" s="35" t="s">
        <v>100</v>
      </c>
      <c r="B75" s="31" t="s">
        <v>101</v>
      </c>
      <c r="C75" s="36">
        <v>177</v>
      </c>
      <c r="D75" s="33" t="s">
        <v>0</v>
      </c>
      <c r="E75" s="1">
        <v>0</v>
      </c>
      <c r="F75" s="2">
        <v>0</v>
      </c>
      <c r="G75" s="66">
        <f t="shared" si="12"/>
        <v>0</v>
      </c>
      <c r="H75" s="67">
        <f t="shared" si="13"/>
        <v>0</v>
      </c>
      <c r="I75" s="68">
        <f t="shared" si="10"/>
        <v>0</v>
      </c>
      <c r="J75" s="66">
        <f t="shared" si="14"/>
        <v>0</v>
      </c>
      <c r="K75" s="67">
        <f t="shared" si="11"/>
        <v>0</v>
      </c>
    </row>
    <row r="76" spans="1:11" ht="15">
      <c r="A76" s="35" t="s">
        <v>152</v>
      </c>
      <c r="B76" s="31" t="s">
        <v>156</v>
      </c>
      <c r="C76" s="36">
        <v>5</v>
      </c>
      <c r="D76" s="33" t="s">
        <v>0</v>
      </c>
      <c r="E76" s="1">
        <v>0</v>
      </c>
      <c r="F76" s="2">
        <v>0</v>
      </c>
      <c r="G76" s="66">
        <f t="shared" si="12"/>
        <v>0</v>
      </c>
      <c r="H76" s="67">
        <f t="shared" si="13"/>
        <v>0</v>
      </c>
      <c r="I76" s="68">
        <f t="shared" si="10"/>
        <v>0</v>
      </c>
      <c r="J76" s="66">
        <f t="shared" si="14"/>
        <v>0</v>
      </c>
      <c r="K76" s="67">
        <f t="shared" si="11"/>
        <v>0</v>
      </c>
    </row>
    <row r="77" spans="1:11" ht="15">
      <c r="A77" s="35" t="s">
        <v>102</v>
      </c>
      <c r="B77" s="31" t="s">
        <v>103</v>
      </c>
      <c r="C77" s="36">
        <v>131</v>
      </c>
      <c r="D77" s="33" t="s">
        <v>0</v>
      </c>
      <c r="E77" s="1">
        <v>0</v>
      </c>
      <c r="F77" s="2">
        <v>0</v>
      </c>
      <c r="G77" s="66">
        <f t="shared" si="12"/>
        <v>0</v>
      </c>
      <c r="H77" s="67">
        <f t="shared" si="13"/>
        <v>0</v>
      </c>
      <c r="I77" s="68">
        <f t="shared" si="10"/>
        <v>0</v>
      </c>
      <c r="J77" s="66">
        <f t="shared" si="14"/>
        <v>0</v>
      </c>
      <c r="K77" s="67">
        <f t="shared" si="11"/>
        <v>0</v>
      </c>
    </row>
    <row r="78" spans="1:11" ht="15">
      <c r="A78" s="35" t="s">
        <v>153</v>
      </c>
      <c r="B78" s="31" t="s">
        <v>104</v>
      </c>
      <c r="C78" s="36">
        <v>123</v>
      </c>
      <c r="D78" s="33" t="s">
        <v>0</v>
      </c>
      <c r="E78" s="1">
        <v>0</v>
      </c>
      <c r="F78" s="2">
        <v>0</v>
      </c>
      <c r="G78" s="66">
        <f t="shared" si="12"/>
        <v>0</v>
      </c>
      <c r="H78" s="67">
        <f t="shared" si="13"/>
        <v>0</v>
      </c>
      <c r="I78" s="68">
        <f t="shared" si="10"/>
        <v>0</v>
      </c>
      <c r="J78" s="66">
        <f t="shared" si="14"/>
        <v>0</v>
      </c>
      <c r="K78" s="67">
        <f t="shared" si="11"/>
        <v>0</v>
      </c>
    </row>
    <row r="79" spans="1:11" ht="15.75" thickBot="1">
      <c r="A79" s="44" t="s">
        <v>105</v>
      </c>
      <c r="B79" s="45" t="s">
        <v>106</v>
      </c>
      <c r="C79" s="46">
        <v>105</v>
      </c>
      <c r="D79" s="47" t="s">
        <v>0</v>
      </c>
      <c r="E79" s="1">
        <v>0</v>
      </c>
      <c r="F79" s="2">
        <v>0</v>
      </c>
      <c r="G79" s="66">
        <f t="shared" si="12"/>
        <v>0</v>
      </c>
      <c r="H79" s="67">
        <f t="shared" si="13"/>
        <v>0</v>
      </c>
      <c r="I79" s="68">
        <f t="shared" si="10"/>
        <v>0</v>
      </c>
      <c r="J79" s="66">
        <f t="shared" si="14"/>
        <v>0</v>
      </c>
      <c r="K79" s="67">
        <f t="shared" si="11"/>
        <v>0</v>
      </c>
    </row>
    <row r="80" spans="1:11" s="37" customFormat="1" ht="18.75">
      <c r="A80" s="48" t="s">
        <v>121</v>
      </c>
      <c r="B80" s="49"/>
      <c r="C80" s="49"/>
      <c r="D80" s="49"/>
      <c r="E80" s="49"/>
      <c r="F80" s="49"/>
      <c r="G80" s="49"/>
      <c r="H80" s="50"/>
      <c r="I80" s="51">
        <f>SUM(I4:I79)</f>
        <v>0</v>
      </c>
      <c r="J80" s="52"/>
      <c r="K80" s="53"/>
    </row>
    <row r="81" spans="1:11" s="37" customFormat="1" ht="18.75">
      <c r="A81" s="54" t="s">
        <v>122</v>
      </c>
      <c r="B81" s="55"/>
      <c r="C81" s="55"/>
      <c r="D81" s="55"/>
      <c r="E81" s="55"/>
      <c r="F81" s="55"/>
      <c r="G81" s="55"/>
      <c r="H81" s="56"/>
      <c r="I81" s="57"/>
      <c r="J81" s="58">
        <f>SUM(J4:J79)</f>
        <v>0</v>
      </c>
      <c r="K81" s="59"/>
    </row>
    <row r="82" spans="1:11" s="37" customFormat="1" ht="19.5" thickBot="1">
      <c r="A82" s="60" t="s">
        <v>123</v>
      </c>
      <c r="B82" s="61"/>
      <c r="C82" s="61"/>
      <c r="D82" s="61"/>
      <c r="E82" s="61"/>
      <c r="F82" s="61"/>
      <c r="G82" s="61"/>
      <c r="H82" s="62"/>
      <c r="I82" s="63"/>
      <c r="J82" s="64"/>
      <c r="K82" s="65">
        <f>SUM(K4:K79)</f>
        <v>0</v>
      </c>
    </row>
    <row r="83" s="37" customFormat="1" ht="15"/>
  </sheetData>
  <sheetProtection algorithmName="SHA-512" hashValue="lY2W2f7EJFBbfep1Zq3ei8cPb0mI4WgA0VLpkcLIQs/2quxAunDPuQSPWNI5nwy8khxajM5EH9t6LUqBUepaHA==" saltValue="bg3Rtrrd11lL3dg1oIT2Kg==" spinCount="100000" sheet="1" objects="1" scenarios="1" selectLockedCells="1"/>
  <protectedRanges>
    <protectedRange sqref="E4:F79" name="Oblast1"/>
  </protectedRanges>
  <mergeCells count="7">
    <mergeCell ref="A82:H82"/>
    <mergeCell ref="A1:B1"/>
    <mergeCell ref="C1:D1"/>
    <mergeCell ref="A2:A3"/>
    <mergeCell ref="B2:B3"/>
    <mergeCell ref="A80:H80"/>
    <mergeCell ref="A81:H81"/>
  </mergeCells>
  <conditionalFormatting sqref="B7 A46 C46 A77:C79 A33:C45 A47:C67">
    <cfRule type="expression" priority="20" dxfId="7">
      <formula>MOD(ROW(),2)=0</formula>
    </cfRule>
  </conditionalFormatting>
  <conditionalFormatting sqref="B8">
    <cfRule type="expression" priority="19" dxfId="7">
      <formula>MOD(ROW(),2)=0</formula>
    </cfRule>
  </conditionalFormatting>
  <conditionalFormatting sqref="B19:B20">
    <cfRule type="expression" priority="18" dxfId="7">
      <formula>MOD(ROW(),2)=0</formula>
    </cfRule>
  </conditionalFormatting>
  <conditionalFormatting sqref="A68:C76">
    <cfRule type="expression" priority="14" dxfId="7">
      <formula>MOD(ROW(),2)=0</formula>
    </cfRule>
  </conditionalFormatting>
  <conditionalFormatting sqref="A22:C25">
    <cfRule type="expression" priority="17" dxfId="7">
      <formula>MOD(ROW(),2)=0</formula>
    </cfRule>
  </conditionalFormatting>
  <conditionalFormatting sqref="A26:C32">
    <cfRule type="expression" priority="16" dxfId="7">
      <formula>MOD(ROW(),2)=0</formula>
    </cfRule>
  </conditionalFormatting>
  <conditionalFormatting sqref="A21 C21:D21 A6:D20 A80:K82 A22:D79">
    <cfRule type="expression" priority="12" dxfId="0">
      <formula>MOD(ROW(),2)=0</formula>
    </cfRule>
  </conditionalFormatting>
  <conditionalFormatting sqref="A6:D34">
    <cfRule type="expression" priority="9" dxfId="0">
      <formula>MOD(ROW(),2)=0</formula>
    </cfRule>
  </conditionalFormatting>
  <conditionalFormatting sqref="A5:D5">
    <cfRule type="expression" priority="8" dxfId="0">
      <formula>MOD(ROW(),2)=0</formula>
    </cfRule>
  </conditionalFormatting>
  <conditionalFormatting sqref="A5:D5">
    <cfRule type="expression" priority="7" dxfId="0">
      <formula>MOD(ROW(),2)=0</formula>
    </cfRule>
  </conditionalFormatting>
  <conditionalFormatting sqref="A4:D4">
    <cfRule type="expression" priority="5" dxfId="0">
      <formula>MOD(ROW(),2)=0</formula>
    </cfRule>
  </conditionalFormatting>
  <conditionalFormatting sqref="A4:D4">
    <cfRule type="expression" priority="4" dxfId="0">
      <formula>MOD(ROW(),2)=0</formula>
    </cfRule>
  </conditionalFormatting>
  <conditionalFormatting sqref="E4:K79">
    <cfRule type="expression" priority="1" dxfId="0">
      <formula>MOD(ROW(),2)=0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2023-01-20T08:04:57Z</cp:lastPrinted>
  <dcterms:created xsi:type="dcterms:W3CDTF">2023-01-20T07:37:42Z</dcterms:created>
  <dcterms:modified xsi:type="dcterms:W3CDTF">2023-01-24T09:07:27Z</dcterms:modified>
  <cp:category/>
  <cp:version/>
  <cp:contentType/>
  <cp:contentStatus/>
</cp:coreProperties>
</file>