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srvfile\Souteze\VS\7251B - nemocnice Moravská Třebová\2. ZD\"/>
    </mc:Choice>
  </mc:AlternateContent>
  <bookViews>
    <workbookView xWindow="0" yWindow="0" windowWidth="19425" windowHeight="11025"/>
  </bookViews>
  <sheets>
    <sheet name="Rekapitulace" sheetId="4" r:id="rId1"/>
    <sheet name="1) Hlavní část mobiliáře" sheetId="5" r:id="rId2"/>
    <sheet name="2) Obecné provozní vybavení" sheetId="6" r:id="rId3"/>
  </sheets>
  <definedNames>
    <definedName name="_xlnm._FilterDatabase" localSheetId="1" hidden="1">'1) Hlavní část mobiliáře'!$C$13:$K$13</definedName>
    <definedName name="_xlnm.Print_Area" localSheetId="0">Rekapitulace!$A$1:$H$13</definedName>
  </definedNames>
  <calcPr calcId="152511"/>
</workbook>
</file>

<file path=xl/calcChain.xml><?xml version="1.0" encoding="utf-8"?>
<calcChain xmlns="http://schemas.openxmlformats.org/spreadsheetml/2006/main">
  <c r="H6" i="4" l="1"/>
  <c r="J211" i="5"/>
  <c r="J210" i="5" s="1"/>
  <c r="J208" i="5"/>
  <c r="J206" i="5"/>
  <c r="J204" i="5"/>
  <c r="J202" i="5"/>
  <c r="J200" i="5"/>
  <c r="J198" i="5"/>
  <c r="J196" i="5"/>
  <c r="J194" i="5"/>
  <c r="J192" i="5"/>
  <c r="J190" i="5"/>
  <c r="J188" i="5"/>
  <c r="J186" i="5"/>
  <c r="J184" i="5"/>
  <c r="J182" i="5"/>
  <c r="J180" i="5"/>
  <c r="J178" i="5"/>
  <c r="J176" i="5"/>
  <c r="J174" i="5"/>
  <c r="J172" i="5"/>
  <c r="J170" i="5"/>
  <c r="J168" i="5"/>
  <c r="J166" i="5"/>
  <c r="J164" i="5"/>
  <c r="J162" i="5"/>
  <c r="J160" i="5"/>
  <c r="J158" i="5"/>
  <c r="J156" i="5"/>
  <c r="J154" i="5"/>
  <c r="J152" i="5"/>
  <c r="J150" i="5"/>
  <c r="J148" i="5"/>
  <c r="J146" i="5"/>
  <c r="J144" i="5"/>
  <c r="J142" i="5"/>
  <c r="J140" i="5"/>
  <c r="J138" i="5"/>
  <c r="J136" i="5"/>
  <c r="J134" i="5"/>
  <c r="J132" i="5"/>
  <c r="J130" i="5"/>
  <c r="J128" i="5"/>
  <c r="J126" i="5"/>
  <c r="J124" i="5"/>
  <c r="J122" i="5"/>
  <c r="J120" i="5"/>
  <c r="J118" i="5"/>
  <c r="J116" i="5"/>
  <c r="J114" i="5"/>
  <c r="J112" i="5"/>
  <c r="J110" i="5"/>
  <c r="J108" i="5"/>
  <c r="J106" i="5"/>
  <c r="J104" i="5"/>
  <c r="J102" i="5"/>
  <c r="J100" i="5"/>
  <c r="J98" i="5"/>
  <c r="J96" i="5"/>
  <c r="J94" i="5"/>
  <c r="J92" i="5"/>
  <c r="J90" i="5"/>
  <c r="J88" i="5"/>
  <c r="J86" i="5"/>
  <c r="J84" i="5"/>
  <c r="J82" i="5"/>
  <c r="J80" i="5"/>
  <c r="J78" i="5"/>
  <c r="J76" i="5"/>
  <c r="J74" i="5"/>
  <c r="J72" i="5"/>
  <c r="J70" i="5"/>
  <c r="J68" i="5"/>
  <c r="J66" i="5"/>
  <c r="J64" i="5"/>
  <c r="J62" i="5"/>
  <c r="J60" i="5"/>
  <c r="J58" i="5"/>
  <c r="J56" i="5"/>
  <c r="J54" i="5"/>
  <c r="J52" i="5"/>
  <c r="J50" i="5"/>
  <c r="J48" i="5"/>
  <c r="J46" i="5"/>
  <c r="J44" i="5"/>
  <c r="J42" i="5"/>
  <c r="J40" i="5"/>
  <c r="J38" i="5"/>
  <c r="J36" i="5"/>
  <c r="J34" i="5"/>
  <c r="J32" i="5"/>
  <c r="J30" i="5"/>
  <c r="J28" i="5"/>
  <c r="J26" i="5"/>
  <c r="J24" i="5"/>
  <c r="J22" i="5"/>
  <c r="J20" i="5"/>
  <c r="J18" i="5"/>
  <c r="J16" i="5"/>
  <c r="H50" i="6"/>
  <c r="H49" i="6"/>
  <c r="H48" i="6"/>
  <c r="H47" i="6"/>
  <c r="H46" i="6"/>
  <c r="H45" i="6"/>
  <c r="H44" i="6"/>
  <c r="H43" i="6"/>
  <c r="H42" i="6"/>
  <c r="H41" i="6"/>
  <c r="H40" i="6"/>
  <c r="H39" i="6"/>
  <c r="H38" i="6"/>
  <c r="H37" i="6"/>
  <c r="H36" i="6"/>
  <c r="H35" i="6"/>
  <c r="H34" i="6"/>
  <c r="H33" i="6"/>
  <c r="H32" i="6"/>
  <c r="H31" i="6"/>
  <c r="H30" i="6"/>
  <c r="H29" i="6"/>
  <c r="H28" i="6"/>
  <c r="H27" i="6"/>
  <c r="H26" i="6"/>
  <c r="H25" i="6"/>
  <c r="H24" i="6"/>
  <c r="H23" i="6"/>
  <c r="H22" i="6"/>
  <c r="H21" i="6"/>
  <c r="H20" i="6"/>
  <c r="H19" i="6"/>
  <c r="H18" i="6"/>
  <c r="H17" i="6"/>
  <c r="H16" i="6"/>
  <c r="H15" i="6"/>
  <c r="H14" i="6"/>
  <c r="H13" i="6"/>
  <c r="H12" i="6"/>
  <c r="H11" i="6"/>
  <c r="H10" i="6"/>
  <c r="H9" i="6"/>
  <c r="H8" i="6"/>
  <c r="H7" i="6"/>
  <c r="H6" i="6"/>
  <c r="H5" i="6"/>
  <c r="H4" i="6"/>
  <c r="H51" i="6" l="1"/>
  <c r="J15" i="5"/>
  <c r="J14" i="5" s="1"/>
  <c r="H5" i="4" s="1"/>
  <c r="H7" i="4" l="1"/>
  <c r="H9" i="4" s="1"/>
  <c r="XEW8" i="4"/>
</calcChain>
</file>

<file path=xl/sharedStrings.xml><?xml version="1.0" encoding="utf-8"?>
<sst xmlns="http://schemas.openxmlformats.org/spreadsheetml/2006/main" count="883" uniqueCount="388">
  <si>
    <t xml:space="preserve">CELKOVÁ CENA s DPH </t>
  </si>
  <si>
    <t>výše DPH</t>
  </si>
  <si>
    <t>Nabídková cena celkem bez DPH v Kč</t>
  </si>
  <si>
    <t>Nabídková cena za jednotku bez DPH v Kč</t>
  </si>
  <si>
    <t>Počet jednotek</t>
  </si>
  <si>
    <t>MJ</t>
  </si>
  <si>
    <t>Parametr</t>
  </si>
  <si>
    <t>ks</t>
  </si>
  <si>
    <r>
      <t xml:space="preserve">NNP Moravská Třebová – Vybavení – zdravotnická technologie - </t>
    </r>
    <r>
      <rPr>
        <sz val="16"/>
        <color rgb="FFFF0000"/>
        <rFont val="Arial Black"/>
        <family val="2"/>
        <charset val="238"/>
      </rPr>
      <t>část A</t>
    </r>
  </si>
  <si>
    <t>ID</t>
  </si>
  <si>
    <t>Číslo položky</t>
  </si>
  <si>
    <t xml:space="preserve">CELKOVÁ CENA v Kč vč. DPH </t>
  </si>
  <si>
    <t>N.L050</t>
  </si>
  <si>
    <t>N.L101</t>
  </si>
  <si>
    <t>N.L120</t>
  </si>
  <si>
    <t>N.L150</t>
  </si>
  <si>
    <t>N.L201</t>
  </si>
  <si>
    <t>N.N004</t>
  </si>
  <si>
    <t>N.N006</t>
  </si>
  <si>
    <t>N.N014</t>
  </si>
  <si>
    <t>N.N015</t>
  </si>
  <si>
    <t>N.N016</t>
  </si>
  <si>
    <t>N.N024</t>
  </si>
  <si>
    <t>N.N084</t>
  </si>
  <si>
    <t>N.N085</t>
  </si>
  <si>
    <t>N.N094</t>
  </si>
  <si>
    <t>N.N096</t>
  </si>
  <si>
    <t>N.N102</t>
  </si>
  <si>
    <t>N.N112</t>
  </si>
  <si>
    <t>N.N491</t>
  </si>
  <si>
    <t>N.N493</t>
  </si>
  <si>
    <t>N.V122</t>
  </si>
  <si>
    <t>N.V124</t>
  </si>
  <si>
    <t>N.V126</t>
  </si>
  <si>
    <t>N.V128</t>
  </si>
  <si>
    <t>N.V132</t>
  </si>
  <si>
    <t>N.V141</t>
  </si>
  <si>
    <t>N.V142</t>
  </si>
  <si>
    <t>N.V144</t>
  </si>
  <si>
    <t>N.V146</t>
  </si>
  <si>
    <t>N.V148</t>
  </si>
  <si>
    <t>N.V154</t>
  </si>
  <si>
    <t>R.L101</t>
  </si>
  <si>
    <t>R.L130</t>
  </si>
  <si>
    <t>R.L150</t>
  </si>
  <si>
    <t>R.L201</t>
  </si>
  <si>
    <t>R.N024</t>
  </si>
  <si>
    <t>R.N084</t>
  </si>
  <si>
    <t>R.N112</t>
  </si>
  <si>
    <t>R.V112</t>
  </si>
  <si>
    <t>R.V122</t>
  </si>
  <si>
    <t>R.V124</t>
  </si>
  <si>
    <t>R.V141</t>
  </si>
  <si>
    <t>R.V142</t>
  </si>
  <si>
    <t>R.V148</t>
  </si>
  <si>
    <t>R.V152</t>
  </si>
  <si>
    <t>R.V154</t>
  </si>
  <si>
    <t>R.V440</t>
  </si>
  <si>
    <t>Police závěsná / Rozměr: 1000x250 mm / Materiálový standard a provedení = typ E - viz Technická zpráva - Příloha č.1</t>
  </si>
  <si>
    <t>Policový systém na stěnu pro hygienické pomůcky / Rozměr: 600x400x1000 mm / Modulární systém skladování o šířce 600 mm. Základní kovový rám (horizontální lišty, svislé profily) s variabilní možností instalace držáků a až tří polic. Nosnost každé police 40 kg. Protiskluzná guma proti pádu půmůcek nebo zvýšené okraje. Barva: bílá. Vybavení: 1x ocelová police, 1x drátěná police s košem, 1x závěsná lišta, 5x průhledný plastový závěsný box.</t>
  </si>
  <si>
    <t>Skříňka závěsná 2-dvéřová, 1x police / Rozměr: 900x300x600 mm / Otvíravé dveře plné s hranou ABS tl. 2 mm, 1x dveřní zámek. 1 ks vnitřní police pevná, Police a korpusy s hranou ABS tl. 0,5-1 mm.
Materiálový standard a provedení = typ E - viz Technická zpráva - Příloha č.1</t>
  </si>
  <si>
    <t>Věšák na stěnu / Rozměr: 300x200 mm / Nástěnný věšák se 3 háčky. Barevné řešení viz projektový díl interiérů. Přesný dekor bude vyvzorkován před započetím realizace a bude odsouhlasen vedením nemocnice a projektantem interiéru.</t>
  </si>
  <si>
    <t>Regál policový, 5x police / Rozměr: 1000x400x2100 mm / Celokovový bezšroubový regál - montáž pomocí záseků nebo závěsných konzolek. Stojny opatřeny plastovými nebo kovovými patkami. Police z pozinkovaného plechu – nosnost min. 120 kg na polici. Police nastavitelné v krocích po 50 mm. Regál opatřen popiskou technických parametrů, nosnosti polic a celého regálu. Spojení do sestav podle místnosti. Přesné rozměry budou upraveny dle skutečného zaměření.</t>
  </si>
  <si>
    <t>Regál policový, 5x police / Rozměr: 1000x600x2100 mm / Celokovový bezšroubový regál - montáž pomocí záseků nebo závěsných konzolek. Stojny opatřeny plastovými nebo kovovými patkami. Police z pozinkovaného plechu – nosnost min. 120 kg na polici. Police nastavitelné v krocích po 50 mm. Regál opatřen popiskou technických parametrů, nosnosti polic a celého regálu. Spojení do sestav podle místnosti. Přesné rozměry budou upraveny dle skutečného zaměření.</t>
  </si>
  <si>
    <t>Regál policový, 5x police / Rozměr: 1100x400x2100 mm / Celokovový bezšroubový regál - montáž pomocí záseků nebo závěsných konzolek. Stojny opatřeny plastovými nebo kovovými patkami. Police z pozinkovaného plechu – nosnost min. 120 kg na polici. Police nastavitelné v krocích po 50 mm. Regál opatřen popiskou technických parametrů, nosnosti polic a celého regálu. Spojení do sestav podle místnosti. Přesné rozměry budou upraveny dle skutečného zaměření.</t>
  </si>
  <si>
    <t>Regál policový, 5x police / Rozměr: 1100x500x2100 mm / Celokovový bezšroubový regál - montáž pomocí záseků nebo závěsných konzolek. Stojny opatřeny plastovými nebo kovovými patkami. Police z pozinkovaného plechu – nosnost min. 120 kg na polici. Police nastavitelné v krocích po 50 mm. Regál opatřen popiskou technických parametrů, nosnosti polic a celého regálu. Spojení do sestav podle místnosti. Přesné rozměry budou upraveny dle skutečného zaměření.</t>
  </si>
  <si>
    <t>Regál policový, 5x police / Rozměr: 1100x600x2100 mm / Celokovový bezšroubový regál - montáž pomocí záseků nebo závěsných konzolek. Stojny opatřeny plastovými nebo kovovými patkami. Police z pozinkovaného plechu – nosnost min. 120 kg na polici. Police nastavitelné v krocích po 50 mm. Regál opatřen popiskou technických parametrů, nosnosti polic a celého regálu. Spojení do sestav podle místnosti. Přesné rozměry budou upraveny dle skutečného zaměření.</t>
  </si>
  <si>
    <t>Regál policový, 5x police / Rozměr: 1200x400x2100 mm / Celokovový bezšroubový regál - montáž pomocí záseků nebo závěsných konzolek. Stojny opatřeny plastovými nebo kovovými patkami. Police z pozinkovaného plechu – nosnost min. 120 kg na polici. Police nastavitelné v krocích po 50 mm. Regál opatřen popiskou technických parametrů, nosnosti polic a celého regálu. Spojení do sestav podle místnosti. Přesné rozměry budou upraveny dle skutečného zaměření.</t>
  </si>
  <si>
    <t>Regál policový, 5x police / Rozměr: 800x400x2100 mm / Celokovový bezšroubový regál - montáž pomocí záseků nebo závěsných konzolek. Stojny opatřeny plastovými nebo kovovými patkami. Police z pozinkovaného plechu – nosnost min. 120 kg na polici. Police nastavitelné v krocích po 50 mm. Regál opatřen popiskou technických parametrů, nosnosti polic a celého regálu. Spojení do sestav podle místnosti. Přesné rozměry budou upraveny dle skutečného zaměření.</t>
  </si>
  <si>
    <t>Regál policový, 5x police / Rozměr: 800x500x2100 mm / Celokovový bezšroubový regál - montáž pomocí záseků nebo závěsných konzolek. Stojny opatřeny plastovými nebo kovovými patkami. Police z pozinkovaného plechu – nosnost min. 120 kg na polici. Police nastavitelné v krocích po 50 mm. Regál opatřen popiskou technických parametrů, nosnosti polic a celého regálu. Spojení do sestav podle místnosti. Přesné rozměry budou upraveny dle skutečného zaměření.</t>
  </si>
  <si>
    <t>Regál policový, 5x police / Rozměr: 900x400x2100 mm / Celokovový bezšroubový regál - montáž pomocí záseků nebo závěsných konzolek. Stojny opatřeny plastovými nebo kovovými patkami. Police z pozinkovaného plechu – nosnost min. 120 kg na polici. Police nastavitelné v krocích po 50 mm. Regál opatřen popiskou technických parametrů, nosnosti polic a celého regálu. Spojení do sestav podle místnosti. Přesné rozměry budou upraveny dle skutečného zaměření.</t>
  </si>
  <si>
    <t>Regál policový, 5x police / Rozměr: 900x600x2100 mm / Celokovový bezšroubový regál - montáž pomocí záseků nebo závěsných konzolek. Stojny opatřeny plastovými nebo kovovými patkami. Police z pozinkovaného plechu – nosnost min. 120 kg na polici. Police nastavitelné v krocích po 50 mm. Regál opatřen popiskou technických parametrů, nosnosti polic a celého regálu. Spojení do sestav podle místnosti. Přesné rozměry budou upraveny dle skutečného zaměření.</t>
  </si>
  <si>
    <t>Skříň úklidová / Rozměr: 950x400x1950 mm / Univerzální kovová skříň pro uskladnění úklidových potřeb. Počet polic: 4. Nosnost police: horní 40 kg, ostatní 20 kg. Tyč na ramínka. Křídlové dveře s vnitřními závěsy vybaveny pákovým rozvorovým mechanismem a dvourozvorovým uzávěrem s cylindrickým zámkem se dvěma klíči. Materiál: ocelový plech tl. 0,8 mm. Barva: šedá RAL 7035.</t>
  </si>
  <si>
    <t>Kartotéka A4, 5-zásuvková, uzamykatelná / Rozměr: 450x600x1650 mm / Kovová kartotéka pro dokumenty a závěsné kapsy formátu Folio a A4 se svařovaným korpusem a centrálním zámkem. Zásuvky s nosností 30 kg. 100% výsuv s blokací proti vysunutí zásuvek najednou. Barevné provedení RAL 7035 šedá. Zásuvky lze doplnit dělícími příčkami pro ukládání dokumentů.</t>
  </si>
  <si>
    <t>Skříň na léky policová 2-dvéřová, uzamykatelná / Rozměr: 900x400x2000 mm / Horní část: Otvíravé dveře, 1x dveřní zámek, stupňovité police, skleněné police. Spodní část: Otvíravé dveře plné, 1x dveřní zámek, 2 ks rovné police. Police a korpusy s hranou ABS tl. 0,5-1 mm. Výškově stavitelné nožičky. Úchytky: chrom-mat, rozteč 128 mm. Na dveřích z vnitřní strany možnost uložných polic.
Materiálový standard a provedení = typ D - viz Technická zpráva - Příloha č.2</t>
  </si>
  <si>
    <t>Nádoba na odpad, nášlapná, 25 l, plast / Plastový nášlapný odpadkový koš, aretace otevřeného víka, nášlapný mechanizmus pro bezdotykové otvírání.</t>
  </si>
  <si>
    <t>Nádoba na zdravotnický odpad, 120 l, plast / Rozměr: 480x550x930 mm / Pro 50 kg použitých obvazů, zkumavek nebo injekčních stříkaček. Povrch nádoby odpuzující nečistoty, snadno se čistitelný a odolný agresivním chemikáliím. Odolnost vysokým teplotám, mrazu, slunečních paprsků. Víko popelnice proti šíření nemocí. Normování: EN 840. Možnost systému pro otevírání víka nohou.</t>
  </si>
  <si>
    <t xml:space="preserve">Sestava nádob na tříděný odpad, 3x 60 l / Rozměr: 1000x500x750 mm / Modulová a lehce rozšířitelná stanice na sběr surovin a odpadu. Pro hygienickou a bez zápachovou likvidaci odpadků všeho druhu. Vyrobeno z povětrnostně odolného a nárazuvzdorného materiálu. Barevná víka. Svorkové kolejničky pro připevnění odpadkových pytlů. Podvozek s kolečky. Piktogramy pro třídění surovin. Nožní pedál pro bezkontaktní otevírání. </t>
  </si>
  <si>
    <t>Vozík na manipulaci se špinavým prádlem / Rozměr: 1000x760x1150 mm / Pro přepravu špinavého prádla. Konstrukce vozíku: ocel. Povrchová úprava: chrom. Madlo, 2 x pevná kola, 2 x otočná kola d= 200 mm, 2 x nárazníkové kolo. Celková nosnost vozíku: 400 kg</t>
  </si>
  <si>
    <t xml:space="preserve">Vozík na rozvoz prádla a pro oštřovatelskou péči, nerezový / Nerezový vozík pro sběr a rozvoz prádla ve zdravotnictví. Rozměr 120x50x120 cm. Úložný prostor na 8 sad ložního prádla, 3x police, nosnost 30kg. Spoje konstrukce svařované. Plastové víko ovládané pedálem pro odpadové pytle. Tlumící mechanismus na uzavírání víka. Pogumovaná kolečka (2 bržděná). S možností připojení vozíků s koši na prádlo. Držák na desinfekci, rukavice. </t>
  </si>
  <si>
    <t>Vozík víceúčelový 2-podlažní / Rozměr: 640x480x800 mm / Pojízdný stolek z nerezových profilů sloužící k odkládání zdravotnického materiálu. Odkládací plochy tvoří dvě nerezová plata, horní plato je lisované se zaoblenými rohy a spodní rovné. Stolek opatřen dvěma brzděnými a dvěma nebrzděnými otočnými kolečky Ø 75 mm. Antistatické provedení.</t>
  </si>
  <si>
    <t>Vozík úklidový velký / Rozměr: 1050x400x950 mm / Vozík s dvěma vědry o objemu 15 litrů. Rám vozíku z ocelových chromovaných trubek. Rám pro zavěšení plastového pytle na odpadky. 4 otočná kolečka o průměru 75 mm s plastovými chrániči proti poškození stěn a nábytku. Pákový ždímač včetně vložky ždímače. Rukojeť pro lepší manipulaci. Včetně příslušenství (sestava mopu, víko na odpadkový pytel, košík na mycí prostředky)</t>
  </si>
  <si>
    <t>Tabule plánovací / Rozměr: 800x1000 mm / Plánovač s T-kartami, 12 modulů po 54 výřezech. Na horním okraji uvedena hlavní informace, která zůstane čitelná i při zasunutí karty do přihrádky. Plánovací a rejstříkové moduly z robustního ocelového plechu se světle šedým nátěrem. Plánovač lze individuálně rozčlenit díky popisovatelným horním a spodním lištám z hliníku. 1000 T-karet v různých barvách. 12 magnetických nosičů etiket s kartonovými etiketami – po 1 horní a spodní liště. Dodávka kompletně s materiálem pro montáž na stěnu.</t>
  </si>
  <si>
    <t xml:space="preserve">Zásobník na papírové ručníky / Zásobník papírových ručníků v roli, hladký povrch, uzamykatelný, kontrolní okénko. </t>
  </si>
  <si>
    <t>Vozík úklidový malý / Rozměr: 490x400x1040 mm / Vozík s jedním vědrem o objemu 17 litrů. Rám vozíku z ocelových chromovaných trubek. 4 otočná kolečka o průměru 75 mm s plastovými chrániči proti poškození stěn a nábytku. Pákový ždímač včetně vložky ždímače. Rukojeť překlápěcí na obě strany podle potřeby obsluhy. Včetně příslušenství (sestava mopu, košík na čistící prostředky)</t>
  </si>
  <si>
    <t>Stolek přístrojový / Rozměr: 530x420x900 mm / Přístrojový vozík s variabilním nastavením - univerzální, 3 kovové police nebo košíky. Nosné sloupce z lakovaného tlustostěnného hliníkového profilu. Nosnost police 25 kg. Pogumovaná kolečka (2 bržděná). Povrchová úprava: bílá prášková barva.</t>
  </si>
  <si>
    <t>kpl</t>
  </si>
  <si>
    <t>Nabízený typ výrobku a výrobce</t>
  </si>
  <si>
    <t>TECHNICKÁ SPECIFIKACE VČ. CENOVÉ NABÍDKY</t>
  </si>
  <si>
    <t xml:space="preserve">2. Pokud není uvedeno jinak, jsou veškeré parametry jsou stanoveny jako minimální. </t>
  </si>
  <si>
    <t>Trezor na opiáty, 40 l, vestavný / Rozměr: 320x450x360 mm / Trezor na opiáty zabudovatelný do skříní. Nábytková schránka vyrobená z kvalitní oceli, protipožární drážka, korpus z 3 mm oceli, dveřní stěna z 4 mm oceli. Jednostranný uzamykací mechanizmus, trezorový mechanický zámek s oboustranným klíčem, 2 klíče, 2 uzamykací čepy průměru 18 mm. Připravené otvory na zadní straně. Bezpečnostní třída Z1 ve smyslu EN 1143-1 (či jiné rovnocenné řešení). Povrchová úprava: barva šedá.</t>
  </si>
  <si>
    <t>Skříň na podložní mísy a bažanty, nerez / Rozměr: 800x400x1800 mm / Uzamykatelné dvoukřídlé dveře, bez prachotěsné úpravy. Skříň obsahuje 10x držák na močové lahve, 10x držák na podložní mísy. 4x výškově stavitelný prvek. Materiál: nerezová ocel AISI304 (či jiné rovnocenné řešení). Materiálový standard a provedení = typ NR - viz Technická zpráva - Příloha č.3</t>
  </si>
  <si>
    <t>Nádoba na zdravotnický odpad, 240 l, plast / Rozměr: 560x710x1050 mm / Pro 100 kg použitých obvazů, zkumavek nebo injekčních stříkaček. Povrch nádoby odpuzující nečistoty, snadno se čistitelný a odolný agresivním chemikáliím. Odolnost vysokým teplotám, mrazu, slunečních paprsků. Víko popelnice proti šíření nemocí. Normování: EN 840 (nebo jiné rovnocenné řešení). Možnost systému pro otevírání víka nohou.</t>
  </si>
  <si>
    <t>Vozík úklidový velký / Rozměr: 1050x400x950 mm / Vozík s dvěma vědry o objemu 15 litrů. Rám vozíku z ocelových chromovaných trubek. Rám pro zavěšení plastového pytle na odpadky. 4 otočná kolečka o průměru 75 mm s plastovými chrániči proti poškození stěn a nábytku. Pákový ždímač včetně vložky ždímače. Rukojeť pro lepší manipulaci. Včetně příslušenství (sestava mopu, víko na odpadkový pytel, košík na mycí prostředky).</t>
  </si>
  <si>
    <t>Nádoba na odpad, 18 l, drátěná / Drátěný koš na odpad ve stříbrné barvě. Průměr 300mm.</t>
  </si>
  <si>
    <t>Vozík na špinavé prádlo nebo odpad, na 1 vak-víko, nožní ovládání / Rozměr: 450x510x970 mm / Vozík na třídění odpadu a prádla. Konstrukce vozíku: ocel. Kolečka průměr 80 mm, brzditelná. 1 x držák vaku objem 80 l. Látkový vak s uzavírací tkanicí. Odklopné plastové víko, možnost výběru barev vík: červená, modrá, zelená, žlutá. Nosnost 30 kg. Povrchová úprava: chrom.</t>
  </si>
  <si>
    <t>Vozík na špinavé prádlo nebo odpad, na 2 vaky-víko, nožní ovládání / Rozměr: 610x490x970 mm / Vozík na třídění odpadu a prádla. Konstrukce vozíku: ocel. Kolečka průměr 80 mm, brzditelná. 2 x držák vaku objem 80 l. 2x látkový vak s uzavírací tkanicí. Odklopné plastové víko, možnost výběru barev vík: červená, modrá, zelená, žlutá. Nosnost 30 kg. Povrchová úprava: chrom.</t>
  </si>
  <si>
    <t>Vozík na špinavé prádlo nebo odpad, na 2 vaky-víko, nožní ovládání / Rozměr: 610x490x970 mm / Vozík na třídění odpadu a prádla. Konstrukce vozíku: ocel. Kolečka průměr 80 mm, brzditelná. 2 x držák vaku objem 80 l. Možnost použití univerzálních vaků (vaků s vysokým stupněm uchycení - např. svorky). Odklopné plastové víko, možnost výběru barev vík: červená, modrá, zelená, žlutá. Nosnost 30 kg. Povrchová úprava: chrom.</t>
  </si>
  <si>
    <t>Mobiliář</t>
  </si>
  <si>
    <t>Celková cena v Kč bez DPH</t>
  </si>
  <si>
    <t>-</t>
  </si>
  <si>
    <r>
      <t xml:space="preserve">Celková nabídková cena v Kč bez DPH
</t>
    </r>
    <r>
      <rPr>
        <b/>
        <sz val="12"/>
        <color theme="1"/>
        <rFont val="Arial"/>
        <family val="2"/>
        <charset val="238"/>
      </rPr>
      <t>(hodnotící kritérium)</t>
    </r>
  </si>
  <si>
    <t>Pokyny pro vyplnění celého sešitu (všech listů):</t>
  </si>
  <si>
    <t>1) Hlavní část mobiliáře</t>
  </si>
  <si>
    <t>2) Obecné provozní vybavení</t>
  </si>
  <si>
    <t>Popis</t>
  </si>
  <si>
    <t>2</t>
  </si>
  <si>
    <t>Stavba:</t>
  </si>
  <si>
    <t>Objekt:</t>
  </si>
  <si>
    <t>Místo:</t>
  </si>
  <si>
    <t>Moravská Třebová</t>
  </si>
  <si>
    <t>Datum:</t>
  </si>
  <si>
    <t>Zadavatel:</t>
  </si>
  <si>
    <t>Pardubický kraj</t>
  </si>
  <si>
    <t>Projektant:</t>
  </si>
  <si>
    <t>SIEBERT + TALAŠ, spol. s r.o.</t>
  </si>
  <si>
    <t>Cena celkem [CZK]</t>
  </si>
  <si>
    <t>SOUPIS PRACÍ</t>
  </si>
  <si>
    <t>PČ</t>
  </si>
  <si>
    <t>Typ</t>
  </si>
  <si>
    <t>Kód</t>
  </si>
  <si>
    <t>Množství</t>
  </si>
  <si>
    <t>J.cena [CZK]</t>
  </si>
  <si>
    <t>Náklady soupisu celkem</t>
  </si>
  <si>
    <t>D</t>
  </si>
  <si>
    <t>1</t>
  </si>
  <si>
    <t>K</t>
  </si>
  <si>
    <t>Jídelní židle určená do stravovacího zařízení s vyšší odolností 540 x 820 x 460 - bílá</t>
  </si>
  <si>
    <t>4</t>
  </si>
  <si>
    <t>P</t>
  </si>
  <si>
    <t>Poznámka k položce:_x000D_
Tvarovaný sedák je vyrobený z kvalitního plastu v bílé barvě (RAL 9003). Dřevěné nohy z masivu lakovaný buk, zpevněny kovovou diagonální konstrukcí, barva černá (RAL 9005). Rozměry: 540 x 820 x 460 mm (hloubka x výška x šířka)  Výška sedu: 450 mm, nohy včetně kvalitních PVC/gumových podložek pro  ochranu proti poškození podlahy.</t>
  </si>
  <si>
    <t>Jídelní židle určená do stravovacího zařízení s vyšší odolností 540 x 820 x 460 - capuccino-vanilka</t>
  </si>
  <si>
    <t>Poznámka k položce:_x000D_
Tvarovaný sedák je vyrobený z kvalitního plastu v barvě capuccino-vanilka (RAL 1014). Dřevěné nohy z masivu lakovaný buk, zpevněny kovovou diagonální konstrukcí, barva černá (RAL 9005). Rozměry: 540 x 820 x 460 mm (hloubka x výška x šířka)  Výška sedu: 450 mm, nohy včetně kvalitních PVC/gumových podložek pro  ochranu proti poškození podlahy.</t>
  </si>
  <si>
    <t>3</t>
  </si>
  <si>
    <t>Jídelní židle určená do stravovacího zařízení s vyšší odolností 540 x 820 x 460 - oranžová</t>
  </si>
  <si>
    <t>6</t>
  </si>
  <si>
    <t>Poznámka k položce:_x000D_
Tvarovaný sedák je vyrobený z kvalitního plastu v oranžové barvě (RAL 2009). Dřevěné nohy z masivu lakovaný buk, zpevněny kovovou diagonální konstrukcí, barva černá (RAL 9005). Rozměry: 540 x 820 x 460 mm (hloubka x výška x šířka)  Výška sedu: 450 mm, nohy včetně kvalitních PVC/gumových podložek pro  ochranu proti poškození podlahy.</t>
  </si>
  <si>
    <t>Jídelní židle určená do stravovacího zařízení s vyšší odolností 540 x 820 x 460 - černá</t>
  </si>
  <si>
    <t>8</t>
  </si>
  <si>
    <t>Poznámka k položce:_x000D_
Tvarovaný sedák je vyrobený z kvalitního plastu  v černé barvě (RAL 7021). Dřevěné nohy z masivu lakovaný buk, zpevněny kovovou diagonální konstrukcí, barva černá (RAL 9005). Rozměry: 540 x 820 x 460 mm (hloubka x výška x šířka)  Výška sedu: 450 mm, nohy včetně kvalitních PVC/gumových podložek pro  ochranu proti poškození podlahy.</t>
  </si>
  <si>
    <t>5</t>
  </si>
  <si>
    <t>Jídelní židle určená do stravovacího zařízení s vyšší odolností 540 x 820 x 460 - pistáciová</t>
  </si>
  <si>
    <t>10</t>
  </si>
  <si>
    <t>Poznámka k položce:_x000D_
Tvarovaný sedák je vyrobený z kvalitního plastu v pistáciové barvě (RAL 6017). Dřevěné nohy z masivu lakovaný buk, zpevněny kovovou diagonální konstrukcí, barva černá (RAL 9005). Rozměry: 540 x 820 x 460 mm (hloubka x výška x šířka)  Výška sedu: 450 mm, nohy včetně kvalitních PVC/gumových podložek pro  ochranu proti poškození podlahy.</t>
  </si>
  <si>
    <t>Jídelní židle určená do stravovacího zařízení s vyšší odolností 540 x 820 x 460 - šedá</t>
  </si>
  <si>
    <t>12</t>
  </si>
  <si>
    <t>Poznámka k položce:_x000D_
Tvarovaný sedák je vyrobený z kvalitního plastu v teplé šedé barvě (RAL 1014). Dřevěné nohy z masivu lakovaný buk, zpevněny kovovou diagonální konstrukcí, barva černá (RAL 9005). Rozměry: 540 x 820 x 460 mm (hloubka x výška x šířka)  Výška sedu: 450 mm, nohy včetně kvalitních PVC/gumových podložek pro  ochranu proti poškození podlahy.</t>
  </si>
  <si>
    <t>7</t>
  </si>
  <si>
    <t>Jídelní stůl do stravovacího zařízení s vyšší odolností.  750 x750 x750 mm</t>
  </si>
  <si>
    <t>14</t>
  </si>
  <si>
    <t>Poznámka k položce:_x000D_
Jídelní stůl do stravovacího zařízení s vyšší odolností.                                 Deska stolu je zhotovena z oboustranně laminováné desky MDF v bílé barvě (RAL 9003) tl. 25 mm, ABS hrana 2 mm Dřevěné nohy z masivu lakovaný buk,  nohy včetně aretačních šroubů s PVC/gumovými podložkami pro ochranu proti poškození podlahy.  Rozměry: 750 x 750 x 750 mm (hloubka x výška x šířka).</t>
  </si>
  <si>
    <t>Skříň dvoudvéřová s otočnými dveřmi 400 x1800 x 600 mm</t>
  </si>
  <si>
    <t>16</t>
  </si>
  <si>
    <t>Poznámka k položce:_x000D_
Skříň dvoudvéřová s otočnými dveřmi, policový systém Rozměry: 400 x 1800 x 600 mm (hloubka x výška x šířka) Materiál: oboustranně laminovaná MDF deska, bílá (RAL 9003), tl. 18 mm, korpus ABS hrana 0,5 - 1 mm, dveře ABS hrana tl. 2 mm, tlumiče dovírání, úchytky kovové.</t>
  </si>
  <si>
    <t>9</t>
  </si>
  <si>
    <t>Kancelářský stůl 700 x 750 x 1600 mm</t>
  </si>
  <si>
    <t>18</t>
  </si>
  <si>
    <t>Poznámka k položce:_x000D_
Kancelářský stůl   Podnož kovová, ocelové trubky, práškový lak stříbrná (RAL 9006) Rozměry: 700 x 750 x 1600 mm (hloubka x výška x délka) Materiál: stolová deska z oboustranně laminované desky MDF, lamino HPL bílé (RAL 9003),  tl. 22 mm, ABS hrana 2 mm</t>
  </si>
  <si>
    <t>Židle kancelářská s područkami</t>
  </si>
  <si>
    <t>20</t>
  </si>
  <si>
    <t>Poznámka k položce:_x000D_
Židle kancelářská s područkami, otočná pojízdná s čalouněným středním sedákem a středním opěrákem, který má na zadní části plast. Výškově nastavitelné područky - černý plast. Výškově nastavitelné opěradlo a sedák - synchronní mechanika, nastavitelný plynový píst, bederní opora. Kostra světle šedá, kříž hliníkový leštěný, kolečka Ø60mm na vinylovou podlahu. Nosnost 130kg.</t>
  </si>
  <si>
    <t>11</t>
  </si>
  <si>
    <t>Kancelářský pojízdný kontejner 400 x 650 x 500 mm</t>
  </si>
  <si>
    <t>22</t>
  </si>
  <si>
    <t>Poznámka k položce:_x000D_
Kancelářský pojízdný kontejner  4 zásuvky + centrální zámek Rozměry: 400 x 650 x 500 mm (šířka x výška x hloubka) Materiál:  plech, barva bílá (RAL 9003), kovové pojezdy s tlumiči dorazu úchytky chrom, přední kolečka bržděná</t>
  </si>
  <si>
    <t>Konferenční stůl  600 x 450 x 1200 mm</t>
  </si>
  <si>
    <t>24</t>
  </si>
  <si>
    <t>Poznámka k položce:_x000D_
Konferenční stůl   Rozměry: 600 x 450 x 1200 mm (délka x výška x šířka) Materiál: stolová deska z oboustranně laminované desky MDF,  bílá (RAL 9003),  tl. 18 mm, ABS hrana 2 mm,  Podnož kovová, lakovaná černá (RAL 9005) mat</t>
  </si>
  <si>
    <t>13</t>
  </si>
  <si>
    <t>3-místná pohovka 890 x 830 x 2400 mm</t>
  </si>
  <si>
    <t>26</t>
  </si>
  <si>
    <t>Poznámka k položce:_x000D_
3-místná pohovka Rozměry: 890 x 830 x 2400 mm (hloubka x výška x délka) Rám sedáku a opěrky: Dřevovláknitá deska, překližka, Polyuretanová pěna  Materiál potahu: odolný, 65% polyester, 35% bavlna, barva: šedá</t>
  </si>
  <si>
    <t>Křeslo 990 x 650 x 810 mm</t>
  </si>
  <si>
    <t>28</t>
  </si>
  <si>
    <t>Poznámka k položce:_x000D_
Křeslo   Rozměry: 990 x 650 x 810 mm (délka x výška x šířka) Výška sedu: 420 mm  Materiál: podnož dřevěná masiv (buk), sedák a opěrák tvarovaný, pohledově subtilní, 65% polyester, 35% bavlna, barva: šedá</t>
  </si>
  <si>
    <t>15</t>
  </si>
  <si>
    <t>Skříň dvoudvéřová s otočnými dveřmi 500 x 1950 x 800 mm</t>
  </si>
  <si>
    <t>30</t>
  </si>
  <si>
    <t>Poznámka k položce:_x000D_
Skříň dvoudvéřová s otočnými dveřmi, policový systém Rozměry: 500 x 1950 x 800 mm (hloubka x výška x šířka) Materiál: oboustranně laminovaná MDF deska, bílá (RAL 9003), tl. 18 mm, korpus ABS hrana 0,5 - 1 mm, dveře ABS hrana tl. 2 mm, tlumiče dovírání, úchytky kovové.</t>
  </si>
  <si>
    <t>32</t>
  </si>
  <si>
    <t>17</t>
  </si>
  <si>
    <t>Konfereční stůl 600 x 450 x 800 mm</t>
  </si>
  <si>
    <t>34</t>
  </si>
  <si>
    <t>Poznámka k položce:_x000D_
Konferenční stůl   Rozměry: 600 x 450 x 800 mm (délka x výška x šířka) Materiál: stolová deska z oboustranně laminované desky MDF,  bílá (RAL 9003),  tl. 18 mm, ABS hrana 2 mm,  Podnož kovová, lakovaná černá (RAL 9005) mat</t>
  </si>
  <si>
    <t>Recepční pult sester 1800 x 900 x 1200 mm</t>
  </si>
  <si>
    <t>36</t>
  </si>
  <si>
    <t>Poznámka k položce:_x000D_
Recepční pult sester Konstrukce z kompaktních dřevovláknitých desek (MDF) tl. 28 mm, lakováno kvalitním epoxydovým nebo polyuretanovým lesklým lakem odstín žlutá slunečnicová (RAL 1018). Lak musí odolat zvýšené agresivitě desinfekcí a čistidel. Boky pultu budou k ostatním deskám naložené s přesahy, rohy zaoblené (R 15 mm).  Stolová deska z dřevotřískové desky (LTD) tl.28 mm oboustranně laminovaná HPL, barva světle šedá mat (RAL 7035), ABS hrany tl. 2 mm v barvě desky. Stolová deska vložená mezi boky pultu.  Korpus pultu je z důvodů úklidu vynešen na čtyřech nerez nohách s rektifikací, výška nohy cca 120 mm (dle výšky soklu podlahy), nohy budou osazeny zapuštěně oproti půdorysnému obrysu pultu. Do nástavby pultu nad stolní desku bude vložen bílý plastový elektroinstalační žlab pro zásuvky NN (4x U + 4x N) a SLB (3x2 RJ) a SLB vývod systému sestra-pacient. V dodávce pultu je žlab, kabeláž a zásuvky NN s napojením na zásuvky na přilehlé zdi. Kabeláž a koncové prvky SLB jsou v dodávce SLB. Propojení kabeláže koordinovat s dodavateli NN a SLB! Přívody kabeláže budou z přilehlé boční stěny SDK ve výšce cca 500 mm nad podlahou. Pro kabeláž NN a SLB budou v korpusu pultu vykrouženy otvory až na stavbě dle konkrétní potřeby, otvory na viditelných plochách budou doplněny systémovými průchodkami s víčky v provedení černý plast (cca 4 ks). Konstrukce pultu včetně zavětrování bude podrobně navržena v rámci dílenské PD a návrh předložen k odsouhlasení GP. Kontejner se zásuvkami umístěný pod pultem je dodáván zvlášť (není součástí dodávky pultu). Rozměry: dl. 1800 mm, š. 900 mm, v. 1200 mm (včetně nástavby)</t>
  </si>
  <si>
    <t>19</t>
  </si>
  <si>
    <t>Jídelní stůl do stravovacího zařízení s vyšší odolnost 900 x 750 x 1650 mm</t>
  </si>
  <si>
    <t>38</t>
  </si>
  <si>
    <t>Poznámka k položce:_x000D_
Jídelní stůl do stravovacího zařízení s vyšší odolností.                                                                  Deska stolu je zhotovena z oboustranně laminováné desky MDF v bílé barvě (RAL 9003) tl. 25 mm, ABS hrana 2 mm, dřevěné nohy z masivu lakovaný buk,  nohy včetně aretačních šroubů s PVC/gumovými podložkami pro ochranu proti poškození podlahy. Rozměry: 900 x 750 x 1650 mm (šířka x výška x délka).</t>
  </si>
  <si>
    <t>2-místná pohovka 890 x 830 x 1600 mm</t>
  </si>
  <si>
    <t>40</t>
  </si>
  <si>
    <t>Poznámka k položce:_x000D_
2-místná pohovka Rozměry: 890 x 830 x 1600 mm (hloubka x výška x délka) Rám sedáku a opěrky: Dřevovláknitá deska, překližka, Polyuretanová pěna  Materiál potahu: odolný, 65% polyester, 35% bavlna, barva: šedá</t>
  </si>
  <si>
    <t>21</t>
  </si>
  <si>
    <t>Trojmístná lavice do čekárny 600 x 850 x 1600 mm</t>
  </si>
  <si>
    <t>42</t>
  </si>
  <si>
    <t>Poznámka k položce:_x000D_
Trojmístná lavice do čekárny Rozměry: 600 x 850 x 1600 mm (hloubka x výška x šířka)  Výška sedu: 460 mm  Materiál sedáku: laminovaná tvarovaná překližka, barva: šedá Podnož kovová - leštěný chrom</t>
  </si>
  <si>
    <t>Jídelní stůl do stravovacího zařízení s vyšší odolností 900 x 750 x 1650 mm</t>
  </si>
  <si>
    <t>44</t>
  </si>
  <si>
    <t>23</t>
  </si>
  <si>
    <t>Šatní skřínka zdvojená 500 x 1800 x 600 mm</t>
  </si>
  <si>
    <t>46</t>
  </si>
  <si>
    <t>Poznámka k položce:_x000D_
Šatní skřínka zdvojená (pro pracovní a civilní oblečení) 2-dveřová s otočnými dveřmi, policový systém +tyč Rozměry: 500 x 1800 x 600 mm, (hloubka x výška x šířka) Materiál: plechová - celokovová konstrukce,  podnož jaklová, háčky a úchytky - kovové Barva šedá (RAL 7035)</t>
  </si>
  <si>
    <t>25</t>
  </si>
  <si>
    <t>Šatnová lavice 360 x 400 x 1500</t>
  </si>
  <si>
    <t>48</t>
  </si>
  <si>
    <t>Poznámka k položce:_x000D_
Šatnová lavice Provedení: kovová s LTD sedákem, bez opěradla, Rozměry: 360 x 400 x 1500 mm (hloubka x výška x šířka) Materiál: podnož kovová konstrukce z ocelových trubek o průměru 45 mm, barva antracit (RAL 7016), nohy s plastovými koncovkami, horní deska LTD tl. 24 mm, ABS hrany 2 mm, barva šedá (RAL 7035)</t>
  </si>
  <si>
    <t>Šatní skřínka jednoduchá 350 x 450 x 1200</t>
  </si>
  <si>
    <t>50</t>
  </si>
  <si>
    <t>Poznámka k položce:_x000D_
Šatní skřínka jednoduchá 1-dveřová s otočnými dveřmi, policový systém +tyč Rozměry: 450 x 1800 x 415 mm, (hloubka x výška x šířka) Materiál: plechová - celokovová konstrukce,  podnož jaklová, háčky a úchytky - kovové Barva šedá (RAL 7035)</t>
  </si>
  <si>
    <t>27</t>
  </si>
  <si>
    <t>Celodřevěná lavice - kaple 350 x 450 x 1200</t>
  </si>
  <si>
    <t>52</t>
  </si>
  <si>
    <t>Poznámka k položce:_x000D_
Celodřevěná lavice - kaple Provedení: lavice bez opěradla Rozměry: 350 x 450 x 1200 mm (šířka x výška x délka) Materiál: masivní dubové dřevo (lepené z lamel) o tloušťce 40 mm, povrch zbroušený mořený, matný lak; barva viz List barevná struktura</t>
  </si>
  <si>
    <t>Taburet 300 x 450</t>
  </si>
  <si>
    <t>54</t>
  </si>
  <si>
    <t>Poznámka k položce:_x000D_
Taburet Rozměry: průměr 300 mm x  výška = 450 mm Konstrukce: ocel, chrom Materiál polstrování: 100% polypropylen, barva: šedá</t>
  </si>
  <si>
    <t>29</t>
  </si>
  <si>
    <t>Věšák nástěnný 20 x 150 x 500</t>
  </si>
  <si>
    <t>56</t>
  </si>
  <si>
    <t>Poznámka k položce:_x000D_
Věšák nástěnný Provedení: celokovový věšák s 3 háčky Rozměry: 20 x 150 x 500 mm (hloubka x výška x šířka) Materiál: kovový s povrchovou úpravou, barva šedá (RAL 7016)</t>
  </si>
  <si>
    <t>58</t>
  </si>
  <si>
    <t>31</t>
  </si>
  <si>
    <t>Celodřevěný stůl - kaple 600 x 750 x 1200</t>
  </si>
  <si>
    <t>60</t>
  </si>
  <si>
    <t>Poznámka k položce:_x000D_
Celodřevěný stůl - kaple Provedení: stůl s čelním panelem (katedra) Rozměry: 600 x 750 x 1200 mm (šířka x výška x délka) Materiál: masivní dubové dřevo (lepené z lamel) o tloušťce 40 mm, povrch zbroušený mořený, matný lak; barva viz List barevná struktura</t>
  </si>
  <si>
    <t>Jídelní stůl do stravovacího zařízení s vyšší odolností. 800 x 750 x 1300</t>
  </si>
  <si>
    <t>62</t>
  </si>
  <si>
    <t>Poznámka k položce:_x000D_
Jídelní stůl do stravovacího zařízení s vyšší odolností.                                                                   Deska stolu je zhotovena z oboustranně laminováné desky MDF v bílé barvě (RAL 9003) tl. 25 mm, ABS hrana 2 mm, dřevěné nohy z masivu lakovaný buk,  nohy včetně aretačních šroubů s PVC/gumovými podložkami pro ochranu proti poškození podlahy. Hmotnost: 20 kg Rozměry: 800 x 750 x 1300 mm (hloubka x výška x šířka).</t>
  </si>
  <si>
    <t>33</t>
  </si>
  <si>
    <t>Ocelová boxová zástěna s dřevěnými boxy 400 x 2300 x 5900</t>
  </si>
  <si>
    <t>64</t>
  </si>
  <si>
    <t>Poznámka k položce:_x000D_
Ocelová boxová zástěna s dřevěnými boxy                                                                           Provedení: ocelová rámová konstrukce, jakl 20/20 mm,  sektory rámů 400 x 400 x 400 mm, lak antraci (RAL 7016)  vložené dřevěné boxy: 380 x 380 x 380 mm z MDF desky tl. 16 mm, ABS hrana tl. 1 mm, dekor lamina buk Celkový rozměr sestavy: 400 x 2300 x 5900 mm (hloubka x výška x délka)</t>
  </si>
  <si>
    <t>Ocelová boxová zástěna s dřevěnými boxy 400 x 2300 x 3000</t>
  </si>
  <si>
    <t>66</t>
  </si>
  <si>
    <t>Poznámka k položce:_x000D_
Ocelová boxová zástěna s dřevěnými boxy                                                                           Provedení: ocelová rámová konstrukce, jakl 20/20 mm,  sektory rámů 400 x 400 x 400 mm, lak antraci (RAL 7016)                          vložené dřevěné boxy: 380 x 380 x 380 mm z MDF desky tl. 16 mm, ABS hrana tl. 1 mm, dekor lamina buk Celkový rozměr sestavy: 400 x 2300 x 3000 mm (hloubka x výška x délka)</t>
  </si>
  <si>
    <t>35</t>
  </si>
  <si>
    <t>Stůl kancelářský 1600x800x750 mm</t>
  </si>
  <si>
    <t>68</t>
  </si>
  <si>
    <t>Poznámka k položce:_x000D_
Stůl kancelářský 1600x800x750 mm Pracovní deska – oboustranně laminované desky MDF, lamino HPL bílé (RAL 9003), tl. 22 mm, ABS hrana 2 mm. Podnož kovová, ocelové trubky, práškový lak stříbrná (RAL 9006).  Materiálový standard a provedení = typ E - viz Technická zpráva - Příloha č.1</t>
  </si>
  <si>
    <t>Stůl kancelářský 1200x800x750 mm</t>
  </si>
  <si>
    <t>70</t>
  </si>
  <si>
    <t>Poznámka k položce:_x000D_
Stůl kancelářský 1200x800x750 mm Pracovní deska – oboustranně laminované desky MDF, lamino HPL bílé (RAL 9003), tl. 22 mm, ABS hrana 2 mm. Podnož kovová, ocelové trubky, práškový lak stříbrná (RAL 9006).  Materiálový standard a provedení = typ E - viz Technická zpráva - Příloha č.1</t>
  </si>
  <si>
    <t>37</t>
  </si>
  <si>
    <t>Jídelní stůl do stravovacího zařízení s vyšší odolností. 750 x 750 x 750</t>
  </si>
  <si>
    <t>72</t>
  </si>
  <si>
    <t>Mobilní paraván/nástěnka, třídílný 2200 x 1700</t>
  </si>
  <si>
    <t>74</t>
  </si>
  <si>
    <t>Poznámka k položce:_x000D_
Mobilní paraván/nástěnka, třídílný  Provedení: typový výrobek ze tří sekcí na pantech ocelový rám s dřevotřískovými deskami potažený textilií – nosnost min. 23,9 kg, nosná konstrukce je opatřena otočnými kolečky s brzdami, které zabrání nechtěnému pohybu paravánu,  Povrchová úprava:  prášková vypalovací barva šedá (RAL 7035) Rozměry:  délka 2200 mm, výška 1700 mm</t>
  </si>
  <si>
    <t>76</t>
  </si>
  <si>
    <t>Poznámka k položce:_x000D_
Židle kancelářská s područkami, pevná čalouněný sedák a opěrák. Pevné područky v místě dotyku rukou potaženy plastem. Ocelová kostra čtyřnohá. Nosnost 150kg. Barva šedá</t>
  </si>
  <si>
    <t>39</t>
  </si>
  <si>
    <t>45</t>
  </si>
  <si>
    <t>78</t>
  </si>
  <si>
    <t>80</t>
  </si>
  <si>
    <t>41</t>
  </si>
  <si>
    <t>47</t>
  </si>
  <si>
    <t>82</t>
  </si>
  <si>
    <t>84</t>
  </si>
  <si>
    <t>43</t>
  </si>
  <si>
    <t>49</t>
  </si>
  <si>
    <t>Židle, pevná omyvatelná s plastovým sedákem</t>
  </si>
  <si>
    <t>86</t>
  </si>
  <si>
    <t>Poznámka k položce:_x000D_
Židle, pevná omyvatelná s plastovým sedákem jednoduchá velmi lehká trubková konstrukce čtyřnohá. Stohovatelná. Sedák a opěrák tvořen plastovou skořepinou. Nosnost 120kg. Barva bílá</t>
  </si>
  <si>
    <t>88</t>
  </si>
  <si>
    <t>51</t>
  </si>
  <si>
    <t>Židle lékařská, otočná, pojízdná</t>
  </si>
  <si>
    <t>90</t>
  </si>
  <si>
    <t>Poznámka k položce:_x000D_
Židle lékařská, otočná, pojízdná s omyvatelným čalouněným sedákem a středním opěrákem do zdravotnických a laboratorních zařízení, výškově nastavitelné opěradlo a sedák - synchronní mechanika, nastavitelný plynový píst. Výška sedáku cca 55 - 68 cm. Kostra ocelová chromová, kříž leštěný, kolečka na vinylovou podlahu. Nosnost 150kg. Otěruodolnost: 120 000 cyklů Martindale. Barva bílá</t>
  </si>
  <si>
    <t>Židle ke končetinovým vanám</t>
  </si>
  <si>
    <t>92</t>
  </si>
  <si>
    <t>Poznámka k položce:_x000D_
Židle ke končetinovým vanám otočná židle, 360° otáčení, výškově stavitelná, sedák a opěrák výškově nastavitelný. Sedák pr. 400 mm. Sedák a opěrák očalouněn zdravotní koženkou, barva bílá . Kovová chromovaná konstrukce.</t>
  </si>
  <si>
    <t>53</t>
  </si>
  <si>
    <t>Křeslo textilní potah</t>
  </si>
  <si>
    <t>94</t>
  </si>
  <si>
    <t>Poznámka k položce:_x000D_
Křeslo textilní potah Rám: masivní tvrdé dřevo, překližka, dřevotříska odolná proti vlhku, dřevovláknitá deska, lepenka, ocel. Čalounění: vatování z dutého polyesterového vlákna, PU pěna, polstrování ze všech stran. Povrchová úprava: textilní potah, otěruvzdorný, lehce čistitelný. Barva šedá</t>
  </si>
  <si>
    <t>Sedačka dvoudílná 1600x900 mm</t>
  </si>
  <si>
    <t>96</t>
  </si>
  <si>
    <t>Poznámka k položce:_x000D_
Sedačka dvoudílná 1600x900 mm rám: masivní tvrdé dřevo, překližka, dřevotříska odolná proti vlhku, dřevovláknitá deska, lepenka, ocel. Čalounění: vatování z dutého polyesterového vlákna, PU pěna, polstrování ze všech stran. Povrchová úprava: textilní potah, otěruvzdorný, lehce čistitelný. Barva šedá</t>
  </si>
  <si>
    <t>55</t>
  </si>
  <si>
    <t>Sedačka rohová 2400x2800 mm</t>
  </si>
  <si>
    <t>98</t>
  </si>
  <si>
    <t>Poznámka k položce:_x000D_
Sedačka rohová 2400x2800 mm rám: masivní tvrdé dřevo, překližka, dřevotříska odolná proti vlhku, dřevovláknitá deska, lepenka, ocel. Čalounění: vatování z dutého polyesterového vlákna, PU pěna, polstrování ze všech stran. Povrchová úprava: textilní potah, otěruvzdorný, lehce čistitelný. Barva šedá</t>
  </si>
  <si>
    <t>Válenda s úložným prostorem 2000x900 mm</t>
  </si>
  <si>
    <t>100</t>
  </si>
  <si>
    <t>Poznámka k položce:_x000D_
Válenda s úložným prostorem 2000x900 mm čalouněná postel s nastavením 5 poloh, lamelový rošt se středovým popruhem. Matrace: kvalitní sendvičové skladby (např. středové jádro z PUR pěny - 3 cm, uložené na polyuretanové desce - 5 cm, vrchní část studená pěna - 4 cm), min. nosnost min.120 kg. Deska za válendu: rozměry cca 2000/600 mm + 900/600, LTD deska tl. 18 mm, plastové hrany ABS 2 mm. Barva šedá</t>
  </si>
  <si>
    <t>57</t>
  </si>
  <si>
    <t>102</t>
  </si>
  <si>
    <t>59</t>
  </si>
  <si>
    <t>61</t>
  </si>
  <si>
    <t>63</t>
  </si>
  <si>
    <t>65</t>
  </si>
  <si>
    <t>Stůl kancelářský 2000x800x750 mm</t>
  </si>
  <si>
    <t>Poznámka k položce:_x000D_
Stůl kancelářský 2000x800x750 mm Pracovní deska – oboustranně laminované desky MDF, lamino HPL bílé (RAL 9003), tl. 22 mm, ABS hrana 2 mm. Podnož kovová, ocelové trubky, práškový lak stříbrná (RAL 9006).  Materiálový standard a provedení = typ E - viz Technická zpráva - Příloha č.1</t>
  </si>
  <si>
    <t>Stůl kancelářský, tvar L, pravý 1200-1800x800x750 mm</t>
  </si>
  <si>
    <t>Poznámka k položce:_x000D_
Stůl kancelářský, tvar L, pravý 1200-1800x800x750 mm Pracovní deska – oboustranně laminované desky MDF, lamino HPL bílé (RAL 9003), tl. 22 mm, ABS hrana 2 mm. Podnož kovová, ocelové trubky, práškový lak stříbrná (RAL 9006).  Materiálový standard a provedení = typ E - viz Technická zpráva - Příloha č.1</t>
  </si>
  <si>
    <t>67</t>
  </si>
  <si>
    <t>Stůl kancelářský, tvar L, levý 1200-1800x800x750 mm</t>
  </si>
  <si>
    <t>Poznámka k položce:_x000D_
Stůl kancelářský, tvar L, levý 1200-1800x800x750 mm Pracovní deska – oboustranně laminované desky MDF, lamino HPL bílé (RAL 9003), tl. 22 mm, ABS hrana 2 mm. Podnož kovová, ocelové trubky, práškový lak stříbrná (RAL 9006).  Materiálový standard a provedení = typ E - viz Technická zpráva - Příloha č.1</t>
  </si>
  <si>
    <t>Stůl konferenční 1200x600x450 mm</t>
  </si>
  <si>
    <t>Poznámka k položce:_x000D_
Stůl konferenční 1200x600x450 mm Pracovní deska – oboustranně laminovaná DTD deska E1 tl. 25 mm, lamino lesk bílá (RAL 9003), hrany ABS 2 mm. Podnož – kovová rámová konstrukce, 4x hranatá kovová noha s rektifikací 15 mm. Materiálový standard a provedení = typ E - viz Technická zpráva - Příloha č.1</t>
  </si>
  <si>
    <t>69</t>
  </si>
  <si>
    <t>Stůl odkládací 800x800x750mm</t>
  </si>
  <si>
    <t>Poznámka k položce:_x000D_
Stůl odkládací 800x800x750mm Pracovní deska – oboustranně laminovaná DTD deska E1 tl. 25 mm, hrany ABS 2 mm, barva bílá (RAL 9003). Podnož – kovová rámová konstrukce – jäckl 40x40, 4x hranatá kovová noha s rektifikací 15 mm, barva podnoží stříbrná (RAL 9006). Materiálový standard a provedení = typ E - viz Technická zpráva - Příloha č.1</t>
  </si>
  <si>
    <t>Stůl odkládací 600x400x750 mm</t>
  </si>
  <si>
    <t>Poznámka k položce:_x000D_
Stůl odkládací 600x400x750 mm Pracovní deska – oboustranně laminovaná DTD deska E1 tl. 25 mm, hrany ABS 2 mm, barva bílá (RAL 9003. Podnož – kovová rámová konstrukce – jäckl 40x40, 4x hranatá kovová noha s rektifikací 15 mm, barva podnoží stříbrná (RAL 9006). Materiálový standard a provedení = typ E - viz Technická zpráva - Příloha č.1</t>
  </si>
  <si>
    <t>71</t>
  </si>
  <si>
    <t>Skříň policová 1-dvéřová, 600x400x1950 mm</t>
  </si>
  <si>
    <t>Poznámka k položce:_x000D_
Skříň policová 1-dvéřová, 600x400x1950 mm Otvíravé dveře MDF laminované plné s hranou ABS tl. 2 mm, 1x dveřní zámek. 1 ks vnitřní police pevná, 3 ks vnitřní police volná. Police a korpusy s hranou ABS tl. 0,5-1 mm. Výškově stavitelné nožičky. Plastový sokl v. 100 mm. Úchytky: chrom-mat, rozteč 128 mm. Materiálový standard a provedení = typ E - viz Technická zpráva - Příloha č.1. Barva bílá RAL 9003.</t>
  </si>
  <si>
    <t>Skříň policová 2-dvéřová, 1000x500x1000mm</t>
  </si>
  <si>
    <t>Poznámka k položce:_x000D_
Skříň policová 2-dvéřová, 1000x500x1000mm Otvíravé dveře MDF laminované plné s hranou ABS tl. 2 mm, 1x dveřní zámek. 3 ks vnitřní police. Police a korpusy s hranou ABS tl. 0,5-1 mm. Výškově stavitelné nožičky. Plastový sokl v. 100 mm. Úchytky: chrom-mat, rozteč 128 mm. Materiálový standard a provedení = typ E - viz Technická zpráva - Příloha č.1.Barva bílá RAL 9003.</t>
  </si>
  <si>
    <t>73</t>
  </si>
  <si>
    <t>Skříň policová 2-dvéřová,1000x500x1950mm</t>
  </si>
  <si>
    <t>Poznámka k položce:_x000D_
Skříň policová 2-dvéřová,1000x500x1950mm Otvíravé dveře MDF laminované plné s hranou ABS tl. 2 mm, 1x dveřní zámek. 4 ks vnitřní police. Police a korpusy s hranou ABS tl. 0,5-1 mm. Výškově stavitelné nožičky. Plastový sokl v. 100 mm. Úchytky: chrom-mat, rozteč 128 mm. Materiálový standard a provedení = typ E - viz Technická zpráva - Příloha č.1.Barva bílá RAL 9003.</t>
  </si>
  <si>
    <t>75</t>
  </si>
  <si>
    <t>Skříň policová 2-dvéřová, 1000x500x1950mm</t>
  </si>
  <si>
    <t>Poznámka k položce:_x000D_
Skříň policová 2-dvéřová, 1000x500x1950mm Otvíravé dveře MDF laminované plné s hranou ABS tl. 2 mm, 1x dveřní zámek. 5 ks vnitřní police. Police a korpusy s hranou ABS tl. 0,5-1 mm. Výškově stavitelné nožičky. Plastový sokl v. 100 mm. Úchytky: chrom-mat, rozteč 128 mm. Materiálový standard a provedení = typ E - viz Technická zpráva - Příloha č.1.Barva bílá RAL 9003.</t>
  </si>
  <si>
    <t>Skříň policová 2-dvéřová,1000x500x2000mm</t>
  </si>
  <si>
    <t>Poznámka k položce:_x000D_
Skříň policová 2-dvéřová,1000x500x2000mm Otvíravé dveře MDF laminované plné s hranou ABS tl. 2 mm, 1x dveřní zámek. 5 ks vnitřní police. Police a korpusy s hranou ABS tl. 0,5-1 mm. Výškově stavitelné nožičky. Plastový sokl v. 100 mm. Úchytky: chrom-mat, rozteč 128 mm. Materiálový standard a provedení = typ E - viz Technická zpráva - Příloha č.1.Barva bílá RAL 9003.</t>
  </si>
  <si>
    <t>77</t>
  </si>
  <si>
    <t>Skříň policová 2-dvéřová, 4X1000x400x1950 mm</t>
  </si>
  <si>
    <t>Poznámka k položce:_x000D_
Skříň policová 2-dvéřová, 4X1000x400x1950 mm Otvíravé dveře MDF laminované plné s hranou ABS tl. 2 mm, 1x dveřní zámek. 4 ks vnitřní police. Police a korpusy s hranou ABS tl. 0,5-1 mm. Výškově stavitelné nožičky. Plastový sokl v. 100 mm. Úchytky: chrom-mat, rozteč 128 mm. Materiálový standard a provedení = typ E - viz Technická zpráva - Příloha č.1.Barva bílá RAL 9003.</t>
  </si>
  <si>
    <t>Skříň policová 2-dvéřová1000x600x1950 mm</t>
  </si>
  <si>
    <t>Poznámka k položce:_x000D_
Skříň policová 2-dvéřová1000x600x1950 mm Otvíravé dveře MDF laminované plné s hranou ABS tl. 2 mm, 1x dveřní zámek. 4 ks vnitřní police. Police a korpusy s hranou ABS tl. 0,5-1 mm. Výškově stavitelné nožičky. Plastový sokl v. 100 mm. Úchytky: chrom-mat, rozteč 128 mm. Materiálový standard a provedení = typ E - viz Technická zpráva - Příloha č.1.Barva bílá RAL 9003.</t>
  </si>
  <si>
    <t>79</t>
  </si>
  <si>
    <t>Skříň policová 2-dvéřová, 800x400x1950mm</t>
  </si>
  <si>
    <t>Poznámka k položce:_x000D_
Skříň policová 2-dvéřová, 800x400x1950mm Otvíravé dveře MDF laminované plné s hranou ABS tl. 2 mm, 1x dveřní zámek. 4 ks vnitřní police. Police a korpusy s hranou ABS tl. 0,5-1 mm. Výškově stavitelné nožičky. Plastový sokl v. 100 mm. Úchytky: chrom-mat, rozteč 128 mm. Materiálový standard a provedení = typ E - viz Technická zpráva - Příloha č.1.Barva bílá RAL 9003.</t>
  </si>
  <si>
    <t>Skříň policová 2-dvéřová, 800x500x1950 mm</t>
  </si>
  <si>
    <t>Poznámka k položce:_x000D_
Skříň policová 2-dvéřová, 800x500x1950 mm Otvíravé dveře MDF laminované plné s hranou ABS tl. 2 mm, 1x dveřní zámek. 4 ks vnitřní police. Police a korpusy s hranou ABS tl. 0,5-1 mm. Výškově stavitelné nožičky. Plastový sokl v. 100 mm. Úchytky: chrom-mat, rozteč 128 mm. Materiálový standard a provedení = typ E - viz Technická zpráva - Příloha č.1.Barva bílá RAL 9003.</t>
  </si>
  <si>
    <t>81</t>
  </si>
  <si>
    <t>Skříň policová 2-dvéřová 800x500x1950 mm</t>
  </si>
  <si>
    <t>Poznámka k položce:_x000D_
Skříň policová 2-dvéřová 800x500x1950 mm Otvíravé dveře MDF laminované plné s hranou ABS tl. 2 mm, 1x dveřní zámek. 5 ks vnitřní police. Police a korpusy s hranou ABS tl. 0,5-1 mm. Výškově stavitelné nožičky. Plastový sokl v. 100 mm. Úchytky: chrom-mat, rozteč 128 mm. Materiálový standard a provedení = typ E - viz Technická zpráva - Příloha č.1.Barva bílá RAL 9003.</t>
  </si>
  <si>
    <t>Skříň policová 2-dvéřová 800x500x2000 mm</t>
  </si>
  <si>
    <t>Poznámka k položce:_x000D_
Skříň policová 2-dvéřová 800x500x2000 mm Otvíravé dveře MDF laminované plné s hranou ABS tl. 2 mm, 1x dveřní zámek. 5 ks vnitřní police. Police a korpusy s hranou ABS tl. 0,5-1 mm. Výškově stavitelné nožičky. Plastový sokl v. 100 mm. Úchytky: chrom-mat, rozteč 128 mm. Materiálový standard a provedení = typ E - viz Technická zpráva - Příloha č.1.Barva bílá RAL 9003.</t>
  </si>
  <si>
    <t>83</t>
  </si>
  <si>
    <t>Skříň policová 2-dvéřová, 800x400x1950 mm</t>
  </si>
  <si>
    <t>Poznámka k položce:_x000D_
Skříň policová 2-dvéřová, 800x400x1950 mm Otvíravé dveře MDF laminované plné s hranou ABS tl. 2 mm, 1x dveřní zámek. 4 ks vnitřní police. Police a korpusy s hranou ABS tl. 0,5-1 mm. Výškově stavitelné nožičky. Plastový sokl v. 100 mm. Úchytky: chrom-mat, rozteč 128 mm. Materiálový standard a provedení = typ E - viz Technická zpráva - Příloha č.1.Barva bílá RAL 9003.</t>
  </si>
  <si>
    <t>Skříň policová 2-dvéřová, 800x400x1000mm</t>
  </si>
  <si>
    <t>Poznámka k položce:_x000D_
Skříň policová 2-dvéřová, 800x400x1000mm Otvíravé dveře MDF laminované plné s hranou ABS tl. 2 mm, 1x dveřní zámek. 2 ks vnitřní police. Police a korpusy s hranou ABS tl. 0,5-1 mm. Výškově stavitelné nožičky. Plastový sokl v. 100 mm. Úchytky: chrom-mat, rozteč 128 mm. Materiálový standard a provedení = typ E - viz Technická zpráva - Příloha č.1.Barva bílá RAL 9003.</t>
  </si>
  <si>
    <t>85</t>
  </si>
  <si>
    <t>87</t>
  </si>
  <si>
    <t>Skříň policová 2-dvéřová700x400x1000 mm</t>
  </si>
  <si>
    <t>Poznámka k položce:_x000D_
Skříň policová 2-dvéřová700x400x1000mm Otvíravé dveře MDF laminované plné s hranou ABS tl. 2 mm, 1x dveřní zámek. 2 ks vnitřní police. Police a korpusy s hranou ABS tl. 0,5-1 mm. Výškově stavitelné nožičky. Plastový sokl v. 100 mm. Úchytky: chrom-mat, rozteč 128 mm. Materiálový standard a provedení = typ E - viz Technická zpráva - Příloha č.1.Barva bílá RAL 9003.</t>
  </si>
  <si>
    <t>Skříň policová 2-dvéřová, 700x400x1950mm</t>
  </si>
  <si>
    <t>Poznámka k položce:_x000D_
Skříň policová 2-dvéřová, 700x400x1950mm Otvíravé dveře MDF laminované plné s hranou ABS tl. 2 mm, 1x dveřní zámek. 4 ks vnitřní police. Police a korpusy s hranou ABS tl. 0,5-1 mm. Výškově stavitelné nožičky. Plastový sokl v. 100 mm. Úchytky: chrom-mat, rozteč 128 mm. Materiálový standard a provedení = typ E - viz Technická zpráva - Příloha č.1.Barva bílá RAL 9003.</t>
  </si>
  <si>
    <t>89</t>
  </si>
  <si>
    <t>Skříň policová 2-dvéřová 1100x500x1950 mm</t>
  </si>
  <si>
    <t>Poznámka k položce:_x000D_
Skříň policová 2-dvéřová 1100x500x1950mm Otvíravé dveře MDF laminované plné s hranou ABS tl. 2 mm, 1x dveřní zámek. 5 ks vnitřní police. Police a korpusy s hranou ABS tl. 0,5-1 mm. Výškově stavitelné nožičky. Plastový sokl v. 100 mm. Úchytky: chrom-mat, rozteč 128 mm. Materiálový standard a provedení = typ E - viz Technická zpráva - Příloha č.1.Barva bílá RAL 9003.</t>
  </si>
  <si>
    <t>Skříň policová 2-dvéřová,1100x500x1950 mm</t>
  </si>
  <si>
    <t>Poznámka k položce:_x000D_
Skříň policová 2-dvéřová,1100x500x1950 mm Otvíravé dveře MDF laminované plné s hranou ABS tl. 2 mm, 1x dveřní zámek. 5 ks vnitřní police. Police a korpusy s hranou ABS tl. 0,5-1 mm. Výškově stavitelné nožičky. Plastový sokl v. 100 mm. Úchytky: chrom-mat, rozteč 128 mm. Materiálový standard a provedení = typ E - viz Technická zpráva - Příloha č.1.Barva bílá RAL 9003.</t>
  </si>
  <si>
    <t>91</t>
  </si>
  <si>
    <t>Poznámka k položce:_x000D_
Skříň policová 2-dvéřová 1100x500x1950 mm Otvíravé dveře MDF laminované plné s hranou ABS tl. 2 mm, 1x dveřní zámek. 5 ks vnitřní police. Police a korpusy s hranou ABS tl. 0,5-1 mm. Výškově stavitelné nožičky. Plastový sokl v. 100 mm. Úchytky: chrom-mat, rozteč 128 mm. Materiálový standard a provedení = typ E - viz Technická zpráva - Příloha č.1.Barva bílá RAL 9003.</t>
  </si>
  <si>
    <t>93</t>
  </si>
  <si>
    <t>Skříň policová 1-dvéřová,600x400x1950 mm</t>
  </si>
  <si>
    <t>Poznámka k položce:_x000D_
Skříň policová 1-dvéřová,600x400x1950 mm Otvíravé dveře MDF laminované plné s hranou ABS tl. 2 mm, 1x dveřní zámek. 4 ks vnitřní police. Police a korpusy s hranou ABS tl. 0,5-1 mm. Výškově stavitelné nožičky. Plastový sokl v. 100 mm. Úchytky: chrom-mat, rozteč 128 mm. Materiálový standard a provedení = typ E - viz Technická zpráva - Příloha č.1.Barva bílá RAL 9003.</t>
  </si>
  <si>
    <t>kříň policová 2-dvéřová1000x400x1000 mm</t>
  </si>
  <si>
    <t>Poznámka k položce:_x000D_
Skříň policová 2-dvéřová1000x400x1000 mm Otvíravé dveře MDF laminované plné s hranou ABS tl. 2 mm, 1x dveřní zámek. 2 ks vnitřní police. Police a korpusy s hranou ABS tl. 0,5-1 mm. Výškově stavitelné nožičky. Plastový sokl v. 100 mm. Úchytky: chrom-mat, rozteč 128 mm. Materiálový standard a provedení = typ E - viz Technická zpráva - Příloha č.1.Barva bílá RAL 9003.</t>
  </si>
  <si>
    <t>95</t>
  </si>
  <si>
    <t>Skříň policová 2-dvéřová 750x400x1950 mm</t>
  </si>
  <si>
    <t>Poznámka k položce:_x000D_
Skříň policová 2-dvéřová 750x400x1950 mm Otvíravé dveře MDF laminované plné s hranou ABS tl. 2 mm, 1x dveřní zámek. 4 ks vnitřní police. Police a korpusy s hranou ABS tl. 0,5-1 mm. Výškově stavitelné nožičky. Plastový sokl v. 100 mm. Úchytky: chrom-mat, rozteč 128 mm. Materiálový standard a provedení = typ E - viz Technická zpráva - Příloha č.1.Barva bílá RAL 9003.</t>
  </si>
  <si>
    <t>Skříň šatní 2-dvéřová, 1000x500x1950 mm</t>
  </si>
  <si>
    <t>Poznámka k položce:_x000D_
Skříň šatní 2-dvéřová, 1000x500x1950 mm 1x police, 2x zásuvka, Otvíravé dveře MDF laminované plné v horních dvou třetinách s hranou ABS tl. 2 mm. 1 ks vnitřní police pevná, 2 ks zásuvka s pojezdem - plnovýsuv, tlumení s dotahem. Police a korpusy s hranou ABS tl. 0,5-1 mm. Výškově stavitelné nožičky. Plastový sokl v. 100 mm. Úchytky: chrom-mat, rozteč 128 mm. Materiálový standard a provedení = typ E - viz Technická zpráva - Příloha č.1.Barva bílá RAL 9003.</t>
  </si>
  <si>
    <t>97</t>
  </si>
  <si>
    <t>Skříň šatní 2-dvéřová, 1100x500x1950 mm</t>
  </si>
  <si>
    <t>Poznámka k položce:_x000D_
Skříň šatní 2-dvéřová, 1100x500x1950 mm 1x police, 2x zásuvka, Otvíravé dveře MDF laminované plné v horních dvou třetinách s hranou ABS tl. 2 mm. 1 ks vnitřní police pevná, 2 ks zásuvka s pojezdem - plnovýsuv, tlumení s dotahem. Police a korpusy s hranou ABS tl. 0,5-1 mm. Výškově stavitelné nožičky. Plastový sokl v. 100 mm. Úchytky: chrom-mat, rozteč 128 mm. Materiálový standard a provedení = typ E - viz Technická zpráva - Příloha č.1.Barva bílá RAL 9003.</t>
  </si>
  <si>
    <t>Skříň šatní 1-dvéřová, 600x400x1950 mm</t>
  </si>
  <si>
    <t>Poznámka k položce:_x000D_
Skříň šatní 1-dvéřová, 600x400x1950 mm 1x police, 2x zásuvka, Otvíravé dveře MDF laminované plné v horních dvou třetinách s hranou ABS tl. 2 mm. 1 ks vnitřní police pevná, 2 ks zásuvka s pojezdem - plnovýsuv, tlumení s dotahem. Police a korpusy s hranou ABS tl. 0,5-1 mm. Výškově stavitelné nožičky. Plastový sokl v. 100 mm. Úchytky: chrom-mat, rozteč 128 mm. Materiálový standard a provedení = typ E - viz Technická zpráva - Příloha č.1.Barva bílá RAL 9003.</t>
  </si>
  <si>
    <t>99</t>
  </si>
  <si>
    <t>Skříň šatní 2-dvéřová, 800x500x1950 mm</t>
  </si>
  <si>
    <t>Poznámka k položce:_x000D_
Skříň šatní 2-dvéřová, 800x500x1950 mm 1x police, 2x zásuvka, Otvíravé dveře MDF laminované plné v horních dvou třetinách s hranou ABS tl. 2 mm. 1 ks vnitřní police pevná, 2 ks zásuvka s pojezdem - plnovýsuv, tlumení s dotahem. Police a korpusy s hranou ABS tl. 0,5-1 mm. Výškově stavitelné nožičky. Plastový sokl v. 100 mm. Úchytky: chrom-mat, rozteč 128 mm. Materiálový standard a provedení = typ E - viz Technická zpráva - Příloha č.1.Barva bílá RAL 9003.</t>
  </si>
  <si>
    <t>Kontejner pojízdný 420 x 500 x610 mm</t>
  </si>
  <si>
    <t>Poznámka k položce:_x000D_
Kontejner pojízdný 4 zásuvky, centrální zámek Rozměr: 420x500x610 mm Materiálové provedení plech, barva bílá (RAL 9003), 4 kolečka (2x přední bržděná). Úchytky: chrom-mat, rozteč 128 mm. Materiálový standard a provedení = typ E - viz Technická zpráva - Příloha č.1</t>
  </si>
  <si>
    <t>101</t>
  </si>
  <si>
    <t>Kontejner pojízdný 390 x 660 x 480 mm</t>
  </si>
  <si>
    <t>Poznámka k položce:_x000D_
Kontejner pojízdný 4 zásuvky + centrální zámek Rozměry: 390 x 660 x 480 mm (šířka x výška x hloubka) Materiál:  plech, barva bílá (RAL 9003), kovové pojezdy s tlumiči dorazu úchytky chrom, přední kolečka bržděná</t>
  </si>
  <si>
    <t>Závěs pro kolejnicové systémy 2400 x 1830 mm</t>
  </si>
  <si>
    <t>Poznámka k položce:_x000D_
Závěs pro kolejnicové systémy š. 1800 x v. 1830 mm vyroben z antibakteriálního, světlostálého a nehořlavého materiálu určeného pro zdravotnictví. Pratelné na 60°C s desinfekčními prostředky. Součástí závěsné kroužky, shora otevřené, vnitřní průměr 42 mm, plast, barva šedá, nezlomitelný háček pro závěsové oko. Barevné řešení: barva šedá RAL 7035.</t>
  </si>
  <si>
    <t>103</t>
  </si>
  <si>
    <t>Poznámka k položce:_x000D_
Závěs pro kolejnicové systémy š. 2400 x v.1830 mm vyroben z antibakteriálního, světlostálého a nehořlavého materiálu určeného pro zdravotnictví. Pratelné na 60°C s desinfekčními prostředky. Součástí závěsné kroužky, shora otevřené, vnitřní průměr 42 mm, plast, barva šedá, nezlomitelný háček pro závěsové oko. Barevné řešení: barva šedá RAL 7035.</t>
  </si>
  <si>
    <t>OST</t>
  </si>
  <si>
    <t>Ostatní</t>
  </si>
  <si>
    <t>OST.001</t>
  </si>
  <si>
    <t>NNP Moravská Třebová - VYBAVENÍ</t>
  </si>
  <si>
    <t>20. 4. 2021</t>
  </si>
  <si>
    <t>Koordinace, doprava, montáž, komletace, předání dokumentace a zaškolení uživatele</t>
  </si>
  <si>
    <t xml:space="preserve">1. Účastník je povinen vyplnit všechna pole zvýrazněna oranžovou barvou na obou listech (tj. u 1) Hlavní část mobiliáře a 2) Obecné provozní vybavení). </t>
  </si>
  <si>
    <t>3. Pokud není uvedeno jinak (tj. min/max), tak u rozměrových požadavků je připuštěna tolerance +/10 %. Pokud je to však možné, tak zadavatel preferuje předepsané rozměry.</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</si>
</sst>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dd\.mm\.yyyy"/>
    <numFmt numFmtId="165" formatCode="#,##0.000"/>
  </numFmts>
  <fonts count="24" x14ac:knownFonts="1">
    <font>
      <sz val="11"/>
      <color theme="1"/>
      <name val="Calibri"/>
      <family val="2"/>
      <charset val="238"/>
      <scheme val="minor"/>
    </font>
    <font>
      <sz val="12"/>
      <name val="Arial"/>
      <family val="2"/>
      <charset val="238"/>
    </font>
    <font>
      <b/>
      <sz val="10"/>
      <name val="Arial"/>
      <family val="2"/>
      <charset val="238"/>
    </font>
    <font>
      <b/>
      <sz val="18"/>
      <color theme="1"/>
      <name val="Arial"/>
      <family val="2"/>
      <charset val="238"/>
    </font>
    <font>
      <sz val="14"/>
      <color theme="1"/>
      <name val="Arial"/>
      <family val="2"/>
      <charset val="238"/>
    </font>
    <font>
      <sz val="14"/>
      <name val="Arial"/>
      <family val="2"/>
      <charset val="238"/>
    </font>
    <font>
      <b/>
      <sz val="18"/>
      <color rgb="FFFF0000"/>
      <name val="Calibri"/>
      <family val="2"/>
      <charset val="238"/>
      <scheme val="minor"/>
    </font>
    <font>
      <b/>
      <sz val="14"/>
      <color theme="1"/>
      <name val="Calibri"/>
      <family val="2"/>
      <charset val="238"/>
      <scheme val="minor"/>
    </font>
    <font>
      <sz val="12"/>
      <color theme="1"/>
      <name val="Arial Black"/>
      <family val="2"/>
      <charset val="238"/>
    </font>
    <font>
      <sz val="16"/>
      <color theme="4" tint="-0.499984740745262"/>
      <name val="Arial Black"/>
      <family val="2"/>
      <charset val="238"/>
    </font>
    <font>
      <sz val="16"/>
      <color rgb="FFFF0000"/>
      <name val="Arial Black"/>
      <family val="2"/>
      <charset val="238"/>
    </font>
    <font>
      <b/>
      <sz val="18"/>
      <color rgb="FFFF0000"/>
      <name val="Arial"/>
      <family val="2"/>
      <charset val="238"/>
    </font>
    <font>
      <b/>
      <sz val="18"/>
      <name val="Arial"/>
      <family val="2"/>
      <charset val="238"/>
    </font>
    <font>
      <b/>
      <sz val="12"/>
      <color theme="1"/>
      <name val="Arial"/>
      <family val="2"/>
      <charset val="238"/>
    </font>
    <font>
      <b/>
      <sz val="14"/>
      <name val="Arial CE"/>
    </font>
    <font>
      <sz val="10"/>
      <color rgb="FF969696"/>
      <name val="Arial CE"/>
    </font>
    <font>
      <b/>
      <sz val="11"/>
      <name val="Arial CE"/>
    </font>
    <font>
      <sz val="10"/>
      <name val="Arial CE"/>
    </font>
    <font>
      <b/>
      <sz val="12"/>
      <color rgb="FF960000"/>
      <name val="Arial CE"/>
    </font>
    <font>
      <sz val="9"/>
      <name val="Arial CE"/>
    </font>
    <font>
      <sz val="12"/>
      <color rgb="FF003366"/>
      <name val="Arial CE"/>
    </font>
    <font>
      <sz val="8"/>
      <color rgb="FF003366"/>
      <name val="Arial CE"/>
    </font>
    <font>
      <sz val="7"/>
      <color rgb="FF969696"/>
      <name val="Arial CE"/>
    </font>
    <font>
      <i/>
      <sz val="7"/>
      <color rgb="FF969696"/>
      <name val="Arial CE"/>
    </font>
  </fonts>
  <fills count="7">
    <fill>
      <patternFill patternType="none"/>
    </fill>
    <fill>
      <patternFill patternType="gray125"/>
    </fill>
    <fill>
      <patternFill patternType="solid">
        <fgColor theme="7" tint="0.59999389629810485"/>
        <bgColor indexed="64"/>
      </patternFill>
    </fill>
    <fill>
      <patternFill patternType="solid">
        <fgColor theme="5" tint="0.79998168889431442"/>
        <bgColor indexed="64"/>
      </patternFill>
    </fill>
    <fill>
      <patternFill patternType="solid">
        <fgColor theme="0" tint="-0.249977111117893"/>
        <bgColor indexed="64"/>
      </patternFill>
    </fill>
    <fill>
      <patternFill patternType="solid">
        <fgColor theme="4" tint="0.59999389629810485"/>
        <bgColor indexed="64"/>
      </patternFill>
    </fill>
    <fill>
      <patternFill patternType="solid">
        <fgColor rgb="FFD2D2D2"/>
      </patternFill>
    </fill>
  </fills>
  <borders count="47">
    <border>
      <left/>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medium">
        <color indexed="64"/>
      </top>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top style="medium">
        <color indexed="64"/>
      </top>
      <bottom/>
      <diagonal/>
    </border>
    <border>
      <left style="medium">
        <color indexed="64"/>
      </left>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medium">
        <color indexed="64"/>
      </left>
      <right/>
      <top/>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thin">
        <color indexed="64"/>
      </top>
      <bottom/>
      <diagonal/>
    </border>
    <border>
      <left style="thin">
        <color indexed="64"/>
      </left>
      <right style="thin">
        <color indexed="64"/>
      </right>
      <top/>
      <bottom/>
      <diagonal/>
    </border>
    <border>
      <left/>
      <right style="thin">
        <color indexed="64"/>
      </right>
      <top/>
      <bottom/>
      <diagonal/>
    </border>
    <border>
      <left/>
      <right style="thin">
        <color indexed="64"/>
      </right>
      <top style="thin">
        <color indexed="64"/>
      </top>
      <bottom/>
      <diagonal/>
    </border>
    <border>
      <left style="thin">
        <color indexed="64"/>
      </left>
      <right style="medium">
        <color indexed="64"/>
      </right>
      <top/>
      <bottom/>
      <diagonal/>
    </border>
    <border>
      <left/>
      <right/>
      <top/>
      <bottom style="thin">
        <color indexed="64"/>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medium">
        <color indexed="64"/>
      </bottom>
      <diagonal/>
    </border>
    <border>
      <left/>
      <right/>
      <top style="medium">
        <color indexed="64"/>
      </top>
      <bottom style="thin">
        <color indexed="64"/>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style="hair">
        <color rgb="FF969696"/>
      </left>
      <right style="hair">
        <color rgb="FF969696"/>
      </right>
      <top style="hair">
        <color rgb="FF969696"/>
      </top>
      <bottom style="hair">
        <color rgb="FF969696"/>
      </bottom>
      <diagonal/>
    </border>
    <border>
      <left/>
      <right style="thin">
        <color indexed="64"/>
      </right>
      <top style="hair">
        <color rgb="FF969696"/>
      </top>
      <bottom style="hair">
        <color rgb="FF969696"/>
      </bottom>
      <diagonal/>
    </border>
    <border>
      <left style="hair">
        <color rgb="FF969696"/>
      </left>
      <right style="thin">
        <color indexed="64"/>
      </right>
      <top style="hair">
        <color rgb="FF969696"/>
      </top>
      <bottom style="hair">
        <color rgb="FF969696"/>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117">
    <xf numFmtId="0" fontId="0" fillId="0" borderId="0" xfId="0"/>
    <xf numFmtId="0" fontId="0" fillId="0" borderId="0" xfId="0" applyFill="1"/>
    <xf numFmtId="4" fontId="0" fillId="0" borderId="0" xfId="0" applyNumberFormat="1" applyAlignment="1">
      <alignment horizontal="center" vertical="center" wrapText="1"/>
    </xf>
    <xf numFmtId="0" fontId="5" fillId="0" borderId="1" xfId="0" applyFont="1" applyFill="1" applyBorder="1" applyAlignment="1">
      <alignment horizontal="center" vertical="center" wrapText="1"/>
    </xf>
    <xf numFmtId="4" fontId="4" fillId="3" borderId="10" xfId="0" applyNumberFormat="1" applyFont="1" applyFill="1" applyBorder="1" applyAlignment="1">
      <alignment horizontal="right" vertical="center" wrapText="1"/>
    </xf>
    <xf numFmtId="0" fontId="5" fillId="0" borderId="10" xfId="0" applyFont="1" applyBorder="1" applyAlignment="1">
      <alignment horizontal="center" vertical="center" wrapText="1"/>
    </xf>
    <xf numFmtId="0" fontId="5" fillId="0" borderId="10" xfId="0" applyFont="1" applyBorder="1" applyAlignment="1">
      <alignment horizontal="justify" vertical="center" wrapText="1"/>
    </xf>
    <xf numFmtId="0" fontId="5" fillId="0" borderId="15" xfId="0" applyFont="1" applyBorder="1" applyAlignment="1">
      <alignment horizontal="justify" vertical="center" wrapText="1"/>
    </xf>
    <xf numFmtId="0" fontId="5" fillId="0" borderId="10" xfId="0" applyFont="1" applyFill="1" applyBorder="1" applyAlignment="1">
      <alignment horizontal="center" vertical="center" wrapText="1"/>
    </xf>
    <xf numFmtId="0" fontId="5" fillId="0" borderId="14" xfId="0" applyFont="1" applyBorder="1" applyAlignment="1">
      <alignment horizontal="center" vertical="center" wrapText="1"/>
    </xf>
    <xf numFmtId="4" fontId="4" fillId="0" borderId="16" xfId="0" applyNumberFormat="1" applyFont="1" applyBorder="1" applyAlignment="1">
      <alignment horizontal="right" vertical="center" wrapText="1"/>
    </xf>
    <xf numFmtId="0" fontId="7" fillId="5" borderId="6" xfId="0" applyFont="1" applyFill="1" applyBorder="1" applyAlignment="1">
      <alignment horizontal="center" vertical="center" wrapText="1"/>
    </xf>
    <xf numFmtId="0" fontId="7" fillId="5" borderId="8" xfId="0" applyFont="1" applyFill="1" applyBorder="1" applyAlignment="1">
      <alignment horizontal="center" vertical="center"/>
    </xf>
    <xf numFmtId="0" fontId="7" fillId="5" borderId="19" xfId="0" applyFont="1" applyFill="1" applyBorder="1" applyAlignment="1">
      <alignment horizontal="center" vertical="center"/>
    </xf>
    <xf numFmtId="4" fontId="7" fillId="5" borderId="8" xfId="0" applyNumberFormat="1" applyFont="1" applyFill="1" applyBorder="1" applyAlignment="1">
      <alignment horizontal="center" vertical="center" wrapText="1"/>
    </xf>
    <xf numFmtId="4" fontId="7" fillId="5" borderId="20" xfId="0" applyNumberFormat="1" applyFont="1" applyFill="1" applyBorder="1" applyAlignment="1">
      <alignment horizontal="center" vertical="center" wrapText="1"/>
    </xf>
    <xf numFmtId="4" fontId="7" fillId="5" borderId="7" xfId="0" applyNumberFormat="1" applyFont="1" applyFill="1" applyBorder="1" applyAlignment="1">
      <alignment horizontal="center" vertical="center" wrapText="1"/>
    </xf>
    <xf numFmtId="0" fontId="5" fillId="0" borderId="18" xfId="0" applyFont="1" applyBorder="1" applyAlignment="1">
      <alignment horizontal="center" vertical="center" wrapText="1"/>
    </xf>
    <xf numFmtId="0" fontId="5" fillId="0" borderId="22" xfId="0" applyFont="1" applyBorder="1" applyAlignment="1">
      <alignment horizontal="justify" vertical="center" wrapText="1"/>
    </xf>
    <xf numFmtId="0" fontId="5" fillId="0" borderId="23" xfId="0" applyFont="1" applyBorder="1" applyAlignment="1">
      <alignment horizontal="justify" vertical="center" wrapText="1"/>
    </xf>
    <xf numFmtId="0" fontId="5" fillId="0" borderId="24" xfId="0" applyFont="1" applyFill="1" applyBorder="1" applyAlignment="1">
      <alignment horizontal="center" vertical="center" wrapText="1"/>
    </xf>
    <xf numFmtId="0" fontId="5" fillId="0" borderId="23" xfId="0" applyFont="1" applyBorder="1" applyAlignment="1">
      <alignment horizontal="center" vertical="center" wrapText="1"/>
    </xf>
    <xf numFmtId="4" fontId="4" fillId="3" borderId="23" xfId="0" applyNumberFormat="1" applyFont="1" applyFill="1" applyBorder="1" applyAlignment="1">
      <alignment horizontal="right" vertical="center" wrapText="1"/>
    </xf>
    <xf numFmtId="4" fontId="4" fillId="0" borderId="17" xfId="0" applyNumberFormat="1" applyFont="1" applyBorder="1" applyAlignment="1">
      <alignment horizontal="right" vertical="center" wrapText="1"/>
    </xf>
    <xf numFmtId="4" fontId="4" fillId="3" borderId="9" xfId="0" applyNumberFormat="1" applyFont="1" applyFill="1" applyBorder="1" applyAlignment="1">
      <alignment horizontal="left" vertical="center" wrapText="1"/>
    </xf>
    <xf numFmtId="4" fontId="4" fillId="3" borderId="25" xfId="0" applyNumberFormat="1" applyFont="1" applyFill="1" applyBorder="1" applyAlignment="1">
      <alignment horizontal="left" vertical="center" wrapText="1"/>
    </xf>
    <xf numFmtId="0" fontId="5" fillId="0" borderId="29" xfId="0" applyFont="1" applyBorder="1" applyAlignment="1">
      <alignment horizontal="center" vertical="center" wrapText="1"/>
    </xf>
    <xf numFmtId="0" fontId="5" fillId="0" borderId="30" xfId="0" applyFont="1" applyBorder="1" applyAlignment="1">
      <alignment horizontal="justify" vertical="center" wrapText="1"/>
    </xf>
    <xf numFmtId="0" fontId="5" fillId="0" borderId="31" xfId="0" applyFont="1" applyBorder="1" applyAlignment="1">
      <alignment horizontal="justify" vertical="center" wrapText="1"/>
    </xf>
    <xf numFmtId="0" fontId="5" fillId="0" borderId="31" xfId="0" applyFont="1" applyFill="1" applyBorder="1" applyAlignment="1">
      <alignment horizontal="center" vertical="center" wrapText="1"/>
    </xf>
    <xf numFmtId="0" fontId="5" fillId="0" borderId="31" xfId="0" applyFont="1" applyBorder="1" applyAlignment="1">
      <alignment horizontal="center" vertical="center" wrapText="1"/>
    </xf>
    <xf numFmtId="4" fontId="4" fillId="3" borderId="31" xfId="0" applyNumberFormat="1" applyFont="1" applyFill="1" applyBorder="1" applyAlignment="1">
      <alignment horizontal="right" vertical="center" wrapText="1"/>
    </xf>
    <xf numFmtId="4" fontId="4" fillId="0" borderId="32" xfId="0" applyNumberFormat="1" applyFont="1" applyBorder="1" applyAlignment="1">
      <alignment horizontal="right" vertical="center" wrapText="1"/>
    </xf>
    <xf numFmtId="4" fontId="4" fillId="3" borderId="33" xfId="0" applyNumberFormat="1" applyFont="1" applyFill="1" applyBorder="1" applyAlignment="1">
      <alignment horizontal="left" vertical="center" wrapText="1"/>
    </xf>
    <xf numFmtId="4" fontId="4" fillId="0" borderId="9" xfId="0" applyNumberFormat="1" applyFont="1" applyBorder="1" applyAlignment="1">
      <alignment horizontal="right" vertical="center" wrapText="1"/>
    </xf>
    <xf numFmtId="4" fontId="11" fillId="2" borderId="34" xfId="0" applyNumberFormat="1" applyFont="1" applyFill="1" applyBorder="1" applyAlignment="1">
      <alignment vertical="center" wrapText="1"/>
    </xf>
    <xf numFmtId="0" fontId="12" fillId="3" borderId="35" xfId="0" applyFont="1" applyFill="1" applyBorder="1" applyAlignment="1">
      <alignment vertical="center" wrapText="1"/>
    </xf>
    <xf numFmtId="4" fontId="12" fillId="2" borderId="36" xfId="0" applyNumberFormat="1" applyFont="1" applyFill="1" applyBorder="1" applyAlignment="1">
      <alignment vertical="center" wrapText="1"/>
    </xf>
    <xf numFmtId="0" fontId="0" fillId="0" borderId="0" xfId="0" applyFont="1" applyAlignment="1">
      <alignment vertical="center"/>
    </xf>
    <xf numFmtId="0" fontId="0" fillId="0" borderId="0" xfId="0" applyAlignment="1">
      <alignment vertical="center"/>
    </xf>
    <xf numFmtId="0" fontId="0" fillId="0" borderId="0" xfId="0" applyFont="1" applyAlignment="1">
      <alignment horizontal="center" vertical="center" wrapText="1"/>
    </xf>
    <xf numFmtId="0" fontId="19" fillId="6" borderId="38" xfId="0" applyFont="1" applyFill="1" applyBorder="1" applyAlignment="1" applyProtection="1">
      <alignment horizontal="center" vertical="center" wrapText="1"/>
    </xf>
    <xf numFmtId="0" fontId="19" fillId="6" borderId="39" xfId="0" applyFont="1" applyFill="1" applyBorder="1" applyAlignment="1" applyProtection="1">
      <alignment horizontal="center" vertical="center" wrapText="1"/>
    </xf>
    <xf numFmtId="0" fontId="0" fillId="0" borderId="0" xfId="0" applyAlignment="1">
      <alignment horizontal="center" vertical="center" wrapText="1"/>
    </xf>
    <xf numFmtId="0" fontId="21" fillId="0" borderId="0" xfId="0" applyFont="1" applyAlignment="1"/>
    <xf numFmtId="0" fontId="21" fillId="0" borderId="0" xfId="0" applyFont="1" applyBorder="1" applyAlignment="1" applyProtection="1"/>
    <xf numFmtId="0" fontId="19" fillId="0" borderId="40" xfId="0" applyFont="1" applyBorder="1" applyAlignment="1" applyProtection="1">
      <alignment horizontal="center" vertical="center"/>
    </xf>
    <xf numFmtId="49" fontId="19" fillId="0" borderId="40" xfId="0" applyNumberFormat="1" applyFont="1" applyBorder="1" applyAlignment="1" applyProtection="1">
      <alignment horizontal="left" vertical="center" wrapText="1"/>
    </xf>
    <xf numFmtId="0" fontId="19" fillId="0" borderId="40" xfId="0" applyFont="1" applyBorder="1" applyAlignment="1" applyProtection="1">
      <alignment horizontal="left" vertical="center" wrapText="1"/>
    </xf>
    <xf numFmtId="0" fontId="19" fillId="0" borderId="40" xfId="0" applyFont="1" applyBorder="1" applyAlignment="1" applyProtection="1">
      <alignment horizontal="center" vertical="center" wrapText="1"/>
    </xf>
    <xf numFmtId="165" fontId="19" fillId="0" borderId="40" xfId="0" applyNumberFormat="1" applyFont="1" applyBorder="1" applyAlignment="1" applyProtection="1">
      <alignment vertical="center"/>
    </xf>
    <xf numFmtId="0" fontId="0" fillId="0" borderId="0" xfId="0" applyFont="1" applyBorder="1" applyAlignment="1" applyProtection="1">
      <alignment vertical="center"/>
    </xf>
    <xf numFmtId="0" fontId="0" fillId="0" borderId="27" xfId="0" applyFont="1" applyBorder="1" applyAlignment="1" applyProtection="1">
      <alignment vertical="center"/>
    </xf>
    <xf numFmtId="0" fontId="0" fillId="0" borderId="21" xfId="0" applyFont="1" applyBorder="1" applyAlignment="1" applyProtection="1">
      <alignment vertical="center"/>
    </xf>
    <xf numFmtId="0" fontId="0" fillId="0" borderId="24" xfId="0" applyFont="1" applyBorder="1" applyAlignment="1" applyProtection="1">
      <alignment vertical="center"/>
    </xf>
    <xf numFmtId="0" fontId="0" fillId="0" borderId="17" xfId="0" applyFont="1" applyBorder="1" applyAlignment="1" applyProtection="1">
      <alignment vertical="center"/>
    </xf>
    <xf numFmtId="0" fontId="14" fillId="0" borderId="0" xfId="0" applyFont="1" applyBorder="1" applyAlignment="1" applyProtection="1">
      <alignment horizontal="left" vertical="center"/>
    </xf>
    <xf numFmtId="0" fontId="0" fillId="0" borderId="23" xfId="0" applyFont="1" applyBorder="1" applyAlignment="1" applyProtection="1">
      <alignment vertical="center"/>
    </xf>
    <xf numFmtId="0" fontId="15" fillId="0" borderId="0" xfId="0" applyFont="1" applyBorder="1" applyAlignment="1" applyProtection="1">
      <alignment horizontal="left" vertical="center"/>
    </xf>
    <xf numFmtId="0" fontId="17" fillId="0" borderId="0" xfId="0" applyFont="1" applyBorder="1" applyAlignment="1" applyProtection="1">
      <alignment horizontal="left" vertical="center"/>
    </xf>
    <xf numFmtId="0" fontId="0" fillId="0" borderId="17" xfId="0" applyFont="1" applyBorder="1" applyAlignment="1" applyProtection="1">
      <alignment horizontal="center" vertical="center" wrapText="1"/>
    </xf>
    <xf numFmtId="0" fontId="19" fillId="6" borderId="41" xfId="0" applyFont="1" applyFill="1" applyBorder="1" applyAlignment="1" applyProtection="1">
      <alignment horizontal="center" vertical="center" wrapText="1"/>
    </xf>
    <xf numFmtId="0" fontId="18" fillId="0" borderId="0" xfId="0" applyFont="1" applyBorder="1" applyAlignment="1" applyProtection="1">
      <alignment horizontal="left" vertical="center"/>
    </xf>
    <xf numFmtId="0" fontId="21" fillId="0" borderId="17" xfId="0" applyFont="1" applyBorder="1" applyAlignment="1" applyProtection="1"/>
    <xf numFmtId="0" fontId="21" fillId="0" borderId="0" xfId="0" applyFont="1" applyBorder="1" applyAlignment="1" applyProtection="1">
      <alignment horizontal="left"/>
    </xf>
    <xf numFmtId="0" fontId="20" fillId="0" borderId="0" xfId="0" applyFont="1" applyBorder="1" applyAlignment="1" applyProtection="1">
      <alignment horizontal="left"/>
    </xf>
    <xf numFmtId="0" fontId="21" fillId="0" borderId="0" xfId="0" applyFont="1" applyBorder="1" applyAlignment="1" applyProtection="1">
      <protection locked="0"/>
    </xf>
    <xf numFmtId="0" fontId="22" fillId="0" borderId="0" xfId="0" applyFont="1" applyBorder="1" applyAlignment="1" applyProtection="1">
      <alignment horizontal="left" vertical="center"/>
    </xf>
    <xf numFmtId="0" fontId="23" fillId="0" borderId="0" xfId="0" applyFont="1" applyBorder="1" applyAlignment="1" applyProtection="1">
      <alignment vertical="center" wrapText="1"/>
    </xf>
    <xf numFmtId="0" fontId="0" fillId="0" borderId="0" xfId="0" applyFont="1" applyBorder="1" applyAlignment="1" applyProtection="1">
      <alignment vertical="center"/>
      <protection locked="0"/>
    </xf>
    <xf numFmtId="0" fontId="0" fillId="0" borderId="16" xfId="0" applyFont="1" applyBorder="1" applyAlignment="1" applyProtection="1">
      <alignment vertical="center"/>
    </xf>
    <xf numFmtId="0" fontId="0" fillId="0" borderId="26" xfId="0" applyFont="1" applyBorder="1" applyAlignment="1" applyProtection="1">
      <alignment vertical="center"/>
    </xf>
    <xf numFmtId="0" fontId="0" fillId="0" borderId="10" xfId="0" applyFont="1" applyBorder="1" applyAlignment="1" applyProtection="1">
      <alignment vertical="center"/>
    </xf>
    <xf numFmtId="4" fontId="19" fillId="3" borderId="40" xfId="0" applyNumberFormat="1" applyFont="1" applyFill="1" applyBorder="1" applyAlignment="1" applyProtection="1">
      <alignment vertical="center"/>
      <protection locked="0"/>
    </xf>
    <xf numFmtId="4" fontId="11" fillId="2" borderId="45" xfId="0" applyNumberFormat="1" applyFont="1" applyFill="1" applyBorder="1" applyAlignment="1">
      <alignment vertical="center" wrapText="1"/>
    </xf>
    <xf numFmtId="0" fontId="3" fillId="2" borderId="46" xfId="0" applyFont="1" applyFill="1" applyBorder="1" applyAlignment="1">
      <alignment vertical="center" wrapText="1"/>
    </xf>
    <xf numFmtId="164" fontId="17" fillId="0" borderId="0" xfId="0" applyNumberFormat="1" applyFont="1" applyBorder="1" applyAlignment="1" applyProtection="1">
      <alignment horizontal="left" vertical="center"/>
    </xf>
    <xf numFmtId="0" fontId="17" fillId="0" borderId="0" xfId="0" applyFont="1" applyBorder="1" applyAlignment="1" applyProtection="1">
      <alignment horizontal="left" vertical="center" wrapText="1"/>
    </xf>
    <xf numFmtId="4" fontId="18" fillId="0" borderId="0" xfId="0" applyNumberFormat="1" applyFont="1" applyBorder="1" applyAlignment="1" applyProtection="1"/>
    <xf numFmtId="4" fontId="20" fillId="0" borderId="0" xfId="0" applyNumberFormat="1" applyFont="1" applyBorder="1" applyAlignment="1" applyProtection="1"/>
    <xf numFmtId="4" fontId="19" fillId="0" borderId="38" xfId="0" applyNumberFormat="1" applyFont="1" applyBorder="1" applyAlignment="1" applyProtection="1">
      <alignment vertical="center"/>
    </xf>
    <xf numFmtId="0" fontId="15" fillId="0" borderId="23" xfId="0" applyFont="1" applyBorder="1" applyAlignment="1" applyProtection="1">
      <alignment horizontal="left" vertical="center"/>
    </xf>
    <xf numFmtId="0" fontId="21" fillId="0" borderId="23" xfId="0" applyFont="1" applyBorder="1" applyAlignment="1" applyProtection="1">
      <protection locked="0"/>
    </xf>
    <xf numFmtId="4" fontId="19" fillId="3" borderId="42" xfId="0" applyNumberFormat="1" applyFont="1" applyFill="1" applyBorder="1" applyAlignment="1" applyProtection="1">
      <alignment vertical="center"/>
      <protection locked="0"/>
    </xf>
    <xf numFmtId="0" fontId="0" fillId="0" borderId="23" xfId="0" applyFont="1" applyBorder="1" applyAlignment="1" applyProtection="1">
      <alignment vertical="center"/>
      <protection locked="0"/>
    </xf>
    <xf numFmtId="0" fontId="1" fillId="0" borderId="28" xfId="0" applyFont="1" applyBorder="1" applyAlignment="1">
      <alignment horizontal="left" vertical="center" wrapText="1"/>
    </xf>
    <xf numFmtId="0" fontId="1" fillId="0" borderId="2" xfId="0" applyFont="1" applyBorder="1" applyAlignment="1">
      <alignment horizontal="left" vertical="center" wrapText="1"/>
    </xf>
    <xf numFmtId="0" fontId="1" fillId="0" borderId="1" xfId="0" applyFont="1" applyBorder="1" applyAlignment="1">
      <alignment horizontal="left" vertical="center" wrapText="1"/>
    </xf>
    <xf numFmtId="0" fontId="3" fillId="2" borderId="12" xfId="0" applyFont="1" applyFill="1" applyBorder="1" applyAlignment="1">
      <alignment horizontal="left" vertical="center" wrapText="1"/>
    </xf>
    <xf numFmtId="0" fontId="3" fillId="2" borderId="11" xfId="0" applyFont="1" applyFill="1" applyBorder="1" applyAlignment="1">
      <alignment horizontal="left" vertical="center" wrapText="1"/>
    </xf>
    <xf numFmtId="0" fontId="2" fillId="0" borderId="27" xfId="0" applyFont="1" applyBorder="1" applyAlignment="1">
      <alignment horizontal="left" vertical="center"/>
    </xf>
    <xf numFmtId="0" fontId="2" fillId="0" borderId="21" xfId="0" applyFont="1" applyBorder="1" applyAlignment="1">
      <alignment horizontal="left" vertical="center"/>
    </xf>
    <xf numFmtId="0" fontId="2" fillId="0" borderId="24" xfId="0" applyFont="1" applyBorder="1" applyAlignment="1">
      <alignment horizontal="left" vertical="center"/>
    </xf>
    <xf numFmtId="0" fontId="1" fillId="0" borderId="16" xfId="0" applyFont="1" applyBorder="1" applyAlignment="1">
      <alignment horizontal="left" vertical="center" wrapText="1"/>
    </xf>
    <xf numFmtId="0" fontId="1" fillId="0" borderId="26" xfId="0" applyFont="1" applyBorder="1" applyAlignment="1">
      <alignment horizontal="left" vertical="center" wrapText="1"/>
    </xf>
    <xf numFmtId="0" fontId="1" fillId="0" borderId="10" xfId="0" applyFont="1" applyBorder="1" applyAlignment="1">
      <alignment horizontal="left" vertical="center" wrapText="1"/>
    </xf>
    <xf numFmtId="0" fontId="9" fillId="0" borderId="0" xfId="0" applyFont="1" applyFill="1" applyAlignment="1">
      <alignment horizontal="center" vertical="center" wrapText="1"/>
    </xf>
    <xf numFmtId="0" fontId="8" fillId="0" borderId="11" xfId="0" applyFont="1" applyFill="1" applyBorder="1" applyAlignment="1">
      <alignment horizontal="center" vertical="center" wrapText="1"/>
    </xf>
    <xf numFmtId="0" fontId="3" fillId="2" borderId="13" xfId="0" applyFont="1" applyFill="1" applyBorder="1" applyAlignment="1">
      <alignment horizontal="left" vertical="center" wrapText="1"/>
    </xf>
    <xf numFmtId="0" fontId="3" fillId="2" borderId="5" xfId="0" applyFont="1" applyFill="1" applyBorder="1" applyAlignment="1">
      <alignment horizontal="left" vertical="center" wrapText="1"/>
    </xf>
    <xf numFmtId="0" fontId="3" fillId="2" borderId="4" xfId="0" applyFont="1" applyFill="1" applyBorder="1" applyAlignment="1">
      <alignment horizontal="left" vertical="center" wrapText="1"/>
    </xf>
    <xf numFmtId="0" fontId="3" fillId="2" borderId="2" xfId="0" applyFont="1" applyFill="1" applyBorder="1" applyAlignment="1">
      <alignment horizontal="left" vertical="center" wrapText="1"/>
    </xf>
    <xf numFmtId="0" fontId="7" fillId="5" borderId="6" xfId="0" applyFont="1" applyFill="1" applyBorder="1" applyAlignment="1">
      <alignment horizontal="center" vertical="center" wrapText="1"/>
    </xf>
    <xf numFmtId="0" fontId="7" fillId="5" borderId="37" xfId="0" applyFont="1" applyFill="1" applyBorder="1" applyAlignment="1">
      <alignment horizontal="center" vertical="center" wrapText="1"/>
    </xf>
    <xf numFmtId="0" fontId="7" fillId="5" borderId="19" xfId="0" applyFont="1" applyFill="1" applyBorder="1" applyAlignment="1">
      <alignment horizontal="center" vertical="center" wrapText="1"/>
    </xf>
    <xf numFmtId="0" fontId="5" fillId="0" borderId="4" xfId="0" applyFont="1" applyBorder="1" applyAlignment="1">
      <alignment horizontal="left" vertical="center" wrapText="1"/>
    </xf>
    <xf numFmtId="0" fontId="5" fillId="0" borderId="2" xfId="0" applyFont="1" applyBorder="1" applyAlignment="1">
      <alignment horizontal="left" vertical="center" wrapText="1"/>
    </xf>
    <xf numFmtId="0" fontId="5" fillId="0" borderId="1" xfId="0" applyFont="1" applyBorder="1" applyAlignment="1">
      <alignment horizontal="left" vertical="center" wrapText="1"/>
    </xf>
    <xf numFmtId="0" fontId="6" fillId="4" borderId="4" xfId="0" applyFont="1" applyFill="1" applyBorder="1" applyAlignment="1">
      <alignment horizontal="center" vertical="center"/>
    </xf>
    <xf numFmtId="0" fontId="6" fillId="4" borderId="2" xfId="0" applyFont="1" applyFill="1" applyBorder="1" applyAlignment="1">
      <alignment horizontal="center" vertical="center"/>
    </xf>
    <xf numFmtId="0" fontId="6" fillId="4" borderId="3" xfId="0" applyFont="1" applyFill="1" applyBorder="1" applyAlignment="1">
      <alignment horizontal="center" vertical="center"/>
    </xf>
    <xf numFmtId="0" fontId="15" fillId="0" borderId="0" xfId="0" applyFont="1" applyBorder="1" applyAlignment="1" applyProtection="1">
      <alignment horizontal="left" vertical="center" wrapText="1"/>
    </xf>
    <xf numFmtId="0" fontId="15" fillId="0" borderId="0" xfId="0" applyFont="1" applyBorder="1" applyAlignment="1" applyProtection="1">
      <alignment horizontal="left" vertical="center"/>
    </xf>
    <xf numFmtId="0" fontId="16" fillId="0" borderId="0" xfId="0" applyFont="1" applyBorder="1" applyAlignment="1" applyProtection="1">
      <alignment horizontal="left" vertical="center" wrapText="1"/>
    </xf>
    <xf numFmtId="0" fontId="0" fillId="0" borderId="0" xfId="0" applyFont="1" applyBorder="1" applyAlignment="1" applyProtection="1">
      <alignment vertical="center"/>
    </xf>
    <xf numFmtId="0" fontId="3" fillId="2" borderId="43" xfId="0" applyFont="1" applyFill="1" applyBorder="1" applyAlignment="1">
      <alignment horizontal="left" vertical="center" wrapText="1"/>
    </xf>
    <xf numFmtId="0" fontId="3" fillId="2" borderId="44" xfId="0" applyFont="1" applyFill="1" applyBorder="1" applyAlignment="1">
      <alignment horizontal="left" vertical="center" wrapText="1"/>
    </xf>
  </cellXfs>
  <cellStyles count="1">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sheetPr>
  <dimension ref="B1:XEW14"/>
  <sheetViews>
    <sheetView showGridLines="0" tabSelected="1" zoomScale="70" zoomScaleNormal="70" zoomScaleSheetLayoutView="70" workbookViewId="0">
      <selection activeCell="D19" sqref="D19"/>
    </sheetView>
  </sheetViews>
  <sheetFormatPr defaultRowHeight="15" x14ac:dyDescent="0.25"/>
  <cols>
    <col min="1" max="1" width="4.28515625" customWidth="1"/>
    <col min="2" max="3" width="11" style="1" customWidth="1"/>
    <col min="4" max="4" width="80.140625" style="1" customWidth="1"/>
    <col min="5" max="5" width="11.7109375" style="1" customWidth="1"/>
    <col min="6" max="6" width="13" style="1" customWidth="1"/>
    <col min="7" max="7" width="6.85546875" style="1" customWidth="1"/>
    <col min="8" max="8" width="34.5703125" style="2" customWidth="1"/>
  </cols>
  <sheetData>
    <row r="1" spans="2:8 16377:16377" ht="42.75" customHeight="1" x14ac:dyDescent="0.25">
      <c r="B1" s="96" t="s">
        <v>8</v>
      </c>
      <c r="C1" s="96"/>
      <c r="D1" s="96"/>
      <c r="E1" s="96"/>
      <c r="F1" s="96"/>
      <c r="G1" s="96"/>
      <c r="H1" s="96"/>
    </row>
    <row r="2" spans="2:8 16377:16377" ht="20.25" customHeight="1" thickBot="1" x14ac:dyDescent="0.3">
      <c r="B2" s="97" t="s">
        <v>88</v>
      </c>
      <c r="C2" s="97"/>
      <c r="D2" s="97"/>
      <c r="E2" s="97"/>
      <c r="F2" s="97"/>
      <c r="G2" s="97"/>
      <c r="H2" s="97"/>
    </row>
    <row r="3" spans="2:8 16377:16377" ht="42.75" customHeight="1" x14ac:dyDescent="0.25">
      <c r="B3" s="102" t="s">
        <v>105</v>
      </c>
      <c r="C3" s="103"/>
      <c r="D3" s="103"/>
      <c r="E3" s="103"/>
      <c r="F3" s="103"/>
      <c r="G3" s="104"/>
      <c r="H3" s="16" t="s">
        <v>2</v>
      </c>
    </row>
    <row r="4" spans="2:8 16377:16377" ht="27.75" customHeight="1" x14ac:dyDescent="0.25">
      <c r="B4" s="108" t="s">
        <v>98</v>
      </c>
      <c r="C4" s="109"/>
      <c r="D4" s="109"/>
      <c r="E4" s="109"/>
      <c r="F4" s="109"/>
      <c r="G4" s="109"/>
      <c r="H4" s="110"/>
    </row>
    <row r="5" spans="2:8 16377:16377" ht="37.5" customHeight="1" x14ac:dyDescent="0.25">
      <c r="B5" s="105" t="s">
        <v>103</v>
      </c>
      <c r="C5" s="106"/>
      <c r="D5" s="106"/>
      <c r="E5" s="106"/>
      <c r="F5" s="106"/>
      <c r="G5" s="107"/>
      <c r="H5" s="34">
        <f>SUM('1) Hlavní část mobiliáře'!J14)</f>
        <v>0</v>
      </c>
    </row>
    <row r="6" spans="2:8 16377:16377" ht="39" customHeight="1" thickBot="1" x14ac:dyDescent="0.3">
      <c r="B6" s="105" t="s">
        <v>104</v>
      </c>
      <c r="C6" s="106"/>
      <c r="D6" s="106"/>
      <c r="E6" s="106"/>
      <c r="F6" s="106"/>
      <c r="G6" s="107"/>
      <c r="H6" s="34">
        <f>SUM('2) Obecné provozní vybavení'!I51)</f>
        <v>0</v>
      </c>
    </row>
    <row r="7" spans="2:8 16377:16377" ht="54.75" customHeight="1" x14ac:dyDescent="0.25">
      <c r="B7" s="98" t="s">
        <v>101</v>
      </c>
      <c r="C7" s="99"/>
      <c r="D7" s="99"/>
      <c r="E7" s="99"/>
      <c r="F7" s="99"/>
      <c r="G7" s="99"/>
      <c r="H7" s="35">
        <f>SUM(H5:H6)</f>
        <v>0</v>
      </c>
    </row>
    <row r="8" spans="2:8 16377:16377" ht="41.25" customHeight="1" x14ac:dyDescent="0.25">
      <c r="B8" s="100" t="s">
        <v>1</v>
      </c>
      <c r="C8" s="101" t="s">
        <v>1</v>
      </c>
      <c r="D8" s="101" t="s">
        <v>1</v>
      </c>
      <c r="E8" s="101"/>
      <c r="F8" s="101"/>
      <c r="G8" s="101"/>
      <c r="H8" s="36"/>
      <c r="XEW8">
        <f>SUM(A8:XEV8)</f>
        <v>0</v>
      </c>
    </row>
    <row r="9" spans="2:8 16377:16377" ht="41.25" customHeight="1" thickBot="1" x14ac:dyDescent="0.3">
      <c r="B9" s="88" t="s">
        <v>11</v>
      </c>
      <c r="C9" s="89" t="s">
        <v>0</v>
      </c>
      <c r="D9" s="89" t="s">
        <v>0</v>
      </c>
      <c r="E9" s="89"/>
      <c r="F9" s="89"/>
      <c r="G9" s="89"/>
      <c r="H9" s="37">
        <f>SUM(H7:H8)</f>
        <v>0</v>
      </c>
    </row>
    <row r="11" spans="2:8 16377:16377" x14ac:dyDescent="0.25">
      <c r="B11" s="90" t="s">
        <v>102</v>
      </c>
      <c r="C11" s="91"/>
      <c r="D11" s="91"/>
      <c r="E11" s="91"/>
      <c r="F11" s="91"/>
      <c r="G11" s="91"/>
      <c r="H11" s="92"/>
    </row>
    <row r="12" spans="2:8 16377:16377" ht="27.75" customHeight="1" x14ac:dyDescent="0.25">
      <c r="B12" s="93" t="s">
        <v>386</v>
      </c>
      <c r="C12" s="94"/>
      <c r="D12" s="94"/>
      <c r="E12" s="94"/>
      <c r="F12" s="94"/>
      <c r="G12" s="94"/>
      <c r="H12" s="95"/>
    </row>
    <row r="13" spans="2:8 16377:16377" ht="27.75" customHeight="1" x14ac:dyDescent="0.25">
      <c r="B13" s="85" t="s">
        <v>89</v>
      </c>
      <c r="C13" s="86"/>
      <c r="D13" s="86"/>
      <c r="E13" s="86"/>
      <c r="F13" s="86"/>
      <c r="G13" s="86"/>
      <c r="H13" s="87"/>
    </row>
    <row r="14" spans="2:8 16377:16377" ht="33" customHeight="1" x14ac:dyDescent="0.25">
      <c r="B14" s="85" t="s">
        <v>387</v>
      </c>
      <c r="C14" s="86"/>
      <c r="D14" s="86"/>
      <c r="E14" s="86"/>
      <c r="F14" s="86"/>
      <c r="G14" s="86"/>
      <c r="H14" s="87"/>
    </row>
  </sheetData>
  <mergeCells count="13">
    <mergeCell ref="B1:H1"/>
    <mergeCell ref="B2:H2"/>
    <mergeCell ref="B7:G7"/>
    <mergeCell ref="B8:G8"/>
    <mergeCell ref="B3:G3"/>
    <mergeCell ref="B5:G5"/>
    <mergeCell ref="B6:G6"/>
    <mergeCell ref="B4:H4"/>
    <mergeCell ref="B13:H13"/>
    <mergeCell ref="B14:H14"/>
    <mergeCell ref="B9:G9"/>
    <mergeCell ref="B11:H11"/>
    <mergeCell ref="B12:H12"/>
  </mergeCells>
  <pageMargins left="0.7" right="0.7" top="0.78740157499999996" bottom="0.78740157499999996" header="0.3" footer="0.3"/>
  <pageSetup paperSize="9" scale="3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12"/>
  <sheetViews>
    <sheetView showGridLines="0" showZeros="0" topLeftCell="A22" zoomScale="115" zoomScaleNormal="115" workbookViewId="0">
      <selection activeCell="I16" sqref="I16"/>
    </sheetView>
  </sheetViews>
  <sheetFormatPr defaultRowHeight="15" x14ac:dyDescent="0.25"/>
  <cols>
    <col min="1" max="1" width="7.140625" customWidth="1"/>
    <col min="2" max="2" width="1" customWidth="1"/>
    <col min="3" max="3" width="3.5703125" customWidth="1"/>
    <col min="4" max="4" width="3.7109375" customWidth="1"/>
    <col min="5" max="5" width="14.7109375" customWidth="1"/>
    <col min="6" max="6" width="43.5703125" customWidth="1"/>
    <col min="7" max="7" width="6.42578125" customWidth="1"/>
    <col min="8" max="8" width="12" customWidth="1"/>
    <col min="9" max="9" width="13.5703125" customWidth="1"/>
    <col min="10" max="10" width="19.140625" customWidth="1"/>
    <col min="11" max="11" width="28.85546875" customWidth="1"/>
  </cols>
  <sheetData>
    <row r="1" spans="1:11" s="39" customFormat="1" ht="6.95" customHeight="1" x14ac:dyDescent="0.25">
      <c r="A1" s="38"/>
      <c r="B1" s="52"/>
      <c r="C1" s="53"/>
      <c r="D1" s="53"/>
      <c r="E1" s="53"/>
      <c r="F1" s="53"/>
      <c r="G1" s="53"/>
      <c r="H1" s="53"/>
      <c r="I1" s="53"/>
      <c r="J1" s="53"/>
      <c r="K1" s="54"/>
    </row>
    <row r="2" spans="1:11" s="39" customFormat="1" ht="24.95" customHeight="1" x14ac:dyDescent="0.25">
      <c r="A2" s="38"/>
      <c r="B2" s="55"/>
      <c r="C2" s="56" t="s">
        <v>117</v>
      </c>
      <c r="D2" s="51"/>
      <c r="E2" s="51"/>
      <c r="F2" s="51"/>
      <c r="G2" s="51"/>
      <c r="H2" s="51"/>
      <c r="I2" s="51"/>
      <c r="J2" s="51"/>
      <c r="K2" s="57"/>
    </row>
    <row r="3" spans="1:11" s="39" customFormat="1" ht="6.95" customHeight="1" x14ac:dyDescent="0.25">
      <c r="A3" s="38"/>
      <c r="B3" s="55"/>
      <c r="C3" s="51"/>
      <c r="D3" s="51"/>
      <c r="E3" s="51"/>
      <c r="F3" s="51"/>
      <c r="G3" s="51"/>
      <c r="H3" s="51"/>
      <c r="I3" s="51"/>
      <c r="J3" s="51"/>
      <c r="K3" s="57"/>
    </row>
    <row r="4" spans="1:11" s="39" customFormat="1" ht="12" customHeight="1" x14ac:dyDescent="0.25">
      <c r="A4" s="38"/>
      <c r="B4" s="55"/>
      <c r="C4" s="58" t="s">
        <v>107</v>
      </c>
      <c r="D4" s="51"/>
      <c r="E4" s="51"/>
      <c r="F4" s="51"/>
      <c r="G4" s="51"/>
      <c r="H4" s="51"/>
      <c r="I4" s="51"/>
      <c r="J4" s="51"/>
      <c r="K4" s="57"/>
    </row>
    <row r="5" spans="1:11" s="39" customFormat="1" ht="16.5" customHeight="1" x14ac:dyDescent="0.25">
      <c r="A5" s="38"/>
      <c r="B5" s="55"/>
      <c r="C5" s="51"/>
      <c r="D5" s="51"/>
      <c r="E5" s="111" t="s">
        <v>383</v>
      </c>
      <c r="F5" s="112"/>
      <c r="G5" s="112"/>
      <c r="H5" s="112"/>
      <c r="I5" s="51"/>
      <c r="J5" s="51"/>
      <c r="K5" s="57"/>
    </row>
    <row r="6" spans="1:11" s="39" customFormat="1" ht="12" customHeight="1" x14ac:dyDescent="0.25">
      <c r="A6" s="38"/>
      <c r="B6" s="55"/>
      <c r="C6" s="58" t="s">
        <v>108</v>
      </c>
      <c r="D6" s="51"/>
      <c r="E6" s="51"/>
      <c r="F6" s="51"/>
      <c r="G6" s="51"/>
      <c r="H6" s="51"/>
      <c r="I6" s="51"/>
      <c r="J6" s="51"/>
      <c r="K6" s="57"/>
    </row>
    <row r="7" spans="1:11" s="39" customFormat="1" ht="16.5" customHeight="1" x14ac:dyDescent="0.25">
      <c r="A7" s="38"/>
      <c r="B7" s="55"/>
      <c r="C7" s="51"/>
      <c r="D7" s="51"/>
      <c r="E7" s="113" t="s">
        <v>103</v>
      </c>
      <c r="F7" s="114"/>
      <c r="G7" s="114"/>
      <c r="H7" s="114"/>
      <c r="I7" s="51"/>
      <c r="J7" s="51"/>
      <c r="K7" s="57"/>
    </row>
    <row r="8" spans="1:11" s="39" customFormat="1" ht="6.95" customHeight="1" x14ac:dyDescent="0.25">
      <c r="A8" s="38"/>
      <c r="B8" s="55"/>
      <c r="C8" s="51"/>
      <c r="D8" s="51"/>
      <c r="E8" s="51"/>
      <c r="F8" s="51"/>
      <c r="G8" s="51"/>
      <c r="H8" s="51"/>
      <c r="I8" s="51"/>
      <c r="J8" s="51"/>
      <c r="K8" s="57"/>
    </row>
    <row r="9" spans="1:11" s="39" customFormat="1" ht="12" customHeight="1" x14ac:dyDescent="0.25">
      <c r="A9" s="38"/>
      <c r="B9" s="55"/>
      <c r="C9" s="58" t="s">
        <v>109</v>
      </c>
      <c r="D9" s="51"/>
      <c r="E9" s="51"/>
      <c r="F9" s="59" t="s">
        <v>110</v>
      </c>
      <c r="G9" s="51"/>
      <c r="H9" s="51"/>
      <c r="I9" s="58" t="s">
        <v>111</v>
      </c>
      <c r="J9" s="76" t="s">
        <v>384</v>
      </c>
      <c r="K9" s="81"/>
    </row>
    <row r="10" spans="1:11" s="39" customFormat="1" ht="6.95" customHeight="1" x14ac:dyDescent="0.25">
      <c r="A10" s="38"/>
      <c r="B10" s="55"/>
      <c r="C10" s="51"/>
      <c r="D10" s="51"/>
      <c r="E10" s="51"/>
      <c r="F10" s="51"/>
      <c r="G10" s="51"/>
      <c r="H10" s="51"/>
      <c r="I10" s="51"/>
      <c r="J10" s="51"/>
      <c r="K10" s="57"/>
    </row>
    <row r="11" spans="1:11" s="39" customFormat="1" ht="25.7" customHeight="1" x14ac:dyDescent="0.25">
      <c r="A11" s="38"/>
      <c r="B11" s="55"/>
      <c r="C11" s="58" t="s">
        <v>112</v>
      </c>
      <c r="D11" s="51"/>
      <c r="E11" s="51"/>
      <c r="F11" s="59" t="s">
        <v>113</v>
      </c>
      <c r="G11" s="51"/>
      <c r="H11" s="51"/>
      <c r="I11" s="58" t="s">
        <v>114</v>
      </c>
      <c r="J11" s="77" t="s">
        <v>115</v>
      </c>
      <c r="K11" s="81"/>
    </row>
    <row r="12" spans="1:11" s="39" customFormat="1" ht="10.35" customHeight="1" x14ac:dyDescent="0.25">
      <c r="A12" s="38"/>
      <c r="B12" s="55"/>
      <c r="C12" s="51"/>
      <c r="D12" s="51"/>
      <c r="E12" s="51"/>
      <c r="F12" s="51"/>
      <c r="G12" s="51"/>
      <c r="H12" s="51"/>
      <c r="I12" s="51"/>
      <c r="J12" s="51"/>
      <c r="K12" s="57"/>
    </row>
    <row r="13" spans="1:11" s="43" customFormat="1" ht="29.25" customHeight="1" x14ac:dyDescent="0.25">
      <c r="A13" s="40"/>
      <c r="B13" s="60"/>
      <c r="C13" s="41" t="s">
        <v>118</v>
      </c>
      <c r="D13" s="42" t="s">
        <v>119</v>
      </c>
      <c r="E13" s="42" t="s">
        <v>120</v>
      </c>
      <c r="F13" s="42" t="s">
        <v>105</v>
      </c>
      <c r="G13" s="42" t="s">
        <v>5</v>
      </c>
      <c r="H13" s="42" t="s">
        <v>121</v>
      </c>
      <c r="I13" s="42" t="s">
        <v>122</v>
      </c>
      <c r="J13" s="42" t="s">
        <v>116</v>
      </c>
      <c r="K13" s="61" t="s">
        <v>87</v>
      </c>
    </row>
    <row r="14" spans="1:11" s="39" customFormat="1" ht="22.9" customHeight="1" x14ac:dyDescent="0.25">
      <c r="A14" s="38"/>
      <c r="B14" s="55"/>
      <c r="C14" s="62" t="s">
        <v>123</v>
      </c>
      <c r="D14" s="51"/>
      <c r="E14" s="51"/>
      <c r="F14" s="51"/>
      <c r="G14" s="51"/>
      <c r="H14" s="51"/>
      <c r="I14" s="51"/>
      <c r="J14" s="78">
        <f>SUM(J15,J210)</f>
        <v>0</v>
      </c>
      <c r="K14" s="57"/>
    </row>
    <row r="15" spans="1:11" s="44" customFormat="1" ht="25.9" customHeight="1" x14ac:dyDescent="0.2">
      <c r="B15" s="63"/>
      <c r="C15" s="45"/>
      <c r="D15" s="64" t="s">
        <v>124</v>
      </c>
      <c r="E15" s="65" t="s">
        <v>125</v>
      </c>
      <c r="F15" s="65" t="s">
        <v>98</v>
      </c>
      <c r="G15" s="45"/>
      <c r="H15" s="45"/>
      <c r="I15" s="66"/>
      <c r="J15" s="79">
        <f>SUM(J16:J208)</f>
        <v>0</v>
      </c>
      <c r="K15" s="82"/>
    </row>
    <row r="16" spans="1:11" s="39" customFormat="1" ht="21.75" customHeight="1" x14ac:dyDescent="0.25">
      <c r="A16" s="38"/>
      <c r="B16" s="55"/>
      <c r="C16" s="46" t="s">
        <v>125</v>
      </c>
      <c r="D16" s="46" t="s">
        <v>126</v>
      </c>
      <c r="E16" s="47" t="s">
        <v>125</v>
      </c>
      <c r="F16" s="48" t="s">
        <v>127</v>
      </c>
      <c r="G16" s="49" t="s">
        <v>7</v>
      </c>
      <c r="H16" s="50">
        <v>25</v>
      </c>
      <c r="I16" s="73"/>
      <c r="J16" s="80">
        <f>ROUND(I16*H16,2)</f>
        <v>0</v>
      </c>
      <c r="K16" s="83"/>
    </row>
    <row r="17" spans="1:11" s="39" customFormat="1" ht="68.25" x14ac:dyDescent="0.25">
      <c r="A17" s="38"/>
      <c r="B17" s="55"/>
      <c r="C17" s="51"/>
      <c r="D17" s="67" t="s">
        <v>129</v>
      </c>
      <c r="E17" s="51"/>
      <c r="F17" s="68" t="s">
        <v>130</v>
      </c>
      <c r="G17" s="51"/>
      <c r="H17" s="51"/>
      <c r="I17" s="69"/>
      <c r="J17" s="51"/>
      <c r="K17" s="84"/>
    </row>
    <row r="18" spans="1:11" s="39" customFormat="1" ht="33" customHeight="1" x14ac:dyDescent="0.25">
      <c r="A18" s="38"/>
      <c r="B18" s="55"/>
      <c r="C18" s="46" t="s">
        <v>106</v>
      </c>
      <c r="D18" s="46" t="s">
        <v>126</v>
      </c>
      <c r="E18" s="47" t="s">
        <v>106</v>
      </c>
      <c r="F18" s="48" t="s">
        <v>131</v>
      </c>
      <c r="G18" s="49" t="s">
        <v>7</v>
      </c>
      <c r="H18" s="50">
        <v>25</v>
      </c>
      <c r="I18" s="73"/>
      <c r="J18" s="80">
        <f>ROUND(I18*H18,2)</f>
        <v>0</v>
      </c>
      <c r="K18" s="83"/>
    </row>
    <row r="19" spans="1:11" s="39" customFormat="1" ht="68.25" x14ac:dyDescent="0.25">
      <c r="A19" s="38"/>
      <c r="B19" s="55"/>
      <c r="C19" s="51"/>
      <c r="D19" s="67" t="s">
        <v>129</v>
      </c>
      <c r="E19" s="51"/>
      <c r="F19" s="68" t="s">
        <v>132</v>
      </c>
      <c r="G19" s="51"/>
      <c r="H19" s="51"/>
      <c r="I19" s="69"/>
      <c r="J19" s="51"/>
      <c r="K19" s="84"/>
    </row>
    <row r="20" spans="1:11" s="39" customFormat="1" ht="21.75" customHeight="1" x14ac:dyDescent="0.25">
      <c r="A20" s="38"/>
      <c r="B20" s="55"/>
      <c r="C20" s="46" t="s">
        <v>133</v>
      </c>
      <c r="D20" s="46" t="s">
        <v>126</v>
      </c>
      <c r="E20" s="47" t="s">
        <v>133</v>
      </c>
      <c r="F20" s="48" t="s">
        <v>134</v>
      </c>
      <c r="G20" s="49" t="s">
        <v>7</v>
      </c>
      <c r="H20" s="50">
        <v>25</v>
      </c>
      <c r="I20" s="73"/>
      <c r="J20" s="80">
        <f>ROUND(I20*H20,2)</f>
        <v>0</v>
      </c>
      <c r="K20" s="83"/>
    </row>
    <row r="21" spans="1:11" s="39" customFormat="1" ht="68.25" x14ac:dyDescent="0.25">
      <c r="A21" s="38"/>
      <c r="B21" s="55"/>
      <c r="C21" s="51"/>
      <c r="D21" s="67" t="s">
        <v>129</v>
      </c>
      <c r="E21" s="51"/>
      <c r="F21" s="68" t="s">
        <v>136</v>
      </c>
      <c r="G21" s="51"/>
      <c r="H21" s="51"/>
      <c r="I21" s="69"/>
      <c r="J21" s="51"/>
      <c r="K21" s="84"/>
    </row>
    <row r="22" spans="1:11" s="39" customFormat="1" ht="21.75" customHeight="1" x14ac:dyDescent="0.25">
      <c r="A22" s="38"/>
      <c r="B22" s="55"/>
      <c r="C22" s="46" t="s">
        <v>128</v>
      </c>
      <c r="D22" s="46" t="s">
        <v>126</v>
      </c>
      <c r="E22" s="47" t="s">
        <v>128</v>
      </c>
      <c r="F22" s="48" t="s">
        <v>137</v>
      </c>
      <c r="G22" s="49" t="s">
        <v>7</v>
      </c>
      <c r="H22" s="50">
        <v>25</v>
      </c>
      <c r="I22" s="73"/>
      <c r="J22" s="80">
        <f>ROUND(I22*H22,2)</f>
        <v>0</v>
      </c>
      <c r="K22" s="83"/>
    </row>
    <row r="23" spans="1:11" s="39" customFormat="1" ht="68.25" x14ac:dyDescent="0.25">
      <c r="A23" s="38"/>
      <c r="B23" s="55"/>
      <c r="C23" s="51"/>
      <c r="D23" s="67" t="s">
        <v>129</v>
      </c>
      <c r="E23" s="51"/>
      <c r="F23" s="68" t="s">
        <v>139</v>
      </c>
      <c r="G23" s="51"/>
      <c r="H23" s="51"/>
      <c r="I23" s="69"/>
      <c r="J23" s="51"/>
      <c r="K23" s="84"/>
    </row>
    <row r="24" spans="1:11" s="39" customFormat="1" ht="21.75" customHeight="1" x14ac:dyDescent="0.25">
      <c r="A24" s="38"/>
      <c r="B24" s="55"/>
      <c r="C24" s="46" t="s">
        <v>140</v>
      </c>
      <c r="D24" s="46" t="s">
        <v>126</v>
      </c>
      <c r="E24" s="47" t="s">
        <v>140</v>
      </c>
      <c r="F24" s="48" t="s">
        <v>141</v>
      </c>
      <c r="G24" s="49" t="s">
        <v>7</v>
      </c>
      <c r="H24" s="50">
        <v>25</v>
      </c>
      <c r="I24" s="73"/>
      <c r="J24" s="80">
        <f>ROUND(I24*H24,2)</f>
        <v>0</v>
      </c>
      <c r="K24" s="83"/>
    </row>
    <row r="25" spans="1:11" s="39" customFormat="1" ht="68.25" x14ac:dyDescent="0.25">
      <c r="A25" s="38"/>
      <c r="B25" s="55"/>
      <c r="C25" s="51"/>
      <c r="D25" s="67" t="s">
        <v>129</v>
      </c>
      <c r="E25" s="51"/>
      <c r="F25" s="68" t="s">
        <v>143</v>
      </c>
      <c r="G25" s="51"/>
      <c r="H25" s="51"/>
      <c r="I25" s="69"/>
      <c r="J25" s="51"/>
      <c r="K25" s="84"/>
    </row>
    <row r="26" spans="1:11" s="39" customFormat="1" ht="21.75" customHeight="1" x14ac:dyDescent="0.25">
      <c r="A26" s="38"/>
      <c r="B26" s="55"/>
      <c r="C26" s="46" t="s">
        <v>135</v>
      </c>
      <c r="D26" s="46" t="s">
        <v>126</v>
      </c>
      <c r="E26" s="47" t="s">
        <v>135</v>
      </c>
      <c r="F26" s="48" t="s">
        <v>144</v>
      </c>
      <c r="G26" s="49" t="s">
        <v>7</v>
      </c>
      <c r="H26" s="50">
        <v>24</v>
      </c>
      <c r="I26" s="73"/>
      <c r="J26" s="80">
        <f>ROUND(I26*H26,2)</f>
        <v>0</v>
      </c>
      <c r="K26" s="83"/>
    </row>
    <row r="27" spans="1:11" s="39" customFormat="1" ht="68.25" x14ac:dyDescent="0.25">
      <c r="A27" s="38"/>
      <c r="B27" s="55"/>
      <c r="C27" s="51"/>
      <c r="D27" s="67" t="s">
        <v>129</v>
      </c>
      <c r="E27" s="51"/>
      <c r="F27" s="68" t="s">
        <v>146</v>
      </c>
      <c r="G27" s="51"/>
      <c r="H27" s="51"/>
      <c r="I27" s="69"/>
      <c r="J27" s="51"/>
      <c r="K27" s="84"/>
    </row>
    <row r="28" spans="1:11" s="39" customFormat="1" ht="21.75" customHeight="1" x14ac:dyDescent="0.25">
      <c r="A28" s="38"/>
      <c r="B28" s="55"/>
      <c r="C28" s="46" t="s">
        <v>147</v>
      </c>
      <c r="D28" s="46" t="s">
        <v>126</v>
      </c>
      <c r="E28" s="47" t="s">
        <v>147</v>
      </c>
      <c r="F28" s="48" t="s">
        <v>148</v>
      </c>
      <c r="G28" s="49" t="s">
        <v>7</v>
      </c>
      <c r="H28" s="50">
        <v>20</v>
      </c>
      <c r="I28" s="73"/>
      <c r="J28" s="80">
        <f>ROUND(I28*H28,2)</f>
        <v>0</v>
      </c>
      <c r="K28" s="83"/>
    </row>
    <row r="29" spans="1:11" s="39" customFormat="1" ht="68.25" x14ac:dyDescent="0.25">
      <c r="A29" s="38"/>
      <c r="B29" s="55"/>
      <c r="C29" s="51"/>
      <c r="D29" s="67" t="s">
        <v>129</v>
      </c>
      <c r="E29" s="51"/>
      <c r="F29" s="68" t="s">
        <v>150</v>
      </c>
      <c r="G29" s="51"/>
      <c r="H29" s="51"/>
      <c r="I29" s="69"/>
      <c r="J29" s="51"/>
      <c r="K29" s="84"/>
    </row>
    <row r="30" spans="1:11" s="39" customFormat="1" ht="21.75" customHeight="1" x14ac:dyDescent="0.25">
      <c r="A30" s="38"/>
      <c r="B30" s="55"/>
      <c r="C30" s="46" t="s">
        <v>138</v>
      </c>
      <c r="D30" s="46" t="s">
        <v>126</v>
      </c>
      <c r="E30" s="47" t="s">
        <v>138</v>
      </c>
      <c r="F30" s="48" t="s">
        <v>151</v>
      </c>
      <c r="G30" s="49" t="s">
        <v>7</v>
      </c>
      <c r="H30" s="50">
        <v>3</v>
      </c>
      <c r="I30" s="73"/>
      <c r="J30" s="80">
        <f>ROUND(I30*H30,2)</f>
        <v>0</v>
      </c>
      <c r="K30" s="83"/>
    </row>
    <row r="31" spans="1:11" s="39" customFormat="1" ht="58.5" x14ac:dyDescent="0.25">
      <c r="A31" s="38"/>
      <c r="B31" s="55"/>
      <c r="C31" s="51"/>
      <c r="D31" s="67" t="s">
        <v>129</v>
      </c>
      <c r="E31" s="51"/>
      <c r="F31" s="68" t="s">
        <v>153</v>
      </c>
      <c r="G31" s="51"/>
      <c r="H31" s="51"/>
      <c r="I31" s="69"/>
      <c r="J31" s="51"/>
      <c r="K31" s="84"/>
    </row>
    <row r="32" spans="1:11" s="39" customFormat="1" ht="16.5" customHeight="1" x14ac:dyDescent="0.25">
      <c r="A32" s="38"/>
      <c r="B32" s="55"/>
      <c r="C32" s="46" t="s">
        <v>154</v>
      </c>
      <c r="D32" s="46" t="s">
        <v>126</v>
      </c>
      <c r="E32" s="47" t="s">
        <v>154</v>
      </c>
      <c r="F32" s="48" t="s">
        <v>155</v>
      </c>
      <c r="G32" s="49" t="s">
        <v>7</v>
      </c>
      <c r="H32" s="50">
        <v>8</v>
      </c>
      <c r="I32" s="73"/>
      <c r="J32" s="80">
        <f>ROUND(I32*H32,2)</f>
        <v>0</v>
      </c>
      <c r="K32" s="83"/>
    </row>
    <row r="33" spans="1:11" s="39" customFormat="1" ht="48.75" x14ac:dyDescent="0.25">
      <c r="A33" s="38"/>
      <c r="B33" s="55"/>
      <c r="C33" s="51"/>
      <c r="D33" s="67" t="s">
        <v>129</v>
      </c>
      <c r="E33" s="51"/>
      <c r="F33" s="68" t="s">
        <v>157</v>
      </c>
      <c r="G33" s="51"/>
      <c r="H33" s="51"/>
      <c r="I33" s="69"/>
      <c r="J33" s="51"/>
      <c r="K33" s="84"/>
    </row>
    <row r="34" spans="1:11" s="39" customFormat="1" ht="16.5" customHeight="1" x14ac:dyDescent="0.25">
      <c r="A34" s="38"/>
      <c r="B34" s="55"/>
      <c r="C34" s="46" t="s">
        <v>142</v>
      </c>
      <c r="D34" s="46" t="s">
        <v>126</v>
      </c>
      <c r="E34" s="47" t="s">
        <v>142</v>
      </c>
      <c r="F34" s="48" t="s">
        <v>158</v>
      </c>
      <c r="G34" s="49" t="s">
        <v>7</v>
      </c>
      <c r="H34" s="50">
        <v>8</v>
      </c>
      <c r="I34" s="73"/>
      <c r="J34" s="80">
        <f>ROUND(I34*H34,2)</f>
        <v>0</v>
      </c>
      <c r="K34" s="83"/>
    </row>
    <row r="35" spans="1:11" s="39" customFormat="1" ht="68.25" x14ac:dyDescent="0.25">
      <c r="A35" s="38"/>
      <c r="B35" s="55"/>
      <c r="C35" s="51"/>
      <c r="D35" s="67" t="s">
        <v>129</v>
      </c>
      <c r="E35" s="51"/>
      <c r="F35" s="68" t="s">
        <v>160</v>
      </c>
      <c r="G35" s="51"/>
      <c r="H35" s="51"/>
      <c r="I35" s="69"/>
      <c r="J35" s="51"/>
      <c r="K35" s="84"/>
    </row>
    <row r="36" spans="1:11" s="39" customFormat="1" ht="21.75" customHeight="1" x14ac:dyDescent="0.25">
      <c r="A36" s="38"/>
      <c r="B36" s="55"/>
      <c r="C36" s="46" t="s">
        <v>161</v>
      </c>
      <c r="D36" s="46" t="s">
        <v>126</v>
      </c>
      <c r="E36" s="47" t="s">
        <v>161</v>
      </c>
      <c r="F36" s="48" t="s">
        <v>162</v>
      </c>
      <c r="G36" s="49" t="s">
        <v>7</v>
      </c>
      <c r="H36" s="50">
        <v>9</v>
      </c>
      <c r="I36" s="73"/>
      <c r="J36" s="80">
        <f>ROUND(I36*H36,2)</f>
        <v>0</v>
      </c>
      <c r="K36" s="83"/>
    </row>
    <row r="37" spans="1:11" s="39" customFormat="1" ht="48.75" x14ac:dyDescent="0.25">
      <c r="A37" s="38"/>
      <c r="B37" s="55"/>
      <c r="C37" s="51"/>
      <c r="D37" s="67" t="s">
        <v>129</v>
      </c>
      <c r="E37" s="51"/>
      <c r="F37" s="68" t="s">
        <v>164</v>
      </c>
      <c r="G37" s="51"/>
      <c r="H37" s="51"/>
      <c r="I37" s="69"/>
      <c r="J37" s="51"/>
      <c r="K37" s="84"/>
    </row>
    <row r="38" spans="1:11" s="39" customFormat="1" ht="16.5" customHeight="1" x14ac:dyDescent="0.25">
      <c r="A38" s="38"/>
      <c r="B38" s="55"/>
      <c r="C38" s="46" t="s">
        <v>145</v>
      </c>
      <c r="D38" s="46" t="s">
        <v>126</v>
      </c>
      <c r="E38" s="47" t="s">
        <v>145</v>
      </c>
      <c r="F38" s="48" t="s">
        <v>165</v>
      </c>
      <c r="G38" s="49" t="s">
        <v>7</v>
      </c>
      <c r="H38" s="50">
        <v>2</v>
      </c>
      <c r="I38" s="73"/>
      <c r="J38" s="80">
        <f>ROUND(I38*H38,2)</f>
        <v>0</v>
      </c>
      <c r="K38" s="83"/>
    </row>
    <row r="39" spans="1:11" s="39" customFormat="1" ht="48.75" x14ac:dyDescent="0.25">
      <c r="A39" s="38"/>
      <c r="B39" s="55"/>
      <c r="C39" s="51"/>
      <c r="D39" s="67" t="s">
        <v>129</v>
      </c>
      <c r="E39" s="51"/>
      <c r="F39" s="68" t="s">
        <v>167</v>
      </c>
      <c r="G39" s="51"/>
      <c r="H39" s="51"/>
      <c r="I39" s="69"/>
      <c r="J39" s="51"/>
      <c r="K39" s="84"/>
    </row>
    <row r="40" spans="1:11" s="39" customFormat="1" ht="16.5" customHeight="1" x14ac:dyDescent="0.25">
      <c r="A40" s="38"/>
      <c r="B40" s="55"/>
      <c r="C40" s="46" t="s">
        <v>168</v>
      </c>
      <c r="D40" s="46" t="s">
        <v>126</v>
      </c>
      <c r="E40" s="47" t="s">
        <v>168</v>
      </c>
      <c r="F40" s="48" t="s">
        <v>169</v>
      </c>
      <c r="G40" s="49" t="s">
        <v>7</v>
      </c>
      <c r="H40" s="50">
        <v>1</v>
      </c>
      <c r="I40" s="73"/>
      <c r="J40" s="80">
        <f>ROUND(I40*H40,2)</f>
        <v>0</v>
      </c>
      <c r="K40" s="83"/>
    </row>
    <row r="41" spans="1:11" s="39" customFormat="1" ht="48.75" x14ac:dyDescent="0.25">
      <c r="A41" s="38"/>
      <c r="B41" s="55"/>
      <c r="C41" s="51"/>
      <c r="D41" s="67" t="s">
        <v>129</v>
      </c>
      <c r="E41" s="51"/>
      <c r="F41" s="68" t="s">
        <v>171</v>
      </c>
      <c r="G41" s="51"/>
      <c r="H41" s="51"/>
      <c r="I41" s="69"/>
      <c r="J41" s="51"/>
      <c r="K41" s="84"/>
    </row>
    <row r="42" spans="1:11" s="39" customFormat="1" ht="16.5" customHeight="1" x14ac:dyDescent="0.25">
      <c r="A42" s="38"/>
      <c r="B42" s="55"/>
      <c r="C42" s="46" t="s">
        <v>149</v>
      </c>
      <c r="D42" s="46" t="s">
        <v>126</v>
      </c>
      <c r="E42" s="47" t="s">
        <v>149</v>
      </c>
      <c r="F42" s="48" t="s">
        <v>172</v>
      </c>
      <c r="G42" s="49" t="s">
        <v>7</v>
      </c>
      <c r="H42" s="50">
        <v>6</v>
      </c>
      <c r="I42" s="73"/>
      <c r="J42" s="80">
        <f>ROUND(I42*H42,2)</f>
        <v>0</v>
      </c>
      <c r="K42" s="83"/>
    </row>
    <row r="43" spans="1:11" s="39" customFormat="1" ht="48.75" x14ac:dyDescent="0.25">
      <c r="A43" s="38"/>
      <c r="B43" s="55"/>
      <c r="C43" s="51"/>
      <c r="D43" s="67" t="s">
        <v>129</v>
      </c>
      <c r="E43" s="51"/>
      <c r="F43" s="68" t="s">
        <v>174</v>
      </c>
      <c r="G43" s="51"/>
      <c r="H43" s="51"/>
      <c r="I43" s="69"/>
      <c r="J43" s="51"/>
      <c r="K43" s="84"/>
    </row>
    <row r="44" spans="1:11" s="39" customFormat="1" ht="21.75" customHeight="1" x14ac:dyDescent="0.25">
      <c r="A44" s="38"/>
      <c r="B44" s="55"/>
      <c r="C44" s="46" t="s">
        <v>175</v>
      </c>
      <c r="D44" s="46" t="s">
        <v>126</v>
      </c>
      <c r="E44" s="47" t="s">
        <v>175</v>
      </c>
      <c r="F44" s="48" t="s">
        <v>176</v>
      </c>
      <c r="G44" s="49" t="s">
        <v>7</v>
      </c>
      <c r="H44" s="50">
        <v>2</v>
      </c>
      <c r="I44" s="73"/>
      <c r="J44" s="80">
        <f>ROUND(I44*H44,2)</f>
        <v>0</v>
      </c>
      <c r="K44" s="83"/>
    </row>
    <row r="45" spans="1:11" s="39" customFormat="1" ht="58.5" x14ac:dyDescent="0.25">
      <c r="A45" s="38"/>
      <c r="B45" s="55"/>
      <c r="C45" s="51"/>
      <c r="D45" s="67" t="s">
        <v>129</v>
      </c>
      <c r="E45" s="51"/>
      <c r="F45" s="68" t="s">
        <v>178</v>
      </c>
      <c r="G45" s="51"/>
      <c r="H45" s="51"/>
      <c r="I45" s="69"/>
      <c r="J45" s="51"/>
      <c r="K45" s="84"/>
    </row>
    <row r="46" spans="1:11" s="39" customFormat="1" ht="21.75" customHeight="1" x14ac:dyDescent="0.25">
      <c r="A46" s="38"/>
      <c r="B46" s="55"/>
      <c r="C46" s="46" t="s">
        <v>152</v>
      </c>
      <c r="D46" s="46" t="s">
        <v>126</v>
      </c>
      <c r="E46" s="47" t="s">
        <v>152</v>
      </c>
      <c r="F46" s="48" t="s">
        <v>176</v>
      </c>
      <c r="G46" s="49" t="s">
        <v>7</v>
      </c>
      <c r="H46" s="50">
        <v>1</v>
      </c>
      <c r="I46" s="73"/>
      <c r="J46" s="80">
        <f>ROUND(I46*H46,2)</f>
        <v>0</v>
      </c>
      <c r="K46" s="83"/>
    </row>
    <row r="47" spans="1:11" s="39" customFormat="1" ht="58.5" x14ac:dyDescent="0.25">
      <c r="A47" s="38"/>
      <c r="B47" s="55"/>
      <c r="C47" s="51"/>
      <c r="D47" s="67" t="s">
        <v>129</v>
      </c>
      <c r="E47" s="51"/>
      <c r="F47" s="68" t="s">
        <v>178</v>
      </c>
      <c r="G47" s="51"/>
      <c r="H47" s="51"/>
      <c r="I47" s="69"/>
      <c r="J47" s="51"/>
      <c r="K47" s="84"/>
    </row>
    <row r="48" spans="1:11" s="39" customFormat="1" ht="16.5" customHeight="1" x14ac:dyDescent="0.25">
      <c r="A48" s="38"/>
      <c r="B48" s="55"/>
      <c r="C48" s="46" t="s">
        <v>180</v>
      </c>
      <c r="D48" s="46" t="s">
        <v>126</v>
      </c>
      <c r="E48" s="47" t="s">
        <v>180</v>
      </c>
      <c r="F48" s="48" t="s">
        <v>181</v>
      </c>
      <c r="G48" s="49" t="s">
        <v>7</v>
      </c>
      <c r="H48" s="50">
        <v>5</v>
      </c>
      <c r="I48" s="73"/>
      <c r="J48" s="80">
        <f>ROUND(I48*H48,2)</f>
        <v>0</v>
      </c>
      <c r="K48" s="83"/>
    </row>
    <row r="49" spans="1:11" s="39" customFormat="1" ht="48.75" x14ac:dyDescent="0.25">
      <c r="A49" s="38"/>
      <c r="B49" s="55"/>
      <c r="C49" s="51"/>
      <c r="D49" s="67" t="s">
        <v>129</v>
      </c>
      <c r="E49" s="51"/>
      <c r="F49" s="68" t="s">
        <v>183</v>
      </c>
      <c r="G49" s="51"/>
      <c r="H49" s="51"/>
      <c r="I49" s="69"/>
      <c r="J49" s="51"/>
      <c r="K49" s="84"/>
    </row>
    <row r="50" spans="1:11" s="39" customFormat="1" ht="16.5" customHeight="1" x14ac:dyDescent="0.25">
      <c r="A50" s="38"/>
      <c r="B50" s="55"/>
      <c r="C50" s="46" t="s">
        <v>156</v>
      </c>
      <c r="D50" s="46" t="s">
        <v>126</v>
      </c>
      <c r="E50" s="47" t="s">
        <v>156</v>
      </c>
      <c r="F50" s="48" t="s">
        <v>184</v>
      </c>
      <c r="G50" s="49" t="s">
        <v>7</v>
      </c>
      <c r="H50" s="50">
        <v>3</v>
      </c>
      <c r="I50" s="73"/>
      <c r="J50" s="80">
        <f>ROUND(I50*H50,2)</f>
        <v>0</v>
      </c>
      <c r="K50" s="83"/>
    </row>
    <row r="51" spans="1:11" s="39" customFormat="1" ht="263.25" x14ac:dyDescent="0.25">
      <c r="A51" s="38"/>
      <c r="B51" s="55"/>
      <c r="C51" s="51"/>
      <c r="D51" s="67" t="s">
        <v>129</v>
      </c>
      <c r="E51" s="51"/>
      <c r="F51" s="68" t="s">
        <v>186</v>
      </c>
      <c r="G51" s="51"/>
      <c r="H51" s="51"/>
      <c r="I51" s="69"/>
      <c r="J51" s="51"/>
      <c r="K51" s="84"/>
    </row>
    <row r="52" spans="1:11" s="39" customFormat="1" ht="21.75" customHeight="1" x14ac:dyDescent="0.25">
      <c r="A52" s="38"/>
      <c r="B52" s="55"/>
      <c r="C52" s="46" t="s">
        <v>187</v>
      </c>
      <c r="D52" s="46" t="s">
        <v>126</v>
      </c>
      <c r="E52" s="47" t="s">
        <v>187</v>
      </c>
      <c r="F52" s="48" t="s">
        <v>188</v>
      </c>
      <c r="G52" s="49" t="s">
        <v>7</v>
      </c>
      <c r="H52" s="50">
        <v>2</v>
      </c>
      <c r="I52" s="73"/>
      <c r="J52" s="80">
        <f>ROUND(I52*H52,2)</f>
        <v>0</v>
      </c>
      <c r="K52" s="83"/>
    </row>
    <row r="53" spans="1:11" s="39" customFormat="1" ht="68.25" x14ac:dyDescent="0.25">
      <c r="A53" s="38"/>
      <c r="B53" s="55"/>
      <c r="C53" s="51"/>
      <c r="D53" s="67" t="s">
        <v>129</v>
      </c>
      <c r="E53" s="51"/>
      <c r="F53" s="68" t="s">
        <v>190</v>
      </c>
      <c r="G53" s="51"/>
      <c r="H53" s="51"/>
      <c r="I53" s="69"/>
      <c r="J53" s="51"/>
      <c r="K53" s="84"/>
    </row>
    <row r="54" spans="1:11" s="39" customFormat="1" ht="16.5" customHeight="1" x14ac:dyDescent="0.25">
      <c r="A54" s="38"/>
      <c r="B54" s="55"/>
      <c r="C54" s="46" t="s">
        <v>159</v>
      </c>
      <c r="D54" s="46" t="s">
        <v>126</v>
      </c>
      <c r="E54" s="47" t="s">
        <v>159</v>
      </c>
      <c r="F54" s="48" t="s">
        <v>191</v>
      </c>
      <c r="G54" s="49" t="s">
        <v>7</v>
      </c>
      <c r="H54" s="50">
        <v>6</v>
      </c>
      <c r="I54" s="73"/>
      <c r="J54" s="80">
        <f>ROUND(I54*H54,2)</f>
        <v>0</v>
      </c>
      <c r="K54" s="83"/>
    </row>
    <row r="55" spans="1:11" s="39" customFormat="1" ht="48.75" x14ac:dyDescent="0.25">
      <c r="A55" s="38"/>
      <c r="B55" s="55"/>
      <c r="C55" s="51"/>
      <c r="D55" s="67" t="s">
        <v>129</v>
      </c>
      <c r="E55" s="51"/>
      <c r="F55" s="68" t="s">
        <v>193</v>
      </c>
      <c r="G55" s="51"/>
      <c r="H55" s="51"/>
      <c r="I55" s="69"/>
      <c r="J55" s="51"/>
      <c r="K55" s="84"/>
    </row>
    <row r="56" spans="1:11" s="39" customFormat="1" ht="21.75" customHeight="1" x14ac:dyDescent="0.25">
      <c r="A56" s="38"/>
      <c r="B56" s="55"/>
      <c r="C56" s="46" t="s">
        <v>194</v>
      </c>
      <c r="D56" s="46" t="s">
        <v>126</v>
      </c>
      <c r="E56" s="47" t="s">
        <v>194</v>
      </c>
      <c r="F56" s="48" t="s">
        <v>195</v>
      </c>
      <c r="G56" s="49" t="s">
        <v>7</v>
      </c>
      <c r="H56" s="50">
        <v>7</v>
      </c>
      <c r="I56" s="73"/>
      <c r="J56" s="80">
        <f>ROUND(I56*H56,2)</f>
        <v>0</v>
      </c>
      <c r="K56" s="83"/>
    </row>
    <row r="57" spans="1:11" s="39" customFormat="1" ht="48.75" x14ac:dyDescent="0.25">
      <c r="A57" s="38"/>
      <c r="B57" s="55"/>
      <c r="C57" s="51"/>
      <c r="D57" s="67" t="s">
        <v>129</v>
      </c>
      <c r="E57" s="51"/>
      <c r="F57" s="68" t="s">
        <v>197</v>
      </c>
      <c r="G57" s="51"/>
      <c r="H57" s="51"/>
      <c r="I57" s="69"/>
      <c r="J57" s="51"/>
      <c r="K57" s="84"/>
    </row>
    <row r="58" spans="1:11" s="39" customFormat="1" ht="21.75" customHeight="1" x14ac:dyDescent="0.25">
      <c r="A58" s="38"/>
      <c r="B58" s="55"/>
      <c r="C58" s="46" t="s">
        <v>163</v>
      </c>
      <c r="D58" s="46" t="s">
        <v>126</v>
      </c>
      <c r="E58" s="47" t="s">
        <v>163</v>
      </c>
      <c r="F58" s="48" t="s">
        <v>198</v>
      </c>
      <c r="G58" s="49" t="s">
        <v>7</v>
      </c>
      <c r="H58" s="50">
        <v>3</v>
      </c>
      <c r="I58" s="73"/>
      <c r="J58" s="80">
        <f>ROUND(I58*H58,2)</f>
        <v>0</v>
      </c>
      <c r="K58" s="83"/>
    </row>
    <row r="59" spans="1:11" s="39" customFormat="1" ht="68.25" x14ac:dyDescent="0.25">
      <c r="A59" s="38"/>
      <c r="B59" s="55"/>
      <c r="C59" s="51"/>
      <c r="D59" s="67" t="s">
        <v>129</v>
      </c>
      <c r="E59" s="51"/>
      <c r="F59" s="68" t="s">
        <v>190</v>
      </c>
      <c r="G59" s="51"/>
      <c r="H59" s="51"/>
      <c r="I59" s="69"/>
      <c r="J59" s="51"/>
      <c r="K59" s="84"/>
    </row>
    <row r="60" spans="1:11" s="39" customFormat="1" ht="16.5" customHeight="1" x14ac:dyDescent="0.25">
      <c r="A60" s="38"/>
      <c r="B60" s="55"/>
      <c r="C60" s="46" t="s">
        <v>200</v>
      </c>
      <c r="D60" s="46" t="s">
        <v>126</v>
      </c>
      <c r="E60" s="47" t="s">
        <v>166</v>
      </c>
      <c r="F60" s="48" t="s">
        <v>201</v>
      </c>
      <c r="G60" s="49" t="s">
        <v>7</v>
      </c>
      <c r="H60" s="50">
        <v>53</v>
      </c>
      <c r="I60" s="73"/>
      <c r="J60" s="80">
        <f>ROUND(I60*H60,2)</f>
        <v>0</v>
      </c>
      <c r="K60" s="83"/>
    </row>
    <row r="61" spans="1:11" s="39" customFormat="1" ht="58.5" x14ac:dyDescent="0.25">
      <c r="A61" s="38"/>
      <c r="B61" s="55"/>
      <c r="C61" s="51"/>
      <c r="D61" s="67" t="s">
        <v>129</v>
      </c>
      <c r="E61" s="51"/>
      <c r="F61" s="68" t="s">
        <v>203</v>
      </c>
      <c r="G61" s="51"/>
      <c r="H61" s="51"/>
      <c r="I61" s="69"/>
      <c r="J61" s="51"/>
      <c r="K61" s="84"/>
    </row>
    <row r="62" spans="1:11" s="39" customFormat="1" ht="16.5" customHeight="1" x14ac:dyDescent="0.25">
      <c r="A62" s="38"/>
      <c r="B62" s="55"/>
      <c r="C62" s="46" t="s">
        <v>166</v>
      </c>
      <c r="D62" s="46" t="s">
        <v>126</v>
      </c>
      <c r="E62" s="47" t="s">
        <v>204</v>
      </c>
      <c r="F62" s="48" t="s">
        <v>205</v>
      </c>
      <c r="G62" s="49" t="s">
        <v>7</v>
      </c>
      <c r="H62" s="50">
        <v>7</v>
      </c>
      <c r="I62" s="73"/>
      <c r="J62" s="80">
        <f>ROUND(I62*H62,2)</f>
        <v>0</v>
      </c>
      <c r="K62" s="83"/>
    </row>
    <row r="63" spans="1:11" s="39" customFormat="1" ht="58.5" x14ac:dyDescent="0.25">
      <c r="A63" s="38"/>
      <c r="B63" s="55"/>
      <c r="C63" s="51"/>
      <c r="D63" s="67" t="s">
        <v>129</v>
      </c>
      <c r="E63" s="51"/>
      <c r="F63" s="68" t="s">
        <v>207</v>
      </c>
      <c r="G63" s="51"/>
      <c r="H63" s="51"/>
      <c r="I63" s="69"/>
      <c r="J63" s="51"/>
      <c r="K63" s="84"/>
    </row>
    <row r="64" spans="1:11" s="39" customFormat="1" ht="16.5" customHeight="1" x14ac:dyDescent="0.25">
      <c r="A64" s="38"/>
      <c r="B64" s="55"/>
      <c r="C64" s="46" t="s">
        <v>204</v>
      </c>
      <c r="D64" s="46" t="s">
        <v>126</v>
      </c>
      <c r="E64" s="47" t="s">
        <v>170</v>
      </c>
      <c r="F64" s="48" t="s">
        <v>208</v>
      </c>
      <c r="G64" s="49" t="s">
        <v>7</v>
      </c>
      <c r="H64" s="50">
        <v>69</v>
      </c>
      <c r="I64" s="73"/>
      <c r="J64" s="80">
        <f>ROUND(I64*H64,2)</f>
        <v>0</v>
      </c>
      <c r="K64" s="83"/>
    </row>
    <row r="65" spans="1:11" s="39" customFormat="1" ht="48.75" x14ac:dyDescent="0.25">
      <c r="A65" s="38"/>
      <c r="B65" s="55"/>
      <c r="C65" s="51"/>
      <c r="D65" s="67" t="s">
        <v>129</v>
      </c>
      <c r="E65" s="51"/>
      <c r="F65" s="68" t="s">
        <v>210</v>
      </c>
      <c r="G65" s="51"/>
      <c r="H65" s="51"/>
      <c r="I65" s="69"/>
      <c r="J65" s="51"/>
      <c r="K65" s="84"/>
    </row>
    <row r="66" spans="1:11" s="39" customFormat="1" ht="16.5" customHeight="1" x14ac:dyDescent="0.25">
      <c r="A66" s="38"/>
      <c r="B66" s="55"/>
      <c r="C66" s="46" t="s">
        <v>170</v>
      </c>
      <c r="D66" s="46" t="s">
        <v>126</v>
      </c>
      <c r="E66" s="47" t="s">
        <v>211</v>
      </c>
      <c r="F66" s="48" t="s">
        <v>212</v>
      </c>
      <c r="G66" s="49" t="s">
        <v>7</v>
      </c>
      <c r="H66" s="50">
        <v>9</v>
      </c>
      <c r="I66" s="73"/>
      <c r="J66" s="80">
        <f>ROUND(I66*H66,2)</f>
        <v>0</v>
      </c>
      <c r="K66" s="83"/>
    </row>
    <row r="67" spans="1:11" s="39" customFormat="1" ht="48.75" x14ac:dyDescent="0.25">
      <c r="A67" s="38"/>
      <c r="B67" s="55"/>
      <c r="C67" s="51"/>
      <c r="D67" s="67" t="s">
        <v>129</v>
      </c>
      <c r="E67" s="51"/>
      <c r="F67" s="68" t="s">
        <v>214</v>
      </c>
      <c r="G67" s="51"/>
      <c r="H67" s="51"/>
      <c r="I67" s="69"/>
      <c r="J67" s="51"/>
      <c r="K67" s="84"/>
    </row>
    <row r="68" spans="1:11" s="39" customFormat="1" ht="16.5" customHeight="1" x14ac:dyDescent="0.25">
      <c r="A68" s="38"/>
      <c r="B68" s="55"/>
      <c r="C68" s="46" t="s">
        <v>211</v>
      </c>
      <c r="D68" s="46" t="s">
        <v>126</v>
      </c>
      <c r="E68" s="47" t="s">
        <v>173</v>
      </c>
      <c r="F68" s="48" t="s">
        <v>215</v>
      </c>
      <c r="G68" s="49" t="s">
        <v>7</v>
      </c>
      <c r="H68" s="50">
        <v>7</v>
      </c>
      <c r="I68" s="73"/>
      <c r="J68" s="80">
        <f>ROUND(I68*H68,2)</f>
        <v>0</v>
      </c>
      <c r="K68" s="83"/>
    </row>
    <row r="69" spans="1:11" s="39" customFormat="1" ht="29.25" x14ac:dyDescent="0.25">
      <c r="A69" s="38"/>
      <c r="B69" s="55"/>
      <c r="C69" s="51"/>
      <c r="D69" s="67" t="s">
        <v>129</v>
      </c>
      <c r="E69" s="51"/>
      <c r="F69" s="68" t="s">
        <v>217</v>
      </c>
      <c r="G69" s="51"/>
      <c r="H69" s="51"/>
      <c r="I69" s="69"/>
      <c r="J69" s="51"/>
      <c r="K69" s="84"/>
    </row>
    <row r="70" spans="1:11" s="39" customFormat="1" ht="16.5" customHeight="1" x14ac:dyDescent="0.25">
      <c r="A70" s="38"/>
      <c r="B70" s="55"/>
      <c r="C70" s="46" t="s">
        <v>173</v>
      </c>
      <c r="D70" s="46" t="s">
        <v>126</v>
      </c>
      <c r="E70" s="47" t="s">
        <v>218</v>
      </c>
      <c r="F70" s="48" t="s">
        <v>219</v>
      </c>
      <c r="G70" s="49" t="s">
        <v>7</v>
      </c>
      <c r="H70" s="50">
        <v>7</v>
      </c>
      <c r="I70" s="73"/>
      <c r="J70" s="80">
        <f>ROUND(I70*H70,2)</f>
        <v>0</v>
      </c>
      <c r="K70" s="83"/>
    </row>
    <row r="71" spans="1:11" s="39" customFormat="1" ht="39" x14ac:dyDescent="0.25">
      <c r="A71" s="38"/>
      <c r="B71" s="55"/>
      <c r="C71" s="51"/>
      <c r="D71" s="67" t="s">
        <v>129</v>
      </c>
      <c r="E71" s="51"/>
      <c r="F71" s="68" t="s">
        <v>221</v>
      </c>
      <c r="G71" s="51"/>
      <c r="H71" s="51"/>
      <c r="I71" s="69"/>
      <c r="J71" s="51"/>
      <c r="K71" s="84"/>
    </row>
    <row r="72" spans="1:11" s="39" customFormat="1" ht="16.5" customHeight="1" x14ac:dyDescent="0.25">
      <c r="A72" s="38"/>
      <c r="B72" s="55"/>
      <c r="C72" s="46" t="s">
        <v>218</v>
      </c>
      <c r="D72" s="46" t="s">
        <v>126</v>
      </c>
      <c r="E72" s="47" t="s">
        <v>177</v>
      </c>
      <c r="F72" s="48" t="s">
        <v>205</v>
      </c>
      <c r="G72" s="49" t="s">
        <v>7</v>
      </c>
      <c r="H72" s="50">
        <v>5</v>
      </c>
      <c r="I72" s="73"/>
      <c r="J72" s="80">
        <f>ROUND(I72*H72,2)</f>
        <v>0</v>
      </c>
      <c r="K72" s="83"/>
    </row>
    <row r="73" spans="1:11" s="39" customFormat="1" ht="58.5" x14ac:dyDescent="0.25">
      <c r="A73" s="38"/>
      <c r="B73" s="55"/>
      <c r="C73" s="51"/>
      <c r="D73" s="67" t="s">
        <v>129</v>
      </c>
      <c r="E73" s="51"/>
      <c r="F73" s="68" t="s">
        <v>207</v>
      </c>
      <c r="G73" s="51"/>
      <c r="H73" s="51"/>
      <c r="I73" s="69"/>
      <c r="J73" s="51"/>
      <c r="K73" s="84"/>
    </row>
    <row r="74" spans="1:11" s="39" customFormat="1" ht="16.5" customHeight="1" x14ac:dyDescent="0.25">
      <c r="A74" s="38"/>
      <c r="B74" s="55"/>
      <c r="C74" s="46" t="s">
        <v>177</v>
      </c>
      <c r="D74" s="46" t="s">
        <v>126</v>
      </c>
      <c r="E74" s="47" t="s">
        <v>223</v>
      </c>
      <c r="F74" s="48" t="s">
        <v>224</v>
      </c>
      <c r="G74" s="49" t="s">
        <v>7</v>
      </c>
      <c r="H74" s="50">
        <v>1</v>
      </c>
      <c r="I74" s="73"/>
      <c r="J74" s="80">
        <f>ROUND(I74*H74,2)</f>
        <v>0</v>
      </c>
      <c r="K74" s="83"/>
    </row>
    <row r="75" spans="1:11" s="39" customFormat="1" ht="48.75" x14ac:dyDescent="0.25">
      <c r="A75" s="38"/>
      <c r="B75" s="55"/>
      <c r="C75" s="51"/>
      <c r="D75" s="67" t="s">
        <v>129</v>
      </c>
      <c r="E75" s="51"/>
      <c r="F75" s="68" t="s">
        <v>226</v>
      </c>
      <c r="G75" s="51"/>
      <c r="H75" s="51"/>
      <c r="I75" s="69"/>
      <c r="J75" s="51"/>
      <c r="K75" s="84"/>
    </row>
    <row r="76" spans="1:11" s="39" customFormat="1" ht="21.75" customHeight="1" x14ac:dyDescent="0.25">
      <c r="A76" s="38"/>
      <c r="B76" s="55"/>
      <c r="C76" s="46" t="s">
        <v>223</v>
      </c>
      <c r="D76" s="46" t="s">
        <v>126</v>
      </c>
      <c r="E76" s="47" t="s">
        <v>179</v>
      </c>
      <c r="F76" s="48" t="s">
        <v>227</v>
      </c>
      <c r="G76" s="49" t="s">
        <v>7</v>
      </c>
      <c r="H76" s="50">
        <v>15</v>
      </c>
      <c r="I76" s="73"/>
      <c r="J76" s="80">
        <f>ROUND(I76*H76,2)</f>
        <v>0</v>
      </c>
      <c r="K76" s="83"/>
    </row>
    <row r="77" spans="1:11" s="39" customFormat="1" ht="78" x14ac:dyDescent="0.25">
      <c r="A77" s="38"/>
      <c r="B77" s="55"/>
      <c r="C77" s="51"/>
      <c r="D77" s="67" t="s">
        <v>129</v>
      </c>
      <c r="E77" s="51"/>
      <c r="F77" s="68" t="s">
        <v>229</v>
      </c>
      <c r="G77" s="51"/>
      <c r="H77" s="51"/>
      <c r="I77" s="69"/>
      <c r="J77" s="51"/>
      <c r="K77" s="84"/>
    </row>
    <row r="78" spans="1:11" s="39" customFormat="1" ht="21.75" customHeight="1" x14ac:dyDescent="0.25">
      <c r="A78" s="38"/>
      <c r="B78" s="55"/>
      <c r="C78" s="46" t="s">
        <v>179</v>
      </c>
      <c r="D78" s="46" t="s">
        <v>126</v>
      </c>
      <c r="E78" s="47" t="s">
        <v>230</v>
      </c>
      <c r="F78" s="48" t="s">
        <v>231</v>
      </c>
      <c r="G78" s="49" t="s">
        <v>7</v>
      </c>
      <c r="H78" s="50">
        <v>1</v>
      </c>
      <c r="I78" s="73"/>
      <c r="J78" s="80">
        <f>ROUND(I78*H78,2)</f>
        <v>0</v>
      </c>
      <c r="K78" s="83"/>
    </row>
    <row r="79" spans="1:11" s="39" customFormat="1" ht="68.25" x14ac:dyDescent="0.25">
      <c r="A79" s="38"/>
      <c r="B79" s="55"/>
      <c r="C79" s="51"/>
      <c r="D79" s="67" t="s">
        <v>129</v>
      </c>
      <c r="E79" s="51"/>
      <c r="F79" s="68" t="s">
        <v>233</v>
      </c>
      <c r="G79" s="51"/>
      <c r="H79" s="51"/>
      <c r="I79" s="69"/>
      <c r="J79" s="51"/>
      <c r="K79" s="84"/>
    </row>
    <row r="80" spans="1:11" s="39" customFormat="1" ht="21.75" customHeight="1" x14ac:dyDescent="0.25">
      <c r="A80" s="38"/>
      <c r="B80" s="55"/>
      <c r="C80" s="46" t="s">
        <v>230</v>
      </c>
      <c r="D80" s="46" t="s">
        <v>126</v>
      </c>
      <c r="E80" s="47" t="s">
        <v>182</v>
      </c>
      <c r="F80" s="48" t="s">
        <v>234</v>
      </c>
      <c r="G80" s="49" t="s">
        <v>7</v>
      </c>
      <c r="H80" s="50">
        <v>1</v>
      </c>
      <c r="I80" s="73"/>
      <c r="J80" s="80">
        <f>ROUND(I80*H80,2)</f>
        <v>0</v>
      </c>
      <c r="K80" s="83"/>
    </row>
    <row r="81" spans="1:11" s="39" customFormat="1" ht="68.25" x14ac:dyDescent="0.25">
      <c r="A81" s="38"/>
      <c r="B81" s="55"/>
      <c r="C81" s="51"/>
      <c r="D81" s="67" t="s">
        <v>129</v>
      </c>
      <c r="E81" s="51"/>
      <c r="F81" s="68" t="s">
        <v>236</v>
      </c>
      <c r="G81" s="51"/>
      <c r="H81" s="51"/>
      <c r="I81" s="69"/>
      <c r="J81" s="51"/>
      <c r="K81" s="84"/>
    </row>
    <row r="82" spans="1:11" s="39" customFormat="1" ht="16.5" customHeight="1" x14ac:dyDescent="0.25">
      <c r="A82" s="38"/>
      <c r="B82" s="55"/>
      <c r="C82" s="46" t="s">
        <v>182</v>
      </c>
      <c r="D82" s="46" t="s">
        <v>126</v>
      </c>
      <c r="E82" s="47" t="s">
        <v>237</v>
      </c>
      <c r="F82" s="48" t="s">
        <v>238</v>
      </c>
      <c r="G82" s="49" t="s">
        <v>7</v>
      </c>
      <c r="H82" s="50">
        <v>1</v>
      </c>
      <c r="I82" s="73"/>
      <c r="J82" s="80">
        <f>ROUND(I82*H82,2)</f>
        <v>0</v>
      </c>
      <c r="K82" s="83"/>
    </row>
    <row r="83" spans="1:11" s="39" customFormat="1" ht="58.5" x14ac:dyDescent="0.25">
      <c r="A83" s="38"/>
      <c r="B83" s="55"/>
      <c r="C83" s="51"/>
      <c r="D83" s="67" t="s">
        <v>129</v>
      </c>
      <c r="E83" s="51"/>
      <c r="F83" s="68" t="s">
        <v>240</v>
      </c>
      <c r="G83" s="51"/>
      <c r="H83" s="51"/>
      <c r="I83" s="69"/>
      <c r="J83" s="51"/>
      <c r="K83" s="84"/>
    </row>
    <row r="84" spans="1:11" s="39" customFormat="1" ht="16.5" customHeight="1" x14ac:dyDescent="0.25">
      <c r="A84" s="38"/>
      <c r="B84" s="55"/>
      <c r="C84" s="46" t="s">
        <v>237</v>
      </c>
      <c r="D84" s="46" t="s">
        <v>126</v>
      </c>
      <c r="E84" s="47" t="s">
        <v>185</v>
      </c>
      <c r="F84" s="48" t="s">
        <v>241</v>
      </c>
      <c r="G84" s="49" t="s">
        <v>7</v>
      </c>
      <c r="H84" s="50">
        <v>1</v>
      </c>
      <c r="I84" s="73"/>
      <c r="J84" s="80">
        <f>ROUND(I84*H84,2)</f>
        <v>0</v>
      </c>
      <c r="K84" s="83"/>
    </row>
    <row r="85" spans="1:11" s="39" customFormat="1" ht="58.5" x14ac:dyDescent="0.25">
      <c r="A85" s="38"/>
      <c r="B85" s="55"/>
      <c r="C85" s="51"/>
      <c r="D85" s="67" t="s">
        <v>129</v>
      </c>
      <c r="E85" s="51"/>
      <c r="F85" s="68" t="s">
        <v>243</v>
      </c>
      <c r="G85" s="51"/>
      <c r="H85" s="51"/>
      <c r="I85" s="69"/>
      <c r="J85" s="51"/>
      <c r="K85" s="84"/>
    </row>
    <row r="86" spans="1:11" s="39" customFormat="1" ht="21.75" customHeight="1" x14ac:dyDescent="0.25">
      <c r="A86" s="38"/>
      <c r="B86" s="55"/>
      <c r="C86" s="46" t="s">
        <v>185</v>
      </c>
      <c r="D86" s="46" t="s">
        <v>126</v>
      </c>
      <c r="E86" s="47" t="s">
        <v>244</v>
      </c>
      <c r="F86" s="48" t="s">
        <v>245</v>
      </c>
      <c r="G86" s="49" t="s">
        <v>7</v>
      </c>
      <c r="H86" s="50">
        <v>1</v>
      </c>
      <c r="I86" s="73"/>
      <c r="J86" s="80">
        <f>ROUND(I86*H86,2)</f>
        <v>0</v>
      </c>
      <c r="K86" s="83"/>
    </row>
    <row r="87" spans="1:11" s="39" customFormat="1" ht="68.25" x14ac:dyDescent="0.25">
      <c r="A87" s="38"/>
      <c r="B87" s="55"/>
      <c r="C87" s="51"/>
      <c r="D87" s="67" t="s">
        <v>129</v>
      </c>
      <c r="E87" s="51"/>
      <c r="F87" s="68" t="s">
        <v>150</v>
      </c>
      <c r="G87" s="51"/>
      <c r="H87" s="51"/>
      <c r="I87" s="69"/>
      <c r="J87" s="51"/>
      <c r="K87" s="84"/>
    </row>
    <row r="88" spans="1:11" s="39" customFormat="1" ht="16.5" customHeight="1" x14ac:dyDescent="0.25">
      <c r="A88" s="38"/>
      <c r="B88" s="55"/>
      <c r="C88" s="46" t="s">
        <v>244</v>
      </c>
      <c r="D88" s="46" t="s">
        <v>126</v>
      </c>
      <c r="E88" s="47" t="s">
        <v>192</v>
      </c>
      <c r="F88" s="48" t="s">
        <v>247</v>
      </c>
      <c r="G88" s="49" t="s">
        <v>7</v>
      </c>
      <c r="H88" s="50">
        <v>4</v>
      </c>
      <c r="I88" s="73"/>
      <c r="J88" s="80">
        <f>ROUND(I88*H88,2)</f>
        <v>0</v>
      </c>
      <c r="K88" s="83"/>
    </row>
    <row r="89" spans="1:11" s="39" customFormat="1" ht="68.25" x14ac:dyDescent="0.25">
      <c r="A89" s="38"/>
      <c r="B89" s="55"/>
      <c r="C89" s="51"/>
      <c r="D89" s="67" t="s">
        <v>129</v>
      </c>
      <c r="E89" s="51"/>
      <c r="F89" s="68" t="s">
        <v>249</v>
      </c>
      <c r="G89" s="51"/>
      <c r="H89" s="51"/>
      <c r="I89" s="69"/>
      <c r="J89" s="51"/>
      <c r="K89" s="84"/>
    </row>
    <row r="90" spans="1:11" s="39" customFormat="1" ht="16.5" customHeight="1" x14ac:dyDescent="0.25">
      <c r="A90" s="38"/>
      <c r="B90" s="55"/>
      <c r="C90" s="46" t="s">
        <v>189</v>
      </c>
      <c r="D90" s="46" t="s">
        <v>126</v>
      </c>
      <c r="E90" s="47" t="s">
        <v>199</v>
      </c>
      <c r="F90" s="48" t="s">
        <v>158</v>
      </c>
      <c r="G90" s="49" t="s">
        <v>7</v>
      </c>
      <c r="H90" s="50">
        <v>5</v>
      </c>
      <c r="I90" s="73"/>
      <c r="J90" s="80">
        <f>ROUND(I90*H90,2)</f>
        <v>0</v>
      </c>
      <c r="K90" s="83"/>
    </row>
    <row r="91" spans="1:11" s="39" customFormat="1" ht="39" x14ac:dyDescent="0.25">
      <c r="A91" s="38"/>
      <c r="B91" s="55"/>
      <c r="C91" s="51"/>
      <c r="D91" s="67" t="s">
        <v>129</v>
      </c>
      <c r="E91" s="51"/>
      <c r="F91" s="68" t="s">
        <v>251</v>
      </c>
      <c r="G91" s="51"/>
      <c r="H91" s="51"/>
      <c r="I91" s="69"/>
      <c r="J91" s="51"/>
      <c r="K91" s="84"/>
    </row>
    <row r="92" spans="1:11" s="39" customFormat="1" ht="16.5" customHeight="1" x14ac:dyDescent="0.25">
      <c r="A92" s="38"/>
      <c r="B92" s="55"/>
      <c r="C92" s="46" t="s">
        <v>252</v>
      </c>
      <c r="D92" s="46" t="s">
        <v>126</v>
      </c>
      <c r="E92" s="47" t="s">
        <v>253</v>
      </c>
      <c r="F92" s="48" t="s">
        <v>158</v>
      </c>
      <c r="G92" s="49" t="s">
        <v>7</v>
      </c>
      <c r="H92" s="50">
        <v>16</v>
      </c>
      <c r="I92" s="73"/>
      <c r="J92" s="80">
        <f>ROUND(I92*H92,2)</f>
        <v>0</v>
      </c>
      <c r="K92" s="83"/>
    </row>
    <row r="93" spans="1:11" s="39" customFormat="1" ht="68.25" x14ac:dyDescent="0.25">
      <c r="A93" s="38"/>
      <c r="B93" s="55"/>
      <c r="C93" s="51"/>
      <c r="D93" s="67" t="s">
        <v>129</v>
      </c>
      <c r="E93" s="51"/>
      <c r="F93" s="68" t="s">
        <v>160</v>
      </c>
      <c r="G93" s="51"/>
      <c r="H93" s="51"/>
      <c r="I93" s="69"/>
      <c r="J93" s="51"/>
      <c r="K93" s="84"/>
    </row>
    <row r="94" spans="1:11" s="39" customFormat="1" ht="16.5" customHeight="1" x14ac:dyDescent="0.25">
      <c r="A94" s="38"/>
      <c r="B94" s="55"/>
      <c r="C94" s="46" t="s">
        <v>192</v>
      </c>
      <c r="D94" s="46" t="s">
        <v>126</v>
      </c>
      <c r="E94" s="47" t="s">
        <v>202</v>
      </c>
      <c r="F94" s="48" t="s">
        <v>158</v>
      </c>
      <c r="G94" s="49" t="s">
        <v>7</v>
      </c>
      <c r="H94" s="50">
        <v>11</v>
      </c>
      <c r="I94" s="73"/>
      <c r="J94" s="80">
        <f>ROUND(I94*H94,2)</f>
        <v>0</v>
      </c>
      <c r="K94" s="83"/>
    </row>
    <row r="95" spans="1:11" s="39" customFormat="1" ht="68.25" x14ac:dyDescent="0.25">
      <c r="A95" s="38"/>
      <c r="B95" s="55"/>
      <c r="C95" s="51"/>
      <c r="D95" s="67" t="s">
        <v>129</v>
      </c>
      <c r="E95" s="51"/>
      <c r="F95" s="68" t="s">
        <v>160</v>
      </c>
      <c r="G95" s="51"/>
      <c r="H95" s="51"/>
      <c r="I95" s="69"/>
      <c r="J95" s="51"/>
      <c r="K95" s="84"/>
    </row>
    <row r="96" spans="1:11" s="39" customFormat="1" ht="16.5" customHeight="1" x14ac:dyDescent="0.25">
      <c r="A96" s="38"/>
      <c r="B96" s="55"/>
      <c r="C96" s="46" t="s">
        <v>256</v>
      </c>
      <c r="D96" s="46" t="s">
        <v>126</v>
      </c>
      <c r="E96" s="47" t="s">
        <v>257</v>
      </c>
      <c r="F96" s="48" t="s">
        <v>158</v>
      </c>
      <c r="G96" s="49" t="s">
        <v>7</v>
      </c>
      <c r="H96" s="50">
        <v>3</v>
      </c>
      <c r="I96" s="73"/>
      <c r="J96" s="80">
        <f>ROUND(I96*H96,2)</f>
        <v>0</v>
      </c>
      <c r="K96" s="83"/>
    </row>
    <row r="97" spans="1:11" s="39" customFormat="1" ht="39" x14ac:dyDescent="0.25">
      <c r="A97" s="38"/>
      <c r="B97" s="55"/>
      <c r="C97" s="51"/>
      <c r="D97" s="67" t="s">
        <v>129</v>
      </c>
      <c r="E97" s="51"/>
      <c r="F97" s="68" t="s">
        <v>251</v>
      </c>
      <c r="G97" s="51"/>
      <c r="H97" s="51"/>
      <c r="I97" s="69"/>
      <c r="J97" s="51"/>
      <c r="K97" s="84"/>
    </row>
    <row r="98" spans="1:11" s="39" customFormat="1" ht="16.5" customHeight="1" x14ac:dyDescent="0.25">
      <c r="A98" s="38"/>
      <c r="B98" s="55"/>
      <c r="C98" s="46" t="s">
        <v>196</v>
      </c>
      <c r="D98" s="46" t="s">
        <v>126</v>
      </c>
      <c r="E98" s="47" t="s">
        <v>206</v>
      </c>
      <c r="F98" s="48" t="s">
        <v>158</v>
      </c>
      <c r="G98" s="49" t="s">
        <v>7</v>
      </c>
      <c r="H98" s="50">
        <v>11</v>
      </c>
      <c r="I98" s="73"/>
      <c r="J98" s="80">
        <f>ROUND(I98*H98,2)</f>
        <v>0</v>
      </c>
      <c r="K98" s="83"/>
    </row>
    <row r="99" spans="1:11" s="39" customFormat="1" ht="68.25" x14ac:dyDescent="0.25">
      <c r="A99" s="38"/>
      <c r="B99" s="55"/>
      <c r="C99" s="51"/>
      <c r="D99" s="67" t="s">
        <v>129</v>
      </c>
      <c r="E99" s="51"/>
      <c r="F99" s="68" t="s">
        <v>160</v>
      </c>
      <c r="G99" s="51"/>
      <c r="H99" s="51"/>
      <c r="I99" s="69"/>
      <c r="J99" s="51"/>
      <c r="K99" s="84"/>
    </row>
    <row r="100" spans="1:11" s="39" customFormat="1" ht="16.5" customHeight="1" x14ac:dyDescent="0.25">
      <c r="A100" s="38"/>
      <c r="B100" s="55"/>
      <c r="C100" s="46" t="s">
        <v>260</v>
      </c>
      <c r="D100" s="46" t="s">
        <v>126</v>
      </c>
      <c r="E100" s="47" t="s">
        <v>261</v>
      </c>
      <c r="F100" s="48" t="s">
        <v>262</v>
      </c>
      <c r="G100" s="49" t="s">
        <v>7</v>
      </c>
      <c r="H100" s="50">
        <v>64</v>
      </c>
      <c r="I100" s="73"/>
      <c r="J100" s="80">
        <f>ROUND(I100*H100,2)</f>
        <v>0</v>
      </c>
      <c r="K100" s="83"/>
    </row>
    <row r="101" spans="1:11" s="39" customFormat="1" ht="39" x14ac:dyDescent="0.25">
      <c r="A101" s="38"/>
      <c r="B101" s="55"/>
      <c r="C101" s="51"/>
      <c r="D101" s="67" t="s">
        <v>129</v>
      </c>
      <c r="E101" s="51"/>
      <c r="F101" s="68" t="s">
        <v>264</v>
      </c>
      <c r="G101" s="51"/>
      <c r="H101" s="51"/>
      <c r="I101" s="69"/>
      <c r="J101" s="51"/>
      <c r="K101" s="84"/>
    </row>
    <row r="102" spans="1:11" s="39" customFormat="1" ht="16.5" customHeight="1" x14ac:dyDescent="0.25">
      <c r="A102" s="38"/>
      <c r="B102" s="55"/>
      <c r="C102" s="46" t="s">
        <v>199</v>
      </c>
      <c r="D102" s="46" t="s">
        <v>126</v>
      </c>
      <c r="E102" s="47" t="s">
        <v>209</v>
      </c>
      <c r="F102" s="48" t="s">
        <v>262</v>
      </c>
      <c r="G102" s="49" t="s">
        <v>7</v>
      </c>
      <c r="H102" s="50">
        <v>24</v>
      </c>
      <c r="I102" s="73"/>
      <c r="J102" s="80">
        <f>ROUND(I102*H102,2)</f>
        <v>0</v>
      </c>
      <c r="K102" s="83"/>
    </row>
    <row r="103" spans="1:11" s="39" customFormat="1" ht="39" x14ac:dyDescent="0.25">
      <c r="A103" s="38"/>
      <c r="B103" s="55"/>
      <c r="C103" s="51"/>
      <c r="D103" s="67" t="s">
        <v>129</v>
      </c>
      <c r="E103" s="51"/>
      <c r="F103" s="68" t="s">
        <v>264</v>
      </c>
      <c r="G103" s="51"/>
      <c r="H103" s="51"/>
      <c r="I103" s="69"/>
      <c r="J103" s="51"/>
      <c r="K103" s="84"/>
    </row>
    <row r="104" spans="1:11" s="39" customFormat="1" ht="16.5" customHeight="1" x14ac:dyDescent="0.25">
      <c r="A104" s="38"/>
      <c r="B104" s="55"/>
      <c r="C104" s="46" t="s">
        <v>253</v>
      </c>
      <c r="D104" s="46" t="s">
        <v>126</v>
      </c>
      <c r="E104" s="47" t="s">
        <v>266</v>
      </c>
      <c r="F104" s="48" t="s">
        <v>267</v>
      </c>
      <c r="G104" s="49" t="s">
        <v>7</v>
      </c>
      <c r="H104" s="50">
        <v>2</v>
      </c>
      <c r="I104" s="73"/>
      <c r="J104" s="80">
        <f>ROUND(I104*H104,2)</f>
        <v>0</v>
      </c>
      <c r="K104" s="83"/>
    </row>
    <row r="105" spans="1:11" s="39" customFormat="1" ht="68.25" x14ac:dyDescent="0.25">
      <c r="A105" s="38"/>
      <c r="B105" s="55"/>
      <c r="C105" s="51"/>
      <c r="D105" s="67" t="s">
        <v>129</v>
      </c>
      <c r="E105" s="51"/>
      <c r="F105" s="68" t="s">
        <v>269</v>
      </c>
      <c r="G105" s="51"/>
      <c r="H105" s="51"/>
      <c r="I105" s="69"/>
      <c r="J105" s="51"/>
      <c r="K105" s="84"/>
    </row>
    <row r="106" spans="1:11" s="39" customFormat="1" ht="16.5" customHeight="1" x14ac:dyDescent="0.25">
      <c r="A106" s="38"/>
      <c r="B106" s="55"/>
      <c r="C106" s="46" t="s">
        <v>202</v>
      </c>
      <c r="D106" s="46" t="s">
        <v>126</v>
      </c>
      <c r="E106" s="47" t="s">
        <v>213</v>
      </c>
      <c r="F106" s="48" t="s">
        <v>270</v>
      </c>
      <c r="G106" s="49" t="s">
        <v>7</v>
      </c>
      <c r="H106" s="50">
        <v>4</v>
      </c>
      <c r="I106" s="73"/>
      <c r="J106" s="80">
        <f>ROUND(I106*H106,2)</f>
        <v>0</v>
      </c>
      <c r="K106" s="83"/>
    </row>
    <row r="107" spans="1:11" s="39" customFormat="1" ht="48.75" x14ac:dyDescent="0.25">
      <c r="A107" s="38"/>
      <c r="B107" s="55"/>
      <c r="C107" s="51"/>
      <c r="D107" s="67" t="s">
        <v>129</v>
      </c>
      <c r="E107" s="51"/>
      <c r="F107" s="68" t="s">
        <v>272</v>
      </c>
      <c r="G107" s="51"/>
      <c r="H107" s="51"/>
      <c r="I107" s="69"/>
      <c r="J107" s="51"/>
      <c r="K107" s="84"/>
    </row>
    <row r="108" spans="1:11" s="39" customFormat="1" ht="16.5" customHeight="1" x14ac:dyDescent="0.25">
      <c r="A108" s="38"/>
      <c r="B108" s="55"/>
      <c r="C108" s="46" t="s">
        <v>257</v>
      </c>
      <c r="D108" s="46" t="s">
        <v>126</v>
      </c>
      <c r="E108" s="47" t="s">
        <v>273</v>
      </c>
      <c r="F108" s="48" t="s">
        <v>274</v>
      </c>
      <c r="G108" s="49" t="s">
        <v>7</v>
      </c>
      <c r="H108" s="50">
        <v>7</v>
      </c>
      <c r="I108" s="73"/>
      <c r="J108" s="80">
        <f>ROUND(I108*H108,2)</f>
        <v>0</v>
      </c>
      <c r="K108" s="83"/>
    </row>
    <row r="109" spans="1:11" s="39" customFormat="1" ht="58.5" x14ac:dyDescent="0.25">
      <c r="A109" s="38"/>
      <c r="B109" s="55"/>
      <c r="C109" s="51"/>
      <c r="D109" s="67" t="s">
        <v>129</v>
      </c>
      <c r="E109" s="51"/>
      <c r="F109" s="68" t="s">
        <v>276</v>
      </c>
      <c r="G109" s="51"/>
      <c r="H109" s="51"/>
      <c r="I109" s="69"/>
      <c r="J109" s="51"/>
      <c r="K109" s="84"/>
    </row>
    <row r="110" spans="1:11" s="39" customFormat="1" ht="16.5" customHeight="1" x14ac:dyDescent="0.25">
      <c r="A110" s="38"/>
      <c r="B110" s="55"/>
      <c r="C110" s="46" t="s">
        <v>206</v>
      </c>
      <c r="D110" s="46" t="s">
        <v>126</v>
      </c>
      <c r="E110" s="47" t="s">
        <v>216</v>
      </c>
      <c r="F110" s="48" t="s">
        <v>277</v>
      </c>
      <c r="G110" s="49" t="s">
        <v>7</v>
      </c>
      <c r="H110" s="50">
        <v>1</v>
      </c>
      <c r="I110" s="73"/>
      <c r="J110" s="80">
        <f>ROUND(I110*H110,2)</f>
        <v>0</v>
      </c>
      <c r="K110" s="83"/>
    </row>
    <row r="111" spans="1:11" s="39" customFormat="1" ht="58.5" x14ac:dyDescent="0.25">
      <c r="A111" s="38"/>
      <c r="B111" s="55"/>
      <c r="C111" s="51"/>
      <c r="D111" s="67" t="s">
        <v>129</v>
      </c>
      <c r="E111" s="51"/>
      <c r="F111" s="68" t="s">
        <v>279</v>
      </c>
      <c r="G111" s="51"/>
      <c r="H111" s="51"/>
      <c r="I111" s="69"/>
      <c r="J111" s="51"/>
      <c r="K111" s="84"/>
    </row>
    <row r="112" spans="1:11" s="39" customFormat="1" ht="16.5" customHeight="1" x14ac:dyDescent="0.25">
      <c r="A112" s="38"/>
      <c r="B112" s="55"/>
      <c r="C112" s="46" t="s">
        <v>261</v>
      </c>
      <c r="D112" s="46" t="s">
        <v>126</v>
      </c>
      <c r="E112" s="47" t="s">
        <v>280</v>
      </c>
      <c r="F112" s="48" t="s">
        <v>281</v>
      </c>
      <c r="G112" s="49" t="s">
        <v>7</v>
      </c>
      <c r="H112" s="50">
        <v>2</v>
      </c>
      <c r="I112" s="73"/>
      <c r="J112" s="80">
        <f>ROUND(I112*H112,2)</f>
        <v>0</v>
      </c>
      <c r="K112" s="83"/>
    </row>
    <row r="113" spans="1:11" s="39" customFormat="1" ht="58.5" x14ac:dyDescent="0.25">
      <c r="A113" s="38"/>
      <c r="B113" s="55"/>
      <c r="C113" s="51"/>
      <c r="D113" s="67" t="s">
        <v>129</v>
      </c>
      <c r="E113" s="51"/>
      <c r="F113" s="68" t="s">
        <v>283</v>
      </c>
      <c r="G113" s="51"/>
      <c r="H113" s="51"/>
      <c r="I113" s="69"/>
      <c r="J113" s="51"/>
      <c r="K113" s="84"/>
    </row>
    <row r="114" spans="1:11" s="39" customFormat="1" ht="16.5" customHeight="1" x14ac:dyDescent="0.25">
      <c r="A114" s="38"/>
      <c r="B114" s="55"/>
      <c r="C114" s="46" t="s">
        <v>209</v>
      </c>
      <c r="D114" s="46" t="s">
        <v>126</v>
      </c>
      <c r="E114" s="47" t="s">
        <v>220</v>
      </c>
      <c r="F114" s="48" t="s">
        <v>284</v>
      </c>
      <c r="G114" s="49" t="s">
        <v>7</v>
      </c>
      <c r="H114" s="50">
        <v>8</v>
      </c>
      <c r="I114" s="73"/>
      <c r="J114" s="80">
        <f>ROUND(I114*H114,2)</f>
        <v>0</v>
      </c>
      <c r="K114" s="83"/>
    </row>
    <row r="115" spans="1:11" s="39" customFormat="1" ht="78" x14ac:dyDescent="0.25">
      <c r="A115" s="38"/>
      <c r="B115" s="55"/>
      <c r="C115" s="51"/>
      <c r="D115" s="67" t="s">
        <v>129</v>
      </c>
      <c r="E115" s="51"/>
      <c r="F115" s="68" t="s">
        <v>286</v>
      </c>
      <c r="G115" s="51"/>
      <c r="H115" s="51"/>
      <c r="I115" s="69"/>
      <c r="J115" s="51"/>
      <c r="K115" s="84"/>
    </row>
    <row r="116" spans="1:11" s="39" customFormat="1" ht="16.5" customHeight="1" x14ac:dyDescent="0.25">
      <c r="A116" s="38"/>
      <c r="B116" s="55"/>
      <c r="C116" s="46" t="s">
        <v>266</v>
      </c>
      <c r="D116" s="46" t="s">
        <v>126</v>
      </c>
      <c r="E116" s="47" t="s">
        <v>287</v>
      </c>
      <c r="F116" s="48" t="s">
        <v>241</v>
      </c>
      <c r="G116" s="49" t="s">
        <v>7</v>
      </c>
      <c r="H116" s="50">
        <v>1</v>
      </c>
      <c r="I116" s="73"/>
      <c r="J116" s="80">
        <f>ROUND(I116*H116,2)</f>
        <v>0</v>
      </c>
      <c r="K116" s="83"/>
    </row>
    <row r="117" spans="1:11" s="39" customFormat="1" ht="58.5" x14ac:dyDescent="0.25">
      <c r="A117" s="38"/>
      <c r="B117" s="55"/>
      <c r="C117" s="51"/>
      <c r="D117" s="67" t="s">
        <v>129</v>
      </c>
      <c r="E117" s="51"/>
      <c r="F117" s="68" t="s">
        <v>243</v>
      </c>
      <c r="G117" s="51"/>
      <c r="H117" s="51"/>
      <c r="I117" s="69"/>
      <c r="J117" s="51"/>
      <c r="K117" s="84"/>
    </row>
    <row r="118" spans="1:11" s="39" customFormat="1" ht="16.5" customHeight="1" x14ac:dyDescent="0.25">
      <c r="A118" s="38"/>
      <c r="B118" s="55"/>
      <c r="C118" s="46" t="s">
        <v>213</v>
      </c>
      <c r="D118" s="46" t="s">
        <v>126</v>
      </c>
      <c r="E118" s="47" t="s">
        <v>222</v>
      </c>
      <c r="F118" s="48" t="s">
        <v>241</v>
      </c>
      <c r="G118" s="49" t="s">
        <v>7</v>
      </c>
      <c r="H118" s="50">
        <v>2</v>
      </c>
      <c r="I118" s="73"/>
      <c r="J118" s="80">
        <f>ROUND(I118*H118,2)</f>
        <v>0</v>
      </c>
      <c r="K118" s="83"/>
    </row>
    <row r="119" spans="1:11" s="39" customFormat="1" ht="58.5" x14ac:dyDescent="0.25">
      <c r="A119" s="38"/>
      <c r="B119" s="55"/>
      <c r="C119" s="51"/>
      <c r="D119" s="67" t="s">
        <v>129</v>
      </c>
      <c r="E119" s="51"/>
      <c r="F119" s="68" t="s">
        <v>243</v>
      </c>
      <c r="G119" s="51"/>
      <c r="H119" s="51"/>
      <c r="I119" s="69"/>
      <c r="J119" s="51"/>
      <c r="K119" s="84"/>
    </row>
    <row r="120" spans="1:11" s="39" customFormat="1" ht="16.5" customHeight="1" x14ac:dyDescent="0.25">
      <c r="A120" s="38"/>
      <c r="B120" s="55"/>
      <c r="C120" s="46" t="s">
        <v>273</v>
      </c>
      <c r="D120" s="46" t="s">
        <v>126</v>
      </c>
      <c r="E120" s="47" t="s">
        <v>289</v>
      </c>
      <c r="F120" s="48" t="s">
        <v>241</v>
      </c>
      <c r="G120" s="49" t="s">
        <v>7</v>
      </c>
      <c r="H120" s="50">
        <v>1</v>
      </c>
      <c r="I120" s="73"/>
      <c r="J120" s="80">
        <f>ROUND(I120*H120,2)</f>
        <v>0</v>
      </c>
      <c r="K120" s="83"/>
    </row>
    <row r="121" spans="1:11" s="39" customFormat="1" ht="58.5" x14ac:dyDescent="0.25">
      <c r="A121" s="38"/>
      <c r="B121" s="55"/>
      <c r="C121" s="51"/>
      <c r="D121" s="67" t="s">
        <v>129</v>
      </c>
      <c r="E121" s="51"/>
      <c r="F121" s="68" t="s">
        <v>243</v>
      </c>
      <c r="G121" s="51"/>
      <c r="H121" s="51"/>
      <c r="I121" s="69"/>
      <c r="J121" s="51"/>
      <c r="K121" s="84"/>
    </row>
    <row r="122" spans="1:11" s="39" customFormat="1" ht="16.5" customHeight="1" x14ac:dyDescent="0.25">
      <c r="A122" s="38"/>
      <c r="B122" s="55"/>
      <c r="C122" s="46" t="s">
        <v>216</v>
      </c>
      <c r="D122" s="46" t="s">
        <v>126</v>
      </c>
      <c r="E122" s="47" t="s">
        <v>225</v>
      </c>
      <c r="F122" s="48" t="s">
        <v>241</v>
      </c>
      <c r="G122" s="49" t="s">
        <v>7</v>
      </c>
      <c r="H122" s="50">
        <v>5</v>
      </c>
      <c r="I122" s="73"/>
      <c r="J122" s="80">
        <f>ROUND(I122*H122,2)</f>
        <v>0</v>
      </c>
      <c r="K122" s="83"/>
    </row>
    <row r="123" spans="1:11" s="39" customFormat="1" ht="58.5" x14ac:dyDescent="0.25">
      <c r="A123" s="38"/>
      <c r="B123" s="55"/>
      <c r="C123" s="51"/>
      <c r="D123" s="67" t="s">
        <v>129</v>
      </c>
      <c r="E123" s="51"/>
      <c r="F123" s="68" t="s">
        <v>243</v>
      </c>
      <c r="G123" s="51"/>
      <c r="H123" s="51"/>
      <c r="I123" s="69"/>
      <c r="J123" s="51"/>
      <c r="K123" s="84"/>
    </row>
    <row r="124" spans="1:11" s="39" customFormat="1" ht="16.5" customHeight="1" x14ac:dyDescent="0.25">
      <c r="A124" s="38"/>
      <c r="B124" s="55"/>
      <c r="C124" s="46" t="s">
        <v>280</v>
      </c>
      <c r="D124" s="46" t="s">
        <v>126</v>
      </c>
      <c r="E124" s="47" t="s">
        <v>290</v>
      </c>
      <c r="F124" s="48" t="s">
        <v>238</v>
      </c>
      <c r="G124" s="49" t="s">
        <v>7</v>
      </c>
      <c r="H124" s="50">
        <v>1</v>
      </c>
      <c r="I124" s="73"/>
      <c r="J124" s="80">
        <f>ROUND(I124*H124,2)</f>
        <v>0</v>
      </c>
      <c r="K124" s="83"/>
    </row>
    <row r="125" spans="1:11" s="39" customFormat="1" ht="58.5" x14ac:dyDescent="0.25">
      <c r="A125" s="38"/>
      <c r="B125" s="55"/>
      <c r="C125" s="51"/>
      <c r="D125" s="67" t="s">
        <v>129</v>
      </c>
      <c r="E125" s="51"/>
      <c r="F125" s="68" t="s">
        <v>240</v>
      </c>
      <c r="G125" s="51"/>
      <c r="H125" s="51"/>
      <c r="I125" s="69"/>
      <c r="J125" s="51"/>
      <c r="K125" s="84"/>
    </row>
    <row r="126" spans="1:11" s="39" customFormat="1" ht="16.5" customHeight="1" x14ac:dyDescent="0.25">
      <c r="A126" s="38"/>
      <c r="B126" s="55"/>
      <c r="C126" s="46" t="s">
        <v>220</v>
      </c>
      <c r="D126" s="46" t="s">
        <v>126</v>
      </c>
      <c r="E126" s="47" t="s">
        <v>228</v>
      </c>
      <c r="F126" s="48" t="s">
        <v>238</v>
      </c>
      <c r="G126" s="49" t="s">
        <v>7</v>
      </c>
      <c r="H126" s="50">
        <v>15</v>
      </c>
      <c r="I126" s="73"/>
      <c r="J126" s="80">
        <f>ROUND(I126*H126,2)</f>
        <v>0</v>
      </c>
      <c r="K126" s="83"/>
    </row>
    <row r="127" spans="1:11" s="39" customFormat="1" ht="58.5" x14ac:dyDescent="0.25">
      <c r="A127" s="38"/>
      <c r="B127" s="55"/>
      <c r="C127" s="51"/>
      <c r="D127" s="67" t="s">
        <v>129</v>
      </c>
      <c r="E127" s="51"/>
      <c r="F127" s="68" t="s">
        <v>240</v>
      </c>
      <c r="G127" s="51"/>
      <c r="H127" s="51"/>
      <c r="I127" s="69"/>
      <c r="J127" s="51"/>
      <c r="K127" s="84"/>
    </row>
    <row r="128" spans="1:11" s="39" customFormat="1" ht="16.5" customHeight="1" x14ac:dyDescent="0.25">
      <c r="A128" s="38"/>
      <c r="B128" s="55"/>
      <c r="C128" s="46" t="s">
        <v>287</v>
      </c>
      <c r="D128" s="46" t="s">
        <v>126</v>
      </c>
      <c r="E128" s="47" t="s">
        <v>291</v>
      </c>
      <c r="F128" s="48" t="s">
        <v>238</v>
      </c>
      <c r="G128" s="49" t="s">
        <v>7</v>
      </c>
      <c r="H128" s="50">
        <v>4</v>
      </c>
      <c r="I128" s="73"/>
      <c r="J128" s="80">
        <f>ROUND(I128*H128,2)</f>
        <v>0</v>
      </c>
      <c r="K128" s="83"/>
    </row>
    <row r="129" spans="1:11" s="39" customFormat="1" ht="58.5" x14ac:dyDescent="0.25">
      <c r="A129" s="38"/>
      <c r="B129" s="55"/>
      <c r="C129" s="51"/>
      <c r="D129" s="67" t="s">
        <v>129</v>
      </c>
      <c r="E129" s="51"/>
      <c r="F129" s="68" t="s">
        <v>240</v>
      </c>
      <c r="G129" s="51"/>
      <c r="H129" s="51"/>
      <c r="I129" s="69"/>
      <c r="J129" s="51"/>
      <c r="K129" s="84"/>
    </row>
    <row r="130" spans="1:11" s="39" customFormat="1" ht="16.5" customHeight="1" x14ac:dyDescent="0.25">
      <c r="A130" s="38"/>
      <c r="B130" s="55"/>
      <c r="C130" s="46" t="s">
        <v>222</v>
      </c>
      <c r="D130" s="46" t="s">
        <v>126</v>
      </c>
      <c r="E130" s="47" t="s">
        <v>232</v>
      </c>
      <c r="F130" s="48" t="s">
        <v>238</v>
      </c>
      <c r="G130" s="49" t="s">
        <v>7</v>
      </c>
      <c r="H130" s="50">
        <v>3</v>
      </c>
      <c r="I130" s="73"/>
      <c r="J130" s="80">
        <f>ROUND(I130*H130,2)</f>
        <v>0</v>
      </c>
      <c r="K130" s="83"/>
    </row>
    <row r="131" spans="1:11" s="39" customFormat="1" ht="58.5" x14ac:dyDescent="0.25">
      <c r="A131" s="38"/>
      <c r="B131" s="55"/>
      <c r="C131" s="51"/>
      <c r="D131" s="67" t="s">
        <v>129</v>
      </c>
      <c r="E131" s="51"/>
      <c r="F131" s="68" t="s">
        <v>240</v>
      </c>
      <c r="G131" s="51"/>
      <c r="H131" s="51"/>
      <c r="I131" s="69"/>
      <c r="J131" s="51"/>
      <c r="K131" s="84"/>
    </row>
    <row r="132" spans="1:11" s="39" customFormat="1" ht="16.5" customHeight="1" x14ac:dyDescent="0.25">
      <c r="A132" s="38"/>
      <c r="B132" s="55"/>
      <c r="C132" s="46" t="s">
        <v>289</v>
      </c>
      <c r="D132" s="46" t="s">
        <v>126</v>
      </c>
      <c r="E132" s="47" t="s">
        <v>292</v>
      </c>
      <c r="F132" s="48" t="s">
        <v>293</v>
      </c>
      <c r="G132" s="49" t="s">
        <v>7</v>
      </c>
      <c r="H132" s="50">
        <v>1</v>
      </c>
      <c r="I132" s="73"/>
      <c r="J132" s="80">
        <f>ROUND(I132*H132,2)</f>
        <v>0</v>
      </c>
      <c r="K132" s="83"/>
    </row>
    <row r="133" spans="1:11" s="39" customFormat="1" ht="58.5" x14ac:dyDescent="0.25">
      <c r="A133" s="38"/>
      <c r="B133" s="55"/>
      <c r="C133" s="51"/>
      <c r="D133" s="67" t="s">
        <v>129</v>
      </c>
      <c r="E133" s="51"/>
      <c r="F133" s="68" t="s">
        <v>294</v>
      </c>
      <c r="G133" s="51"/>
      <c r="H133" s="51"/>
      <c r="I133" s="69"/>
      <c r="J133" s="51"/>
      <c r="K133" s="84"/>
    </row>
    <row r="134" spans="1:11" s="39" customFormat="1" ht="21.75" customHeight="1" x14ac:dyDescent="0.25">
      <c r="A134" s="38"/>
      <c r="B134" s="55"/>
      <c r="C134" s="46" t="s">
        <v>225</v>
      </c>
      <c r="D134" s="46" t="s">
        <v>126</v>
      </c>
      <c r="E134" s="47" t="s">
        <v>235</v>
      </c>
      <c r="F134" s="48" t="s">
        <v>295</v>
      </c>
      <c r="G134" s="49" t="s">
        <v>7</v>
      </c>
      <c r="H134" s="50">
        <v>1</v>
      </c>
      <c r="I134" s="73"/>
      <c r="J134" s="80">
        <f>ROUND(I134*H134,2)</f>
        <v>0</v>
      </c>
      <c r="K134" s="83"/>
    </row>
    <row r="135" spans="1:11" s="39" customFormat="1" ht="58.5" x14ac:dyDescent="0.25">
      <c r="A135" s="38"/>
      <c r="B135" s="55"/>
      <c r="C135" s="51"/>
      <c r="D135" s="67" t="s">
        <v>129</v>
      </c>
      <c r="E135" s="51"/>
      <c r="F135" s="68" t="s">
        <v>296</v>
      </c>
      <c r="G135" s="51"/>
      <c r="H135" s="51"/>
      <c r="I135" s="69"/>
      <c r="J135" s="51"/>
      <c r="K135" s="84"/>
    </row>
    <row r="136" spans="1:11" s="39" customFormat="1" ht="21.75" customHeight="1" x14ac:dyDescent="0.25">
      <c r="A136" s="38"/>
      <c r="B136" s="55"/>
      <c r="C136" s="46" t="s">
        <v>290</v>
      </c>
      <c r="D136" s="46" t="s">
        <v>126</v>
      </c>
      <c r="E136" s="47" t="s">
        <v>297</v>
      </c>
      <c r="F136" s="48" t="s">
        <v>298</v>
      </c>
      <c r="G136" s="49" t="s">
        <v>7</v>
      </c>
      <c r="H136" s="50">
        <v>2</v>
      </c>
      <c r="I136" s="73"/>
      <c r="J136" s="80">
        <f>ROUND(I136*H136,2)</f>
        <v>0</v>
      </c>
      <c r="K136" s="83"/>
    </row>
    <row r="137" spans="1:11" s="39" customFormat="1" ht="58.5" x14ac:dyDescent="0.25">
      <c r="A137" s="38"/>
      <c r="B137" s="55"/>
      <c r="C137" s="51"/>
      <c r="D137" s="67" t="s">
        <v>129</v>
      </c>
      <c r="E137" s="51"/>
      <c r="F137" s="68" t="s">
        <v>299</v>
      </c>
      <c r="G137" s="51"/>
      <c r="H137" s="51"/>
      <c r="I137" s="69"/>
      <c r="J137" s="51"/>
      <c r="K137" s="84"/>
    </row>
    <row r="138" spans="1:11" s="39" customFormat="1" ht="16.5" customHeight="1" x14ac:dyDescent="0.25">
      <c r="A138" s="38"/>
      <c r="B138" s="55"/>
      <c r="C138" s="46" t="s">
        <v>228</v>
      </c>
      <c r="D138" s="46" t="s">
        <v>126</v>
      </c>
      <c r="E138" s="47" t="s">
        <v>239</v>
      </c>
      <c r="F138" s="48" t="s">
        <v>300</v>
      </c>
      <c r="G138" s="49" t="s">
        <v>7</v>
      </c>
      <c r="H138" s="50">
        <v>2</v>
      </c>
      <c r="I138" s="73"/>
      <c r="J138" s="80">
        <f>ROUND(I138*H138,2)</f>
        <v>0</v>
      </c>
      <c r="K138" s="83"/>
    </row>
    <row r="139" spans="1:11" s="39" customFormat="1" ht="58.5" x14ac:dyDescent="0.25">
      <c r="A139" s="38"/>
      <c r="B139" s="55"/>
      <c r="C139" s="51"/>
      <c r="D139" s="67" t="s">
        <v>129</v>
      </c>
      <c r="E139" s="51"/>
      <c r="F139" s="68" t="s">
        <v>301</v>
      </c>
      <c r="G139" s="51"/>
      <c r="H139" s="51"/>
      <c r="I139" s="69"/>
      <c r="J139" s="51"/>
      <c r="K139" s="84"/>
    </row>
    <row r="140" spans="1:11" s="39" customFormat="1" ht="16.5" customHeight="1" x14ac:dyDescent="0.25">
      <c r="A140" s="38"/>
      <c r="B140" s="55"/>
      <c r="C140" s="46" t="s">
        <v>291</v>
      </c>
      <c r="D140" s="46" t="s">
        <v>126</v>
      </c>
      <c r="E140" s="47" t="s">
        <v>302</v>
      </c>
      <c r="F140" s="48" t="s">
        <v>303</v>
      </c>
      <c r="G140" s="49" t="s">
        <v>7</v>
      </c>
      <c r="H140" s="50">
        <v>33</v>
      </c>
      <c r="I140" s="73"/>
      <c r="J140" s="80">
        <f>ROUND(I140*H140,2)</f>
        <v>0</v>
      </c>
      <c r="K140" s="83"/>
    </row>
    <row r="141" spans="1:11" s="39" customFormat="1" ht="68.25" x14ac:dyDescent="0.25">
      <c r="A141" s="38"/>
      <c r="B141" s="55"/>
      <c r="C141" s="51"/>
      <c r="D141" s="67" t="s">
        <v>129</v>
      </c>
      <c r="E141" s="51"/>
      <c r="F141" s="68" t="s">
        <v>304</v>
      </c>
      <c r="G141" s="51"/>
      <c r="H141" s="51"/>
      <c r="I141" s="69"/>
      <c r="J141" s="51"/>
      <c r="K141" s="84"/>
    </row>
    <row r="142" spans="1:11" s="39" customFormat="1" ht="16.5" customHeight="1" x14ac:dyDescent="0.25">
      <c r="A142" s="38"/>
      <c r="B142" s="55"/>
      <c r="C142" s="46" t="s">
        <v>232</v>
      </c>
      <c r="D142" s="46" t="s">
        <v>126</v>
      </c>
      <c r="E142" s="47" t="s">
        <v>242</v>
      </c>
      <c r="F142" s="48" t="s">
        <v>305</v>
      </c>
      <c r="G142" s="49" t="s">
        <v>7</v>
      </c>
      <c r="H142" s="50">
        <v>2</v>
      </c>
      <c r="I142" s="73"/>
      <c r="J142" s="80">
        <f>ROUND(I142*H142,2)</f>
        <v>0</v>
      </c>
      <c r="K142" s="83"/>
    </row>
    <row r="143" spans="1:11" s="39" customFormat="1" ht="68.25" x14ac:dyDescent="0.25">
      <c r="A143" s="38"/>
      <c r="B143" s="55"/>
      <c r="C143" s="51"/>
      <c r="D143" s="67" t="s">
        <v>129</v>
      </c>
      <c r="E143" s="51"/>
      <c r="F143" s="68" t="s">
        <v>306</v>
      </c>
      <c r="G143" s="51"/>
      <c r="H143" s="51"/>
      <c r="I143" s="69"/>
      <c r="J143" s="51"/>
      <c r="K143" s="84"/>
    </row>
    <row r="144" spans="1:11" s="39" customFormat="1" ht="16.5" customHeight="1" x14ac:dyDescent="0.25">
      <c r="A144" s="38"/>
      <c r="B144" s="55"/>
      <c r="C144" s="46" t="s">
        <v>292</v>
      </c>
      <c r="D144" s="46" t="s">
        <v>126</v>
      </c>
      <c r="E144" s="47" t="s">
        <v>307</v>
      </c>
      <c r="F144" s="48" t="s">
        <v>308</v>
      </c>
      <c r="G144" s="49" t="s">
        <v>7</v>
      </c>
      <c r="H144" s="50">
        <v>2</v>
      </c>
      <c r="I144" s="73"/>
      <c r="J144" s="80">
        <f>ROUND(I144*H144,2)</f>
        <v>0</v>
      </c>
      <c r="K144" s="83"/>
    </row>
    <row r="145" spans="1:11" s="39" customFormat="1" ht="78" x14ac:dyDescent="0.25">
      <c r="A145" s="38"/>
      <c r="B145" s="55"/>
      <c r="C145" s="51"/>
      <c r="D145" s="67" t="s">
        <v>129</v>
      </c>
      <c r="E145" s="51"/>
      <c r="F145" s="68" t="s">
        <v>309</v>
      </c>
      <c r="G145" s="51"/>
      <c r="H145" s="51"/>
      <c r="I145" s="69"/>
      <c r="J145" s="51"/>
      <c r="K145" s="84"/>
    </row>
    <row r="146" spans="1:11" s="39" customFormat="1" ht="16.5" customHeight="1" x14ac:dyDescent="0.25">
      <c r="A146" s="38"/>
      <c r="B146" s="55"/>
      <c r="C146" s="46" t="s">
        <v>235</v>
      </c>
      <c r="D146" s="46" t="s">
        <v>126</v>
      </c>
      <c r="E146" s="47" t="s">
        <v>246</v>
      </c>
      <c r="F146" s="48" t="s">
        <v>310</v>
      </c>
      <c r="G146" s="49" t="s">
        <v>7</v>
      </c>
      <c r="H146" s="50">
        <v>6</v>
      </c>
      <c r="I146" s="73"/>
      <c r="J146" s="80">
        <f>ROUND(I146*H146,2)</f>
        <v>0</v>
      </c>
      <c r="K146" s="83"/>
    </row>
    <row r="147" spans="1:11" s="39" customFormat="1" ht="68.25" x14ac:dyDescent="0.25">
      <c r="A147" s="38"/>
      <c r="B147" s="55"/>
      <c r="C147" s="51"/>
      <c r="D147" s="67" t="s">
        <v>129</v>
      </c>
      <c r="E147" s="51"/>
      <c r="F147" s="68" t="s">
        <v>311</v>
      </c>
      <c r="G147" s="51"/>
      <c r="H147" s="51"/>
      <c r="I147" s="69"/>
      <c r="J147" s="51"/>
      <c r="K147" s="84"/>
    </row>
    <row r="148" spans="1:11" s="39" customFormat="1" ht="16.5" customHeight="1" x14ac:dyDescent="0.25">
      <c r="A148" s="38"/>
      <c r="B148" s="55"/>
      <c r="C148" s="46" t="s">
        <v>297</v>
      </c>
      <c r="D148" s="46" t="s">
        <v>126</v>
      </c>
      <c r="E148" s="47" t="s">
        <v>312</v>
      </c>
      <c r="F148" s="48" t="s">
        <v>310</v>
      </c>
      <c r="G148" s="49" t="s">
        <v>7</v>
      </c>
      <c r="H148" s="50">
        <v>7</v>
      </c>
      <c r="I148" s="73"/>
      <c r="J148" s="80">
        <f>ROUND(I148*H148,2)</f>
        <v>0</v>
      </c>
      <c r="K148" s="83"/>
    </row>
    <row r="149" spans="1:11" s="39" customFormat="1" ht="68.25" x14ac:dyDescent="0.25">
      <c r="A149" s="38"/>
      <c r="B149" s="55"/>
      <c r="C149" s="51"/>
      <c r="D149" s="67" t="s">
        <v>129</v>
      </c>
      <c r="E149" s="51"/>
      <c r="F149" s="68" t="s">
        <v>311</v>
      </c>
      <c r="G149" s="51"/>
      <c r="H149" s="51"/>
      <c r="I149" s="69"/>
      <c r="J149" s="51"/>
      <c r="K149" s="84"/>
    </row>
    <row r="150" spans="1:11" s="39" customFormat="1" ht="16.5" customHeight="1" x14ac:dyDescent="0.25">
      <c r="A150" s="38"/>
      <c r="B150" s="55"/>
      <c r="C150" s="46" t="s">
        <v>239</v>
      </c>
      <c r="D150" s="46" t="s">
        <v>126</v>
      </c>
      <c r="E150" s="47" t="s">
        <v>248</v>
      </c>
      <c r="F150" s="48" t="s">
        <v>313</v>
      </c>
      <c r="G150" s="49" t="s">
        <v>7</v>
      </c>
      <c r="H150" s="50">
        <v>14</v>
      </c>
      <c r="I150" s="73"/>
      <c r="J150" s="80">
        <f>ROUND(I150*H150,2)</f>
        <v>0</v>
      </c>
      <c r="K150" s="83"/>
    </row>
    <row r="151" spans="1:11" s="39" customFormat="1" ht="68.25" x14ac:dyDescent="0.25">
      <c r="A151" s="38"/>
      <c r="B151" s="55"/>
      <c r="C151" s="51"/>
      <c r="D151" s="67" t="s">
        <v>129</v>
      </c>
      <c r="E151" s="51"/>
      <c r="F151" s="68" t="s">
        <v>314</v>
      </c>
      <c r="G151" s="51"/>
      <c r="H151" s="51"/>
      <c r="I151" s="69"/>
      <c r="J151" s="51"/>
      <c r="K151" s="84"/>
    </row>
    <row r="152" spans="1:11" s="39" customFormat="1" ht="16.5" customHeight="1" x14ac:dyDescent="0.25">
      <c r="A152" s="38"/>
      <c r="B152" s="55"/>
      <c r="C152" s="46" t="s">
        <v>302</v>
      </c>
      <c r="D152" s="46" t="s">
        <v>126</v>
      </c>
      <c r="E152" s="47" t="s">
        <v>315</v>
      </c>
      <c r="F152" s="48" t="s">
        <v>316</v>
      </c>
      <c r="G152" s="49" t="s">
        <v>7</v>
      </c>
      <c r="H152" s="50">
        <v>8</v>
      </c>
      <c r="I152" s="73"/>
      <c r="J152" s="80">
        <f>ROUND(I152*H152,2)</f>
        <v>0</v>
      </c>
      <c r="K152" s="83"/>
    </row>
    <row r="153" spans="1:11" s="39" customFormat="1" ht="68.25" x14ac:dyDescent="0.25">
      <c r="A153" s="38"/>
      <c r="B153" s="55"/>
      <c r="C153" s="51"/>
      <c r="D153" s="67" t="s">
        <v>129</v>
      </c>
      <c r="E153" s="51"/>
      <c r="F153" s="68" t="s">
        <v>317</v>
      </c>
      <c r="G153" s="51"/>
      <c r="H153" s="51"/>
      <c r="I153" s="69"/>
      <c r="J153" s="51"/>
      <c r="K153" s="84"/>
    </row>
    <row r="154" spans="1:11" s="39" customFormat="1" ht="16.5" customHeight="1" x14ac:dyDescent="0.25">
      <c r="A154" s="38"/>
      <c r="B154" s="55"/>
      <c r="C154" s="46" t="s">
        <v>242</v>
      </c>
      <c r="D154" s="46" t="s">
        <v>126</v>
      </c>
      <c r="E154" s="47" t="s">
        <v>250</v>
      </c>
      <c r="F154" s="48" t="s">
        <v>318</v>
      </c>
      <c r="G154" s="49" t="s">
        <v>7</v>
      </c>
      <c r="H154" s="50">
        <v>4</v>
      </c>
      <c r="I154" s="73"/>
      <c r="J154" s="80">
        <f>ROUND(I154*H154,2)</f>
        <v>0</v>
      </c>
      <c r="K154" s="83"/>
    </row>
    <row r="155" spans="1:11" s="39" customFormat="1" ht="68.25" x14ac:dyDescent="0.25">
      <c r="A155" s="38"/>
      <c r="B155" s="55"/>
      <c r="C155" s="51"/>
      <c r="D155" s="67" t="s">
        <v>129</v>
      </c>
      <c r="E155" s="51"/>
      <c r="F155" s="68" t="s">
        <v>319</v>
      </c>
      <c r="G155" s="51"/>
      <c r="H155" s="51"/>
      <c r="I155" s="69"/>
      <c r="J155" s="51"/>
      <c r="K155" s="84"/>
    </row>
    <row r="156" spans="1:11" s="39" customFormat="1" ht="16.5" customHeight="1" x14ac:dyDescent="0.25">
      <c r="A156" s="38"/>
      <c r="B156" s="55"/>
      <c r="C156" s="46" t="s">
        <v>307</v>
      </c>
      <c r="D156" s="46" t="s">
        <v>126</v>
      </c>
      <c r="E156" s="47" t="s">
        <v>320</v>
      </c>
      <c r="F156" s="48" t="s">
        <v>321</v>
      </c>
      <c r="G156" s="49" t="s">
        <v>7</v>
      </c>
      <c r="H156" s="50">
        <v>3</v>
      </c>
      <c r="I156" s="73"/>
      <c r="J156" s="80">
        <f>ROUND(I156*H156,2)</f>
        <v>0</v>
      </c>
      <c r="K156" s="83"/>
    </row>
    <row r="157" spans="1:11" s="39" customFormat="1" ht="68.25" x14ac:dyDescent="0.25">
      <c r="A157" s="38"/>
      <c r="B157" s="55"/>
      <c r="C157" s="51"/>
      <c r="D157" s="67" t="s">
        <v>129</v>
      </c>
      <c r="E157" s="51"/>
      <c r="F157" s="68" t="s">
        <v>322</v>
      </c>
      <c r="G157" s="51"/>
      <c r="H157" s="51"/>
      <c r="I157" s="69"/>
      <c r="J157" s="51"/>
      <c r="K157" s="84"/>
    </row>
    <row r="158" spans="1:11" s="39" customFormat="1" ht="16.5" customHeight="1" x14ac:dyDescent="0.25">
      <c r="A158" s="38"/>
      <c r="B158" s="55"/>
      <c r="C158" s="46" t="s">
        <v>246</v>
      </c>
      <c r="D158" s="46" t="s">
        <v>126</v>
      </c>
      <c r="E158" s="47" t="s">
        <v>254</v>
      </c>
      <c r="F158" s="48" t="s">
        <v>323</v>
      </c>
      <c r="G158" s="49" t="s">
        <v>7</v>
      </c>
      <c r="H158" s="50">
        <v>2</v>
      </c>
      <c r="I158" s="73"/>
      <c r="J158" s="80">
        <f>ROUND(I158*H158,2)</f>
        <v>0</v>
      </c>
      <c r="K158" s="83"/>
    </row>
    <row r="159" spans="1:11" s="39" customFormat="1" ht="68.25" x14ac:dyDescent="0.25">
      <c r="A159" s="38"/>
      <c r="B159" s="55"/>
      <c r="C159" s="51"/>
      <c r="D159" s="67" t="s">
        <v>129</v>
      </c>
      <c r="E159" s="51"/>
      <c r="F159" s="68" t="s">
        <v>324</v>
      </c>
      <c r="G159" s="51"/>
      <c r="H159" s="51"/>
      <c r="I159" s="69"/>
      <c r="J159" s="51"/>
      <c r="K159" s="84"/>
    </row>
    <row r="160" spans="1:11" s="39" customFormat="1" ht="16.5" customHeight="1" x14ac:dyDescent="0.25">
      <c r="A160" s="38"/>
      <c r="B160" s="55"/>
      <c r="C160" s="46" t="s">
        <v>312</v>
      </c>
      <c r="D160" s="46" t="s">
        <v>126</v>
      </c>
      <c r="E160" s="47" t="s">
        <v>325</v>
      </c>
      <c r="F160" s="48" t="s">
        <v>326</v>
      </c>
      <c r="G160" s="49" t="s">
        <v>7</v>
      </c>
      <c r="H160" s="50">
        <v>2</v>
      </c>
      <c r="I160" s="73"/>
      <c r="J160" s="80">
        <f>ROUND(I160*H160,2)</f>
        <v>0</v>
      </c>
      <c r="K160" s="83"/>
    </row>
    <row r="161" spans="1:11" s="39" customFormat="1" ht="68.25" x14ac:dyDescent="0.25">
      <c r="A161" s="38"/>
      <c r="B161" s="55"/>
      <c r="C161" s="51"/>
      <c r="D161" s="67" t="s">
        <v>129</v>
      </c>
      <c r="E161" s="51"/>
      <c r="F161" s="68" t="s">
        <v>327</v>
      </c>
      <c r="G161" s="51"/>
      <c r="H161" s="51"/>
      <c r="I161" s="69"/>
      <c r="J161" s="51"/>
      <c r="K161" s="84"/>
    </row>
    <row r="162" spans="1:11" s="39" customFormat="1" ht="16.5" customHeight="1" x14ac:dyDescent="0.25">
      <c r="A162" s="38"/>
      <c r="B162" s="55"/>
      <c r="C162" s="46" t="s">
        <v>248</v>
      </c>
      <c r="D162" s="46" t="s">
        <v>126</v>
      </c>
      <c r="E162" s="47" t="s">
        <v>255</v>
      </c>
      <c r="F162" s="48" t="s">
        <v>328</v>
      </c>
      <c r="G162" s="49" t="s">
        <v>7</v>
      </c>
      <c r="H162" s="50">
        <v>2</v>
      </c>
      <c r="I162" s="73"/>
      <c r="J162" s="80">
        <f>ROUND(I162*H162,2)</f>
        <v>0</v>
      </c>
      <c r="K162" s="83"/>
    </row>
    <row r="163" spans="1:11" s="39" customFormat="1" ht="68.25" x14ac:dyDescent="0.25">
      <c r="A163" s="38"/>
      <c r="B163" s="55"/>
      <c r="C163" s="51"/>
      <c r="D163" s="67" t="s">
        <v>129</v>
      </c>
      <c r="E163" s="51"/>
      <c r="F163" s="68" t="s">
        <v>329</v>
      </c>
      <c r="G163" s="51"/>
      <c r="H163" s="51"/>
      <c r="I163" s="69"/>
      <c r="J163" s="51"/>
      <c r="K163" s="84"/>
    </row>
    <row r="164" spans="1:11" s="39" customFormat="1" ht="16.5" customHeight="1" x14ac:dyDescent="0.25">
      <c r="A164" s="38"/>
      <c r="B164" s="55"/>
      <c r="C164" s="46" t="s">
        <v>315</v>
      </c>
      <c r="D164" s="46" t="s">
        <v>126</v>
      </c>
      <c r="E164" s="47" t="s">
        <v>330</v>
      </c>
      <c r="F164" s="48" t="s">
        <v>331</v>
      </c>
      <c r="G164" s="49" t="s">
        <v>7</v>
      </c>
      <c r="H164" s="50">
        <v>1</v>
      </c>
      <c r="I164" s="73"/>
      <c r="J164" s="80">
        <f>ROUND(I164*H164,2)</f>
        <v>0</v>
      </c>
      <c r="K164" s="83"/>
    </row>
    <row r="165" spans="1:11" s="39" customFormat="1" ht="68.25" x14ac:dyDescent="0.25">
      <c r="A165" s="38"/>
      <c r="B165" s="55"/>
      <c r="C165" s="51"/>
      <c r="D165" s="67" t="s">
        <v>129</v>
      </c>
      <c r="E165" s="51"/>
      <c r="F165" s="68" t="s">
        <v>332</v>
      </c>
      <c r="G165" s="51"/>
      <c r="H165" s="51"/>
      <c r="I165" s="69"/>
      <c r="J165" s="51"/>
      <c r="K165" s="84"/>
    </row>
    <row r="166" spans="1:11" s="39" customFormat="1" ht="16.5" customHeight="1" x14ac:dyDescent="0.25">
      <c r="A166" s="38"/>
      <c r="B166" s="55"/>
      <c r="C166" s="46" t="s">
        <v>250</v>
      </c>
      <c r="D166" s="46" t="s">
        <v>126</v>
      </c>
      <c r="E166" s="47" t="s">
        <v>258</v>
      </c>
      <c r="F166" s="48" t="s">
        <v>333</v>
      </c>
      <c r="G166" s="49" t="s">
        <v>7</v>
      </c>
      <c r="H166" s="50">
        <v>2</v>
      </c>
      <c r="I166" s="73"/>
      <c r="J166" s="80">
        <f>ROUND(I166*H166,2)</f>
        <v>0</v>
      </c>
      <c r="K166" s="83"/>
    </row>
    <row r="167" spans="1:11" s="39" customFormat="1" ht="68.25" x14ac:dyDescent="0.25">
      <c r="A167" s="38"/>
      <c r="B167" s="55"/>
      <c r="C167" s="51"/>
      <c r="D167" s="67" t="s">
        <v>129</v>
      </c>
      <c r="E167" s="51"/>
      <c r="F167" s="68" t="s">
        <v>334</v>
      </c>
      <c r="G167" s="51"/>
      <c r="H167" s="51"/>
      <c r="I167" s="69"/>
      <c r="J167" s="51"/>
      <c r="K167" s="84"/>
    </row>
    <row r="168" spans="1:11" s="39" customFormat="1" ht="16.5" customHeight="1" x14ac:dyDescent="0.25">
      <c r="A168" s="38"/>
      <c r="B168" s="55"/>
      <c r="C168" s="46" t="s">
        <v>320</v>
      </c>
      <c r="D168" s="46" t="s">
        <v>126</v>
      </c>
      <c r="E168" s="47" t="s">
        <v>335</v>
      </c>
      <c r="F168" s="48" t="s">
        <v>336</v>
      </c>
      <c r="G168" s="49" t="s">
        <v>7</v>
      </c>
      <c r="H168" s="50">
        <v>1</v>
      </c>
      <c r="I168" s="73"/>
      <c r="J168" s="80">
        <f>ROUND(I168*H168,2)</f>
        <v>0</v>
      </c>
      <c r="K168" s="83"/>
    </row>
    <row r="169" spans="1:11" s="39" customFormat="1" ht="68.25" x14ac:dyDescent="0.25">
      <c r="A169" s="38"/>
      <c r="B169" s="55"/>
      <c r="C169" s="51"/>
      <c r="D169" s="67" t="s">
        <v>129</v>
      </c>
      <c r="E169" s="51"/>
      <c r="F169" s="68" t="s">
        <v>337</v>
      </c>
      <c r="G169" s="51"/>
      <c r="H169" s="51"/>
      <c r="I169" s="69"/>
      <c r="J169" s="51"/>
      <c r="K169" s="84"/>
    </row>
    <row r="170" spans="1:11" s="39" customFormat="1" ht="16.5" customHeight="1" x14ac:dyDescent="0.25">
      <c r="A170" s="38"/>
      <c r="B170" s="55"/>
      <c r="C170" s="46" t="s">
        <v>254</v>
      </c>
      <c r="D170" s="46" t="s">
        <v>126</v>
      </c>
      <c r="E170" s="47" t="s">
        <v>259</v>
      </c>
      <c r="F170" s="48" t="s">
        <v>338</v>
      </c>
      <c r="G170" s="49" t="s">
        <v>7</v>
      </c>
      <c r="H170" s="50">
        <v>31</v>
      </c>
      <c r="I170" s="73"/>
      <c r="J170" s="80">
        <f>ROUND(I170*H170,2)</f>
        <v>0</v>
      </c>
      <c r="K170" s="83"/>
    </row>
    <row r="171" spans="1:11" s="39" customFormat="1" ht="68.25" x14ac:dyDescent="0.25">
      <c r="A171" s="38"/>
      <c r="B171" s="55"/>
      <c r="C171" s="51"/>
      <c r="D171" s="67" t="s">
        <v>129</v>
      </c>
      <c r="E171" s="51"/>
      <c r="F171" s="68" t="s">
        <v>339</v>
      </c>
      <c r="G171" s="51"/>
      <c r="H171" s="51"/>
      <c r="I171" s="69"/>
      <c r="J171" s="51"/>
      <c r="K171" s="84"/>
    </row>
    <row r="172" spans="1:11" s="39" customFormat="1" ht="16.5" customHeight="1" x14ac:dyDescent="0.25">
      <c r="A172" s="38"/>
      <c r="B172" s="55"/>
      <c r="C172" s="46" t="s">
        <v>325</v>
      </c>
      <c r="D172" s="46" t="s">
        <v>126</v>
      </c>
      <c r="E172" s="47" t="s">
        <v>340</v>
      </c>
      <c r="F172" s="48" t="s">
        <v>336</v>
      </c>
      <c r="G172" s="49" t="s">
        <v>7</v>
      </c>
      <c r="H172" s="50">
        <v>6</v>
      </c>
      <c r="I172" s="73"/>
      <c r="J172" s="80">
        <f>ROUND(I172*H172,2)</f>
        <v>0</v>
      </c>
      <c r="K172" s="83"/>
    </row>
    <row r="173" spans="1:11" s="39" customFormat="1" ht="68.25" x14ac:dyDescent="0.25">
      <c r="A173" s="38"/>
      <c r="B173" s="55"/>
      <c r="C173" s="51"/>
      <c r="D173" s="67" t="s">
        <v>129</v>
      </c>
      <c r="E173" s="51"/>
      <c r="F173" s="68" t="s">
        <v>337</v>
      </c>
      <c r="G173" s="51"/>
      <c r="H173" s="51"/>
      <c r="I173" s="69"/>
      <c r="J173" s="51"/>
      <c r="K173" s="84"/>
    </row>
    <row r="174" spans="1:11" s="39" customFormat="1" ht="16.5" customHeight="1" x14ac:dyDescent="0.25">
      <c r="A174" s="38"/>
      <c r="B174" s="55"/>
      <c r="C174" s="46" t="s">
        <v>255</v>
      </c>
      <c r="D174" s="46" t="s">
        <v>126</v>
      </c>
      <c r="E174" s="47" t="s">
        <v>263</v>
      </c>
      <c r="F174" s="48" t="s">
        <v>336</v>
      </c>
      <c r="G174" s="49" t="s">
        <v>7</v>
      </c>
      <c r="H174" s="50">
        <v>2</v>
      </c>
      <c r="I174" s="73"/>
      <c r="J174" s="80">
        <f>ROUND(I174*H174,2)</f>
        <v>0</v>
      </c>
      <c r="K174" s="83"/>
    </row>
    <row r="175" spans="1:11" s="39" customFormat="1" ht="68.25" x14ac:dyDescent="0.25">
      <c r="A175" s="38"/>
      <c r="B175" s="55"/>
      <c r="C175" s="51"/>
      <c r="D175" s="67" t="s">
        <v>129</v>
      </c>
      <c r="E175" s="51"/>
      <c r="F175" s="68" t="s">
        <v>327</v>
      </c>
      <c r="G175" s="51"/>
      <c r="H175" s="51"/>
      <c r="I175" s="69"/>
      <c r="J175" s="51"/>
      <c r="K175" s="84"/>
    </row>
    <row r="176" spans="1:11" s="39" customFormat="1" ht="16.5" customHeight="1" x14ac:dyDescent="0.25">
      <c r="A176" s="38"/>
      <c r="B176" s="55"/>
      <c r="C176" s="46" t="s">
        <v>330</v>
      </c>
      <c r="D176" s="46" t="s">
        <v>126</v>
      </c>
      <c r="E176" s="47" t="s">
        <v>341</v>
      </c>
      <c r="F176" s="48" t="s">
        <v>342</v>
      </c>
      <c r="G176" s="49" t="s">
        <v>7</v>
      </c>
      <c r="H176" s="50">
        <v>2</v>
      </c>
      <c r="I176" s="73"/>
      <c r="J176" s="80">
        <f>ROUND(I176*H176,2)</f>
        <v>0</v>
      </c>
      <c r="K176" s="83"/>
    </row>
    <row r="177" spans="1:11" s="39" customFormat="1" ht="68.25" x14ac:dyDescent="0.25">
      <c r="A177" s="38"/>
      <c r="B177" s="55"/>
      <c r="C177" s="51"/>
      <c r="D177" s="67" t="s">
        <v>129</v>
      </c>
      <c r="E177" s="51"/>
      <c r="F177" s="68" t="s">
        <v>343</v>
      </c>
      <c r="G177" s="51"/>
      <c r="H177" s="51"/>
      <c r="I177" s="69"/>
      <c r="J177" s="51"/>
      <c r="K177" s="84"/>
    </row>
    <row r="178" spans="1:11" s="39" customFormat="1" ht="16.5" customHeight="1" x14ac:dyDescent="0.25">
      <c r="A178" s="38"/>
      <c r="B178" s="55"/>
      <c r="C178" s="46" t="s">
        <v>258</v>
      </c>
      <c r="D178" s="46" t="s">
        <v>126</v>
      </c>
      <c r="E178" s="47" t="s">
        <v>265</v>
      </c>
      <c r="F178" s="48" t="s">
        <v>344</v>
      </c>
      <c r="G178" s="49" t="s">
        <v>7</v>
      </c>
      <c r="H178" s="50">
        <v>2</v>
      </c>
      <c r="I178" s="73"/>
      <c r="J178" s="80">
        <f>ROUND(I178*H178,2)</f>
        <v>0</v>
      </c>
      <c r="K178" s="83"/>
    </row>
    <row r="179" spans="1:11" s="39" customFormat="1" ht="68.25" x14ac:dyDescent="0.25">
      <c r="A179" s="38"/>
      <c r="B179" s="55"/>
      <c r="C179" s="51"/>
      <c r="D179" s="67" t="s">
        <v>129</v>
      </c>
      <c r="E179" s="51"/>
      <c r="F179" s="68" t="s">
        <v>345</v>
      </c>
      <c r="G179" s="51"/>
      <c r="H179" s="51"/>
      <c r="I179" s="69"/>
      <c r="J179" s="51"/>
      <c r="K179" s="84"/>
    </row>
    <row r="180" spans="1:11" s="39" customFormat="1" ht="16.5" customHeight="1" x14ac:dyDescent="0.25">
      <c r="A180" s="38"/>
      <c r="B180" s="55"/>
      <c r="C180" s="46" t="s">
        <v>335</v>
      </c>
      <c r="D180" s="46" t="s">
        <v>126</v>
      </c>
      <c r="E180" s="47" t="s">
        <v>346</v>
      </c>
      <c r="F180" s="48" t="s">
        <v>347</v>
      </c>
      <c r="G180" s="49" t="s">
        <v>7</v>
      </c>
      <c r="H180" s="50">
        <v>6</v>
      </c>
      <c r="I180" s="73"/>
      <c r="J180" s="80">
        <f>ROUND(I180*H180,2)</f>
        <v>0</v>
      </c>
      <c r="K180" s="83"/>
    </row>
    <row r="181" spans="1:11" s="39" customFormat="1" ht="68.25" x14ac:dyDescent="0.25">
      <c r="A181" s="38"/>
      <c r="B181" s="55"/>
      <c r="C181" s="51"/>
      <c r="D181" s="67" t="s">
        <v>129</v>
      </c>
      <c r="E181" s="51"/>
      <c r="F181" s="68" t="s">
        <v>348</v>
      </c>
      <c r="G181" s="51"/>
      <c r="H181" s="51"/>
      <c r="I181" s="69"/>
      <c r="J181" s="51"/>
      <c r="K181" s="84"/>
    </row>
    <row r="182" spans="1:11" s="39" customFormat="1" ht="16.5" customHeight="1" x14ac:dyDescent="0.25">
      <c r="A182" s="38"/>
      <c r="B182" s="55"/>
      <c r="C182" s="46" t="s">
        <v>259</v>
      </c>
      <c r="D182" s="46" t="s">
        <v>126</v>
      </c>
      <c r="E182" s="47" t="s">
        <v>268</v>
      </c>
      <c r="F182" s="48" t="s">
        <v>349</v>
      </c>
      <c r="G182" s="49" t="s">
        <v>7</v>
      </c>
      <c r="H182" s="50">
        <v>6</v>
      </c>
      <c r="I182" s="73"/>
      <c r="J182" s="80">
        <f>ROUND(I182*H182,2)</f>
        <v>0</v>
      </c>
      <c r="K182" s="83"/>
    </row>
    <row r="183" spans="1:11" s="39" customFormat="1" ht="68.25" x14ac:dyDescent="0.25">
      <c r="A183" s="38"/>
      <c r="B183" s="55"/>
      <c r="C183" s="51"/>
      <c r="D183" s="67" t="s">
        <v>129</v>
      </c>
      <c r="E183" s="51"/>
      <c r="F183" s="68" t="s">
        <v>350</v>
      </c>
      <c r="G183" s="51"/>
      <c r="H183" s="51"/>
      <c r="I183" s="69"/>
      <c r="J183" s="51"/>
      <c r="K183" s="84"/>
    </row>
    <row r="184" spans="1:11" s="39" customFormat="1" ht="16.5" customHeight="1" x14ac:dyDescent="0.25">
      <c r="A184" s="38"/>
      <c r="B184" s="55"/>
      <c r="C184" s="46" t="s">
        <v>340</v>
      </c>
      <c r="D184" s="46" t="s">
        <v>126</v>
      </c>
      <c r="E184" s="47" t="s">
        <v>351</v>
      </c>
      <c r="F184" s="48" t="s">
        <v>347</v>
      </c>
      <c r="G184" s="49" t="s">
        <v>7</v>
      </c>
      <c r="H184" s="50">
        <v>1</v>
      </c>
      <c r="I184" s="73"/>
      <c r="J184" s="80">
        <f>ROUND(I184*H184,2)</f>
        <v>0</v>
      </c>
      <c r="K184" s="83"/>
    </row>
    <row r="185" spans="1:11" s="39" customFormat="1" ht="68.25" x14ac:dyDescent="0.25">
      <c r="A185" s="38"/>
      <c r="B185" s="55"/>
      <c r="C185" s="51"/>
      <c r="D185" s="67" t="s">
        <v>129</v>
      </c>
      <c r="E185" s="51"/>
      <c r="F185" s="68" t="s">
        <v>352</v>
      </c>
      <c r="G185" s="51"/>
      <c r="H185" s="51"/>
      <c r="I185" s="69"/>
      <c r="J185" s="51"/>
      <c r="K185" s="84"/>
    </row>
    <row r="186" spans="1:11" s="39" customFormat="1" ht="16.5" customHeight="1" x14ac:dyDescent="0.25">
      <c r="A186" s="38"/>
      <c r="B186" s="55"/>
      <c r="C186" s="46" t="s">
        <v>263</v>
      </c>
      <c r="D186" s="46" t="s">
        <v>126</v>
      </c>
      <c r="E186" s="47" t="s">
        <v>271</v>
      </c>
      <c r="F186" s="48" t="s">
        <v>347</v>
      </c>
      <c r="G186" s="49" t="s">
        <v>7</v>
      </c>
      <c r="H186" s="50">
        <v>11</v>
      </c>
      <c r="I186" s="73"/>
      <c r="J186" s="80">
        <f>ROUND(I186*H186,2)</f>
        <v>0</v>
      </c>
      <c r="K186" s="83"/>
    </row>
    <row r="187" spans="1:11" s="39" customFormat="1" ht="68.25" x14ac:dyDescent="0.25">
      <c r="A187" s="38"/>
      <c r="B187" s="55"/>
      <c r="C187" s="51"/>
      <c r="D187" s="67" t="s">
        <v>129</v>
      </c>
      <c r="E187" s="51"/>
      <c r="F187" s="68" t="s">
        <v>352</v>
      </c>
      <c r="G187" s="51"/>
      <c r="H187" s="51"/>
      <c r="I187" s="69"/>
      <c r="J187" s="51"/>
      <c r="K187" s="84"/>
    </row>
    <row r="188" spans="1:11" s="39" customFormat="1" ht="16.5" customHeight="1" x14ac:dyDescent="0.25">
      <c r="A188" s="38"/>
      <c r="B188" s="55"/>
      <c r="C188" s="46" t="s">
        <v>341</v>
      </c>
      <c r="D188" s="46" t="s">
        <v>126</v>
      </c>
      <c r="E188" s="47" t="s">
        <v>353</v>
      </c>
      <c r="F188" s="48" t="s">
        <v>354</v>
      </c>
      <c r="G188" s="49" t="s">
        <v>7</v>
      </c>
      <c r="H188" s="50">
        <v>1</v>
      </c>
      <c r="I188" s="73"/>
      <c r="J188" s="80">
        <f>ROUND(I188*H188,2)</f>
        <v>0</v>
      </c>
      <c r="K188" s="83"/>
    </row>
    <row r="189" spans="1:11" s="39" customFormat="1" ht="68.25" x14ac:dyDescent="0.25">
      <c r="A189" s="38"/>
      <c r="B189" s="55"/>
      <c r="C189" s="51"/>
      <c r="D189" s="67" t="s">
        <v>129</v>
      </c>
      <c r="E189" s="51"/>
      <c r="F189" s="68" t="s">
        <v>355</v>
      </c>
      <c r="G189" s="51"/>
      <c r="H189" s="51"/>
      <c r="I189" s="69"/>
      <c r="J189" s="51"/>
      <c r="K189" s="84"/>
    </row>
    <row r="190" spans="1:11" s="39" customFormat="1" ht="16.5" customHeight="1" x14ac:dyDescent="0.25">
      <c r="A190" s="38"/>
      <c r="B190" s="55"/>
      <c r="C190" s="46" t="s">
        <v>265</v>
      </c>
      <c r="D190" s="46" t="s">
        <v>126</v>
      </c>
      <c r="E190" s="47" t="s">
        <v>275</v>
      </c>
      <c r="F190" s="48" t="s">
        <v>356</v>
      </c>
      <c r="G190" s="49" t="s">
        <v>7</v>
      </c>
      <c r="H190" s="50">
        <v>2</v>
      </c>
      <c r="I190" s="73"/>
      <c r="J190" s="80">
        <f>ROUND(I190*H190,2)</f>
        <v>0</v>
      </c>
      <c r="K190" s="83"/>
    </row>
    <row r="191" spans="1:11" s="39" customFormat="1" ht="68.25" x14ac:dyDescent="0.25">
      <c r="A191" s="38"/>
      <c r="B191" s="55"/>
      <c r="C191" s="51"/>
      <c r="D191" s="67" t="s">
        <v>129</v>
      </c>
      <c r="E191" s="51"/>
      <c r="F191" s="68" t="s">
        <v>357</v>
      </c>
      <c r="G191" s="51"/>
      <c r="H191" s="51"/>
      <c r="I191" s="69"/>
      <c r="J191" s="51"/>
      <c r="K191" s="84"/>
    </row>
    <row r="192" spans="1:11" s="39" customFormat="1" ht="16.5" customHeight="1" x14ac:dyDescent="0.25">
      <c r="A192" s="38"/>
      <c r="B192" s="55"/>
      <c r="C192" s="46" t="s">
        <v>346</v>
      </c>
      <c r="D192" s="46" t="s">
        <v>126</v>
      </c>
      <c r="E192" s="47" t="s">
        <v>358</v>
      </c>
      <c r="F192" s="48" t="s">
        <v>359</v>
      </c>
      <c r="G192" s="49" t="s">
        <v>7</v>
      </c>
      <c r="H192" s="50">
        <v>7</v>
      </c>
      <c r="I192" s="73"/>
      <c r="J192" s="80">
        <f>ROUND(I192*H192,2)</f>
        <v>0</v>
      </c>
      <c r="K192" s="83"/>
    </row>
    <row r="193" spans="1:11" s="39" customFormat="1" ht="68.25" x14ac:dyDescent="0.25">
      <c r="A193" s="38"/>
      <c r="B193" s="55"/>
      <c r="C193" s="51"/>
      <c r="D193" s="67" t="s">
        <v>129</v>
      </c>
      <c r="E193" s="51"/>
      <c r="F193" s="68" t="s">
        <v>360</v>
      </c>
      <c r="G193" s="51"/>
      <c r="H193" s="51"/>
      <c r="I193" s="69"/>
      <c r="J193" s="51"/>
      <c r="K193" s="84"/>
    </row>
    <row r="194" spans="1:11" s="39" customFormat="1" ht="16.5" customHeight="1" x14ac:dyDescent="0.25">
      <c r="A194" s="38"/>
      <c r="B194" s="55"/>
      <c r="C194" s="46" t="s">
        <v>268</v>
      </c>
      <c r="D194" s="46" t="s">
        <v>126</v>
      </c>
      <c r="E194" s="47" t="s">
        <v>278</v>
      </c>
      <c r="F194" s="48" t="s">
        <v>361</v>
      </c>
      <c r="G194" s="49" t="s">
        <v>7</v>
      </c>
      <c r="H194" s="50">
        <v>6</v>
      </c>
      <c r="I194" s="73"/>
      <c r="J194" s="80">
        <f>ROUND(I194*H194,2)</f>
        <v>0</v>
      </c>
      <c r="K194" s="83"/>
    </row>
    <row r="195" spans="1:11" s="39" customFormat="1" ht="87.75" x14ac:dyDescent="0.25">
      <c r="A195" s="38"/>
      <c r="B195" s="55"/>
      <c r="C195" s="51"/>
      <c r="D195" s="67" t="s">
        <v>129</v>
      </c>
      <c r="E195" s="51"/>
      <c r="F195" s="68" t="s">
        <v>362</v>
      </c>
      <c r="G195" s="51"/>
      <c r="H195" s="51"/>
      <c r="I195" s="69"/>
      <c r="J195" s="51"/>
      <c r="K195" s="84"/>
    </row>
    <row r="196" spans="1:11" s="39" customFormat="1" ht="16.5" customHeight="1" x14ac:dyDescent="0.25">
      <c r="A196" s="38"/>
      <c r="B196" s="55"/>
      <c r="C196" s="46" t="s">
        <v>351</v>
      </c>
      <c r="D196" s="46" t="s">
        <v>126</v>
      </c>
      <c r="E196" s="47" t="s">
        <v>363</v>
      </c>
      <c r="F196" s="48" t="s">
        <v>364</v>
      </c>
      <c r="G196" s="49" t="s">
        <v>7</v>
      </c>
      <c r="H196" s="50">
        <v>2</v>
      </c>
      <c r="I196" s="73"/>
      <c r="J196" s="80">
        <f>ROUND(I196*H196,2)</f>
        <v>0</v>
      </c>
      <c r="K196" s="83"/>
    </row>
    <row r="197" spans="1:11" s="39" customFormat="1" ht="87.75" x14ac:dyDescent="0.25">
      <c r="A197" s="38"/>
      <c r="B197" s="55"/>
      <c r="C197" s="51"/>
      <c r="D197" s="67" t="s">
        <v>129</v>
      </c>
      <c r="E197" s="51"/>
      <c r="F197" s="68" t="s">
        <v>365</v>
      </c>
      <c r="G197" s="51"/>
      <c r="H197" s="51"/>
      <c r="I197" s="69"/>
      <c r="J197" s="51"/>
      <c r="K197" s="84"/>
    </row>
    <row r="198" spans="1:11" s="39" customFormat="1" ht="16.5" customHeight="1" x14ac:dyDescent="0.25">
      <c r="A198" s="38"/>
      <c r="B198" s="55"/>
      <c r="C198" s="46" t="s">
        <v>271</v>
      </c>
      <c r="D198" s="46" t="s">
        <v>126</v>
      </c>
      <c r="E198" s="47" t="s">
        <v>282</v>
      </c>
      <c r="F198" s="48" t="s">
        <v>366</v>
      </c>
      <c r="G198" s="49" t="s">
        <v>7</v>
      </c>
      <c r="H198" s="50">
        <v>76</v>
      </c>
      <c r="I198" s="73"/>
      <c r="J198" s="80">
        <f>ROUND(I198*H198,2)</f>
        <v>0</v>
      </c>
      <c r="K198" s="83"/>
    </row>
    <row r="199" spans="1:11" s="39" customFormat="1" ht="87.75" x14ac:dyDescent="0.25">
      <c r="A199" s="38"/>
      <c r="B199" s="55"/>
      <c r="C199" s="51"/>
      <c r="D199" s="67" t="s">
        <v>129</v>
      </c>
      <c r="E199" s="51"/>
      <c r="F199" s="68" t="s">
        <v>367</v>
      </c>
      <c r="G199" s="51"/>
      <c r="H199" s="51"/>
      <c r="I199" s="69"/>
      <c r="J199" s="51"/>
      <c r="K199" s="84"/>
    </row>
    <row r="200" spans="1:11" s="39" customFormat="1" ht="16.5" customHeight="1" x14ac:dyDescent="0.25">
      <c r="A200" s="38"/>
      <c r="B200" s="55"/>
      <c r="C200" s="46" t="s">
        <v>353</v>
      </c>
      <c r="D200" s="46" t="s">
        <v>126</v>
      </c>
      <c r="E200" s="47" t="s">
        <v>368</v>
      </c>
      <c r="F200" s="48" t="s">
        <v>369</v>
      </c>
      <c r="G200" s="49" t="s">
        <v>7</v>
      </c>
      <c r="H200" s="50">
        <v>20</v>
      </c>
      <c r="I200" s="73"/>
      <c r="J200" s="80">
        <f>ROUND(I200*H200,2)</f>
        <v>0</v>
      </c>
      <c r="K200" s="83"/>
    </row>
    <row r="201" spans="1:11" s="39" customFormat="1" ht="87.75" x14ac:dyDescent="0.25">
      <c r="A201" s="38"/>
      <c r="B201" s="55"/>
      <c r="C201" s="51"/>
      <c r="D201" s="67" t="s">
        <v>129</v>
      </c>
      <c r="E201" s="51"/>
      <c r="F201" s="68" t="s">
        <v>370</v>
      </c>
      <c r="G201" s="51"/>
      <c r="H201" s="51"/>
      <c r="I201" s="69"/>
      <c r="J201" s="51"/>
      <c r="K201" s="84"/>
    </row>
    <row r="202" spans="1:11" s="39" customFormat="1" ht="16.5" customHeight="1" x14ac:dyDescent="0.25">
      <c r="A202" s="38"/>
      <c r="B202" s="55"/>
      <c r="C202" s="46" t="s">
        <v>275</v>
      </c>
      <c r="D202" s="46" t="s">
        <v>126</v>
      </c>
      <c r="E202" s="47" t="s">
        <v>285</v>
      </c>
      <c r="F202" s="48" t="s">
        <v>371</v>
      </c>
      <c r="G202" s="49" t="s">
        <v>7</v>
      </c>
      <c r="H202" s="50">
        <v>22</v>
      </c>
      <c r="I202" s="73"/>
      <c r="J202" s="80">
        <f>ROUND(I202*H202,2)</f>
        <v>0</v>
      </c>
      <c r="K202" s="83"/>
    </row>
    <row r="203" spans="1:11" s="39" customFormat="1" ht="48.75" x14ac:dyDescent="0.25">
      <c r="A203" s="38"/>
      <c r="B203" s="55"/>
      <c r="C203" s="51"/>
      <c r="D203" s="67" t="s">
        <v>129</v>
      </c>
      <c r="E203" s="51"/>
      <c r="F203" s="68" t="s">
        <v>372</v>
      </c>
      <c r="G203" s="51"/>
      <c r="H203" s="51"/>
      <c r="I203" s="69"/>
      <c r="J203" s="51"/>
      <c r="K203" s="84"/>
    </row>
    <row r="204" spans="1:11" s="39" customFormat="1" ht="16.5" customHeight="1" x14ac:dyDescent="0.25">
      <c r="A204" s="38"/>
      <c r="B204" s="55"/>
      <c r="C204" s="46" t="s">
        <v>358</v>
      </c>
      <c r="D204" s="46" t="s">
        <v>126</v>
      </c>
      <c r="E204" s="47" t="s">
        <v>373</v>
      </c>
      <c r="F204" s="48" t="s">
        <v>374</v>
      </c>
      <c r="G204" s="49" t="s">
        <v>7</v>
      </c>
      <c r="H204" s="50">
        <v>10</v>
      </c>
      <c r="I204" s="73"/>
      <c r="J204" s="80">
        <f>ROUND(I204*H204,2)</f>
        <v>0</v>
      </c>
      <c r="K204" s="83"/>
    </row>
    <row r="205" spans="1:11" s="39" customFormat="1" ht="48.75" x14ac:dyDescent="0.25">
      <c r="A205" s="38"/>
      <c r="B205" s="55"/>
      <c r="C205" s="51"/>
      <c r="D205" s="67" t="s">
        <v>129</v>
      </c>
      <c r="E205" s="51"/>
      <c r="F205" s="68" t="s">
        <v>375</v>
      </c>
      <c r="G205" s="51"/>
      <c r="H205" s="51"/>
      <c r="I205" s="69"/>
      <c r="J205" s="51"/>
      <c r="K205" s="84"/>
    </row>
    <row r="206" spans="1:11" s="39" customFormat="1" ht="21.75" customHeight="1" x14ac:dyDescent="0.25">
      <c r="A206" s="38"/>
      <c r="B206" s="55"/>
      <c r="C206" s="46" t="s">
        <v>278</v>
      </c>
      <c r="D206" s="46" t="s">
        <v>126</v>
      </c>
      <c r="E206" s="47" t="s">
        <v>288</v>
      </c>
      <c r="F206" s="48" t="s">
        <v>376</v>
      </c>
      <c r="G206" s="49" t="s">
        <v>7</v>
      </c>
      <c r="H206" s="50">
        <v>17</v>
      </c>
      <c r="I206" s="73"/>
      <c r="J206" s="80">
        <f>ROUND(I206*H206,2)</f>
        <v>0</v>
      </c>
      <c r="K206" s="83"/>
    </row>
    <row r="207" spans="1:11" s="39" customFormat="1" ht="68.25" x14ac:dyDescent="0.25">
      <c r="A207" s="38"/>
      <c r="B207" s="55"/>
      <c r="C207" s="51"/>
      <c r="D207" s="67" t="s">
        <v>129</v>
      </c>
      <c r="E207" s="51"/>
      <c r="F207" s="68" t="s">
        <v>377</v>
      </c>
      <c r="G207" s="51"/>
      <c r="H207" s="51"/>
      <c r="I207" s="69"/>
      <c r="J207" s="51"/>
      <c r="K207" s="84"/>
    </row>
    <row r="208" spans="1:11" s="39" customFormat="1" ht="21.75" customHeight="1" x14ac:dyDescent="0.25">
      <c r="A208" s="38"/>
      <c r="B208" s="55"/>
      <c r="C208" s="46" t="s">
        <v>363</v>
      </c>
      <c r="D208" s="46" t="s">
        <v>126</v>
      </c>
      <c r="E208" s="47" t="s">
        <v>378</v>
      </c>
      <c r="F208" s="48" t="s">
        <v>376</v>
      </c>
      <c r="G208" s="49" t="s">
        <v>7</v>
      </c>
      <c r="H208" s="50">
        <v>1</v>
      </c>
      <c r="I208" s="73"/>
      <c r="J208" s="80">
        <f>ROUND(I208*H208,2)</f>
        <v>0</v>
      </c>
      <c r="K208" s="83"/>
    </row>
    <row r="209" spans="1:11" s="39" customFormat="1" ht="68.25" x14ac:dyDescent="0.25">
      <c r="A209" s="38"/>
      <c r="B209" s="55"/>
      <c r="C209" s="51"/>
      <c r="D209" s="67" t="s">
        <v>129</v>
      </c>
      <c r="E209" s="51"/>
      <c r="F209" s="68" t="s">
        <v>379</v>
      </c>
      <c r="G209" s="51"/>
      <c r="H209" s="51"/>
      <c r="I209" s="69"/>
      <c r="J209" s="51"/>
      <c r="K209" s="84"/>
    </row>
    <row r="210" spans="1:11" s="44" customFormat="1" ht="25.9" customHeight="1" x14ac:dyDescent="0.2">
      <c r="B210" s="63"/>
      <c r="C210" s="45"/>
      <c r="D210" s="64" t="s">
        <v>124</v>
      </c>
      <c r="E210" s="65" t="s">
        <v>380</v>
      </c>
      <c r="F210" s="65" t="s">
        <v>381</v>
      </c>
      <c r="G210" s="45"/>
      <c r="H210" s="45"/>
      <c r="I210" s="66"/>
      <c r="J210" s="79">
        <f>SUM(J211)</f>
        <v>0</v>
      </c>
      <c r="K210" s="82"/>
    </row>
    <row r="211" spans="1:11" s="39" customFormat="1" ht="22.5" customHeight="1" x14ac:dyDescent="0.25">
      <c r="A211" s="38"/>
      <c r="B211" s="55"/>
      <c r="C211" s="46" t="s">
        <v>282</v>
      </c>
      <c r="D211" s="46" t="s">
        <v>126</v>
      </c>
      <c r="E211" s="47" t="s">
        <v>382</v>
      </c>
      <c r="F211" s="48" t="s">
        <v>385</v>
      </c>
      <c r="G211" s="49" t="s">
        <v>86</v>
      </c>
      <c r="H211" s="50">
        <v>1</v>
      </c>
      <c r="I211" s="73"/>
      <c r="J211" s="80">
        <f>ROUND(I211*H211,2)</f>
        <v>0</v>
      </c>
      <c r="K211" s="83"/>
    </row>
    <row r="212" spans="1:11" s="39" customFormat="1" ht="6.95" customHeight="1" x14ac:dyDescent="0.25">
      <c r="A212" s="38"/>
      <c r="B212" s="70"/>
      <c r="C212" s="71"/>
      <c r="D212" s="71"/>
      <c r="E212" s="71"/>
      <c r="F212" s="71"/>
      <c r="G212" s="71"/>
      <c r="H212" s="71"/>
      <c r="I212" s="71"/>
      <c r="J212" s="71"/>
      <c r="K212" s="72"/>
    </row>
  </sheetData>
  <mergeCells count="2">
    <mergeCell ref="E5:H5"/>
    <mergeCell ref="E7:H7"/>
  </mergeCells>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51"/>
  <sheetViews>
    <sheetView topLeftCell="A46" zoomScale="70" zoomScaleNormal="70" workbookViewId="0">
      <selection activeCell="H57" sqref="H57"/>
    </sheetView>
  </sheetViews>
  <sheetFormatPr defaultRowHeight="15" x14ac:dyDescent="0.25"/>
  <cols>
    <col min="1" max="1" width="4.28515625" customWidth="1"/>
    <col min="2" max="3" width="11" style="1" customWidth="1"/>
    <col min="4" max="4" width="80.140625" style="1" customWidth="1"/>
    <col min="5" max="5" width="11.7109375" style="1" customWidth="1"/>
    <col min="6" max="6" width="13" style="1" customWidth="1"/>
    <col min="7" max="7" width="25.7109375" style="1" customWidth="1"/>
    <col min="8" max="8" width="31.140625" style="2" customWidth="1"/>
    <col min="9" max="9" width="29" style="1" customWidth="1"/>
  </cols>
  <sheetData>
    <row r="1" spans="2:9" ht="42.75" customHeight="1" thickBot="1" x14ac:dyDescent="0.3">
      <c r="B1" s="96" t="s">
        <v>8</v>
      </c>
      <c r="C1" s="96"/>
      <c r="D1" s="96"/>
      <c r="E1" s="96"/>
      <c r="F1" s="96"/>
      <c r="G1" s="96"/>
      <c r="H1" s="96"/>
      <c r="I1" s="96"/>
    </row>
    <row r="2" spans="2:9" ht="56.25" x14ac:dyDescent="0.25">
      <c r="B2" s="11" t="s">
        <v>10</v>
      </c>
      <c r="C2" s="12" t="s">
        <v>9</v>
      </c>
      <c r="D2" s="13" t="s">
        <v>6</v>
      </c>
      <c r="E2" s="14" t="s">
        <v>5</v>
      </c>
      <c r="F2" s="14" t="s">
        <v>4</v>
      </c>
      <c r="G2" s="14" t="s">
        <v>3</v>
      </c>
      <c r="H2" s="15" t="s">
        <v>2</v>
      </c>
      <c r="I2" s="16" t="s">
        <v>87</v>
      </c>
    </row>
    <row r="3" spans="2:9" ht="27.75" customHeight="1" x14ac:dyDescent="0.25">
      <c r="B3" s="108" t="s">
        <v>104</v>
      </c>
      <c r="C3" s="109"/>
      <c r="D3" s="109"/>
      <c r="E3" s="109"/>
      <c r="F3" s="109"/>
      <c r="G3" s="109"/>
      <c r="H3" s="109"/>
      <c r="I3" s="110"/>
    </row>
    <row r="4" spans="2:9" ht="162" x14ac:dyDescent="0.25">
      <c r="B4" s="9">
        <v>1</v>
      </c>
      <c r="C4" s="7" t="s">
        <v>12</v>
      </c>
      <c r="D4" s="6" t="s">
        <v>90</v>
      </c>
      <c r="E4" s="8" t="s">
        <v>7</v>
      </c>
      <c r="F4" s="5">
        <v>3</v>
      </c>
      <c r="G4" s="4"/>
      <c r="H4" s="10">
        <f>G4*F4</f>
        <v>0</v>
      </c>
      <c r="I4" s="24"/>
    </row>
    <row r="5" spans="2:9" ht="36" x14ac:dyDescent="0.25">
      <c r="B5" s="9">
        <v>2</v>
      </c>
      <c r="C5" s="7" t="s">
        <v>13</v>
      </c>
      <c r="D5" s="6" t="s">
        <v>58</v>
      </c>
      <c r="E5" s="3" t="s">
        <v>7</v>
      </c>
      <c r="F5" s="5">
        <v>19</v>
      </c>
      <c r="G5" s="4"/>
      <c r="H5" s="10">
        <f t="shared" ref="H5:H50" si="0">G5*F5</f>
        <v>0</v>
      </c>
      <c r="I5" s="24"/>
    </row>
    <row r="6" spans="2:9" ht="144" x14ac:dyDescent="0.25">
      <c r="B6" s="9">
        <v>3</v>
      </c>
      <c r="C6" s="7" t="s">
        <v>14</v>
      </c>
      <c r="D6" s="6" t="s">
        <v>59</v>
      </c>
      <c r="E6" s="3" t="s">
        <v>7</v>
      </c>
      <c r="F6" s="5">
        <v>40</v>
      </c>
      <c r="G6" s="4"/>
      <c r="H6" s="10">
        <f t="shared" si="0"/>
        <v>0</v>
      </c>
      <c r="I6" s="24"/>
    </row>
    <row r="7" spans="2:9" ht="108" x14ac:dyDescent="0.25">
      <c r="B7" s="9">
        <v>4</v>
      </c>
      <c r="C7" s="7" t="s">
        <v>15</v>
      </c>
      <c r="D7" s="6" t="s">
        <v>60</v>
      </c>
      <c r="E7" s="3" t="s">
        <v>7</v>
      </c>
      <c r="F7" s="5">
        <v>4</v>
      </c>
      <c r="G7" s="4"/>
      <c r="H7" s="10">
        <f t="shared" si="0"/>
        <v>0</v>
      </c>
      <c r="I7" s="24"/>
    </row>
    <row r="8" spans="2:9" ht="72" x14ac:dyDescent="0.25">
      <c r="B8" s="9">
        <v>5</v>
      </c>
      <c r="C8" s="7" t="s">
        <v>16</v>
      </c>
      <c r="D8" s="6" t="s">
        <v>61</v>
      </c>
      <c r="E8" s="3" t="s">
        <v>7</v>
      </c>
      <c r="F8" s="5">
        <v>97</v>
      </c>
      <c r="G8" s="4"/>
      <c r="H8" s="10">
        <f t="shared" si="0"/>
        <v>0</v>
      </c>
      <c r="I8" s="24"/>
    </row>
    <row r="9" spans="2:9" ht="144" x14ac:dyDescent="0.25">
      <c r="B9" s="9">
        <v>6</v>
      </c>
      <c r="C9" s="7" t="s">
        <v>17</v>
      </c>
      <c r="D9" s="6" t="s">
        <v>62</v>
      </c>
      <c r="E9" s="3" t="s">
        <v>7</v>
      </c>
      <c r="F9" s="5">
        <v>6</v>
      </c>
      <c r="G9" s="4"/>
      <c r="H9" s="10">
        <f t="shared" si="0"/>
        <v>0</v>
      </c>
      <c r="I9" s="24"/>
    </row>
    <row r="10" spans="2:9" ht="144" x14ac:dyDescent="0.25">
      <c r="B10" s="9">
        <v>7</v>
      </c>
      <c r="C10" s="7" t="s">
        <v>18</v>
      </c>
      <c r="D10" s="6" t="s">
        <v>63</v>
      </c>
      <c r="E10" s="3" t="s">
        <v>7</v>
      </c>
      <c r="F10" s="5">
        <v>3</v>
      </c>
      <c r="G10" s="4"/>
      <c r="H10" s="10">
        <f t="shared" si="0"/>
        <v>0</v>
      </c>
      <c r="I10" s="24"/>
    </row>
    <row r="11" spans="2:9" ht="144" x14ac:dyDescent="0.25">
      <c r="B11" s="9">
        <v>8</v>
      </c>
      <c r="C11" s="7" t="s">
        <v>19</v>
      </c>
      <c r="D11" s="6" t="s">
        <v>64</v>
      </c>
      <c r="E11" s="3" t="s">
        <v>7</v>
      </c>
      <c r="F11" s="5">
        <v>5</v>
      </c>
      <c r="G11" s="4"/>
      <c r="H11" s="10">
        <f t="shared" si="0"/>
        <v>0</v>
      </c>
      <c r="I11" s="24"/>
    </row>
    <row r="12" spans="2:9" ht="144" x14ac:dyDescent="0.25">
      <c r="B12" s="9">
        <v>9</v>
      </c>
      <c r="C12" s="7" t="s">
        <v>20</v>
      </c>
      <c r="D12" s="6" t="s">
        <v>65</v>
      </c>
      <c r="E12" s="3" t="s">
        <v>7</v>
      </c>
      <c r="F12" s="5">
        <v>8</v>
      </c>
      <c r="G12" s="4"/>
      <c r="H12" s="10">
        <f t="shared" si="0"/>
        <v>0</v>
      </c>
      <c r="I12" s="24"/>
    </row>
    <row r="13" spans="2:9" ht="144" x14ac:dyDescent="0.25">
      <c r="B13" s="9">
        <v>10</v>
      </c>
      <c r="C13" s="7" t="s">
        <v>21</v>
      </c>
      <c r="D13" s="6" t="s">
        <v>66</v>
      </c>
      <c r="E13" s="3" t="s">
        <v>7</v>
      </c>
      <c r="F13" s="5">
        <v>3</v>
      </c>
      <c r="G13" s="4"/>
      <c r="H13" s="10">
        <f t="shared" si="0"/>
        <v>0</v>
      </c>
      <c r="I13" s="24"/>
    </row>
    <row r="14" spans="2:9" ht="144" x14ac:dyDescent="0.25">
      <c r="B14" s="9">
        <v>11</v>
      </c>
      <c r="C14" s="7" t="s">
        <v>22</v>
      </c>
      <c r="D14" s="6" t="s">
        <v>67</v>
      </c>
      <c r="E14" s="3" t="s">
        <v>7</v>
      </c>
      <c r="F14" s="5">
        <v>6</v>
      </c>
      <c r="G14" s="4"/>
      <c r="H14" s="10">
        <f t="shared" si="0"/>
        <v>0</v>
      </c>
      <c r="I14" s="24"/>
    </row>
    <row r="15" spans="2:9" ht="144" x14ac:dyDescent="0.25">
      <c r="B15" s="9">
        <v>12</v>
      </c>
      <c r="C15" s="7" t="s">
        <v>23</v>
      </c>
      <c r="D15" s="6" t="s">
        <v>68</v>
      </c>
      <c r="E15" s="3" t="s">
        <v>7</v>
      </c>
      <c r="F15" s="5">
        <v>1</v>
      </c>
      <c r="G15" s="4"/>
      <c r="H15" s="10">
        <f t="shared" si="0"/>
        <v>0</v>
      </c>
      <c r="I15" s="24"/>
    </row>
    <row r="16" spans="2:9" ht="144" x14ac:dyDescent="0.25">
      <c r="B16" s="9">
        <v>13</v>
      </c>
      <c r="C16" s="7" t="s">
        <v>24</v>
      </c>
      <c r="D16" s="6" t="s">
        <v>69</v>
      </c>
      <c r="E16" s="3" t="s">
        <v>7</v>
      </c>
      <c r="F16" s="5">
        <v>6</v>
      </c>
      <c r="G16" s="4"/>
      <c r="H16" s="10">
        <f t="shared" si="0"/>
        <v>0</v>
      </c>
      <c r="I16" s="24"/>
    </row>
    <row r="17" spans="2:9" ht="144" x14ac:dyDescent="0.25">
      <c r="B17" s="9">
        <v>14</v>
      </c>
      <c r="C17" s="7" t="s">
        <v>25</v>
      </c>
      <c r="D17" s="6" t="s">
        <v>70</v>
      </c>
      <c r="E17" s="3" t="s">
        <v>7</v>
      </c>
      <c r="F17" s="5">
        <v>8</v>
      </c>
      <c r="G17" s="4"/>
      <c r="H17" s="10">
        <f t="shared" si="0"/>
        <v>0</v>
      </c>
      <c r="I17" s="24"/>
    </row>
    <row r="18" spans="2:9" ht="144" x14ac:dyDescent="0.25">
      <c r="B18" s="9">
        <v>15</v>
      </c>
      <c r="C18" s="7" t="s">
        <v>26</v>
      </c>
      <c r="D18" s="6" t="s">
        <v>71</v>
      </c>
      <c r="E18" s="3" t="s">
        <v>7</v>
      </c>
      <c r="F18" s="5">
        <v>1</v>
      </c>
      <c r="G18" s="4"/>
      <c r="H18" s="10">
        <f t="shared" si="0"/>
        <v>0</v>
      </c>
      <c r="I18" s="24"/>
    </row>
    <row r="19" spans="2:9" ht="126" x14ac:dyDescent="0.25">
      <c r="B19" s="9">
        <v>16</v>
      </c>
      <c r="C19" s="7" t="s">
        <v>27</v>
      </c>
      <c r="D19" s="6" t="s">
        <v>72</v>
      </c>
      <c r="E19" s="3" t="s">
        <v>7</v>
      </c>
      <c r="F19" s="5">
        <v>3</v>
      </c>
      <c r="G19" s="4"/>
      <c r="H19" s="10">
        <f t="shared" si="0"/>
        <v>0</v>
      </c>
      <c r="I19" s="24"/>
    </row>
    <row r="20" spans="2:9" ht="126" x14ac:dyDescent="0.25">
      <c r="B20" s="9">
        <v>17</v>
      </c>
      <c r="C20" s="7" t="s">
        <v>28</v>
      </c>
      <c r="D20" s="6" t="s">
        <v>73</v>
      </c>
      <c r="E20" s="3" t="s">
        <v>7</v>
      </c>
      <c r="F20" s="5">
        <v>3</v>
      </c>
      <c r="G20" s="4"/>
      <c r="H20" s="10">
        <f t="shared" si="0"/>
        <v>0</v>
      </c>
      <c r="I20" s="24"/>
    </row>
    <row r="21" spans="2:9" ht="162" x14ac:dyDescent="0.25">
      <c r="B21" s="9">
        <v>18</v>
      </c>
      <c r="C21" s="7" t="s">
        <v>29</v>
      </c>
      <c r="D21" s="6" t="s">
        <v>74</v>
      </c>
      <c r="E21" s="3" t="s">
        <v>7</v>
      </c>
      <c r="F21" s="5">
        <v>7</v>
      </c>
      <c r="G21" s="4"/>
      <c r="H21" s="10">
        <f t="shared" si="0"/>
        <v>0</v>
      </c>
      <c r="I21" s="24"/>
    </row>
    <row r="22" spans="2:9" ht="126" x14ac:dyDescent="0.25">
      <c r="B22" s="9">
        <v>19</v>
      </c>
      <c r="C22" s="7" t="s">
        <v>30</v>
      </c>
      <c r="D22" s="6" t="s">
        <v>91</v>
      </c>
      <c r="E22" s="3" t="s">
        <v>7</v>
      </c>
      <c r="F22" s="5">
        <v>4</v>
      </c>
      <c r="G22" s="4"/>
      <c r="H22" s="10">
        <f t="shared" si="0"/>
        <v>0</v>
      </c>
      <c r="I22" s="24"/>
    </row>
    <row r="23" spans="2:9" ht="36" x14ac:dyDescent="0.25">
      <c r="B23" s="9">
        <v>23</v>
      </c>
      <c r="C23" s="7" t="s">
        <v>31</v>
      </c>
      <c r="D23" s="6" t="s">
        <v>94</v>
      </c>
      <c r="E23" s="3" t="s">
        <v>7</v>
      </c>
      <c r="F23" s="5">
        <v>28</v>
      </c>
      <c r="G23" s="4"/>
      <c r="H23" s="10">
        <f t="shared" si="0"/>
        <v>0</v>
      </c>
      <c r="I23" s="24"/>
    </row>
    <row r="24" spans="2:9" ht="54" x14ac:dyDescent="0.25">
      <c r="B24" s="9">
        <v>24</v>
      </c>
      <c r="C24" s="7" t="s">
        <v>32</v>
      </c>
      <c r="D24" s="6" t="s">
        <v>75</v>
      </c>
      <c r="E24" s="3" t="s">
        <v>7</v>
      </c>
      <c r="F24" s="5">
        <v>66</v>
      </c>
      <c r="G24" s="4"/>
      <c r="H24" s="10">
        <f t="shared" si="0"/>
        <v>0</v>
      </c>
      <c r="I24" s="24"/>
    </row>
    <row r="25" spans="2:9" ht="126" x14ac:dyDescent="0.25">
      <c r="B25" s="9">
        <v>25</v>
      </c>
      <c r="C25" s="7" t="s">
        <v>33</v>
      </c>
      <c r="D25" s="6" t="s">
        <v>76</v>
      </c>
      <c r="E25" s="3" t="s">
        <v>7</v>
      </c>
      <c r="F25" s="5">
        <v>11</v>
      </c>
      <c r="G25" s="4"/>
      <c r="H25" s="10">
        <f t="shared" si="0"/>
        <v>0</v>
      </c>
      <c r="I25" s="24"/>
    </row>
    <row r="26" spans="2:9" ht="126" x14ac:dyDescent="0.25">
      <c r="B26" s="9">
        <v>26</v>
      </c>
      <c r="C26" s="7" t="s">
        <v>34</v>
      </c>
      <c r="D26" s="6" t="s">
        <v>92</v>
      </c>
      <c r="E26" s="3" t="s">
        <v>7</v>
      </c>
      <c r="F26" s="5">
        <v>4</v>
      </c>
      <c r="G26" s="4"/>
      <c r="H26" s="10">
        <f t="shared" si="0"/>
        <v>0</v>
      </c>
      <c r="I26" s="24"/>
    </row>
    <row r="27" spans="2:9" ht="144" x14ac:dyDescent="0.25">
      <c r="B27" s="9">
        <v>27</v>
      </c>
      <c r="C27" s="7" t="s">
        <v>35</v>
      </c>
      <c r="D27" s="6" t="s">
        <v>77</v>
      </c>
      <c r="E27" s="3" t="s">
        <v>86</v>
      </c>
      <c r="F27" s="5">
        <v>3</v>
      </c>
      <c r="G27" s="4"/>
      <c r="H27" s="10">
        <f t="shared" si="0"/>
        <v>0</v>
      </c>
      <c r="I27" s="24"/>
    </row>
    <row r="28" spans="2:9" ht="126" x14ac:dyDescent="0.25">
      <c r="B28" s="9">
        <v>28</v>
      </c>
      <c r="C28" s="7" t="s">
        <v>36</v>
      </c>
      <c r="D28" s="6" t="s">
        <v>95</v>
      </c>
      <c r="E28" s="3" t="s">
        <v>7</v>
      </c>
      <c r="F28" s="5">
        <v>24</v>
      </c>
      <c r="G28" s="4"/>
      <c r="H28" s="10">
        <f t="shared" si="0"/>
        <v>0</v>
      </c>
      <c r="I28" s="24"/>
    </row>
    <row r="29" spans="2:9" ht="144" x14ac:dyDescent="0.25">
      <c r="B29" s="9">
        <v>29</v>
      </c>
      <c r="C29" s="7" t="s">
        <v>37</v>
      </c>
      <c r="D29" s="6" t="s">
        <v>97</v>
      </c>
      <c r="E29" s="3" t="s">
        <v>7</v>
      </c>
      <c r="F29" s="5">
        <v>7</v>
      </c>
      <c r="G29" s="4"/>
      <c r="H29" s="10">
        <f t="shared" si="0"/>
        <v>0</v>
      </c>
      <c r="I29" s="24"/>
    </row>
    <row r="30" spans="2:9" ht="90" x14ac:dyDescent="0.25">
      <c r="B30" s="9">
        <v>30</v>
      </c>
      <c r="C30" s="7" t="s">
        <v>38</v>
      </c>
      <c r="D30" s="6" t="s">
        <v>78</v>
      </c>
      <c r="E30" s="3" t="s">
        <v>7</v>
      </c>
      <c r="F30" s="5">
        <v>8</v>
      </c>
      <c r="G30" s="4"/>
      <c r="H30" s="10">
        <f t="shared" si="0"/>
        <v>0</v>
      </c>
      <c r="I30" s="24"/>
    </row>
    <row r="31" spans="2:9" ht="144" x14ac:dyDescent="0.25">
      <c r="B31" s="9">
        <v>31</v>
      </c>
      <c r="C31" s="7" t="s">
        <v>39</v>
      </c>
      <c r="D31" s="6" t="s">
        <v>79</v>
      </c>
      <c r="E31" s="3" t="s">
        <v>7</v>
      </c>
      <c r="F31" s="5">
        <v>3</v>
      </c>
      <c r="G31" s="4"/>
      <c r="H31" s="10">
        <f t="shared" si="0"/>
        <v>0</v>
      </c>
      <c r="I31" s="24"/>
    </row>
    <row r="32" spans="2:9" ht="108" x14ac:dyDescent="0.25">
      <c r="B32" s="9">
        <v>32</v>
      </c>
      <c r="C32" s="7" t="s">
        <v>40</v>
      </c>
      <c r="D32" s="6" t="s">
        <v>80</v>
      </c>
      <c r="E32" s="3" t="s">
        <v>7</v>
      </c>
      <c r="F32" s="5">
        <v>4</v>
      </c>
      <c r="G32" s="4"/>
      <c r="H32" s="10">
        <f t="shared" si="0"/>
        <v>0</v>
      </c>
      <c r="I32" s="24"/>
    </row>
    <row r="33" spans="2:9" ht="144" x14ac:dyDescent="0.25">
      <c r="B33" s="9">
        <v>33</v>
      </c>
      <c r="C33" s="7" t="s">
        <v>41</v>
      </c>
      <c r="D33" s="6" t="s">
        <v>93</v>
      </c>
      <c r="E33" s="3" t="s">
        <v>7</v>
      </c>
      <c r="F33" s="5">
        <v>4</v>
      </c>
      <c r="G33" s="4"/>
      <c r="H33" s="10">
        <f t="shared" si="0"/>
        <v>0</v>
      </c>
      <c r="I33" s="24"/>
    </row>
    <row r="34" spans="2:9" ht="36" x14ac:dyDescent="0.25">
      <c r="B34" s="9">
        <v>88</v>
      </c>
      <c r="C34" s="7" t="s">
        <v>42</v>
      </c>
      <c r="D34" s="6" t="s">
        <v>58</v>
      </c>
      <c r="E34" s="3" t="s">
        <v>7</v>
      </c>
      <c r="F34" s="5">
        <v>13</v>
      </c>
      <c r="G34" s="4"/>
      <c r="H34" s="10">
        <f t="shared" si="0"/>
        <v>0</v>
      </c>
      <c r="I34" s="24"/>
    </row>
    <row r="35" spans="2:9" ht="180" x14ac:dyDescent="0.25">
      <c r="B35" s="9">
        <v>89</v>
      </c>
      <c r="C35" s="7" t="s">
        <v>43</v>
      </c>
      <c r="D35" s="6" t="s">
        <v>82</v>
      </c>
      <c r="E35" s="3" t="s">
        <v>7</v>
      </c>
      <c r="F35" s="5">
        <v>3</v>
      </c>
      <c r="G35" s="4"/>
      <c r="H35" s="10">
        <f t="shared" si="0"/>
        <v>0</v>
      </c>
      <c r="I35" s="24"/>
    </row>
    <row r="36" spans="2:9" ht="108" x14ac:dyDescent="0.25">
      <c r="B36" s="9">
        <v>90</v>
      </c>
      <c r="C36" s="7" t="s">
        <v>44</v>
      </c>
      <c r="D36" s="6" t="s">
        <v>60</v>
      </c>
      <c r="E36" s="3" t="s">
        <v>7</v>
      </c>
      <c r="F36" s="5">
        <v>1</v>
      </c>
      <c r="G36" s="4"/>
      <c r="H36" s="10">
        <f t="shared" si="0"/>
        <v>0</v>
      </c>
      <c r="I36" s="24"/>
    </row>
    <row r="37" spans="2:9" ht="78.75" customHeight="1" x14ac:dyDescent="0.25">
      <c r="B37" s="9">
        <v>91</v>
      </c>
      <c r="C37" s="7" t="s">
        <v>45</v>
      </c>
      <c r="D37" s="6" t="s">
        <v>61</v>
      </c>
      <c r="E37" s="3" t="s">
        <v>7</v>
      </c>
      <c r="F37" s="5">
        <v>25</v>
      </c>
      <c r="G37" s="4"/>
      <c r="H37" s="10">
        <f t="shared" si="0"/>
        <v>0</v>
      </c>
      <c r="I37" s="24"/>
    </row>
    <row r="38" spans="2:9" ht="144" x14ac:dyDescent="0.25">
      <c r="B38" s="9">
        <v>92</v>
      </c>
      <c r="C38" s="7" t="s">
        <v>46</v>
      </c>
      <c r="D38" s="6" t="s">
        <v>67</v>
      </c>
      <c r="E38" s="3" t="s">
        <v>7</v>
      </c>
      <c r="F38" s="5">
        <v>5</v>
      </c>
      <c r="G38" s="4"/>
      <c r="H38" s="10">
        <f t="shared" si="0"/>
        <v>0</v>
      </c>
      <c r="I38" s="24"/>
    </row>
    <row r="39" spans="2:9" ht="144" x14ac:dyDescent="0.25">
      <c r="B39" s="9">
        <v>93</v>
      </c>
      <c r="C39" s="7" t="s">
        <v>47</v>
      </c>
      <c r="D39" s="6" t="s">
        <v>68</v>
      </c>
      <c r="E39" s="3" t="s">
        <v>7</v>
      </c>
      <c r="F39" s="5">
        <v>4</v>
      </c>
      <c r="G39" s="4"/>
      <c r="H39" s="10">
        <f t="shared" si="0"/>
        <v>0</v>
      </c>
      <c r="I39" s="24"/>
    </row>
    <row r="40" spans="2:9" ht="126" x14ac:dyDescent="0.25">
      <c r="B40" s="9">
        <v>94</v>
      </c>
      <c r="C40" s="7" t="s">
        <v>48</v>
      </c>
      <c r="D40" s="6" t="s">
        <v>73</v>
      </c>
      <c r="E40" s="3" t="s">
        <v>7</v>
      </c>
      <c r="F40" s="5">
        <v>5</v>
      </c>
      <c r="G40" s="4"/>
      <c r="H40" s="10">
        <f t="shared" si="0"/>
        <v>0</v>
      </c>
      <c r="I40" s="24"/>
    </row>
    <row r="41" spans="2:9" ht="36" x14ac:dyDescent="0.25">
      <c r="B41" s="9">
        <v>95</v>
      </c>
      <c r="C41" s="7" t="s">
        <v>49</v>
      </c>
      <c r="D41" s="6" t="s">
        <v>83</v>
      </c>
      <c r="E41" s="3" t="s">
        <v>7</v>
      </c>
      <c r="F41" s="5">
        <v>13</v>
      </c>
      <c r="G41" s="4"/>
      <c r="H41" s="10">
        <f t="shared" si="0"/>
        <v>0</v>
      </c>
      <c r="I41" s="24"/>
    </row>
    <row r="42" spans="2:9" ht="36" x14ac:dyDescent="0.25">
      <c r="B42" s="9">
        <v>96</v>
      </c>
      <c r="C42" s="7" t="s">
        <v>50</v>
      </c>
      <c r="D42" s="6" t="s">
        <v>94</v>
      </c>
      <c r="E42" s="3" t="s">
        <v>7</v>
      </c>
      <c r="F42" s="5">
        <v>11</v>
      </c>
      <c r="G42" s="4"/>
      <c r="H42" s="10">
        <f t="shared" si="0"/>
        <v>0</v>
      </c>
      <c r="I42" s="24"/>
    </row>
    <row r="43" spans="2:9" ht="54" x14ac:dyDescent="0.25">
      <c r="B43" s="9">
        <v>97</v>
      </c>
      <c r="C43" s="7" t="s">
        <v>51</v>
      </c>
      <c r="D43" s="6" t="s">
        <v>75</v>
      </c>
      <c r="E43" s="3" t="s">
        <v>7</v>
      </c>
      <c r="F43" s="5">
        <v>12</v>
      </c>
      <c r="G43" s="4"/>
      <c r="H43" s="10">
        <f t="shared" si="0"/>
        <v>0</v>
      </c>
      <c r="I43" s="24"/>
    </row>
    <row r="44" spans="2:9" ht="126" x14ac:dyDescent="0.25">
      <c r="B44" s="9">
        <v>98</v>
      </c>
      <c r="C44" s="7" t="s">
        <v>52</v>
      </c>
      <c r="D44" s="6" t="s">
        <v>95</v>
      </c>
      <c r="E44" s="3" t="s">
        <v>7</v>
      </c>
      <c r="F44" s="5">
        <v>10</v>
      </c>
      <c r="G44" s="4"/>
      <c r="H44" s="10">
        <f t="shared" si="0"/>
        <v>0</v>
      </c>
      <c r="I44" s="24"/>
    </row>
    <row r="45" spans="2:9" ht="126" x14ac:dyDescent="0.25">
      <c r="B45" s="9">
        <v>99</v>
      </c>
      <c r="C45" s="7" t="s">
        <v>53</v>
      </c>
      <c r="D45" s="6" t="s">
        <v>96</v>
      </c>
      <c r="E45" s="3" t="s">
        <v>7</v>
      </c>
      <c r="F45" s="5">
        <v>1</v>
      </c>
      <c r="G45" s="4"/>
      <c r="H45" s="10">
        <f t="shared" si="0"/>
        <v>0</v>
      </c>
      <c r="I45" s="24"/>
    </row>
    <row r="46" spans="2:9" ht="108" x14ac:dyDescent="0.25">
      <c r="B46" s="9">
        <v>100</v>
      </c>
      <c r="C46" s="7" t="s">
        <v>54</v>
      </c>
      <c r="D46" s="6" t="s">
        <v>80</v>
      </c>
      <c r="E46" s="3" t="s">
        <v>7</v>
      </c>
      <c r="F46" s="5">
        <v>5</v>
      </c>
      <c r="G46" s="4"/>
      <c r="H46" s="10">
        <f t="shared" si="0"/>
        <v>0</v>
      </c>
      <c r="I46" s="24"/>
    </row>
    <row r="47" spans="2:9" ht="126" x14ac:dyDescent="0.25">
      <c r="B47" s="9">
        <v>101</v>
      </c>
      <c r="C47" s="7" t="s">
        <v>55</v>
      </c>
      <c r="D47" s="6" t="s">
        <v>84</v>
      </c>
      <c r="E47" s="3" t="s">
        <v>7</v>
      </c>
      <c r="F47" s="5">
        <v>1</v>
      </c>
      <c r="G47" s="4"/>
      <c r="H47" s="10">
        <f t="shared" si="0"/>
        <v>0</v>
      </c>
      <c r="I47" s="24"/>
    </row>
    <row r="48" spans="2:9" ht="144" x14ac:dyDescent="0.25">
      <c r="B48" s="9">
        <v>102</v>
      </c>
      <c r="C48" s="7" t="s">
        <v>56</v>
      </c>
      <c r="D48" s="6" t="s">
        <v>81</v>
      </c>
      <c r="E48" s="3" t="s">
        <v>7</v>
      </c>
      <c r="F48" s="5">
        <v>1</v>
      </c>
      <c r="G48" s="4"/>
      <c r="H48" s="10">
        <f t="shared" si="0"/>
        <v>0</v>
      </c>
      <c r="I48" s="24"/>
    </row>
    <row r="49" spans="2:9" ht="90" x14ac:dyDescent="0.25">
      <c r="B49" s="17">
        <v>125</v>
      </c>
      <c r="C49" s="18" t="s">
        <v>57</v>
      </c>
      <c r="D49" s="19" t="s">
        <v>85</v>
      </c>
      <c r="E49" s="20" t="s">
        <v>7</v>
      </c>
      <c r="F49" s="21">
        <v>3</v>
      </c>
      <c r="G49" s="22"/>
      <c r="H49" s="23">
        <f t="shared" si="0"/>
        <v>0</v>
      </c>
      <c r="I49" s="25"/>
    </row>
    <row r="50" spans="2:9" ht="36.75" thickBot="1" x14ac:dyDescent="0.3">
      <c r="B50" s="26" t="s">
        <v>100</v>
      </c>
      <c r="C50" s="27"/>
      <c r="D50" s="28" t="s">
        <v>385</v>
      </c>
      <c r="E50" s="29" t="s">
        <v>86</v>
      </c>
      <c r="F50" s="30">
        <v>1</v>
      </c>
      <c r="G50" s="31"/>
      <c r="H50" s="32">
        <f t="shared" si="0"/>
        <v>0</v>
      </c>
      <c r="I50" s="33"/>
    </row>
    <row r="51" spans="2:9" ht="41.25" customHeight="1" thickBot="1" x14ac:dyDescent="0.3">
      <c r="B51" s="115" t="s">
        <v>99</v>
      </c>
      <c r="C51" s="116"/>
      <c r="D51" s="116"/>
      <c r="E51" s="116"/>
      <c r="F51" s="116"/>
      <c r="G51" s="116"/>
      <c r="H51" s="74">
        <f>SUM(H4:H49)</f>
        <v>0</v>
      </c>
      <c r="I51" s="75"/>
    </row>
  </sheetData>
  <mergeCells count="3">
    <mergeCell ref="B1:I1"/>
    <mergeCell ref="B3:I3"/>
    <mergeCell ref="B51:G51"/>
  </mergeCells>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3</vt:i4>
      </vt:variant>
      <vt:variant>
        <vt:lpstr>Pojmenované oblasti</vt:lpstr>
      </vt:variant>
      <vt:variant>
        <vt:i4>1</vt:i4>
      </vt:variant>
    </vt:vector>
  </HeadingPairs>
  <TitlesOfParts>
    <vt:vector size="4" baseType="lpstr">
      <vt:lpstr>Rekapitulace</vt:lpstr>
      <vt:lpstr>1) Hlavní část mobiliáře</vt:lpstr>
      <vt:lpstr>2) Obecné provozní vybavení</vt:lpstr>
      <vt:lpstr>Rekapitulace!Oblast_tisku</vt:lpstr>
    </vt:vector>
  </TitlesOfParts>
  <Company>KNTB, a.s.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Novotný Jiří</dc:creator>
  <cp:lastModifiedBy>Vrbka Boris</cp:lastModifiedBy>
  <dcterms:created xsi:type="dcterms:W3CDTF">2017-02-15T12:38:48Z</dcterms:created>
  <dcterms:modified xsi:type="dcterms:W3CDTF">2021-08-27T05:30:47Z</dcterms:modified>
</cp:coreProperties>
</file>