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40" yWindow="45" windowWidth="16275" windowHeight="13095" activeTab="0"/>
  </bookViews>
  <sheets>
    <sheet name="Hodnoceni_dodavatel" sheetId="1" r:id="rId1"/>
  </sheets>
  <definedNames>
    <definedName name="_xlnm.Print_Area" localSheetId="0">'Hodnoceni_dodavatel'!$B:$G,'Hodnoceni_dodavatel'!$H$37:$L$49</definedName>
  </definedNames>
  <calcPr calcId="162913"/>
</workbook>
</file>

<file path=xl/sharedStrings.xml><?xml version="1.0" encoding="utf-8"?>
<sst xmlns="http://schemas.openxmlformats.org/spreadsheetml/2006/main" count="94" uniqueCount="73">
  <si>
    <t>Příloha č. 4 Výzvy</t>
  </si>
  <si>
    <t>POVINNÁ SOUČÁST NABÍDKY</t>
  </si>
  <si>
    <t>Hodnotící tabulka - hodnotící kritérium</t>
  </si>
  <si>
    <t>1 Název veřejné zakázky</t>
  </si>
  <si>
    <t>Vývoj a správa informačního systému Pardubického kraje pro řízení a financování služeb v sociální oblasti“</t>
  </si>
  <si>
    <t>2 Identifikace dodavatele</t>
  </si>
  <si>
    <t>Obchodní firma / Jméno*</t>
  </si>
  <si>
    <t>IČ*</t>
  </si>
  <si>
    <t>Sídlo / místo podnikání*</t>
  </si>
  <si>
    <t>Plátce DPH (Ano/Ne)*</t>
  </si>
  <si>
    <t>3 Hodnocení nabídky</t>
  </si>
  <si>
    <t>Nabídková cena</t>
  </si>
  <si>
    <t>Celková kvalita nabídky</t>
  </si>
  <si>
    <t>4 Položkový rozpočet</t>
  </si>
  <si>
    <t>Položka rozpočtu</t>
  </si>
  <si>
    <t>Celková nabídková cena v Kč bez DPH</t>
  </si>
  <si>
    <t>Částka DPH v Kč</t>
  </si>
  <si>
    <t>Celková nabídková cena v Kč včetně DPH - HODNOTÍCÍ KRITÉRIUM</t>
  </si>
  <si>
    <t>H1</t>
  </si>
  <si>
    <t>Vývoj informačního systému pro řízení a správu sítě sociálních služeb (rozpočtová položka H1)</t>
  </si>
  <si>
    <t>Základní moduly: Číselníky, Uživatelé, Subjekty, Sociální služby</t>
  </si>
  <si>
    <t>Moduly služeb: Poskytované sociální služby, Síť sociálních služeb, Skupiny služeb</t>
  </si>
  <si>
    <t>Moduly dotací a správy dokumentů: Účelová dotace, program 1, EU dotace a vazby na Skupiny služeb, Výkaznictví, Modul DMS</t>
  </si>
  <si>
    <t>Moduly dotací a správy dokumentů: Programy 2-X a vazby na Modul DMS</t>
  </si>
  <si>
    <t>Moduly dodatečné: Výkaznictví, Podíly zadavatelů, Analýza sítě, simulace a reporty, Hodnocení, Kontroly, Projektové záměry</t>
  </si>
  <si>
    <t>Integrace (NIA, GINIS, elektronické podpisy, volitelně ARES)</t>
  </si>
  <si>
    <t>H2</t>
  </si>
  <si>
    <t>Vytvoření katalogu sociálních služeb (rozpočtová položka H2)</t>
  </si>
  <si>
    <t>H3</t>
  </si>
  <si>
    <t>Proškolení uživatelů Aplikace na straně Objednatele, proškolení dalších subjektů a dodání uživatelské dokumentace (rozpočtová položka H3)</t>
  </si>
  <si>
    <t>H4</t>
  </si>
  <si>
    <t>5 Hodnocení kvality nabídky</t>
  </si>
  <si>
    <t>Subkritérium</t>
  </si>
  <si>
    <t>Splněno ANO/NE</t>
  </si>
  <si>
    <t>Hodnocení</t>
  </si>
  <si>
    <t>Způsob doložení</t>
  </si>
  <si>
    <t>Doloženo ANO/NE</t>
  </si>
  <si>
    <t>A) Projektový manažer:
certifikace v minimálním stupni PRINCE2 Practitioner nebo PMI úroveň PMP nebo IPMA LEVEL C případně jiná rovnocenná certifikace</t>
  </si>
  <si>
    <t>Certifikát</t>
  </si>
  <si>
    <t>B) Některý člen realizačního týmu:
certifikace COBIT5 Implementation Level,ITIL Intermediate Level nebo ISO/IEC 20000 Practitioner případně jiná rovnocenná certifikace</t>
  </si>
  <si>
    <t>C) Tester:
certifikace v oblasti testování informačních systémů, např. ISTQB min. Advanced level nebo QAI min. úroveň CSTE, EC-Council min. úroveň ECSA nebo jiná rovnocenná certifikace)</t>
  </si>
  <si>
    <t xml:space="preserve">A) ISO 9001:2015 (Quality Management) </t>
  </si>
  <si>
    <t>B) ISO/IEC 20000-1 (Service Management)</t>
  </si>
  <si>
    <t>C) ISO 27001 (Information Security Management)</t>
  </si>
  <si>
    <t>D) ISO 31000:2018 (Risk Management)</t>
  </si>
  <si>
    <t>A) správa různých verzí dokumentů, řízení přístupu k dokumentům, oběh dokumentů a sledování workflow</t>
  </si>
  <si>
    <t>Čestné prohlášení</t>
  </si>
  <si>
    <t>B) exporty dat z IS do dokumentů ve formátu MS Office, importy dat z dokumentů ve formátu MS Office do IS, úpravy polí u šablon dokumentů, a to přímo v prostředí IS na uživatelské úrovni</t>
  </si>
  <si>
    <t>C) zaručené nebo kvalifikované elektronické podepisování dokumentů uživateli IS</t>
  </si>
  <si>
    <t>Zkušenost dodavatele se zakázkou na vývoj ISVS
hodnocena 1 zakázka</t>
  </si>
  <si>
    <t>Počet zkušeností</t>
  </si>
  <si>
    <t>A) vykazování dat o sociálních službách; tvorbu a správu sítě sociálních služeb ve smyslu zákona č. 108/2006 Sb., o sociálních službách, MAX 2</t>
  </si>
  <si>
    <t>B) administraci procesu zařazení do sítě sociálních služeb (podání žádosti, vydání pověření výkonem služeb obecného hospodářského zájmu) MAX 2</t>
  </si>
  <si>
    <t>C) administrace žádosti o dotaci (podání žádosti, uzavření smlouvy o poskytnutí dotace) MAX 2</t>
  </si>
  <si>
    <t>D) výpočet dotace na poskytování sociální služby v systému (definice parametrů výpočtu, vzorce výpočtu, výpočet návrhu dotace) MAX 2</t>
  </si>
  <si>
    <t>* Doklad prokazující naplnění subkritéria dokládá uchazeč jako přílohu nabídky. Doklad je posouzen členy hodnotící komise, která rozhodne o tom, jak bude subkritérium hodnoceno. Hodnotící komise má právo rozhodnout, že doklad nenaplňuje požadavky subkritéria, tj. snížit bodové hodnocení.</t>
  </si>
  <si>
    <t>Subkritérium č. 1 – realizační tým dodavatele</t>
  </si>
  <si>
    <t>Subkritérium č. 2 – certifikace dodavatele</t>
  </si>
  <si>
    <t>Subkritérium č. 3 – zkušenost dodavatele s implementací DMS</t>
  </si>
  <si>
    <t>Subkritérium č. 4 – zkušenost dodavatele se zakázkou na vývoj ISVS</t>
  </si>
  <si>
    <t>Subkritérium č. 5 – zkušenost dodavatele se zakázkou na vývoj informačního systému pro řízení sítě sociálních služeb</t>
  </si>
  <si>
    <t>Provoz systému a servisní podpora (rozpočtová položka H4) - max. 180 000,- Kč/rok bez DPH (uveďte cenu za 1 rok)</t>
  </si>
  <si>
    <t>Název zakázky</t>
  </si>
  <si>
    <t>Název objednatele</t>
  </si>
  <si>
    <t>Kontaktní osoba objednatele (Jméno, Tel., E-mail)</t>
  </si>
  <si>
    <t>Termín realizace (DD.MM.RRRR)</t>
  </si>
  <si>
    <t>3A)</t>
  </si>
  <si>
    <t>3B)</t>
  </si>
  <si>
    <t>3C)</t>
  </si>
  <si>
    <t>5A)</t>
  </si>
  <si>
    <t>5B)</t>
  </si>
  <si>
    <t>5C)</t>
  </si>
  <si>
    <t>5D)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</si>
</sst>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4"/>
      <color rgb="FFFF000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9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 style="thin">
        <color indexed="9"/>
      </right>
      <top style="thin"/>
      <bottom style="thin"/>
    </border>
    <border>
      <left/>
      <right style="thin">
        <color indexed="9"/>
      </right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4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/>
    <xf numFmtId="4" fontId="4" fillId="0" borderId="1" xfId="0" applyNumberFormat="1" applyFont="1" applyFill="1" applyBorder="1"/>
    <xf numFmtId="4" fontId="2" fillId="2" borderId="1" xfId="0" applyNumberFormat="1" applyFont="1" applyFill="1" applyBorder="1" applyProtection="1">
      <protection locked="0"/>
    </xf>
    <xf numFmtId="0" fontId="5" fillId="0" borderId="0" xfId="0" applyFont="1"/>
    <xf numFmtId="0" fontId="4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NumberFormat="1" applyFont="1" applyFill="1" applyBorder="1"/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164" fontId="2" fillId="0" borderId="1" xfId="0" applyNumberFormat="1" applyFont="1" applyFill="1" applyBorder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/>
    <xf numFmtId="0" fontId="2" fillId="5" borderId="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/>
    <xf numFmtId="0" fontId="2" fillId="0" borderId="1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wrapText="1"/>
    </xf>
    <xf numFmtId="0" fontId="2" fillId="7" borderId="4" xfId="0" applyFont="1" applyFill="1" applyBorder="1"/>
    <xf numFmtId="0" fontId="2" fillId="7" borderId="5" xfId="0" applyFont="1" applyFill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/>
    <xf numFmtId="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8" borderId="1" xfId="0" applyFont="1" applyFill="1" applyBorder="1"/>
    <xf numFmtId="0" fontId="2" fillId="7" borderId="1" xfId="0" applyFont="1" applyFill="1" applyBorder="1"/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wrapText="1"/>
    </xf>
    <xf numFmtId="0" fontId="4" fillId="9" borderId="4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4" fillId="10" borderId="1" xfId="0" applyFont="1" applyFill="1" applyBorder="1" applyAlignment="1">
      <alignment horizontal="center" wrapText="1"/>
    </xf>
    <xf numFmtId="0" fontId="4" fillId="9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11" borderId="1" xfId="0" applyFont="1" applyFill="1" applyBorder="1" applyAlignment="1" applyProtection="1">
      <alignment horizontal="left" vertical="center" wrapText="1"/>
      <protection locked="0"/>
    </xf>
    <xf numFmtId="0" fontId="4" fillId="9" borderId="1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9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9"/>
  <sheetViews>
    <sheetView tabSelected="1" view="pageBreakPreview" zoomScaleSheetLayoutView="100" workbookViewId="0" topLeftCell="A34">
      <selection activeCell="B1" sqref="B1:L49"/>
    </sheetView>
  </sheetViews>
  <sheetFormatPr defaultColWidth="9.140625" defaultRowHeight="15"/>
  <cols>
    <col min="1" max="1" width="0.71875" style="1" customWidth="1"/>
    <col min="2" max="2" width="2.8515625" style="1" customWidth="1"/>
    <col min="3" max="3" width="32.8515625" style="1" customWidth="1"/>
    <col min="4" max="6" width="12.140625" style="1" customWidth="1"/>
    <col min="7" max="7" width="14.28125" style="1" customWidth="1"/>
    <col min="8" max="8" width="3.57421875" style="1" customWidth="1"/>
    <col min="9" max="9" width="25.00390625" style="1" customWidth="1"/>
    <col min="10" max="10" width="16.421875" style="1" customWidth="1"/>
    <col min="11" max="11" width="25.00390625" style="1" customWidth="1"/>
    <col min="12" max="12" width="27.140625" style="1" customWidth="1"/>
    <col min="13" max="16384" width="9.140625" style="1" customWidth="1"/>
  </cols>
  <sheetData>
    <row r="1" spans="2:7" ht="15">
      <c r="B1" s="28"/>
      <c r="C1" s="28"/>
      <c r="D1" s="28"/>
      <c r="E1" s="28"/>
      <c r="F1" s="28"/>
      <c r="G1" s="28"/>
    </row>
    <row r="2" spans="2:7" ht="15" customHeight="1">
      <c r="B2" s="28"/>
      <c r="C2" s="50" t="s">
        <v>0</v>
      </c>
      <c r="D2" s="50"/>
      <c r="E2" s="50"/>
      <c r="F2" s="50"/>
      <c r="G2" s="50"/>
    </row>
    <row r="3" spans="1:7" ht="16.5" customHeight="1">
      <c r="A3" s="23"/>
      <c r="B3" s="23"/>
      <c r="C3" s="51" t="s">
        <v>1</v>
      </c>
      <c r="D3" s="51"/>
      <c r="E3" s="51"/>
      <c r="F3" s="51"/>
      <c r="G3" s="51"/>
    </row>
    <row r="4" spans="1:7" ht="18" customHeight="1">
      <c r="A4" s="23"/>
      <c r="B4" s="38"/>
      <c r="C4" s="52" t="s">
        <v>2</v>
      </c>
      <c r="D4" s="52"/>
      <c r="E4" s="52"/>
      <c r="F4" s="52"/>
      <c r="G4" s="52"/>
    </row>
    <row r="5" spans="1:7" ht="15" customHeight="1">
      <c r="A5" s="23"/>
      <c r="B5" s="39"/>
      <c r="C5" s="53" t="s">
        <v>3</v>
      </c>
      <c r="D5" s="53"/>
      <c r="E5" s="53"/>
      <c r="F5" s="53"/>
      <c r="G5" s="53"/>
    </row>
    <row r="6" spans="1:7" ht="33.75" customHeight="1">
      <c r="A6" s="23"/>
      <c r="B6" s="23"/>
      <c r="C6" s="54" t="s">
        <v>4</v>
      </c>
      <c r="D6" s="54"/>
      <c r="E6" s="54"/>
      <c r="F6" s="54"/>
      <c r="G6" s="54"/>
    </row>
    <row r="7" spans="1:7" ht="15" customHeight="1">
      <c r="A7" s="23"/>
      <c r="B7" s="39"/>
      <c r="C7" s="53" t="s">
        <v>5</v>
      </c>
      <c r="D7" s="53"/>
      <c r="E7" s="53"/>
      <c r="F7" s="53"/>
      <c r="G7" s="53"/>
    </row>
    <row r="8" spans="1:7" ht="15" customHeight="1">
      <c r="A8" s="23"/>
      <c r="B8" s="23"/>
      <c r="C8" s="15" t="s">
        <v>6</v>
      </c>
      <c r="D8" s="62"/>
      <c r="E8" s="62"/>
      <c r="F8" s="62"/>
      <c r="G8" s="62"/>
    </row>
    <row r="9" spans="1:7" ht="15" customHeight="1">
      <c r="A9" s="23"/>
      <c r="B9" s="23"/>
      <c r="C9" s="15" t="s">
        <v>7</v>
      </c>
      <c r="D9" s="62"/>
      <c r="E9" s="62"/>
      <c r="F9" s="62"/>
      <c r="G9" s="62"/>
    </row>
    <row r="10" spans="1:7" ht="15" customHeight="1">
      <c r="A10" s="23"/>
      <c r="B10" s="23"/>
      <c r="C10" s="15" t="s">
        <v>8</v>
      </c>
      <c r="D10" s="62"/>
      <c r="E10" s="62"/>
      <c r="F10" s="62"/>
      <c r="G10" s="62"/>
    </row>
    <row r="11" spans="1:7" ht="15" customHeight="1">
      <c r="A11" s="23"/>
      <c r="B11" s="23"/>
      <c r="C11" s="15" t="s">
        <v>9</v>
      </c>
      <c r="D11" s="62"/>
      <c r="E11" s="62"/>
      <c r="F11" s="62"/>
      <c r="G11" s="62"/>
    </row>
    <row r="12" spans="1:7" ht="15" customHeight="1">
      <c r="A12" s="23"/>
      <c r="B12" s="39"/>
      <c r="C12" s="63" t="s">
        <v>10</v>
      </c>
      <c r="D12" s="63"/>
      <c r="E12" s="63"/>
      <c r="F12" s="63"/>
      <c r="G12" s="63"/>
    </row>
    <row r="13" spans="1:7" ht="15">
      <c r="A13" s="23"/>
      <c r="B13" s="23"/>
      <c r="C13" s="33" t="s">
        <v>11</v>
      </c>
      <c r="D13" s="34"/>
      <c r="E13" s="34"/>
      <c r="F13" s="35"/>
      <c r="G13" s="36">
        <f>SUM(G17,G24,G25,G26)</f>
        <v>0</v>
      </c>
    </row>
    <row r="14" spans="1:7" ht="15">
      <c r="A14" s="23"/>
      <c r="B14" s="23"/>
      <c r="C14" s="33" t="s">
        <v>12</v>
      </c>
      <c r="D14" s="34"/>
      <c r="E14" s="34"/>
      <c r="F14" s="35"/>
      <c r="G14" s="37">
        <f>SUM(E30:E32,E34:E37,E39:E41,E43,E45:E48)</f>
        <v>0</v>
      </c>
    </row>
    <row r="15" spans="2:7" ht="15" customHeight="1">
      <c r="B15" s="32"/>
      <c r="C15" s="64" t="s">
        <v>13</v>
      </c>
      <c r="D15" s="64"/>
      <c r="E15" s="64"/>
      <c r="F15" s="64"/>
      <c r="G15" s="65"/>
    </row>
    <row r="16" spans="2:7" ht="76.5">
      <c r="B16" s="23"/>
      <c r="C16" s="66" t="s">
        <v>14</v>
      </c>
      <c r="D16" s="67"/>
      <c r="E16" s="2" t="s">
        <v>15</v>
      </c>
      <c r="F16" s="2" t="s">
        <v>16</v>
      </c>
      <c r="G16" s="2" t="s">
        <v>17</v>
      </c>
    </row>
    <row r="17" spans="2:7" ht="27" customHeight="1">
      <c r="B17" s="27" t="s">
        <v>18</v>
      </c>
      <c r="C17" s="47" t="s">
        <v>19</v>
      </c>
      <c r="D17" s="47"/>
      <c r="E17" s="3">
        <f>SUM(E18:E23)</f>
        <v>0</v>
      </c>
      <c r="F17" s="3">
        <f>SUM(F18:F23)</f>
        <v>0</v>
      </c>
      <c r="G17" s="4">
        <f aca="true" t="shared" si="0" ref="G17:G26">SUM(E17:F17)</f>
        <v>0</v>
      </c>
    </row>
    <row r="18" spans="2:7" ht="24.75" customHeight="1">
      <c r="B18" s="27" t="s">
        <v>18</v>
      </c>
      <c r="C18" s="47" t="s">
        <v>20</v>
      </c>
      <c r="D18" s="47"/>
      <c r="E18" s="5"/>
      <c r="F18" s="5"/>
      <c r="G18" s="3">
        <f t="shared" si="0"/>
        <v>0</v>
      </c>
    </row>
    <row r="19" spans="2:7" ht="27" customHeight="1">
      <c r="B19" s="27" t="s">
        <v>18</v>
      </c>
      <c r="C19" s="47" t="s">
        <v>21</v>
      </c>
      <c r="D19" s="47"/>
      <c r="E19" s="5"/>
      <c r="F19" s="5"/>
      <c r="G19" s="3">
        <f t="shared" si="0"/>
        <v>0</v>
      </c>
    </row>
    <row r="20" spans="2:7" ht="40.5" customHeight="1">
      <c r="B20" s="27" t="s">
        <v>18</v>
      </c>
      <c r="C20" s="45" t="s">
        <v>22</v>
      </c>
      <c r="D20" s="45"/>
      <c r="E20" s="5"/>
      <c r="F20" s="5"/>
      <c r="G20" s="3">
        <f t="shared" si="0"/>
        <v>0</v>
      </c>
    </row>
    <row r="21" spans="2:7" ht="27" customHeight="1">
      <c r="B21" s="27" t="s">
        <v>18</v>
      </c>
      <c r="C21" s="47" t="s">
        <v>23</v>
      </c>
      <c r="D21" s="47"/>
      <c r="E21" s="5"/>
      <c r="F21" s="5"/>
      <c r="G21" s="3">
        <f t="shared" si="0"/>
        <v>0</v>
      </c>
    </row>
    <row r="22" spans="2:7" ht="40.5" customHeight="1">
      <c r="B22" s="27" t="s">
        <v>18</v>
      </c>
      <c r="C22" s="47" t="s">
        <v>24</v>
      </c>
      <c r="D22" s="47"/>
      <c r="E22" s="5"/>
      <c r="F22" s="5"/>
      <c r="G22" s="3">
        <f t="shared" si="0"/>
        <v>0</v>
      </c>
    </row>
    <row r="23" spans="2:7" ht="27" customHeight="1">
      <c r="B23" s="27" t="s">
        <v>18</v>
      </c>
      <c r="C23" s="47" t="s">
        <v>25</v>
      </c>
      <c r="D23" s="47"/>
      <c r="E23" s="5"/>
      <c r="F23" s="5"/>
      <c r="G23" s="3">
        <f t="shared" si="0"/>
        <v>0</v>
      </c>
    </row>
    <row r="24" spans="2:7" ht="27" customHeight="1">
      <c r="B24" s="27" t="s">
        <v>26</v>
      </c>
      <c r="C24" s="47" t="s">
        <v>27</v>
      </c>
      <c r="D24" s="47"/>
      <c r="E24" s="5"/>
      <c r="F24" s="5"/>
      <c r="G24" s="4">
        <f t="shared" si="0"/>
        <v>0</v>
      </c>
    </row>
    <row r="25" spans="2:7" ht="40.5" customHeight="1">
      <c r="B25" s="27" t="s">
        <v>28</v>
      </c>
      <c r="C25" s="47" t="s">
        <v>29</v>
      </c>
      <c r="D25" s="47"/>
      <c r="E25" s="5"/>
      <c r="F25" s="5"/>
      <c r="G25" s="4">
        <f t="shared" si="0"/>
        <v>0</v>
      </c>
    </row>
    <row r="26" spans="2:9" ht="40.5" customHeight="1">
      <c r="B26" s="27" t="s">
        <v>30</v>
      </c>
      <c r="C26" s="47" t="s">
        <v>61</v>
      </c>
      <c r="D26" s="47"/>
      <c r="E26" s="5"/>
      <c r="F26" s="5"/>
      <c r="G26" s="4">
        <f t="shared" si="0"/>
        <v>0</v>
      </c>
      <c r="H26" s="6"/>
      <c r="I26" s="6"/>
    </row>
    <row r="27" spans="2:7" ht="15.75" customHeight="1">
      <c r="B27" s="31"/>
      <c r="C27" s="48" t="s">
        <v>31</v>
      </c>
      <c r="D27" s="48"/>
      <c r="E27" s="48"/>
      <c r="F27" s="48"/>
      <c r="G27" s="49"/>
    </row>
    <row r="28" spans="2:7" ht="52.5" customHeight="1">
      <c r="B28" s="46" t="s">
        <v>32</v>
      </c>
      <c r="C28" s="46"/>
      <c r="D28" s="2" t="s">
        <v>33</v>
      </c>
      <c r="E28" s="2" t="s">
        <v>34</v>
      </c>
      <c r="F28" s="7" t="s">
        <v>35</v>
      </c>
      <c r="G28" s="8" t="s">
        <v>36</v>
      </c>
    </row>
    <row r="29" spans="2:7" s="19" customFormat="1" ht="15" customHeight="1">
      <c r="B29" s="43" t="s">
        <v>56</v>
      </c>
      <c r="C29" s="61"/>
      <c r="D29" s="61"/>
      <c r="E29" s="61"/>
      <c r="F29" s="61"/>
      <c r="G29" s="44"/>
    </row>
    <row r="30" spans="2:7" ht="67.5" customHeight="1">
      <c r="B30" s="20">
        <v>1</v>
      </c>
      <c r="C30" s="9" t="s">
        <v>37</v>
      </c>
      <c r="D30" s="10"/>
      <c r="E30" s="11">
        <f aca="true" t="shared" si="1" ref="E30:E43">IF(D30="ANO",1,0)</f>
        <v>0</v>
      </c>
      <c r="F30" s="9" t="s">
        <v>38</v>
      </c>
      <c r="G30" s="12"/>
    </row>
    <row r="31" spans="2:7" ht="69" customHeight="1">
      <c r="B31" s="20">
        <v>1</v>
      </c>
      <c r="C31" s="9" t="s">
        <v>39</v>
      </c>
      <c r="D31" s="10"/>
      <c r="E31" s="11">
        <f t="shared" si="1"/>
        <v>0</v>
      </c>
      <c r="F31" s="9" t="s">
        <v>38</v>
      </c>
      <c r="G31" s="12"/>
    </row>
    <row r="32" spans="2:7" ht="90" customHeight="1">
      <c r="B32" s="20">
        <v>1</v>
      </c>
      <c r="C32" s="13" t="s">
        <v>40</v>
      </c>
      <c r="D32" s="10"/>
      <c r="E32" s="11">
        <f t="shared" si="1"/>
        <v>0</v>
      </c>
      <c r="F32" s="9" t="s">
        <v>38</v>
      </c>
      <c r="G32" s="12"/>
    </row>
    <row r="33" spans="2:7" ht="15" customHeight="1">
      <c r="B33" s="40" t="s">
        <v>57</v>
      </c>
      <c r="C33" s="41"/>
      <c r="D33" s="41"/>
      <c r="E33" s="41"/>
      <c r="F33" s="41"/>
      <c r="G33" s="42"/>
    </row>
    <row r="34" spans="2:7" ht="27" customHeight="1">
      <c r="B34" s="21">
        <v>2</v>
      </c>
      <c r="C34" s="13" t="s">
        <v>41</v>
      </c>
      <c r="D34" s="10"/>
      <c r="E34" s="11">
        <f>IF(D34="ANO",0.5,0)</f>
        <v>0</v>
      </c>
      <c r="F34" s="14" t="s">
        <v>38</v>
      </c>
      <c r="G34" s="10"/>
    </row>
    <row r="35" spans="2:7" ht="27" customHeight="1">
      <c r="B35" s="21">
        <v>2</v>
      </c>
      <c r="C35" s="13" t="s">
        <v>42</v>
      </c>
      <c r="D35" s="10"/>
      <c r="E35" s="11">
        <f aca="true" t="shared" si="2" ref="E35:E41">IF(D35="ANO",0.5,0)</f>
        <v>0</v>
      </c>
      <c r="F35" s="14" t="s">
        <v>38</v>
      </c>
      <c r="G35" s="10"/>
    </row>
    <row r="36" spans="2:7" ht="27" customHeight="1">
      <c r="B36" s="21">
        <v>2</v>
      </c>
      <c r="C36" s="13" t="s">
        <v>43</v>
      </c>
      <c r="D36" s="10"/>
      <c r="E36" s="11">
        <f t="shared" si="2"/>
        <v>0</v>
      </c>
      <c r="F36" s="14" t="s">
        <v>38</v>
      </c>
      <c r="G36" s="10"/>
    </row>
    <row r="37" spans="2:12" ht="27" customHeight="1">
      <c r="B37" s="21">
        <v>2</v>
      </c>
      <c r="C37" s="13" t="s">
        <v>44</v>
      </c>
      <c r="D37" s="10"/>
      <c r="E37" s="11">
        <f t="shared" si="2"/>
        <v>0</v>
      </c>
      <c r="F37" s="14" t="s">
        <v>38</v>
      </c>
      <c r="G37" s="10"/>
      <c r="H37" s="22"/>
      <c r="I37" s="29" t="s">
        <v>62</v>
      </c>
      <c r="J37" s="29" t="s">
        <v>65</v>
      </c>
      <c r="K37" s="29" t="s">
        <v>63</v>
      </c>
      <c r="L37" s="29" t="s">
        <v>64</v>
      </c>
    </row>
    <row r="38" spans="2:12" ht="27" customHeight="1">
      <c r="B38" s="40" t="s">
        <v>58</v>
      </c>
      <c r="C38" s="41"/>
      <c r="D38" s="41"/>
      <c r="E38" s="41"/>
      <c r="F38" s="41"/>
      <c r="G38" s="42"/>
      <c r="H38" s="40" t="s">
        <v>58</v>
      </c>
      <c r="I38" s="41"/>
      <c r="J38" s="41"/>
      <c r="K38" s="41"/>
      <c r="L38" s="41"/>
    </row>
    <row r="39" spans="2:12" ht="38.25">
      <c r="B39" s="21">
        <v>3</v>
      </c>
      <c r="C39" s="15" t="s">
        <v>45</v>
      </c>
      <c r="D39" s="10"/>
      <c r="E39" s="11">
        <f t="shared" si="2"/>
        <v>0</v>
      </c>
      <c r="F39" s="14" t="s">
        <v>46</v>
      </c>
      <c r="G39" s="24"/>
      <c r="H39" s="26" t="s">
        <v>66</v>
      </c>
      <c r="I39" s="30"/>
      <c r="J39" s="30"/>
      <c r="K39" s="30"/>
      <c r="L39" s="30"/>
    </row>
    <row r="40" spans="2:12" ht="76.5">
      <c r="B40" s="21">
        <v>3</v>
      </c>
      <c r="C40" s="15" t="s">
        <v>47</v>
      </c>
      <c r="D40" s="10"/>
      <c r="E40" s="11">
        <f t="shared" si="2"/>
        <v>0</v>
      </c>
      <c r="F40" s="14" t="s">
        <v>46</v>
      </c>
      <c r="G40" s="10"/>
      <c r="H40" s="26" t="s">
        <v>67</v>
      </c>
      <c r="I40" s="30"/>
      <c r="J40" s="30"/>
      <c r="K40" s="30"/>
      <c r="L40" s="30"/>
    </row>
    <row r="41" spans="2:12" ht="38.25">
      <c r="B41" s="21">
        <v>3</v>
      </c>
      <c r="C41" s="15" t="s">
        <v>48</v>
      </c>
      <c r="D41" s="10"/>
      <c r="E41" s="11">
        <f t="shared" si="2"/>
        <v>0</v>
      </c>
      <c r="F41" s="14" t="s">
        <v>46</v>
      </c>
      <c r="G41" s="10"/>
      <c r="H41" s="26" t="s">
        <v>68</v>
      </c>
      <c r="I41" s="30"/>
      <c r="J41" s="30"/>
      <c r="K41" s="30"/>
      <c r="L41" s="30"/>
    </row>
    <row r="42" spans="2:12" ht="15" customHeight="1">
      <c r="B42" s="40" t="s">
        <v>59</v>
      </c>
      <c r="C42" s="41"/>
      <c r="D42" s="41"/>
      <c r="E42" s="41"/>
      <c r="F42" s="41"/>
      <c r="G42" s="42"/>
      <c r="H42" s="55" t="str">
        <f aca="true" t="shared" si="3" ref="H42:H44">B42</f>
        <v>Subkritérium č. 4 – zkušenost dodavatele se zakázkou na vývoj ISVS</v>
      </c>
      <c r="I42" s="56"/>
      <c r="J42" s="56"/>
      <c r="K42" s="56"/>
      <c r="L42" s="57"/>
    </row>
    <row r="43" spans="2:12" ht="38.25">
      <c r="B43" s="21">
        <v>4</v>
      </c>
      <c r="C43" s="9" t="s">
        <v>49</v>
      </c>
      <c r="D43" s="10"/>
      <c r="E43" s="11">
        <f t="shared" si="1"/>
        <v>0</v>
      </c>
      <c r="F43" s="14" t="s">
        <v>46</v>
      </c>
      <c r="G43" s="12"/>
      <c r="H43" s="26">
        <f t="shared" si="3"/>
        <v>4</v>
      </c>
      <c r="I43" s="30"/>
      <c r="J43" s="30"/>
      <c r="K43" s="30"/>
      <c r="L43" s="30"/>
    </row>
    <row r="44" spans="2:12" ht="43.5" customHeight="1">
      <c r="B44" s="43" t="s">
        <v>60</v>
      </c>
      <c r="C44" s="44"/>
      <c r="D44" s="2" t="s">
        <v>50</v>
      </c>
      <c r="E44" s="2" t="s">
        <v>34</v>
      </c>
      <c r="F44" s="16"/>
      <c r="G44" s="17"/>
      <c r="H44" s="55" t="str">
        <f t="shared" si="3"/>
        <v>Subkritérium č. 5 – zkušenost dodavatele se zakázkou na vývoj informačního systému pro řízení sítě sociálních služeb</v>
      </c>
      <c r="I44" s="56"/>
      <c r="J44" s="56"/>
      <c r="K44" s="56"/>
      <c r="L44" s="57"/>
    </row>
    <row r="45" spans="2:12" ht="63.75">
      <c r="B45" s="20">
        <v>5</v>
      </c>
      <c r="C45" s="9" t="s">
        <v>51</v>
      </c>
      <c r="D45" s="10"/>
      <c r="E45" s="18">
        <f>IF(D45&gt;2,1,D45*0.5)</f>
        <v>0</v>
      </c>
      <c r="F45" s="9" t="s">
        <v>46</v>
      </c>
      <c r="G45" s="12"/>
      <c r="H45" s="26" t="s">
        <v>69</v>
      </c>
      <c r="I45" s="30"/>
      <c r="J45" s="30"/>
      <c r="K45" s="30"/>
      <c r="L45" s="30"/>
    </row>
    <row r="46" spans="2:12" ht="63.75">
      <c r="B46" s="20">
        <v>5</v>
      </c>
      <c r="C46" s="9" t="s">
        <v>52</v>
      </c>
      <c r="D46" s="10"/>
      <c r="E46" s="18">
        <f aca="true" t="shared" si="4" ref="E46:E48">IF(D46&gt;2,1,D46*0.5)</f>
        <v>0</v>
      </c>
      <c r="F46" s="9" t="s">
        <v>46</v>
      </c>
      <c r="G46" s="12"/>
      <c r="H46" s="26" t="s">
        <v>70</v>
      </c>
      <c r="I46" s="30"/>
      <c r="J46" s="30"/>
      <c r="K46" s="30"/>
      <c r="L46" s="30"/>
    </row>
    <row r="47" spans="2:12" ht="38.25">
      <c r="B47" s="20">
        <v>5</v>
      </c>
      <c r="C47" s="9" t="s">
        <v>53</v>
      </c>
      <c r="D47" s="10"/>
      <c r="E47" s="18">
        <f t="shared" si="4"/>
        <v>0</v>
      </c>
      <c r="F47" s="9" t="s">
        <v>46</v>
      </c>
      <c r="G47" s="12"/>
      <c r="H47" s="26" t="s">
        <v>71</v>
      </c>
      <c r="I47" s="30"/>
      <c r="J47" s="30"/>
      <c r="K47" s="30"/>
      <c r="L47" s="30"/>
    </row>
    <row r="48" spans="2:12" ht="51">
      <c r="B48" s="20">
        <v>5</v>
      </c>
      <c r="C48" s="9" t="s">
        <v>54</v>
      </c>
      <c r="D48" s="10"/>
      <c r="E48" s="18">
        <f t="shared" si="4"/>
        <v>0</v>
      </c>
      <c r="F48" s="9" t="s">
        <v>46</v>
      </c>
      <c r="G48" s="12"/>
      <c r="H48" s="26" t="s">
        <v>72</v>
      </c>
      <c r="I48" s="30"/>
      <c r="J48" s="30"/>
      <c r="K48" s="30"/>
      <c r="L48" s="30"/>
    </row>
    <row r="49" spans="2:8" ht="45" customHeight="1">
      <c r="B49" s="58" t="s">
        <v>55</v>
      </c>
      <c r="C49" s="59"/>
      <c r="D49" s="59"/>
      <c r="E49" s="59"/>
      <c r="F49" s="59"/>
      <c r="G49" s="60"/>
      <c r="H49" s="25"/>
    </row>
  </sheetData>
  <sheetProtection selectLockedCells="1" selectUnlockedCells="1"/>
  <mergeCells count="34">
    <mergeCell ref="H42:L42"/>
    <mergeCell ref="H44:L44"/>
    <mergeCell ref="H38:L38"/>
    <mergeCell ref="B49:G49"/>
    <mergeCell ref="C7:G7"/>
    <mergeCell ref="B29:G29"/>
    <mergeCell ref="B33:G33"/>
    <mergeCell ref="B38:G38"/>
    <mergeCell ref="C21:D21"/>
    <mergeCell ref="D8:G8"/>
    <mergeCell ref="D9:G9"/>
    <mergeCell ref="D10:G10"/>
    <mergeCell ref="D11:G11"/>
    <mergeCell ref="C12:G12"/>
    <mergeCell ref="C15:G15"/>
    <mergeCell ref="C16:D16"/>
    <mergeCell ref="C17:D17"/>
    <mergeCell ref="C18:D18"/>
    <mergeCell ref="C19:D19"/>
    <mergeCell ref="C2:G2"/>
    <mergeCell ref="C3:G3"/>
    <mergeCell ref="C4:G4"/>
    <mergeCell ref="C5:G5"/>
    <mergeCell ref="C6:G6"/>
    <mergeCell ref="B42:G42"/>
    <mergeCell ref="B44:C44"/>
    <mergeCell ref="C20:D20"/>
    <mergeCell ref="B28:C28"/>
    <mergeCell ref="C22:D22"/>
    <mergeCell ref="C23:D23"/>
    <mergeCell ref="C24:D24"/>
    <mergeCell ref="C25:D25"/>
    <mergeCell ref="C26:D26"/>
    <mergeCell ref="C27:G27"/>
  </mergeCells>
  <printOptions/>
  <pageMargins left="0.3937007874015748" right="0.3937007874015748" top="0.7874015748031497" bottom="0.7874015748031497" header="0.5118110236220472" footer="0.5118110236220472"/>
  <pageSetup fitToHeight="0" fitToWidth="1" horizontalDpi="300" verticalDpi="300" orientation="portrait" paperSize="9" scale="51" r:id="rId1"/>
  <rowBreaks count="2" manualBreakCount="2">
    <brk id="26" max="16383" man="1"/>
    <brk id="43" min="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Pardubický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Ondřej Flégr</dc:creator>
  <cp:keywords/>
  <dc:description/>
  <cp:lastModifiedBy>Fejtová Veronika Ing.</cp:lastModifiedBy>
  <cp:lastPrinted>2021-01-12T12:45:50Z</cp:lastPrinted>
  <dcterms:created xsi:type="dcterms:W3CDTF">2021-01-08T14:36:36Z</dcterms:created>
  <dcterms:modified xsi:type="dcterms:W3CDTF">2021-01-12T12:45:57Z</dcterms:modified>
  <cp:category/>
  <cp:version/>
  <cp:contentType/>
  <cp:contentStatus/>
</cp:coreProperties>
</file>