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aveExternalLinkValues="0" defaultThemeVersion="124226"/>
  <bookViews>
    <workbookView xWindow="1005" yWindow="1005" windowWidth="15000" windowHeight="10005"/>
  </bookViews>
  <sheets>
    <sheet name="Rozpocet" sheetId="1" r:id="rId1"/>
  </sheets>
  <calcPr calcId="145621"/>
</workbook>
</file>

<file path=xl/calcChain.xml><?xml version="1.0" encoding="utf-8"?>
<calcChain xmlns="http://schemas.openxmlformats.org/spreadsheetml/2006/main">
  <c r="F2" i="1" l="1"/>
  <c r="L2" i="1"/>
  <c r="N2" i="1"/>
  <c r="M2" i="1"/>
  <c r="K2" i="1"/>
  <c r="J2" i="1"/>
  <c r="F3" i="1"/>
  <c r="L3" i="1"/>
  <c r="N3" i="1"/>
  <c r="M3" i="1"/>
  <c r="K3" i="1"/>
  <c r="J3" i="1"/>
  <c r="F4" i="1"/>
  <c r="L4" i="1"/>
  <c r="N4" i="1"/>
  <c r="M4" i="1"/>
  <c r="K4" i="1"/>
  <c r="J4" i="1"/>
  <c r="F5" i="1"/>
  <c r="L5" i="1"/>
  <c r="N5" i="1"/>
  <c r="M5" i="1"/>
  <c r="K5" i="1"/>
  <c r="J5" i="1"/>
  <c r="F6" i="1"/>
  <c r="L6" i="1"/>
  <c r="N6" i="1"/>
  <c r="M6" i="1"/>
  <c r="K6" i="1"/>
  <c r="J6" i="1"/>
  <c r="F7" i="1"/>
  <c r="L7" i="1"/>
  <c r="N7" i="1"/>
  <c r="M7" i="1"/>
  <c r="K7" i="1"/>
  <c r="J7" i="1"/>
  <c r="F8" i="1"/>
  <c r="L8" i="1"/>
  <c r="N8" i="1"/>
  <c r="M8" i="1"/>
  <c r="K8" i="1"/>
  <c r="J8" i="1"/>
  <c r="F9" i="1"/>
  <c r="L9" i="1"/>
  <c r="N9" i="1"/>
  <c r="M9" i="1"/>
  <c r="K9" i="1"/>
  <c r="J9" i="1"/>
  <c r="F10" i="1"/>
  <c r="L10" i="1"/>
  <c r="N10" i="1"/>
  <c r="M10" i="1"/>
  <c r="K10" i="1"/>
  <c r="J10" i="1"/>
  <c r="F11" i="1"/>
  <c r="L11" i="1"/>
  <c r="N11" i="1"/>
  <c r="M11" i="1"/>
  <c r="K11" i="1"/>
  <c r="J11" i="1"/>
  <c r="F12" i="1"/>
  <c r="L12" i="1"/>
  <c r="N12" i="1"/>
  <c r="M12" i="1"/>
  <c r="K12" i="1"/>
  <c r="J12" i="1"/>
  <c r="F13" i="1"/>
  <c r="L13" i="1"/>
  <c r="N13" i="1"/>
  <c r="M13" i="1"/>
  <c r="K13" i="1"/>
  <c r="J13" i="1"/>
  <c r="F14" i="1"/>
  <c r="L14" i="1"/>
  <c r="N14" i="1"/>
  <c r="M14" i="1"/>
  <c r="K14" i="1"/>
  <c r="J14" i="1"/>
  <c r="F15" i="1"/>
  <c r="L15" i="1"/>
  <c r="N15" i="1"/>
  <c r="M15" i="1"/>
  <c r="K15" i="1"/>
  <c r="J15" i="1"/>
  <c r="F16" i="1"/>
  <c r="L16" i="1"/>
  <c r="N16" i="1"/>
  <c r="M16" i="1"/>
  <c r="K16" i="1"/>
  <c r="J16" i="1"/>
  <c r="F17" i="1"/>
  <c r="L17" i="1"/>
  <c r="K17" i="1"/>
  <c r="J17" i="1"/>
  <c r="F18" i="1"/>
  <c r="L18" i="1"/>
  <c r="N18" i="1"/>
  <c r="M18" i="1"/>
  <c r="K18" i="1"/>
  <c r="J18" i="1"/>
  <c r="F19" i="1"/>
  <c r="L19" i="1"/>
  <c r="N19" i="1"/>
  <c r="M19" i="1"/>
  <c r="H19" i="1"/>
  <c r="G19" i="1"/>
  <c r="K19" i="1"/>
  <c r="J19" i="1"/>
  <c r="F20" i="1"/>
  <c r="L20" i="1"/>
  <c r="N20" i="1"/>
  <c r="M20" i="1"/>
  <c r="K20" i="1"/>
  <c r="J20" i="1"/>
  <c r="F21" i="1"/>
  <c r="L21" i="1"/>
  <c r="N21" i="1"/>
  <c r="M21" i="1"/>
  <c r="H21" i="1"/>
  <c r="G21" i="1"/>
  <c r="K21" i="1"/>
  <c r="J21" i="1"/>
  <c r="F22" i="1"/>
  <c r="L22" i="1"/>
  <c r="N22" i="1"/>
  <c r="M22" i="1"/>
  <c r="K22" i="1"/>
  <c r="J22" i="1"/>
  <c r="F23" i="1"/>
  <c r="L23" i="1"/>
  <c r="N23" i="1"/>
  <c r="M23" i="1"/>
  <c r="H23" i="1"/>
  <c r="G23" i="1"/>
  <c r="K23" i="1"/>
  <c r="J23" i="1"/>
  <c r="F24" i="1"/>
  <c r="L24" i="1"/>
  <c r="N24" i="1"/>
  <c r="M24" i="1"/>
  <c r="K24" i="1"/>
  <c r="J24" i="1"/>
  <c r="F25" i="1"/>
  <c r="L25" i="1"/>
  <c r="N25" i="1"/>
  <c r="M25" i="1"/>
  <c r="H25" i="1"/>
  <c r="G25" i="1"/>
  <c r="K25" i="1"/>
  <c r="J25" i="1"/>
  <c r="F26" i="1"/>
  <c r="L26" i="1"/>
  <c r="N26" i="1"/>
  <c r="M26" i="1"/>
  <c r="K26" i="1"/>
  <c r="J26" i="1"/>
  <c r="F27" i="1"/>
  <c r="L27" i="1"/>
  <c r="N27" i="1"/>
  <c r="M27" i="1"/>
  <c r="H27" i="1"/>
  <c r="G27" i="1"/>
  <c r="K27" i="1"/>
  <c r="J27" i="1"/>
  <c r="F28" i="1"/>
  <c r="L28" i="1"/>
  <c r="N28" i="1"/>
  <c r="M28" i="1"/>
  <c r="K28" i="1"/>
  <c r="J28" i="1"/>
  <c r="F29" i="1"/>
  <c r="L29" i="1"/>
  <c r="N29" i="1"/>
  <c r="M29" i="1"/>
  <c r="H29" i="1"/>
  <c r="G29" i="1"/>
  <c r="K29" i="1"/>
  <c r="J29" i="1"/>
  <c r="F30" i="1"/>
  <c r="L30" i="1"/>
  <c r="N30" i="1"/>
  <c r="M30" i="1"/>
  <c r="K30" i="1"/>
  <c r="J30" i="1"/>
  <c r="F31" i="1"/>
  <c r="L31" i="1"/>
  <c r="N31" i="1"/>
  <c r="M31" i="1"/>
  <c r="H31" i="1"/>
  <c r="G31" i="1"/>
  <c r="K31" i="1"/>
  <c r="J31" i="1"/>
  <c r="F32" i="1"/>
  <c r="L32" i="1"/>
  <c r="N32" i="1"/>
  <c r="M32" i="1"/>
  <c r="K32" i="1"/>
  <c r="J32" i="1"/>
  <c r="F33" i="1"/>
  <c r="L33" i="1"/>
  <c r="N33" i="1"/>
  <c r="M33" i="1"/>
  <c r="H33" i="1"/>
  <c r="G33" i="1"/>
  <c r="K33" i="1"/>
  <c r="J33" i="1"/>
  <c r="F34" i="1"/>
  <c r="L34" i="1"/>
  <c r="N34" i="1"/>
  <c r="M34" i="1"/>
  <c r="K34" i="1"/>
  <c r="J34" i="1"/>
  <c r="F35" i="1"/>
  <c r="L35" i="1"/>
  <c r="N35" i="1"/>
  <c r="M35" i="1"/>
  <c r="H35" i="1"/>
  <c r="G35" i="1"/>
  <c r="K35" i="1"/>
  <c r="J35" i="1"/>
  <c r="F36" i="1"/>
  <c r="H36" i="1"/>
  <c r="G36" i="1"/>
  <c r="K36" i="1"/>
  <c r="J36" i="1"/>
  <c r="L36" i="1"/>
  <c r="N36" i="1"/>
  <c r="M36" i="1"/>
  <c r="F37" i="1"/>
  <c r="H37" i="1"/>
  <c r="G37" i="1"/>
  <c r="K37" i="1"/>
  <c r="J37" i="1"/>
  <c r="F38" i="1"/>
  <c r="G38" i="1"/>
  <c r="H38" i="1"/>
  <c r="K38" i="1"/>
  <c r="J38" i="1"/>
  <c r="L38" i="1"/>
  <c r="N38" i="1"/>
  <c r="M38" i="1"/>
  <c r="F39" i="1"/>
  <c r="H39" i="1"/>
  <c r="G39" i="1"/>
  <c r="K39" i="1"/>
  <c r="J39" i="1"/>
  <c r="F40" i="1"/>
  <c r="H40" i="1"/>
  <c r="G40" i="1"/>
  <c r="K40" i="1"/>
  <c r="J40" i="1"/>
  <c r="L40" i="1"/>
  <c r="N40" i="1"/>
  <c r="M40" i="1"/>
  <c r="F41" i="1"/>
  <c r="H41" i="1"/>
  <c r="G41" i="1"/>
  <c r="K41" i="1"/>
  <c r="J41" i="1"/>
  <c r="L41" i="1"/>
  <c r="N41" i="1"/>
  <c r="M41" i="1"/>
  <c r="F42" i="1"/>
  <c r="L42" i="1"/>
  <c r="N42" i="1"/>
  <c r="M42" i="1"/>
  <c r="K42" i="1"/>
  <c r="J42" i="1"/>
  <c r="F43" i="1"/>
  <c r="H43" i="1"/>
  <c r="G43" i="1"/>
  <c r="K43" i="1"/>
  <c r="J43" i="1"/>
  <c r="F44" i="1"/>
  <c r="H44" i="1"/>
  <c r="G44" i="1"/>
  <c r="K44" i="1"/>
  <c r="J44" i="1"/>
  <c r="L44" i="1"/>
  <c r="N44" i="1"/>
  <c r="M44" i="1"/>
  <c r="F45" i="1"/>
  <c r="H45" i="1"/>
  <c r="G45" i="1"/>
  <c r="K45" i="1"/>
  <c r="J45" i="1"/>
  <c r="L45" i="1"/>
  <c r="N45" i="1"/>
  <c r="M45" i="1"/>
  <c r="F46" i="1"/>
  <c r="H46" i="1"/>
  <c r="G46" i="1"/>
  <c r="J46" i="1"/>
  <c r="K46" i="1"/>
  <c r="L46" i="1"/>
  <c r="N46" i="1"/>
  <c r="M46" i="1"/>
  <c r="F47" i="1"/>
  <c r="H47" i="1"/>
  <c r="G47" i="1"/>
  <c r="K47" i="1"/>
  <c r="J47" i="1"/>
  <c r="L47" i="1"/>
  <c r="N47" i="1"/>
  <c r="M47" i="1"/>
  <c r="F48" i="1"/>
  <c r="H48" i="1"/>
  <c r="G48" i="1"/>
  <c r="K48" i="1"/>
  <c r="J48" i="1"/>
  <c r="L48" i="1"/>
  <c r="N48" i="1"/>
  <c r="M48" i="1"/>
  <c r="F49" i="1"/>
  <c r="H49" i="1"/>
  <c r="G49" i="1"/>
  <c r="K49" i="1"/>
  <c r="J49" i="1"/>
  <c r="L49" i="1"/>
  <c r="N49" i="1"/>
  <c r="M49" i="1"/>
  <c r="F50" i="1"/>
  <c r="H50" i="1"/>
  <c r="G50" i="1"/>
  <c r="J50" i="1"/>
  <c r="K50" i="1"/>
  <c r="L50" i="1"/>
  <c r="N50" i="1"/>
  <c r="M50" i="1"/>
  <c r="F51" i="1"/>
  <c r="H51" i="1"/>
  <c r="G51" i="1"/>
  <c r="K51" i="1"/>
  <c r="J51" i="1"/>
  <c r="L51" i="1"/>
  <c r="N51" i="1"/>
  <c r="M51" i="1"/>
  <c r="F52" i="1"/>
  <c r="H52" i="1"/>
  <c r="G52" i="1"/>
  <c r="K52" i="1"/>
  <c r="J52" i="1"/>
  <c r="L52" i="1"/>
  <c r="N52" i="1"/>
  <c r="M52" i="1"/>
  <c r="F53" i="1"/>
  <c r="H53" i="1"/>
  <c r="G53" i="1"/>
  <c r="J53" i="1"/>
  <c r="K53" i="1"/>
  <c r="L53" i="1"/>
  <c r="N53" i="1"/>
  <c r="M53" i="1"/>
  <c r="F54" i="1"/>
  <c r="H54" i="1"/>
  <c r="G54" i="1"/>
  <c r="K54" i="1"/>
  <c r="J54" i="1"/>
  <c r="L54" i="1"/>
  <c r="N54" i="1"/>
  <c r="M54" i="1"/>
  <c r="F55" i="1"/>
  <c r="H55" i="1"/>
  <c r="G55" i="1"/>
  <c r="J55" i="1"/>
  <c r="K55" i="1"/>
  <c r="L55" i="1"/>
  <c r="N55" i="1"/>
  <c r="M55" i="1"/>
  <c r="F56" i="1"/>
  <c r="H56" i="1"/>
  <c r="G56" i="1"/>
  <c r="J56" i="1"/>
  <c r="K56" i="1"/>
  <c r="F57" i="1"/>
  <c r="H57" i="1"/>
  <c r="G57" i="1"/>
  <c r="J57" i="1"/>
  <c r="K57" i="1"/>
  <c r="L57" i="1"/>
  <c r="N57" i="1"/>
  <c r="M57" i="1"/>
  <c r="F58" i="1"/>
  <c r="H58" i="1"/>
  <c r="G58" i="1"/>
  <c r="K58" i="1"/>
  <c r="J58" i="1"/>
  <c r="L58" i="1"/>
  <c r="N58" i="1"/>
  <c r="M58" i="1"/>
  <c r="F59" i="1"/>
  <c r="H59" i="1"/>
  <c r="G59" i="1"/>
  <c r="J59" i="1"/>
  <c r="K59" i="1"/>
  <c r="L59" i="1"/>
  <c r="N59" i="1"/>
  <c r="M59" i="1"/>
  <c r="F60" i="1"/>
  <c r="H60" i="1"/>
  <c r="G60" i="1"/>
  <c r="J60" i="1"/>
  <c r="K60" i="1"/>
  <c r="L60" i="1"/>
  <c r="N60" i="1"/>
  <c r="M60" i="1"/>
  <c r="F61" i="1"/>
  <c r="H61" i="1"/>
  <c r="G61" i="1"/>
  <c r="J61" i="1"/>
  <c r="K61" i="1"/>
  <c r="L61" i="1"/>
  <c r="M61" i="1"/>
  <c r="N61" i="1"/>
  <c r="F62" i="1"/>
  <c r="H62" i="1"/>
  <c r="G62" i="1"/>
  <c r="K62" i="1"/>
  <c r="J62" i="1"/>
  <c r="L62" i="1"/>
  <c r="N62" i="1"/>
  <c r="M62" i="1"/>
  <c r="F63" i="1"/>
  <c r="H63" i="1"/>
  <c r="G63" i="1"/>
  <c r="J63" i="1"/>
  <c r="K63" i="1"/>
  <c r="L63" i="1"/>
  <c r="N63" i="1"/>
  <c r="M63" i="1"/>
  <c r="F64" i="1"/>
  <c r="H64" i="1"/>
  <c r="G64" i="1"/>
  <c r="K64" i="1"/>
  <c r="J64" i="1"/>
  <c r="L64" i="1"/>
  <c r="N64" i="1"/>
  <c r="M64" i="1"/>
  <c r="F65" i="1"/>
  <c r="H65" i="1"/>
  <c r="G65" i="1"/>
  <c r="J65" i="1"/>
  <c r="K65" i="1"/>
  <c r="L65" i="1"/>
  <c r="N65" i="1"/>
  <c r="M65" i="1"/>
  <c r="F66" i="1"/>
  <c r="H66" i="1"/>
  <c r="G66" i="1"/>
  <c r="K66" i="1"/>
  <c r="J66" i="1"/>
  <c r="L66" i="1"/>
  <c r="N66" i="1"/>
  <c r="M66" i="1"/>
  <c r="F67" i="1"/>
  <c r="H67" i="1"/>
  <c r="G67" i="1"/>
  <c r="J67" i="1"/>
  <c r="K67" i="1"/>
  <c r="L67" i="1"/>
  <c r="N67" i="1"/>
  <c r="M67" i="1"/>
  <c r="F68" i="1"/>
  <c r="H68" i="1"/>
  <c r="G68" i="1"/>
  <c r="K68" i="1"/>
  <c r="J68" i="1"/>
  <c r="L68" i="1"/>
  <c r="N68" i="1"/>
  <c r="M68" i="1"/>
  <c r="F69" i="1"/>
  <c r="H69" i="1"/>
  <c r="G69" i="1"/>
  <c r="J69" i="1"/>
  <c r="K69" i="1"/>
  <c r="L69" i="1"/>
  <c r="N69" i="1"/>
  <c r="M69" i="1"/>
  <c r="F70" i="1"/>
  <c r="H70" i="1"/>
  <c r="G70" i="1"/>
  <c r="K70" i="1"/>
  <c r="J70" i="1"/>
  <c r="L70" i="1"/>
  <c r="N70" i="1"/>
  <c r="M70" i="1"/>
  <c r="F71" i="1"/>
  <c r="H71" i="1"/>
  <c r="G71" i="1"/>
  <c r="J71" i="1"/>
  <c r="K71" i="1"/>
  <c r="L71" i="1"/>
  <c r="N71" i="1"/>
  <c r="M71" i="1"/>
  <c r="F72" i="1"/>
  <c r="H72" i="1"/>
  <c r="G72" i="1"/>
  <c r="K72" i="1"/>
  <c r="J72" i="1"/>
  <c r="L72" i="1"/>
  <c r="N72" i="1"/>
  <c r="M72" i="1"/>
  <c r="F73" i="1"/>
  <c r="H73" i="1"/>
  <c r="G73" i="1"/>
  <c r="J73" i="1"/>
  <c r="K73" i="1"/>
  <c r="L73" i="1"/>
  <c r="N73" i="1"/>
  <c r="M73" i="1"/>
  <c r="F74" i="1"/>
  <c r="H74" i="1"/>
  <c r="G74" i="1"/>
  <c r="K74" i="1"/>
  <c r="J74" i="1"/>
  <c r="L74" i="1"/>
  <c r="N74" i="1"/>
  <c r="M74" i="1"/>
  <c r="L56" i="1"/>
  <c r="N56" i="1"/>
  <c r="M56" i="1"/>
  <c r="L43" i="1"/>
  <c r="N43" i="1"/>
  <c r="M43" i="1"/>
  <c r="H42" i="1"/>
  <c r="G42" i="1"/>
  <c r="L39" i="1"/>
  <c r="N39" i="1"/>
  <c r="M39" i="1"/>
  <c r="H32" i="1"/>
  <c r="G32" i="1"/>
  <c r="H28" i="1"/>
  <c r="G28" i="1"/>
  <c r="H24" i="1"/>
  <c r="G24" i="1"/>
  <c r="H20" i="1"/>
  <c r="G20" i="1"/>
  <c r="H16" i="1"/>
  <c r="G16" i="1"/>
  <c r="L37" i="1"/>
  <c r="N37" i="1"/>
  <c r="M37" i="1"/>
  <c r="H34" i="1"/>
  <c r="G34" i="1"/>
  <c r="H30" i="1"/>
  <c r="G30" i="1"/>
  <c r="H26" i="1"/>
  <c r="G26" i="1"/>
  <c r="H22" i="1"/>
  <c r="G22" i="1"/>
  <c r="H18" i="1"/>
  <c r="G18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H3" i="1"/>
  <c r="G3" i="1"/>
  <c r="H2" i="1"/>
  <c r="G2" i="1"/>
  <c r="I75" i="1"/>
  <c r="E75" i="1"/>
  <c r="F75" i="1"/>
  <c r="D75" i="1"/>
  <c r="J75" i="1"/>
  <c r="H17" i="1"/>
  <c r="K75" i="1"/>
  <c r="N17" i="1"/>
  <c r="L75" i="1"/>
  <c r="G17" i="1"/>
  <c r="G75" i="1"/>
  <c r="H75" i="1"/>
  <c r="M17" i="1"/>
  <c r="M75" i="1"/>
  <c r="N75" i="1"/>
</calcChain>
</file>

<file path=xl/sharedStrings.xml><?xml version="1.0" encoding="utf-8"?>
<sst xmlns="http://schemas.openxmlformats.org/spreadsheetml/2006/main" count="89" uniqueCount="89">
  <si>
    <t>Integrovaná střední škola Moravská Třebová</t>
  </si>
  <si>
    <t>Obchodní akademie, Chrudim, Tyršovo náměstí 250</t>
  </si>
  <si>
    <t>Gymnázium Josefa Ressela, Chrudim, Olbrachtova 291</t>
  </si>
  <si>
    <t>Střední škola obchodu, řemesel a služeb Žamberk</t>
  </si>
  <si>
    <t>Speciální základní škola a střední škola Svitavy</t>
  </si>
  <si>
    <t>Základní škola Lanškroun, nám. A. Jiráska 140</t>
  </si>
  <si>
    <t>Speciální základní škola a praktická škola Skuteč</t>
  </si>
  <si>
    <t>Střední škola zdravotnická a sociální Chrudim</t>
  </si>
  <si>
    <t>Gymnázium Aloise Jiráska, Litomyšl, T. G. Masaryka 590</t>
  </si>
  <si>
    <t>Střední škola zemědělská a veterinární Lanškroun</t>
  </si>
  <si>
    <t>Střední průmyslová škola potravinářství a služeb Pardubice</t>
  </si>
  <si>
    <t>Speciální základní škola Litomyšl</t>
  </si>
  <si>
    <t>Základní škola speciální Lanškroun, Olbrachtova 206</t>
  </si>
  <si>
    <t>Speciální základní škola a praktická škola Vysoké Mýto</t>
  </si>
  <si>
    <t>Vyšší odborná škola a Střední škola technická Česká Třebová</t>
  </si>
  <si>
    <t>Střední odborné učiliště opravárenské, Králíky, Předměstí 427</t>
  </si>
  <si>
    <t>Střední škola zemědělská a Vyšší odborná škola Chrudim</t>
  </si>
  <si>
    <t>Dětský domov Polička</t>
  </si>
  <si>
    <t>Speciální základní škola Bystré</t>
  </si>
  <si>
    <t>Střední průmyslová škola stavební Pardubice</t>
  </si>
  <si>
    <t>Gymnázium, Lanškroun, nám. Jana Marka Marků 113</t>
  </si>
  <si>
    <t>Vyšší odborná škola pedagogická a Střední pedagogická škola, Litomyšl, Komenského nám. 22</t>
  </si>
  <si>
    <t>Střední škola uměleckoprůmyslová Ústí nad Orlicí</t>
  </si>
  <si>
    <t>Pedagogicko-psychologická poradna Pardubice</t>
  </si>
  <si>
    <t>Střední průmyslová škola chemická Pardubice</t>
  </si>
  <si>
    <t>Dětský domov Pardubice</t>
  </si>
  <si>
    <t>Speciální základní škola Králíky</t>
  </si>
  <si>
    <t>Základní škola a Mateřská škola při Hamzově odborné léčebně pro děti a dospělé Luže, Košumberk 51</t>
  </si>
  <si>
    <t>Speciální základní škola, mateřská škola a praktická škola Ústí nad Orlicí</t>
  </si>
  <si>
    <t>Střední odborné učiliště zemědělské, Chvaletice, Žižkova 139</t>
  </si>
  <si>
    <t>Střední škola chovu koní a jezdectví Kladruby nad Labem</t>
  </si>
  <si>
    <t>Gymnázium, Moravská Třebová, Svitavská 310</t>
  </si>
  <si>
    <t>Integrovaná střední škola technická, Vysoké Mýto, Mládežnická 380</t>
  </si>
  <si>
    <t>Gymnázium, Pardubice, Dašická 1083</t>
  </si>
  <si>
    <t>Střední průmyslová škola Chrudim</t>
  </si>
  <si>
    <t>Gymnázium, Polička, nábřeží Svobody 306</t>
  </si>
  <si>
    <t>Dětský domov Holice, Husova 623</t>
  </si>
  <si>
    <t>Střední odborná škola a Střední odborné učiliště, Polička, Čs. armády 485</t>
  </si>
  <si>
    <t>Konzervatoř Pardubice</t>
  </si>
  <si>
    <t>Gymnázium, Pardubice, Mozartova 449</t>
  </si>
  <si>
    <t>Gymnázium a Střední odborná škola Přelouč</t>
  </si>
  <si>
    <t>Sportovní gymnázium, Pardubice, Dašická 268</t>
  </si>
  <si>
    <t>Speciální mateřská škola, základní škola a praktická škola Pardubice</t>
  </si>
  <si>
    <t>Střední škola automobilní Holice</t>
  </si>
  <si>
    <t>Gymnázium, Česká Třebová, Tyršovo náměstí 970</t>
  </si>
  <si>
    <t>Speciální základní škola, mateřská škola a praktická škola Moravská Třebová</t>
  </si>
  <si>
    <t>Průmyslová střední škola Letohrad</t>
  </si>
  <si>
    <t>Střední odborné učiliště Svitavy</t>
  </si>
  <si>
    <t>Vyšší odborná škola a střední škola zdravotnická a sociální Ústí nad Orlicí</t>
  </si>
  <si>
    <t>Gymnázium, Jevíčko, A. K. Vitáka 452</t>
  </si>
  <si>
    <t>Vyšší odborná škola stavební a Střední škola stavební Vysoké Mýto</t>
  </si>
  <si>
    <t>Střední odborná škola a Střední odborné učiliště Lanškroun</t>
  </si>
  <si>
    <t>Obchodní akademie a Jazyková škola s právem státní jazykové zkoušky Pardubice, Štefánikova 325</t>
  </si>
  <si>
    <t>Střední škola zahradnická a technická Litomyšl</t>
  </si>
  <si>
    <t>Gymnázium Vysoké Mýto</t>
  </si>
  <si>
    <t>Střední odborná škola a Střední odborné učiliště obchodu a služeb, Chrudim, Čáslavská 205</t>
  </si>
  <si>
    <t>Střední odborná škola a Střední odborné učiliště technické, Třemošnice, Sportovní 322</t>
  </si>
  <si>
    <t>Pedagogicko-psychologická poradna, Ústí nad Orlicí, Královéhradecká 513</t>
  </si>
  <si>
    <t>Obchodní akademie a Střední odborná škola cestovního ruchu Choceň</t>
  </si>
  <si>
    <t>Střední průmyslová škola elektrotechnická a Vyšší odborná škola Pardubice</t>
  </si>
  <si>
    <t>Odborné učiliště Chroustovice, Zámek 1</t>
  </si>
  <si>
    <t>Gymnázium a Jazyková škola s právem státní jazykové zkoušky Svitavy</t>
  </si>
  <si>
    <t>Domov mládeže a školní jídelna Pardubice</t>
  </si>
  <si>
    <t>Střední zdravotnická škola, Svitavy, Purkyňova 256</t>
  </si>
  <si>
    <t>Dětský domov Dolní Čermná</t>
  </si>
  <si>
    <t>Gymnázium Dr. Emila Holuba, Holice, Na Mušce 1110</t>
  </si>
  <si>
    <t>Střední zdravotnická škola, Pardubice, Průmyslová 395</t>
  </si>
  <si>
    <t>Střední odborné učiliště plynárenské Pardubice</t>
  </si>
  <si>
    <t>Gymnázium, Ústí nad Orlicí, T. G. Masaryka 106</t>
  </si>
  <si>
    <t>Střední škola a základní škola Žamberk</t>
  </si>
  <si>
    <t>Gymnázium Žamberk</t>
  </si>
  <si>
    <t>Gymnázium K. V. Raise a Střední odborné učiliště, Hlinsko, Adámkova 55</t>
  </si>
  <si>
    <t>Dětský domov Moravská Třebová</t>
  </si>
  <si>
    <t>Organizace</t>
  </si>
  <si>
    <t>Celkem licence DPH Kč</t>
  </si>
  <si>
    <t>Implementace bez DPH Kč</t>
  </si>
  <si>
    <t>Implementace DPH Kč</t>
  </si>
  <si>
    <t>Implementace včetně DPH Kč</t>
  </si>
  <si>
    <t>Cena jedné licence bez DPH Kč</t>
  </si>
  <si>
    <t>Celkem licence bez DPH Kč</t>
  </si>
  <si>
    <t>Celkem licence včetně DPH Kč</t>
  </si>
  <si>
    <t>Celkem licence a implementace bez DPH Kč</t>
  </si>
  <si>
    <t>Celkem licence a implementace DPH Kč</t>
  </si>
  <si>
    <t>Celkem licence a implementace včetně DPH Kč</t>
  </si>
  <si>
    <t>Počet licencí</t>
  </si>
  <si>
    <t>CELKEM Kč</t>
  </si>
  <si>
    <t>IČO</t>
  </si>
  <si>
    <t>Legenda:</t>
  </si>
  <si>
    <t>vyplní dodavatel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</si>
</sst>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"/>
  </numFmts>
  <fonts count="12" x14ac:knownFonts="1">
    <font>
      <sz val="10"/>
      <name val="Arial"/>
    </font>
    <font>
      <sz val="10"/>
      <name val="Arial"/>
    </font>
    <font>
      <b/>
      <sz val="10"/>
      <name val="Arial"/>
      <family val="2"/>
      <charset val="238"/>
    </font>
    <font>
      <sz val="9"/>
      <name val="Tahoma"/>
      <family val="2"/>
      <charset val="238"/>
    </font>
    <font>
      <sz val="10"/>
      <name val="Verdana"/>
      <family val="2"/>
      <charset val="238"/>
    </font>
    <font>
      <b/>
      <sz val="9"/>
      <name val="Tahoma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sz val="9"/>
      <color theme="1"/>
      <name val="Tahoma"/>
    </font>
    <font>
      <b/>
      <sz val="9"/>
      <color theme="1"/>
      <name val="Tahoma"/>
      <family val="2"/>
      <charset val="238"/>
    </font>
    <font>
      <b/>
      <sz val="9"/>
      <color theme="1"/>
      <name val="Tahoma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8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indexed="8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2">
    <xf numFmtId="0" fontId="0" fillId="0" borderId="0"/>
    <xf numFmtId="0" fontId="7" fillId="2" borderId="0" applyNumberFormat="0" applyBorder="0" applyAlignment="0" applyProtection="0"/>
  </cellStyleXfs>
  <cellXfs count="41"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3" fontId="8" fillId="0" borderId="7" xfId="1" applyNumberFormat="1" applyFont="1" applyFill="1" applyBorder="1" applyAlignment="1">
      <alignment vertical="center"/>
    </xf>
    <xf numFmtId="0" fontId="8" fillId="0" borderId="7" xfId="1" applyFont="1" applyFill="1" applyBorder="1" applyAlignment="1">
      <alignment vertical="center"/>
    </xf>
    <xf numFmtId="164" fontId="9" fillId="0" borderId="7" xfId="1" applyNumberFormat="1" applyFont="1" applyFill="1" applyBorder="1" applyAlignment="1">
      <alignment vertical="center"/>
    </xf>
    <xf numFmtId="3" fontId="8" fillId="0" borderId="8" xfId="1" applyNumberFormat="1" applyFont="1" applyFill="1" applyBorder="1" applyAlignment="1">
      <alignment vertical="center"/>
    </xf>
    <xf numFmtId="0" fontId="8" fillId="0" borderId="8" xfId="1" applyFont="1" applyFill="1" applyBorder="1" applyAlignment="1">
      <alignment vertical="center"/>
    </xf>
    <xf numFmtId="164" fontId="9" fillId="0" borderId="8" xfId="1" applyNumberFormat="1" applyFont="1" applyFill="1" applyBorder="1" applyAlignment="1">
      <alignment vertical="center"/>
    </xf>
    <xf numFmtId="3" fontId="8" fillId="3" borderId="9" xfId="1" applyNumberFormat="1" applyFont="1" applyFill="1" applyBorder="1" applyAlignment="1">
      <alignment vertical="center"/>
    </xf>
    <xf numFmtId="3" fontId="8" fillId="0" borderId="9" xfId="1" applyNumberFormat="1" applyFont="1" applyFill="1" applyBorder="1" applyAlignment="1">
      <alignment vertical="center"/>
    </xf>
    <xf numFmtId="3" fontId="8" fillId="3" borderId="7" xfId="1" applyNumberFormat="1" applyFont="1" applyFill="1" applyBorder="1" applyAlignment="1">
      <alignment horizontal="center" vertical="center"/>
    </xf>
    <xf numFmtId="3" fontId="8" fillId="0" borderId="7" xfId="1" applyNumberFormat="1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left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3" fontId="8" fillId="3" borderId="11" xfId="1" applyNumberFormat="1" applyFont="1" applyFill="1" applyBorder="1" applyAlignment="1">
      <alignment vertical="center"/>
    </xf>
    <xf numFmtId="3" fontId="8" fillId="3" borderId="8" xfId="1" applyNumberFormat="1" applyFont="1" applyFill="1" applyBorder="1" applyAlignment="1">
      <alignment horizontal="center" vertical="center"/>
    </xf>
    <xf numFmtId="3" fontId="5" fillId="4" borderId="5" xfId="0" applyNumberFormat="1" applyFont="1" applyFill="1" applyBorder="1" applyAlignment="1">
      <alignment horizontal="right" vertical="center"/>
    </xf>
    <xf numFmtId="0" fontId="2" fillId="0" borderId="0" xfId="0" applyFont="1"/>
    <xf numFmtId="3" fontId="10" fillId="4" borderId="6" xfId="0" applyNumberFormat="1" applyFont="1" applyFill="1" applyBorder="1" applyAlignment="1">
      <alignment horizontal="center" vertical="center"/>
    </xf>
    <xf numFmtId="3" fontId="10" fillId="4" borderId="6" xfId="0" applyNumberFormat="1" applyFont="1" applyFill="1" applyBorder="1" applyAlignment="1">
      <alignment horizontal="left" vertical="center"/>
    </xf>
    <xf numFmtId="1" fontId="8" fillId="3" borderId="9" xfId="1" applyNumberFormat="1" applyFont="1" applyFill="1" applyBorder="1" applyAlignment="1">
      <alignment horizontal="center" vertical="center"/>
    </xf>
    <xf numFmtId="1" fontId="8" fillId="0" borderId="9" xfId="1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3" fontId="8" fillId="6" borderId="7" xfId="1" applyNumberFormat="1" applyFont="1" applyFill="1" applyBorder="1" applyAlignment="1">
      <alignment vertical="center"/>
    </xf>
    <xf numFmtId="3" fontId="8" fillId="6" borderId="8" xfId="1" applyNumberFormat="1" applyFont="1" applyFill="1" applyBorder="1" applyAlignment="1">
      <alignment vertical="center"/>
    </xf>
    <xf numFmtId="0" fontId="0" fillId="0" borderId="5" xfId="0" applyBorder="1" applyAlignment="1">
      <alignment wrapText="1"/>
    </xf>
    <xf numFmtId="0" fontId="6" fillId="6" borderId="5" xfId="0" applyFont="1" applyFill="1" applyBorder="1" applyAlignment="1">
      <alignment horizontal="center"/>
    </xf>
  </cellXfs>
  <cellStyles count="2">
    <cellStyle name="20 % – Zvýraznění1" xfId="1" builtinId="30"/>
    <cellStyle name="Normální" xfId="0" builtinId="0"/>
  </cellStyles>
  <dxfs count="21"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outline="0">
        <left style="thin">
          <color indexed="8"/>
        </left>
      </border>
    </dxf>
    <dxf>
      <font>
        <b/>
        <strike val="0"/>
        <outline val="0"/>
        <shadow val="0"/>
        <u val="none"/>
        <vertAlign val="baseline"/>
        <sz val="9"/>
        <name val="Tahoma"/>
        <scheme val="none"/>
      </font>
      <numFmt numFmtId="3" formatCode="#,##0"/>
      <fill>
        <patternFill patternType="solid">
          <fgColor indexed="64"/>
          <bgColor theme="9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name val="Tahoma"/>
        <scheme val="none"/>
      </font>
      <numFmt numFmtId="164" formatCode="#\ 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scheme val="none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numFmt numFmtId="3" formatCode="#,##0"/>
      <fill>
        <patternFill patternType="solid">
          <fgColor indexed="64"/>
          <bgColor theme="9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numFmt numFmtId="3" formatCode="#,##0"/>
      <fill>
        <patternFill patternType="solid">
          <fgColor indexed="64"/>
          <bgColor theme="9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numFmt numFmtId="3" formatCode="#,##0"/>
      <fill>
        <patternFill patternType="solid">
          <fgColor indexed="64"/>
          <bgColor theme="9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numFmt numFmtId="3" formatCode="#,##0"/>
      <fill>
        <patternFill patternType="solid">
          <fgColor indexed="64"/>
          <bgColor theme="9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theme="0" tint="-0.499984740745262"/>
        </lef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numFmt numFmtId="3" formatCode="#,##0"/>
      <fill>
        <patternFill patternType="solid">
          <fgColor indexed="64"/>
          <bgColor theme="9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numFmt numFmtId="3" formatCode="#,##0"/>
      <fill>
        <patternFill patternType="solid">
          <fgColor indexed="64"/>
          <bgColor theme="9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theme="0" tint="-0.499984740745262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numFmt numFmtId="3" formatCode="#,##0"/>
      <fill>
        <patternFill patternType="solid">
          <fgColor indexed="64"/>
          <bgColor theme="9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numFmt numFmtId="3" formatCode="#,##0"/>
      <fill>
        <patternFill patternType="solid">
          <fgColor indexed="64"/>
          <bgColor theme="9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theme="0" tint="-0.499984740745262"/>
        </lef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numFmt numFmtId="3" formatCode="#,##0"/>
      <fill>
        <patternFill patternType="solid">
          <fgColor indexed="64"/>
          <bgColor theme="9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numFmt numFmtId="3" formatCode="#,##0"/>
      <fill>
        <patternFill patternType="solid">
          <fgColor indexed="64"/>
          <bgColor theme="9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AAAAAA"/>
      <rgbColor rgb="00000000"/>
      <rgbColor rgb="00D9DAE6"/>
      <rgbColor rgb="00FFFFFF"/>
      <rgbColor rgb="00FFFFFF"/>
      <rgbColor rgb="00F0F0F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ulka2" displayName="Tabulka2" ref="E1:N75" totalsRowCount="1" headerRowDxfId="5" dataDxfId="4" totalsRowDxfId="3" headerRowBorderDxfId="1" tableBorderDxfId="2" totalsRowBorderDxfId="0" dataCellStyle="20 % – Zvýraznění1">
  <tableColumns count="10">
    <tableColumn id="1" name="Cena jedné licence bez DPH Kč" totalsRowFunction="custom" dataDxfId="19" totalsRowDxfId="20" dataCellStyle="20 % – Zvýraznění1">
      <totalsRowFormula>E74</totalsRowFormula>
    </tableColumn>
    <tableColumn id="2" name="Celkem licence bez DPH Kč" totalsRowFunction="custom" dataDxfId="17" totalsRowDxfId="18" dataCellStyle="20 % – Zvýraznění1">
      <calculatedColumnFormula>D2*E2</calculatedColumnFormula>
      <totalsRowFormula>SUM(F2:F74)</totalsRowFormula>
    </tableColumn>
    <tableColumn id="6" name="Celkem licence DPH Kč" totalsRowFunction="custom" totalsRowDxfId="16" dataCellStyle="20 % – Zvýraznění1">
      <calculatedColumnFormula>Rozpocet!$H2-Rozpocet!$F2</calculatedColumnFormula>
      <totalsRowFormula>SUM(G2:G74)</totalsRowFormula>
    </tableColumn>
    <tableColumn id="4" name="Celkem licence včetně DPH Kč" totalsRowFunction="custom" dataDxfId="14" totalsRowDxfId="15" dataCellStyle="20 % – Zvýraznění1">
      <calculatedColumnFormula>Rozpocet!$F2*1.21</calculatedColumnFormula>
      <totalsRowFormula>SUM(H2:H74)</totalsRowFormula>
    </tableColumn>
    <tableColumn id="7" name="Implementace bez DPH Kč" totalsRowFunction="custom" dataDxfId="12" totalsRowDxfId="13" dataCellStyle="20 % – Zvýraznění1">
      <totalsRowFormula>SUM(I2:I74)</totalsRowFormula>
    </tableColumn>
    <tableColumn id="3" name="Implementace DPH Kč" totalsRowFunction="custom" dataDxfId="10" totalsRowDxfId="11" dataCellStyle="20 % – Zvýraznění1">
      <calculatedColumnFormula>Rozpocet!$K2-Rozpocet!$I2</calculatedColumnFormula>
      <totalsRowFormula>SUM(J2:J74)</totalsRowFormula>
    </tableColumn>
    <tableColumn id="5" name="Implementace včetně DPH Kč" totalsRowFunction="custom" totalsRowDxfId="9" dataCellStyle="20 % – Zvýraznění1">
      <calculatedColumnFormula>Rozpocet!$I2*1.21</calculatedColumnFormula>
      <totalsRowFormula>SUM(K2:K74)</totalsRowFormula>
    </tableColumn>
    <tableColumn id="9" name="Celkem licence a implementace bez DPH Kč" totalsRowFunction="custom" totalsRowDxfId="8" dataCellStyle="20 % – Zvýraznění1">
      <calculatedColumnFormula>I2+F2</calculatedColumnFormula>
      <totalsRowFormula>SUM(L2:L74)</totalsRowFormula>
    </tableColumn>
    <tableColumn id="8" name="Celkem licence a implementace DPH Kč" totalsRowFunction="custom" totalsRowDxfId="7" dataCellStyle="20 % – Zvýraznění1">
      <calculatedColumnFormula>Rozpocet!$N2-Rozpocet!$L2</calculatedColumnFormula>
      <totalsRowFormula>SUM(M2:M74)</totalsRowFormula>
    </tableColumn>
    <tableColumn id="10" name="Celkem licence a implementace včetně DPH Kč" totalsRowFunction="custom" totalsRowDxfId="6" dataCellStyle="20 % – Zvýraznění1">
      <calculatedColumnFormula>Rozpocet!$L2*1.21</calculatedColumnFormula>
      <totalsRowFormula>SUM(N2:N74)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78"/>
  <sheetViews>
    <sheetView tabSelected="1" topLeftCell="C1" workbookViewId="0">
      <selection activeCell="E17" sqref="E17"/>
    </sheetView>
  </sheetViews>
  <sheetFormatPr defaultRowHeight="12.75" x14ac:dyDescent="0.2"/>
  <cols>
    <col min="1" max="1" width="4.28515625" style="36" customWidth="1"/>
    <col min="2" max="2" width="74.85546875" style="6" customWidth="1"/>
    <col min="3" max="3" width="12.85546875" style="6" customWidth="1"/>
    <col min="4" max="4" width="12.140625" style="2" customWidth="1"/>
    <col min="5" max="5" width="11.28515625" style="3" customWidth="1"/>
    <col min="6" max="8" width="13" customWidth="1"/>
    <col min="9" max="11" width="13" style="3" customWidth="1"/>
    <col min="12" max="14" width="13" customWidth="1"/>
  </cols>
  <sheetData>
    <row r="1" spans="1:14" s="1" customFormat="1" ht="71.45" customHeight="1" x14ac:dyDescent="0.2">
      <c r="A1" s="31"/>
      <c r="B1" s="17" t="s">
        <v>73</v>
      </c>
      <c r="C1" s="18" t="s">
        <v>86</v>
      </c>
      <c r="D1" s="18" t="s">
        <v>84</v>
      </c>
      <c r="E1" s="19" t="s">
        <v>78</v>
      </c>
      <c r="F1" s="19" t="s">
        <v>79</v>
      </c>
      <c r="G1" s="20" t="s">
        <v>74</v>
      </c>
      <c r="H1" s="20" t="s">
        <v>80</v>
      </c>
      <c r="I1" s="19" t="s">
        <v>75</v>
      </c>
      <c r="J1" s="21" t="s">
        <v>76</v>
      </c>
      <c r="K1" s="21" t="s">
        <v>77</v>
      </c>
      <c r="L1" s="19" t="s">
        <v>81</v>
      </c>
      <c r="M1" s="22" t="s">
        <v>82</v>
      </c>
      <c r="N1" s="22" t="s">
        <v>83</v>
      </c>
    </row>
    <row r="2" spans="1:14" x14ac:dyDescent="0.2">
      <c r="A2" s="32">
        <v>1</v>
      </c>
      <c r="B2" s="13" t="s">
        <v>64</v>
      </c>
      <c r="C2" s="29">
        <v>70857717</v>
      </c>
      <c r="D2" s="15">
        <v>24</v>
      </c>
      <c r="E2" s="37"/>
      <c r="F2" s="7">
        <f t="shared" ref="F2:F32" si="0">D2*E2</f>
        <v>0</v>
      </c>
      <c r="G2" s="8">
        <f>Rozpocet!$H2-Rozpocet!$F2</f>
        <v>0</v>
      </c>
      <c r="H2" s="8">
        <f>Rozpocet!$F2*1.21</f>
        <v>0</v>
      </c>
      <c r="I2" s="37"/>
      <c r="J2" s="7">
        <f>Rozpocet!$K2-Rozpocet!$I2</f>
        <v>0</v>
      </c>
      <c r="K2" s="7">
        <f>Rozpocet!$I2*1.21</f>
        <v>0</v>
      </c>
      <c r="L2" s="7">
        <f t="shared" ref="L2:L32" si="1">I2+F2</f>
        <v>0</v>
      </c>
      <c r="M2" s="9">
        <f>Rozpocet!$N2-Rozpocet!$L2</f>
        <v>0</v>
      </c>
      <c r="N2" s="9">
        <f>Rozpocet!$L2*1.21</f>
        <v>0</v>
      </c>
    </row>
    <row r="3" spans="1:14" x14ac:dyDescent="0.2">
      <c r="A3" s="32">
        <v>2</v>
      </c>
      <c r="B3" s="14" t="s">
        <v>36</v>
      </c>
      <c r="C3" s="30">
        <v>48159638</v>
      </c>
      <c r="D3" s="16">
        <v>15</v>
      </c>
      <c r="E3" s="37"/>
      <c r="F3" s="7">
        <f t="shared" si="0"/>
        <v>0</v>
      </c>
      <c r="G3" s="8">
        <f>Rozpocet!$H3-Rozpocet!$F3</f>
        <v>0</v>
      </c>
      <c r="H3" s="8">
        <f>Rozpocet!$F3*1.21</f>
        <v>0</v>
      </c>
      <c r="I3" s="37"/>
      <c r="J3" s="7">
        <f>Rozpocet!$K3-Rozpocet!$I3</f>
        <v>0</v>
      </c>
      <c r="K3" s="7">
        <f>Rozpocet!$I3*1.21</f>
        <v>0</v>
      </c>
      <c r="L3" s="7">
        <f t="shared" si="1"/>
        <v>0</v>
      </c>
      <c r="M3" s="9">
        <f>Rozpocet!$N3-Rozpocet!$L3</f>
        <v>0</v>
      </c>
      <c r="N3" s="9">
        <f>Rozpocet!$L3*1.21</f>
        <v>0</v>
      </c>
    </row>
    <row r="4" spans="1:14" x14ac:dyDescent="0.2">
      <c r="A4" s="32">
        <v>3</v>
      </c>
      <c r="B4" s="13" t="s">
        <v>72</v>
      </c>
      <c r="C4" s="29">
        <v>63609177</v>
      </c>
      <c r="D4" s="15">
        <v>10</v>
      </c>
      <c r="E4" s="37"/>
      <c r="F4" s="7">
        <f t="shared" si="0"/>
        <v>0</v>
      </c>
      <c r="G4" s="8">
        <f>Rozpocet!$H4-Rozpocet!$F4</f>
        <v>0</v>
      </c>
      <c r="H4" s="8">
        <f>Rozpocet!$F4*1.21</f>
        <v>0</v>
      </c>
      <c r="I4" s="37"/>
      <c r="J4" s="7">
        <f>Rozpocet!$K4-Rozpocet!$I4</f>
        <v>0</v>
      </c>
      <c r="K4" s="7">
        <f>Rozpocet!$I4*1.21</f>
        <v>0</v>
      </c>
      <c r="L4" s="7">
        <f t="shared" si="1"/>
        <v>0</v>
      </c>
      <c r="M4" s="9">
        <f>Rozpocet!$N4-Rozpocet!$L4</f>
        <v>0</v>
      </c>
      <c r="N4" s="9">
        <f>Rozpocet!$L4*1.21</f>
        <v>0</v>
      </c>
    </row>
    <row r="5" spans="1:14" x14ac:dyDescent="0.2">
      <c r="A5" s="32">
        <v>4</v>
      </c>
      <c r="B5" s="14" t="s">
        <v>25</v>
      </c>
      <c r="C5" s="30">
        <v>48160865</v>
      </c>
      <c r="D5" s="16">
        <v>21</v>
      </c>
      <c r="E5" s="37"/>
      <c r="F5" s="7">
        <f t="shared" si="0"/>
        <v>0</v>
      </c>
      <c r="G5" s="8">
        <f>Rozpocet!$H5-Rozpocet!$F5</f>
        <v>0</v>
      </c>
      <c r="H5" s="8">
        <f>Rozpocet!$F5*1.21</f>
        <v>0</v>
      </c>
      <c r="I5" s="37"/>
      <c r="J5" s="7">
        <f>Rozpocet!$K5-Rozpocet!$I5</f>
        <v>0</v>
      </c>
      <c r="K5" s="7">
        <f>Rozpocet!$I5*1.21</f>
        <v>0</v>
      </c>
      <c r="L5" s="7">
        <f t="shared" si="1"/>
        <v>0</v>
      </c>
      <c r="M5" s="9">
        <f>Rozpocet!$N5-Rozpocet!$L5</f>
        <v>0</v>
      </c>
      <c r="N5" s="9">
        <f>Rozpocet!$L5*1.21</f>
        <v>0</v>
      </c>
    </row>
    <row r="6" spans="1:14" x14ac:dyDescent="0.2">
      <c r="A6" s="32">
        <v>5</v>
      </c>
      <c r="B6" s="13" t="s">
        <v>17</v>
      </c>
      <c r="C6" s="29">
        <v>63609291</v>
      </c>
      <c r="D6" s="15">
        <v>9</v>
      </c>
      <c r="E6" s="37"/>
      <c r="F6" s="7">
        <f t="shared" si="0"/>
        <v>0</v>
      </c>
      <c r="G6" s="8">
        <f>Rozpocet!$H6-Rozpocet!$F6</f>
        <v>0</v>
      </c>
      <c r="H6" s="8">
        <f>Rozpocet!$F6*1.21</f>
        <v>0</v>
      </c>
      <c r="I6" s="37"/>
      <c r="J6" s="7">
        <f>Rozpocet!$K6-Rozpocet!$I6</f>
        <v>0</v>
      </c>
      <c r="K6" s="7">
        <f>Rozpocet!$I6*1.21</f>
        <v>0</v>
      </c>
      <c r="L6" s="7">
        <f t="shared" si="1"/>
        <v>0</v>
      </c>
      <c r="M6" s="9">
        <f>Rozpocet!$N6-Rozpocet!$L6</f>
        <v>0</v>
      </c>
      <c r="N6" s="9">
        <f>Rozpocet!$L6*1.21</f>
        <v>0</v>
      </c>
    </row>
    <row r="7" spans="1:14" x14ac:dyDescent="0.2">
      <c r="A7" s="32">
        <v>6</v>
      </c>
      <c r="B7" s="14" t="s">
        <v>62</v>
      </c>
      <c r="C7" s="30">
        <v>48161071</v>
      </c>
      <c r="D7" s="16">
        <v>36</v>
      </c>
      <c r="E7" s="37"/>
      <c r="F7" s="7">
        <f t="shared" si="0"/>
        <v>0</v>
      </c>
      <c r="G7" s="8">
        <f>Rozpocet!$H7-Rozpocet!$F7</f>
        <v>0</v>
      </c>
      <c r="H7" s="8">
        <f>Rozpocet!$F7*1.21</f>
        <v>0</v>
      </c>
      <c r="I7" s="37"/>
      <c r="J7" s="7">
        <f>Rozpocet!$K7-Rozpocet!$I7</f>
        <v>0</v>
      </c>
      <c r="K7" s="7">
        <f>Rozpocet!$I7*1.21</f>
        <v>0</v>
      </c>
      <c r="L7" s="7">
        <f t="shared" si="1"/>
        <v>0</v>
      </c>
      <c r="M7" s="9">
        <f>Rozpocet!$N7-Rozpocet!$L7</f>
        <v>0</v>
      </c>
      <c r="N7" s="9">
        <f>Rozpocet!$L7*1.21</f>
        <v>0</v>
      </c>
    </row>
    <row r="8" spans="1:14" x14ac:dyDescent="0.2">
      <c r="A8" s="33">
        <v>7</v>
      </c>
      <c r="B8" s="13" t="s">
        <v>61</v>
      </c>
      <c r="C8" s="29">
        <v>62033026</v>
      </c>
      <c r="D8" s="15">
        <v>54</v>
      </c>
      <c r="E8" s="37"/>
      <c r="F8" s="7">
        <f t="shared" si="0"/>
        <v>0</v>
      </c>
      <c r="G8" s="8">
        <f>Rozpocet!$H8-Rozpocet!$F8</f>
        <v>0</v>
      </c>
      <c r="H8" s="8">
        <f>Rozpocet!$F8*1.21</f>
        <v>0</v>
      </c>
      <c r="I8" s="37"/>
      <c r="J8" s="7">
        <f>Rozpocet!$K8-Rozpocet!$I8</f>
        <v>0</v>
      </c>
      <c r="K8" s="7">
        <f>Rozpocet!$I8*1.21</f>
        <v>0</v>
      </c>
      <c r="L8" s="7">
        <f t="shared" si="1"/>
        <v>0</v>
      </c>
      <c r="M8" s="9">
        <f>Rozpocet!$N8-Rozpocet!$L8</f>
        <v>0</v>
      </c>
      <c r="N8" s="9">
        <f>Rozpocet!$L8*1.21</f>
        <v>0</v>
      </c>
    </row>
    <row r="9" spans="1:14" x14ac:dyDescent="0.2">
      <c r="A9" s="32">
        <v>8</v>
      </c>
      <c r="B9" s="14" t="s">
        <v>40</v>
      </c>
      <c r="C9" s="30">
        <v>72543159</v>
      </c>
      <c r="D9" s="16">
        <v>56</v>
      </c>
      <c r="E9" s="37"/>
      <c r="F9" s="7">
        <f t="shared" si="0"/>
        <v>0</v>
      </c>
      <c r="G9" s="8">
        <f>Rozpocet!$H9-Rozpocet!$F9</f>
        <v>0</v>
      </c>
      <c r="H9" s="8">
        <f>Rozpocet!$F9*1.21</f>
        <v>0</v>
      </c>
      <c r="I9" s="37"/>
      <c r="J9" s="7">
        <f>Rozpocet!$K9-Rozpocet!$I9</f>
        <v>0</v>
      </c>
      <c r="K9" s="7">
        <f>Rozpocet!$I9*1.21</f>
        <v>0</v>
      </c>
      <c r="L9" s="7">
        <f t="shared" si="1"/>
        <v>0</v>
      </c>
      <c r="M9" s="9">
        <f>Rozpocet!$N9-Rozpocet!$L9</f>
        <v>0</v>
      </c>
      <c r="N9" s="9">
        <f>Rozpocet!$L9*1.21</f>
        <v>0</v>
      </c>
    </row>
    <row r="10" spans="1:14" x14ac:dyDescent="0.2">
      <c r="A10" s="32">
        <v>9</v>
      </c>
      <c r="B10" s="13" t="s">
        <v>8</v>
      </c>
      <c r="C10" s="29">
        <v>62032348</v>
      </c>
      <c r="D10" s="15">
        <v>32</v>
      </c>
      <c r="E10" s="37"/>
      <c r="F10" s="7">
        <f t="shared" si="0"/>
        <v>0</v>
      </c>
      <c r="G10" s="8">
        <f>Rozpocet!$H10-Rozpocet!$F10</f>
        <v>0</v>
      </c>
      <c r="H10" s="8">
        <f>Rozpocet!$F10*1.21</f>
        <v>0</v>
      </c>
      <c r="I10" s="37"/>
      <c r="J10" s="7">
        <f>Rozpocet!$K10-Rozpocet!$I10</f>
        <v>0</v>
      </c>
      <c r="K10" s="7">
        <f>Rozpocet!$I10*1.21</f>
        <v>0</v>
      </c>
      <c r="L10" s="7">
        <f t="shared" si="1"/>
        <v>0</v>
      </c>
      <c r="M10" s="9">
        <f>Rozpocet!$N10-Rozpocet!$L10</f>
        <v>0</v>
      </c>
      <c r="N10" s="9">
        <f>Rozpocet!$L10*1.21</f>
        <v>0</v>
      </c>
    </row>
    <row r="11" spans="1:14" x14ac:dyDescent="0.2">
      <c r="A11" s="32">
        <v>10</v>
      </c>
      <c r="B11" s="14" t="s">
        <v>65</v>
      </c>
      <c r="C11" s="30">
        <v>48161101</v>
      </c>
      <c r="D11" s="16">
        <v>32</v>
      </c>
      <c r="E11" s="37"/>
      <c r="F11" s="7">
        <f t="shared" si="0"/>
        <v>0</v>
      </c>
      <c r="G11" s="8">
        <f>Rozpocet!$H11-Rozpocet!$F11</f>
        <v>0</v>
      </c>
      <c r="H11" s="8">
        <f>Rozpocet!$F11*1.21</f>
        <v>0</v>
      </c>
      <c r="I11" s="37"/>
      <c r="J11" s="7">
        <f>Rozpocet!$K11-Rozpocet!$I11</f>
        <v>0</v>
      </c>
      <c r="K11" s="7">
        <f>Rozpocet!$I11*1.21</f>
        <v>0</v>
      </c>
      <c r="L11" s="7">
        <f t="shared" si="1"/>
        <v>0</v>
      </c>
      <c r="M11" s="9">
        <f>Rozpocet!$N11-Rozpocet!$L11</f>
        <v>0</v>
      </c>
      <c r="N11" s="9">
        <f>Rozpocet!$L11*1.21</f>
        <v>0</v>
      </c>
    </row>
    <row r="12" spans="1:14" x14ac:dyDescent="0.2">
      <c r="A12" s="32">
        <v>11</v>
      </c>
      <c r="B12" s="13" t="s">
        <v>2</v>
      </c>
      <c r="C12" s="29">
        <v>60103337</v>
      </c>
      <c r="D12" s="15">
        <v>45</v>
      </c>
      <c r="E12" s="37"/>
      <c r="F12" s="7">
        <f t="shared" si="0"/>
        <v>0</v>
      </c>
      <c r="G12" s="8">
        <f>Rozpocet!$H12-Rozpocet!$F12</f>
        <v>0</v>
      </c>
      <c r="H12" s="8">
        <f>Rozpocet!$F12*1.21</f>
        <v>0</v>
      </c>
      <c r="I12" s="37"/>
      <c r="J12" s="7">
        <f>Rozpocet!$K12-Rozpocet!$I12</f>
        <v>0</v>
      </c>
      <c r="K12" s="7">
        <f>Rozpocet!$I12*1.21</f>
        <v>0</v>
      </c>
      <c r="L12" s="7">
        <f t="shared" si="1"/>
        <v>0</v>
      </c>
      <c r="M12" s="9">
        <f>Rozpocet!$N12-Rozpocet!$L12</f>
        <v>0</v>
      </c>
      <c r="N12" s="9">
        <f>Rozpocet!$L12*1.21</f>
        <v>0</v>
      </c>
    </row>
    <row r="13" spans="1:14" x14ac:dyDescent="0.2">
      <c r="A13" s="32">
        <v>12</v>
      </c>
      <c r="B13" s="14" t="s">
        <v>71</v>
      </c>
      <c r="C13" s="30">
        <v>60103329</v>
      </c>
      <c r="D13" s="16">
        <v>31</v>
      </c>
      <c r="E13" s="37"/>
      <c r="F13" s="7">
        <f t="shared" si="0"/>
        <v>0</v>
      </c>
      <c r="G13" s="8">
        <f>Rozpocet!$H13-Rozpocet!$F13</f>
        <v>0</v>
      </c>
      <c r="H13" s="8">
        <f>Rozpocet!$F13*1.21</f>
        <v>0</v>
      </c>
      <c r="I13" s="37"/>
      <c r="J13" s="7">
        <f>Rozpocet!$K13-Rozpocet!$I13</f>
        <v>0</v>
      </c>
      <c r="K13" s="7">
        <f>Rozpocet!$I13*1.21</f>
        <v>0</v>
      </c>
      <c r="L13" s="7">
        <f t="shared" si="1"/>
        <v>0</v>
      </c>
      <c r="M13" s="9">
        <f>Rozpocet!$N13-Rozpocet!$L13</f>
        <v>0</v>
      </c>
      <c r="N13" s="9">
        <f>Rozpocet!$L13*1.21</f>
        <v>0</v>
      </c>
    </row>
    <row r="14" spans="1:14" x14ac:dyDescent="0.2">
      <c r="A14" s="32">
        <v>13</v>
      </c>
      <c r="B14" s="13" t="s">
        <v>54</v>
      </c>
      <c r="C14" s="29">
        <v>49314645</v>
      </c>
      <c r="D14" s="15">
        <v>33</v>
      </c>
      <c r="E14" s="37"/>
      <c r="F14" s="7">
        <f t="shared" si="0"/>
        <v>0</v>
      </c>
      <c r="G14" s="8">
        <f>Rozpocet!$H14-Rozpocet!$F14</f>
        <v>0</v>
      </c>
      <c r="H14" s="8">
        <f>Rozpocet!$F14*1.21</f>
        <v>0</v>
      </c>
      <c r="I14" s="37"/>
      <c r="J14" s="7">
        <f>Rozpocet!$K14-Rozpocet!$I14</f>
        <v>0</v>
      </c>
      <c r="K14" s="7">
        <f>Rozpocet!$I14*1.21</f>
        <v>0</v>
      </c>
      <c r="L14" s="7">
        <f t="shared" si="1"/>
        <v>0</v>
      </c>
      <c r="M14" s="9">
        <f>Rozpocet!$N14-Rozpocet!$L14</f>
        <v>0</v>
      </c>
      <c r="N14" s="9">
        <f>Rozpocet!$L14*1.21</f>
        <v>0</v>
      </c>
    </row>
    <row r="15" spans="1:14" x14ac:dyDescent="0.2">
      <c r="A15" s="32">
        <v>14</v>
      </c>
      <c r="B15" s="14" t="s">
        <v>70</v>
      </c>
      <c r="C15" s="30">
        <v>49314891</v>
      </c>
      <c r="D15" s="16">
        <v>29</v>
      </c>
      <c r="E15" s="37"/>
      <c r="F15" s="7">
        <f t="shared" si="0"/>
        <v>0</v>
      </c>
      <c r="G15" s="8">
        <f>Rozpocet!$H15-Rozpocet!$F15</f>
        <v>0</v>
      </c>
      <c r="H15" s="8">
        <f>Rozpocet!$F15*1.21</f>
        <v>0</v>
      </c>
      <c r="I15" s="37"/>
      <c r="J15" s="7">
        <f>Rozpocet!$K15-Rozpocet!$I15</f>
        <v>0</v>
      </c>
      <c r="K15" s="7">
        <f>Rozpocet!$I15*1.21</f>
        <v>0</v>
      </c>
      <c r="L15" s="7">
        <f t="shared" si="1"/>
        <v>0</v>
      </c>
      <c r="M15" s="9">
        <f>Rozpocet!$N15-Rozpocet!$L15</f>
        <v>0</v>
      </c>
      <c r="N15" s="9">
        <f>Rozpocet!$L15*1.21</f>
        <v>0</v>
      </c>
    </row>
    <row r="16" spans="1:14" x14ac:dyDescent="0.2">
      <c r="A16" s="32">
        <v>15</v>
      </c>
      <c r="B16" s="13" t="s">
        <v>44</v>
      </c>
      <c r="C16" s="29">
        <v>49314670</v>
      </c>
      <c r="D16" s="15">
        <v>33</v>
      </c>
      <c r="E16" s="37"/>
      <c r="F16" s="7">
        <f t="shared" si="0"/>
        <v>0</v>
      </c>
      <c r="G16" s="8">
        <f>Rozpocet!$H16-Rozpocet!$F16</f>
        <v>0</v>
      </c>
      <c r="H16" s="8">
        <f>Rozpocet!$F16*1.21</f>
        <v>0</v>
      </c>
      <c r="I16" s="37"/>
      <c r="J16" s="7">
        <f>Rozpocet!$K16-Rozpocet!$I16</f>
        <v>0</v>
      </c>
      <c r="K16" s="7">
        <f>Rozpocet!$I16*1.21</f>
        <v>0</v>
      </c>
      <c r="L16" s="7">
        <f t="shared" si="1"/>
        <v>0</v>
      </c>
      <c r="M16" s="9">
        <f>Rozpocet!$N16-Rozpocet!$L16</f>
        <v>0</v>
      </c>
      <c r="N16" s="9">
        <f>Rozpocet!$L16*1.21</f>
        <v>0</v>
      </c>
    </row>
    <row r="17" spans="1:14" x14ac:dyDescent="0.2">
      <c r="A17" s="32">
        <v>16</v>
      </c>
      <c r="B17" s="14" t="s">
        <v>49</v>
      </c>
      <c r="C17" s="30">
        <v>62032011</v>
      </c>
      <c r="D17" s="16">
        <v>30</v>
      </c>
      <c r="E17" s="37"/>
      <c r="F17" s="7">
        <f t="shared" si="0"/>
        <v>0</v>
      </c>
      <c r="G17" s="8">
        <f>Rozpocet!$H17-Rozpocet!$F17</f>
        <v>0</v>
      </c>
      <c r="H17" s="8">
        <f>Rozpocet!$F17*1.21</f>
        <v>0</v>
      </c>
      <c r="I17" s="37"/>
      <c r="J17" s="7">
        <f>Rozpocet!$K17-Rozpocet!$I17</f>
        <v>0</v>
      </c>
      <c r="K17" s="7">
        <f>Rozpocet!$I17*1.21</f>
        <v>0</v>
      </c>
      <c r="L17" s="7">
        <f t="shared" si="1"/>
        <v>0</v>
      </c>
      <c r="M17" s="9">
        <f>Rozpocet!$N17-Rozpocet!$L17</f>
        <v>0</v>
      </c>
      <c r="N17" s="9">
        <f>Rozpocet!$L17*1.21</f>
        <v>0</v>
      </c>
    </row>
    <row r="18" spans="1:14" x14ac:dyDescent="0.2">
      <c r="A18" s="32">
        <v>17</v>
      </c>
      <c r="B18" s="13" t="s">
        <v>20</v>
      </c>
      <c r="C18" s="29">
        <v>49314653</v>
      </c>
      <c r="D18" s="15">
        <v>33</v>
      </c>
      <c r="E18" s="37"/>
      <c r="F18" s="7">
        <f t="shared" si="0"/>
        <v>0</v>
      </c>
      <c r="G18" s="8">
        <f>Rozpocet!$H18-Rozpocet!$F18</f>
        <v>0</v>
      </c>
      <c r="H18" s="8">
        <f>Rozpocet!$F18*1.21</f>
        <v>0</v>
      </c>
      <c r="I18" s="37"/>
      <c r="J18" s="7">
        <f>Rozpocet!$K18-Rozpocet!$I18</f>
        <v>0</v>
      </c>
      <c r="K18" s="7">
        <f>Rozpocet!$I18*1.21</f>
        <v>0</v>
      </c>
      <c r="L18" s="7">
        <f t="shared" si="1"/>
        <v>0</v>
      </c>
      <c r="M18" s="9">
        <f>Rozpocet!$N18-Rozpocet!$L18</f>
        <v>0</v>
      </c>
      <c r="N18" s="9">
        <f>Rozpocet!$L18*1.21</f>
        <v>0</v>
      </c>
    </row>
    <row r="19" spans="1:14" x14ac:dyDescent="0.2">
      <c r="A19" s="32">
        <v>18</v>
      </c>
      <c r="B19" s="14" t="s">
        <v>31</v>
      </c>
      <c r="C19" s="30">
        <v>62033131</v>
      </c>
      <c r="D19" s="16">
        <v>26</v>
      </c>
      <c r="E19" s="37"/>
      <c r="F19" s="7">
        <f t="shared" si="0"/>
        <v>0</v>
      </c>
      <c r="G19" s="8">
        <f>Rozpocet!$H19-Rozpocet!$F19</f>
        <v>0</v>
      </c>
      <c r="H19" s="8">
        <f>Rozpocet!$F19*1.21</f>
        <v>0</v>
      </c>
      <c r="I19" s="37"/>
      <c r="J19" s="7">
        <f>Rozpocet!$K19-Rozpocet!$I19</f>
        <v>0</v>
      </c>
      <c r="K19" s="7">
        <f>Rozpocet!$I19*1.21</f>
        <v>0</v>
      </c>
      <c r="L19" s="7">
        <f t="shared" si="1"/>
        <v>0</v>
      </c>
      <c r="M19" s="9">
        <f>Rozpocet!$N19-Rozpocet!$L19</f>
        <v>0</v>
      </c>
      <c r="N19" s="9">
        <f>Rozpocet!$L19*1.21</f>
        <v>0</v>
      </c>
    </row>
    <row r="20" spans="1:14" x14ac:dyDescent="0.2">
      <c r="A20" s="32">
        <v>19</v>
      </c>
      <c r="B20" s="13" t="s">
        <v>33</v>
      </c>
      <c r="C20" s="29">
        <v>48160989</v>
      </c>
      <c r="D20" s="15">
        <v>70</v>
      </c>
      <c r="E20" s="37"/>
      <c r="F20" s="7">
        <f t="shared" si="0"/>
        <v>0</v>
      </c>
      <c r="G20" s="8">
        <f>Rozpocet!$H20-Rozpocet!$F20</f>
        <v>0</v>
      </c>
      <c r="H20" s="8">
        <f>Rozpocet!$F20*1.21</f>
        <v>0</v>
      </c>
      <c r="I20" s="37"/>
      <c r="J20" s="7">
        <f>Rozpocet!$K20-Rozpocet!$I20</f>
        <v>0</v>
      </c>
      <c r="K20" s="7">
        <f>Rozpocet!$I20*1.21</f>
        <v>0</v>
      </c>
      <c r="L20" s="7">
        <f t="shared" si="1"/>
        <v>0</v>
      </c>
      <c r="M20" s="9">
        <f>Rozpocet!$N20-Rozpocet!$L20</f>
        <v>0</v>
      </c>
      <c r="N20" s="9">
        <f>Rozpocet!$L20*1.21</f>
        <v>0</v>
      </c>
    </row>
    <row r="21" spans="1:14" x14ac:dyDescent="0.2">
      <c r="A21" s="32">
        <v>20</v>
      </c>
      <c r="B21" s="14" t="s">
        <v>39</v>
      </c>
      <c r="C21" s="30">
        <v>48161063</v>
      </c>
      <c r="D21" s="16">
        <v>40</v>
      </c>
      <c r="E21" s="37"/>
      <c r="F21" s="7">
        <f t="shared" si="0"/>
        <v>0</v>
      </c>
      <c r="G21" s="8">
        <f>Rozpocet!$H21-Rozpocet!$F21</f>
        <v>0</v>
      </c>
      <c r="H21" s="8">
        <f>Rozpocet!$F21*1.21</f>
        <v>0</v>
      </c>
      <c r="I21" s="37"/>
      <c r="J21" s="7">
        <f>Rozpocet!$K21-Rozpocet!$I21</f>
        <v>0</v>
      </c>
      <c r="K21" s="7">
        <f>Rozpocet!$I21*1.21</f>
        <v>0</v>
      </c>
      <c r="L21" s="7">
        <f t="shared" si="1"/>
        <v>0</v>
      </c>
      <c r="M21" s="9">
        <f>Rozpocet!$N21-Rozpocet!$L21</f>
        <v>0</v>
      </c>
      <c r="N21" s="9">
        <f>Rozpocet!$L21*1.21</f>
        <v>0</v>
      </c>
    </row>
    <row r="22" spans="1:14" x14ac:dyDescent="0.2">
      <c r="A22" s="32">
        <v>21</v>
      </c>
      <c r="B22" s="13" t="s">
        <v>35</v>
      </c>
      <c r="C22" s="29">
        <v>62032178</v>
      </c>
      <c r="D22" s="15">
        <v>32</v>
      </c>
      <c r="E22" s="37"/>
      <c r="F22" s="7">
        <f t="shared" si="0"/>
        <v>0</v>
      </c>
      <c r="G22" s="8">
        <f>Rozpocet!$H22-Rozpocet!$F22</f>
        <v>0</v>
      </c>
      <c r="H22" s="8">
        <f>Rozpocet!$F22*1.21</f>
        <v>0</v>
      </c>
      <c r="I22" s="37"/>
      <c r="J22" s="7">
        <f>Rozpocet!$K22-Rozpocet!$I22</f>
        <v>0</v>
      </c>
      <c r="K22" s="7">
        <f>Rozpocet!$I22*1.21</f>
        <v>0</v>
      </c>
      <c r="L22" s="7">
        <f t="shared" si="1"/>
        <v>0</v>
      </c>
      <c r="M22" s="9">
        <f>Rozpocet!$N22-Rozpocet!$L22</f>
        <v>0</v>
      </c>
      <c r="N22" s="9">
        <f>Rozpocet!$L22*1.21</f>
        <v>0</v>
      </c>
    </row>
    <row r="23" spans="1:14" x14ac:dyDescent="0.2">
      <c r="A23" s="32">
        <v>22</v>
      </c>
      <c r="B23" s="14" t="s">
        <v>68</v>
      </c>
      <c r="C23" s="30">
        <v>401081</v>
      </c>
      <c r="D23" s="16">
        <v>41</v>
      </c>
      <c r="E23" s="37"/>
      <c r="F23" s="7">
        <f t="shared" si="0"/>
        <v>0</v>
      </c>
      <c r="G23" s="8">
        <f>Rozpocet!$H23-Rozpocet!$F23</f>
        <v>0</v>
      </c>
      <c r="H23" s="8">
        <f>Rozpocet!$F23*1.21</f>
        <v>0</v>
      </c>
      <c r="I23" s="37"/>
      <c r="J23" s="7">
        <f>Rozpocet!$K23-Rozpocet!$I23</f>
        <v>0</v>
      </c>
      <c r="K23" s="7">
        <f>Rozpocet!$I23*1.21</f>
        <v>0</v>
      </c>
      <c r="L23" s="7">
        <f t="shared" si="1"/>
        <v>0</v>
      </c>
      <c r="M23" s="9">
        <f>Rozpocet!$N23-Rozpocet!$L23</f>
        <v>0</v>
      </c>
      <c r="N23" s="9">
        <f>Rozpocet!$L23*1.21</f>
        <v>0</v>
      </c>
    </row>
    <row r="24" spans="1:14" x14ac:dyDescent="0.2">
      <c r="A24" s="32">
        <v>23</v>
      </c>
      <c r="B24" s="13" t="s">
        <v>0</v>
      </c>
      <c r="C24" s="29">
        <v>15034496</v>
      </c>
      <c r="D24" s="15">
        <v>42</v>
      </c>
      <c r="E24" s="37"/>
      <c r="F24" s="7">
        <f t="shared" si="0"/>
        <v>0</v>
      </c>
      <c r="G24" s="8">
        <f>Rozpocet!$H24-Rozpocet!$F24</f>
        <v>0</v>
      </c>
      <c r="H24" s="8">
        <f>Rozpocet!$F24*1.21</f>
        <v>0</v>
      </c>
      <c r="I24" s="37"/>
      <c r="J24" s="7">
        <f>Rozpocet!$K24-Rozpocet!$I24</f>
        <v>0</v>
      </c>
      <c r="K24" s="7">
        <f>Rozpocet!$I24*1.21</f>
        <v>0</v>
      </c>
      <c r="L24" s="7">
        <f t="shared" si="1"/>
        <v>0</v>
      </c>
      <c r="M24" s="9">
        <f>Rozpocet!$N24-Rozpocet!$L24</f>
        <v>0</v>
      </c>
      <c r="N24" s="9">
        <f>Rozpocet!$L24*1.21</f>
        <v>0</v>
      </c>
    </row>
    <row r="25" spans="1:14" x14ac:dyDescent="0.2">
      <c r="A25" s="32">
        <v>24</v>
      </c>
      <c r="B25" s="14" t="s">
        <v>32</v>
      </c>
      <c r="C25" s="30">
        <v>15028585</v>
      </c>
      <c r="D25" s="16">
        <v>51</v>
      </c>
      <c r="E25" s="37"/>
      <c r="F25" s="7">
        <f t="shared" si="0"/>
        <v>0</v>
      </c>
      <c r="G25" s="8">
        <f>Rozpocet!$H25-Rozpocet!$F25</f>
        <v>0</v>
      </c>
      <c r="H25" s="8">
        <f>Rozpocet!$F25*1.21</f>
        <v>0</v>
      </c>
      <c r="I25" s="37"/>
      <c r="J25" s="7">
        <f>Rozpocet!$K25-Rozpocet!$I25</f>
        <v>0</v>
      </c>
      <c r="K25" s="7">
        <f>Rozpocet!$I25*1.21</f>
        <v>0</v>
      </c>
      <c r="L25" s="7">
        <f t="shared" si="1"/>
        <v>0</v>
      </c>
      <c r="M25" s="9">
        <f>Rozpocet!$N25-Rozpocet!$L25</f>
        <v>0</v>
      </c>
      <c r="N25" s="9">
        <f>Rozpocet!$L25*1.21</f>
        <v>0</v>
      </c>
    </row>
    <row r="26" spans="1:14" x14ac:dyDescent="0.2">
      <c r="A26" s="32">
        <v>25</v>
      </c>
      <c r="B26" s="13" t="s">
        <v>38</v>
      </c>
      <c r="C26" s="29">
        <v>48161110</v>
      </c>
      <c r="D26" s="15">
        <v>24</v>
      </c>
      <c r="E26" s="37"/>
      <c r="F26" s="7">
        <f t="shared" si="0"/>
        <v>0</v>
      </c>
      <c r="G26" s="8">
        <f>Rozpocet!$H26-Rozpocet!$F26</f>
        <v>0</v>
      </c>
      <c r="H26" s="8">
        <f>Rozpocet!$F26*1.21</f>
        <v>0</v>
      </c>
      <c r="I26" s="37"/>
      <c r="J26" s="7">
        <f>Rozpocet!$K26-Rozpocet!$I26</f>
        <v>0</v>
      </c>
      <c r="K26" s="7">
        <f>Rozpocet!$I26*1.21</f>
        <v>0</v>
      </c>
      <c r="L26" s="7">
        <f t="shared" si="1"/>
        <v>0</v>
      </c>
      <c r="M26" s="9">
        <f>Rozpocet!$N26-Rozpocet!$L26</f>
        <v>0</v>
      </c>
      <c r="N26" s="9">
        <f>Rozpocet!$L26*1.21</f>
        <v>0</v>
      </c>
    </row>
    <row r="27" spans="1:14" ht="13.15" customHeight="1" x14ac:dyDescent="0.2">
      <c r="A27" s="32">
        <v>26</v>
      </c>
      <c r="B27" s="14" t="s">
        <v>52</v>
      </c>
      <c r="C27" s="30">
        <v>48161209</v>
      </c>
      <c r="D27" s="16">
        <v>31</v>
      </c>
      <c r="E27" s="37"/>
      <c r="F27" s="7">
        <f t="shared" si="0"/>
        <v>0</v>
      </c>
      <c r="G27" s="8">
        <f>Rozpocet!$H27-Rozpocet!$F27</f>
        <v>0</v>
      </c>
      <c r="H27" s="8">
        <f>Rozpocet!$F27*1.21</f>
        <v>0</v>
      </c>
      <c r="I27" s="37"/>
      <c r="J27" s="7">
        <f>Rozpocet!$K27-Rozpocet!$I27</f>
        <v>0</v>
      </c>
      <c r="K27" s="7">
        <f>Rozpocet!$I27*1.21</f>
        <v>0</v>
      </c>
      <c r="L27" s="7">
        <f t="shared" si="1"/>
        <v>0</v>
      </c>
      <c r="M27" s="9">
        <f>Rozpocet!$N27-Rozpocet!$L27</f>
        <v>0</v>
      </c>
      <c r="N27" s="9">
        <f>Rozpocet!$L27*1.21</f>
        <v>0</v>
      </c>
    </row>
    <row r="28" spans="1:14" x14ac:dyDescent="0.2">
      <c r="A28" s="32">
        <v>27</v>
      </c>
      <c r="B28" s="13" t="s">
        <v>58</v>
      </c>
      <c r="C28" s="29">
        <v>49314661</v>
      </c>
      <c r="D28" s="15">
        <v>60</v>
      </c>
      <c r="E28" s="37"/>
      <c r="F28" s="7">
        <f t="shared" si="0"/>
        <v>0</v>
      </c>
      <c r="G28" s="8">
        <f>Rozpocet!$H28-Rozpocet!$F28</f>
        <v>0</v>
      </c>
      <c r="H28" s="8">
        <f>Rozpocet!$F28*1.21</f>
        <v>0</v>
      </c>
      <c r="I28" s="37"/>
      <c r="J28" s="7">
        <f>Rozpocet!$K28-Rozpocet!$I28</f>
        <v>0</v>
      </c>
      <c r="K28" s="7">
        <f>Rozpocet!$I28*1.21</f>
        <v>0</v>
      </c>
      <c r="L28" s="7">
        <f t="shared" si="1"/>
        <v>0</v>
      </c>
      <c r="M28" s="9">
        <f>Rozpocet!$N28-Rozpocet!$L28</f>
        <v>0</v>
      </c>
      <c r="N28" s="9">
        <f>Rozpocet!$L28*1.21</f>
        <v>0</v>
      </c>
    </row>
    <row r="29" spans="1:14" x14ac:dyDescent="0.2">
      <c r="A29" s="32">
        <v>28</v>
      </c>
      <c r="B29" s="14" t="s">
        <v>1</v>
      </c>
      <c r="C29" s="30">
        <v>60103345</v>
      </c>
      <c r="D29" s="16">
        <v>29</v>
      </c>
      <c r="E29" s="37"/>
      <c r="F29" s="7">
        <f t="shared" si="0"/>
        <v>0</v>
      </c>
      <c r="G29" s="8">
        <f>Rozpocet!$H29-Rozpocet!$F29</f>
        <v>0</v>
      </c>
      <c r="H29" s="8">
        <f>Rozpocet!$F29*1.21</f>
        <v>0</v>
      </c>
      <c r="I29" s="37"/>
      <c r="J29" s="7">
        <f>Rozpocet!$K29-Rozpocet!$I29</f>
        <v>0</v>
      </c>
      <c r="K29" s="7">
        <f>Rozpocet!$I29*1.21</f>
        <v>0</v>
      </c>
      <c r="L29" s="7">
        <f t="shared" si="1"/>
        <v>0</v>
      </c>
      <c r="M29" s="9">
        <f>Rozpocet!$N29-Rozpocet!$L29</f>
        <v>0</v>
      </c>
      <c r="N29" s="9">
        <f>Rozpocet!$L29*1.21</f>
        <v>0</v>
      </c>
    </row>
    <row r="30" spans="1:14" x14ac:dyDescent="0.2">
      <c r="A30" s="32">
        <v>29</v>
      </c>
      <c r="B30" s="13" t="s">
        <v>60</v>
      </c>
      <c r="C30" s="29">
        <v>60103370</v>
      </c>
      <c r="D30" s="15">
        <v>87</v>
      </c>
      <c r="E30" s="37"/>
      <c r="F30" s="7">
        <f t="shared" si="0"/>
        <v>0</v>
      </c>
      <c r="G30" s="8">
        <f>Rozpocet!$H30-Rozpocet!$F30</f>
        <v>0</v>
      </c>
      <c r="H30" s="8">
        <f>Rozpocet!$F30*1.21</f>
        <v>0</v>
      </c>
      <c r="I30" s="37"/>
      <c r="J30" s="7">
        <f>Rozpocet!$K30-Rozpocet!$I30</f>
        <v>0</v>
      </c>
      <c r="K30" s="7">
        <f>Rozpocet!$I30*1.21</f>
        <v>0</v>
      </c>
      <c r="L30" s="7">
        <f t="shared" si="1"/>
        <v>0</v>
      </c>
      <c r="M30" s="9">
        <f>Rozpocet!$N30-Rozpocet!$L30</f>
        <v>0</v>
      </c>
      <c r="N30" s="9">
        <f>Rozpocet!$L30*1.21</f>
        <v>0</v>
      </c>
    </row>
    <row r="31" spans="1:14" x14ac:dyDescent="0.2">
      <c r="A31" s="32">
        <v>30</v>
      </c>
      <c r="B31" s="14" t="s">
        <v>23</v>
      </c>
      <c r="C31" s="30">
        <v>48160806</v>
      </c>
      <c r="D31" s="16">
        <v>45</v>
      </c>
      <c r="E31" s="37"/>
      <c r="F31" s="7">
        <f t="shared" si="0"/>
        <v>0</v>
      </c>
      <c r="G31" s="8">
        <f>Rozpocet!$H31-Rozpocet!$F31</f>
        <v>0</v>
      </c>
      <c r="H31" s="8">
        <f>Rozpocet!$F31*1.21</f>
        <v>0</v>
      </c>
      <c r="I31" s="37"/>
      <c r="J31" s="7">
        <f>Rozpocet!$K31-Rozpocet!$I31</f>
        <v>0</v>
      </c>
      <c r="K31" s="7">
        <f>Rozpocet!$I31*1.21</f>
        <v>0</v>
      </c>
      <c r="L31" s="7">
        <f t="shared" si="1"/>
        <v>0</v>
      </c>
      <c r="M31" s="9">
        <f>Rozpocet!$N31-Rozpocet!$L31</f>
        <v>0</v>
      </c>
      <c r="N31" s="9">
        <f>Rozpocet!$L31*1.21</f>
        <v>0</v>
      </c>
    </row>
    <row r="32" spans="1:14" x14ac:dyDescent="0.2">
      <c r="A32" s="32">
        <v>31</v>
      </c>
      <c r="B32" s="13" t="s">
        <v>57</v>
      </c>
      <c r="C32" s="29">
        <v>70847142</v>
      </c>
      <c r="D32" s="15">
        <v>36</v>
      </c>
      <c r="E32" s="37"/>
      <c r="F32" s="7">
        <f t="shared" si="0"/>
        <v>0</v>
      </c>
      <c r="G32" s="8">
        <f>Rozpocet!$H32-Rozpocet!$F32</f>
        <v>0</v>
      </c>
      <c r="H32" s="8">
        <f>Rozpocet!$F32*1.21</f>
        <v>0</v>
      </c>
      <c r="I32" s="37"/>
      <c r="J32" s="7">
        <f>Rozpocet!$K32-Rozpocet!$I32</f>
        <v>0</v>
      </c>
      <c r="K32" s="7">
        <f>Rozpocet!$I32*1.21</f>
        <v>0</v>
      </c>
      <c r="L32" s="7">
        <f t="shared" si="1"/>
        <v>0</v>
      </c>
      <c r="M32" s="9">
        <f>Rozpocet!$N32-Rozpocet!$L32</f>
        <v>0</v>
      </c>
      <c r="N32" s="9">
        <f>Rozpocet!$L32*1.21</f>
        <v>0</v>
      </c>
    </row>
    <row r="33" spans="1:14" x14ac:dyDescent="0.2">
      <c r="A33" s="32">
        <v>32</v>
      </c>
      <c r="B33" s="14" t="s">
        <v>46</v>
      </c>
      <c r="C33" s="30">
        <v>49314912</v>
      </c>
      <c r="D33" s="16">
        <v>57</v>
      </c>
      <c r="E33" s="37"/>
      <c r="F33" s="7">
        <f t="shared" ref="F33:F64" si="2">D33*E33</f>
        <v>0</v>
      </c>
      <c r="G33" s="8">
        <f>Rozpocet!$H33-Rozpocet!$F33</f>
        <v>0</v>
      </c>
      <c r="H33" s="8">
        <f>Rozpocet!$F33*1.21</f>
        <v>0</v>
      </c>
      <c r="I33" s="37"/>
      <c r="J33" s="7">
        <f>Rozpocet!$K33-Rozpocet!$I33</f>
        <v>0</v>
      </c>
      <c r="K33" s="7">
        <f>Rozpocet!$I33*1.21</f>
        <v>0</v>
      </c>
      <c r="L33" s="7">
        <f t="shared" ref="L33:L64" si="3">I33+F33</f>
        <v>0</v>
      </c>
      <c r="M33" s="9">
        <f>Rozpocet!$N33-Rozpocet!$L33</f>
        <v>0</v>
      </c>
      <c r="N33" s="9">
        <f>Rozpocet!$L33*1.21</f>
        <v>0</v>
      </c>
    </row>
    <row r="34" spans="1:14" x14ac:dyDescent="0.2">
      <c r="A34" s="32">
        <v>33</v>
      </c>
      <c r="B34" s="13" t="s">
        <v>42</v>
      </c>
      <c r="C34" s="29">
        <v>60158981</v>
      </c>
      <c r="D34" s="15">
        <v>43</v>
      </c>
      <c r="E34" s="37"/>
      <c r="F34" s="7">
        <f t="shared" si="2"/>
        <v>0</v>
      </c>
      <c r="G34" s="8">
        <f>Rozpocet!$H34-Rozpocet!$F34</f>
        <v>0</v>
      </c>
      <c r="H34" s="8">
        <f>Rozpocet!$F34*1.21</f>
        <v>0</v>
      </c>
      <c r="I34" s="37"/>
      <c r="J34" s="7">
        <f>Rozpocet!$K34-Rozpocet!$I34</f>
        <v>0</v>
      </c>
      <c r="K34" s="7">
        <f>Rozpocet!$I34*1.21</f>
        <v>0</v>
      </c>
      <c r="L34" s="7">
        <f t="shared" si="3"/>
        <v>0</v>
      </c>
      <c r="M34" s="9">
        <f>Rozpocet!$N34-Rozpocet!$L34</f>
        <v>0</v>
      </c>
      <c r="N34" s="9">
        <f>Rozpocet!$L34*1.21</f>
        <v>0</v>
      </c>
    </row>
    <row r="35" spans="1:14" x14ac:dyDescent="0.2">
      <c r="A35" s="32">
        <v>34</v>
      </c>
      <c r="B35" s="14" t="s">
        <v>6</v>
      </c>
      <c r="C35" s="30">
        <v>72048905</v>
      </c>
      <c r="D35" s="16">
        <v>24</v>
      </c>
      <c r="E35" s="37"/>
      <c r="F35" s="7">
        <f t="shared" si="2"/>
        <v>0</v>
      </c>
      <c r="G35" s="8">
        <f>Rozpocet!$H35-Rozpocet!$F35</f>
        <v>0</v>
      </c>
      <c r="H35" s="8">
        <f>Rozpocet!$F35*1.21</f>
        <v>0</v>
      </c>
      <c r="I35" s="37"/>
      <c r="J35" s="7">
        <f>Rozpocet!$K35-Rozpocet!$I35</f>
        <v>0</v>
      </c>
      <c r="K35" s="7">
        <f>Rozpocet!$I35*1.21</f>
        <v>0</v>
      </c>
      <c r="L35" s="7">
        <f t="shared" si="3"/>
        <v>0</v>
      </c>
      <c r="M35" s="9">
        <f>Rozpocet!$N35-Rozpocet!$L35</f>
        <v>0</v>
      </c>
      <c r="N35" s="9">
        <f>Rozpocet!$L35*1.21</f>
        <v>0</v>
      </c>
    </row>
    <row r="36" spans="1:14" x14ac:dyDescent="0.2">
      <c r="A36" s="32">
        <v>35</v>
      </c>
      <c r="B36" s="13" t="s">
        <v>13</v>
      </c>
      <c r="C36" s="29">
        <v>70851867</v>
      </c>
      <c r="D36" s="15">
        <v>18</v>
      </c>
      <c r="E36" s="37"/>
      <c r="F36" s="7">
        <f t="shared" si="2"/>
        <v>0</v>
      </c>
      <c r="G36" s="8">
        <f>Rozpocet!$H36-Rozpocet!$F36</f>
        <v>0</v>
      </c>
      <c r="H36" s="8">
        <f>Rozpocet!$F36*1.21</f>
        <v>0</v>
      </c>
      <c r="I36" s="37"/>
      <c r="J36" s="7">
        <f>Rozpocet!$K36-Rozpocet!$I36</f>
        <v>0</v>
      </c>
      <c r="K36" s="7">
        <f>Rozpocet!$I36*1.21</f>
        <v>0</v>
      </c>
      <c r="L36" s="7">
        <f t="shared" si="3"/>
        <v>0</v>
      </c>
      <c r="M36" s="9">
        <f>Rozpocet!$N36-Rozpocet!$L36</f>
        <v>0</v>
      </c>
      <c r="N36" s="9">
        <f>Rozpocet!$L36*1.21</f>
        <v>0</v>
      </c>
    </row>
    <row r="37" spans="1:14" x14ac:dyDescent="0.2">
      <c r="A37" s="32">
        <v>36</v>
      </c>
      <c r="B37" s="14" t="s">
        <v>4</v>
      </c>
      <c r="C37" s="30">
        <v>70838283</v>
      </c>
      <c r="D37" s="16">
        <v>41</v>
      </c>
      <c r="E37" s="37"/>
      <c r="F37" s="7">
        <f t="shared" si="2"/>
        <v>0</v>
      </c>
      <c r="G37" s="8">
        <f>Rozpocet!$H37-Rozpocet!$F37</f>
        <v>0</v>
      </c>
      <c r="H37" s="8">
        <f>Rozpocet!$F37*1.21</f>
        <v>0</v>
      </c>
      <c r="I37" s="37"/>
      <c r="J37" s="7">
        <f>Rozpocet!$K37-Rozpocet!$I37</f>
        <v>0</v>
      </c>
      <c r="K37" s="7">
        <f>Rozpocet!$I37*1.21</f>
        <v>0</v>
      </c>
      <c r="L37" s="7">
        <f t="shared" si="3"/>
        <v>0</v>
      </c>
      <c r="M37" s="9">
        <f>Rozpocet!$N37-Rozpocet!$L37</f>
        <v>0</v>
      </c>
      <c r="N37" s="9">
        <f>Rozpocet!$L37*1.21</f>
        <v>0</v>
      </c>
    </row>
    <row r="38" spans="1:14" x14ac:dyDescent="0.2">
      <c r="A38" s="32">
        <v>37</v>
      </c>
      <c r="B38" s="13" t="s">
        <v>18</v>
      </c>
      <c r="C38" s="29">
        <v>70838267</v>
      </c>
      <c r="D38" s="15">
        <v>26</v>
      </c>
      <c r="E38" s="37"/>
      <c r="F38" s="7">
        <f t="shared" si="2"/>
        <v>0</v>
      </c>
      <c r="G38" s="8">
        <f>Rozpocet!$H38-Rozpocet!$F38</f>
        <v>0</v>
      </c>
      <c r="H38" s="8">
        <f>Rozpocet!$F38*1.21</f>
        <v>0</v>
      </c>
      <c r="I38" s="37"/>
      <c r="J38" s="7">
        <f>Rozpocet!$K38-Rozpocet!$I38</f>
        <v>0</v>
      </c>
      <c r="K38" s="7">
        <f>Rozpocet!$I38*1.21</f>
        <v>0</v>
      </c>
      <c r="L38" s="7">
        <f t="shared" si="3"/>
        <v>0</v>
      </c>
      <c r="M38" s="9">
        <f>Rozpocet!$N38-Rozpocet!$L38</f>
        <v>0</v>
      </c>
      <c r="N38" s="9">
        <f>Rozpocet!$L38*1.21</f>
        <v>0</v>
      </c>
    </row>
    <row r="39" spans="1:14" x14ac:dyDescent="0.2">
      <c r="A39" s="32">
        <v>38</v>
      </c>
      <c r="B39" s="14" t="s">
        <v>26</v>
      </c>
      <c r="C39" s="30">
        <v>61235105</v>
      </c>
      <c r="D39" s="16">
        <v>9</v>
      </c>
      <c r="E39" s="37"/>
      <c r="F39" s="7">
        <f t="shared" si="2"/>
        <v>0</v>
      </c>
      <c r="G39" s="8">
        <f>Rozpocet!$H39-Rozpocet!$F39</f>
        <v>0</v>
      </c>
      <c r="H39" s="8">
        <f>Rozpocet!$F39*1.21</f>
        <v>0</v>
      </c>
      <c r="I39" s="37"/>
      <c r="J39" s="7">
        <f>Rozpocet!$K39-Rozpocet!$I39</f>
        <v>0</v>
      </c>
      <c r="K39" s="7">
        <f>Rozpocet!$I39*1.21</f>
        <v>0</v>
      </c>
      <c r="L39" s="7">
        <f t="shared" si="3"/>
        <v>0</v>
      </c>
      <c r="M39" s="9">
        <f>Rozpocet!$N39-Rozpocet!$L39</f>
        <v>0</v>
      </c>
      <c r="N39" s="9">
        <f>Rozpocet!$L39*1.21</f>
        <v>0</v>
      </c>
    </row>
    <row r="40" spans="1:14" x14ac:dyDescent="0.2">
      <c r="A40" s="32">
        <v>39</v>
      </c>
      <c r="B40" s="13" t="s">
        <v>11</v>
      </c>
      <c r="C40" s="29">
        <v>70838275</v>
      </c>
      <c r="D40" s="15">
        <v>29</v>
      </c>
      <c r="E40" s="37"/>
      <c r="F40" s="7">
        <f t="shared" si="2"/>
        <v>0</v>
      </c>
      <c r="G40" s="8">
        <f>Rozpocet!$H40-Rozpocet!$F40</f>
        <v>0</v>
      </c>
      <c r="H40" s="8">
        <f>Rozpocet!$F40*1.21</f>
        <v>0</v>
      </c>
      <c r="I40" s="37"/>
      <c r="J40" s="7">
        <f>Rozpocet!$K40-Rozpocet!$I40</f>
        <v>0</v>
      </c>
      <c r="K40" s="7">
        <f>Rozpocet!$I40*1.21</f>
        <v>0</v>
      </c>
      <c r="L40" s="7">
        <f t="shared" si="3"/>
        <v>0</v>
      </c>
      <c r="M40" s="9">
        <f>Rozpocet!$N40-Rozpocet!$L40</f>
        <v>0</v>
      </c>
      <c r="N40" s="9">
        <f>Rozpocet!$L40*1.21</f>
        <v>0</v>
      </c>
    </row>
    <row r="41" spans="1:14" x14ac:dyDescent="0.2">
      <c r="A41" s="32">
        <v>40</v>
      </c>
      <c r="B41" s="14" t="s">
        <v>45</v>
      </c>
      <c r="C41" s="30">
        <v>62033034</v>
      </c>
      <c r="D41" s="16">
        <v>3</v>
      </c>
      <c r="E41" s="37"/>
      <c r="F41" s="7">
        <f t="shared" si="2"/>
        <v>0</v>
      </c>
      <c r="G41" s="8">
        <f>Rozpocet!$H41-Rozpocet!$F41</f>
        <v>0</v>
      </c>
      <c r="H41" s="8">
        <f>Rozpocet!$F41*1.21</f>
        <v>0</v>
      </c>
      <c r="I41" s="37"/>
      <c r="J41" s="7">
        <f>Rozpocet!$K41-Rozpocet!$I41</f>
        <v>0</v>
      </c>
      <c r="K41" s="7">
        <f>Rozpocet!$I41*1.21</f>
        <v>0</v>
      </c>
      <c r="L41" s="7">
        <f t="shared" si="3"/>
        <v>0</v>
      </c>
      <c r="M41" s="9">
        <f>Rozpocet!$N41-Rozpocet!$L41</f>
        <v>0</v>
      </c>
      <c r="N41" s="9">
        <f>Rozpocet!$L41*1.21</f>
        <v>0</v>
      </c>
    </row>
    <row r="42" spans="1:14" x14ac:dyDescent="0.2">
      <c r="A42" s="32">
        <v>41</v>
      </c>
      <c r="B42" s="13" t="s">
        <v>28</v>
      </c>
      <c r="C42" s="29">
        <v>70844755</v>
      </c>
      <c r="D42" s="15">
        <v>30</v>
      </c>
      <c r="E42" s="37"/>
      <c r="F42" s="7">
        <f t="shared" si="2"/>
        <v>0</v>
      </c>
      <c r="G42" s="8">
        <f>Rozpocet!$H42-Rozpocet!$F42</f>
        <v>0</v>
      </c>
      <c r="H42" s="8">
        <f>Rozpocet!$F42*1.21</f>
        <v>0</v>
      </c>
      <c r="I42" s="37"/>
      <c r="J42" s="7">
        <f>Rozpocet!$K42-Rozpocet!$I42</f>
        <v>0</v>
      </c>
      <c r="K42" s="7">
        <f>Rozpocet!$I42*1.21</f>
        <v>0</v>
      </c>
      <c r="L42" s="7">
        <f t="shared" si="3"/>
        <v>0</v>
      </c>
      <c r="M42" s="9">
        <f>Rozpocet!$N42-Rozpocet!$L42</f>
        <v>0</v>
      </c>
      <c r="N42" s="9">
        <f>Rozpocet!$L42*1.21</f>
        <v>0</v>
      </c>
    </row>
    <row r="43" spans="1:14" x14ac:dyDescent="0.2">
      <c r="A43" s="32">
        <v>42</v>
      </c>
      <c r="B43" s="14" t="s">
        <v>41</v>
      </c>
      <c r="C43" s="30">
        <v>48161012</v>
      </c>
      <c r="D43" s="16">
        <v>36</v>
      </c>
      <c r="E43" s="37"/>
      <c r="F43" s="7">
        <f t="shared" si="2"/>
        <v>0</v>
      </c>
      <c r="G43" s="8">
        <f>Rozpocet!$H43-Rozpocet!$F43</f>
        <v>0</v>
      </c>
      <c r="H43" s="8">
        <f>Rozpocet!$F43*1.21</f>
        <v>0</v>
      </c>
      <c r="I43" s="37"/>
      <c r="J43" s="7">
        <f>Rozpocet!$K43-Rozpocet!$I43</f>
        <v>0</v>
      </c>
      <c r="K43" s="7">
        <f>Rozpocet!$I43*1.21</f>
        <v>0</v>
      </c>
      <c r="L43" s="7">
        <f t="shared" si="3"/>
        <v>0</v>
      </c>
      <c r="M43" s="9">
        <f>Rozpocet!$N43-Rozpocet!$L43</f>
        <v>0</v>
      </c>
      <c r="N43" s="9">
        <f>Rozpocet!$L43*1.21</f>
        <v>0</v>
      </c>
    </row>
    <row r="44" spans="1:14" x14ac:dyDescent="0.2">
      <c r="A44" s="32">
        <v>43</v>
      </c>
      <c r="B44" s="13" t="s">
        <v>51</v>
      </c>
      <c r="C44" s="29">
        <v>15028216</v>
      </c>
      <c r="D44" s="15">
        <v>46</v>
      </c>
      <c r="E44" s="37"/>
      <c r="F44" s="7">
        <f t="shared" si="2"/>
        <v>0</v>
      </c>
      <c r="G44" s="8">
        <f>Rozpocet!$H44-Rozpocet!$F44</f>
        <v>0</v>
      </c>
      <c r="H44" s="8">
        <f>Rozpocet!$F44*1.21</f>
        <v>0</v>
      </c>
      <c r="I44" s="37"/>
      <c r="J44" s="7">
        <f>Rozpocet!$K44-Rozpocet!$I44</f>
        <v>0</v>
      </c>
      <c r="K44" s="7">
        <f>Rozpocet!$I44*1.21</f>
        <v>0</v>
      </c>
      <c r="L44" s="7">
        <f t="shared" si="3"/>
        <v>0</v>
      </c>
      <c r="M44" s="9">
        <f>Rozpocet!$N44-Rozpocet!$L44</f>
        <v>0</v>
      </c>
      <c r="N44" s="9">
        <f>Rozpocet!$L44*1.21</f>
        <v>0</v>
      </c>
    </row>
    <row r="45" spans="1:14" x14ac:dyDescent="0.2">
      <c r="A45" s="32">
        <v>44</v>
      </c>
      <c r="B45" s="14" t="s">
        <v>55</v>
      </c>
      <c r="C45" s="30">
        <v>13582259</v>
      </c>
      <c r="D45" s="16">
        <v>42</v>
      </c>
      <c r="E45" s="37"/>
      <c r="F45" s="7">
        <f t="shared" si="2"/>
        <v>0</v>
      </c>
      <c r="G45" s="8">
        <f>Rozpocet!$H45-Rozpocet!$F45</f>
        <v>0</v>
      </c>
      <c r="H45" s="8">
        <f>Rozpocet!$F45*1.21</f>
        <v>0</v>
      </c>
      <c r="I45" s="37"/>
      <c r="J45" s="7">
        <f>Rozpocet!$K45-Rozpocet!$I45</f>
        <v>0</v>
      </c>
      <c r="K45" s="7">
        <f>Rozpocet!$I45*1.21</f>
        <v>0</v>
      </c>
      <c r="L45" s="7">
        <f t="shared" si="3"/>
        <v>0</v>
      </c>
      <c r="M45" s="9">
        <f>Rozpocet!$N45-Rozpocet!$L45</f>
        <v>0</v>
      </c>
      <c r="N45" s="9">
        <f>Rozpocet!$L45*1.21</f>
        <v>0</v>
      </c>
    </row>
    <row r="46" spans="1:14" x14ac:dyDescent="0.2">
      <c r="A46" s="32">
        <v>45</v>
      </c>
      <c r="B46" s="13" t="s">
        <v>56</v>
      </c>
      <c r="C46" s="29">
        <v>15052796</v>
      </c>
      <c r="D46" s="15">
        <v>28</v>
      </c>
      <c r="E46" s="37"/>
      <c r="F46" s="7">
        <f t="shared" si="2"/>
        <v>0</v>
      </c>
      <c r="G46" s="8">
        <f>Rozpocet!$H46-Rozpocet!$F46</f>
        <v>0</v>
      </c>
      <c r="H46" s="8">
        <f>Rozpocet!$F46*1.21</f>
        <v>0</v>
      </c>
      <c r="I46" s="37"/>
      <c r="J46" s="7">
        <f>Rozpocet!$K46-Rozpocet!$I46</f>
        <v>0</v>
      </c>
      <c r="K46" s="7">
        <f>Rozpocet!$I46*1.21</f>
        <v>0</v>
      </c>
      <c r="L46" s="7">
        <f t="shared" si="3"/>
        <v>0</v>
      </c>
      <c r="M46" s="9">
        <f>Rozpocet!$N46-Rozpocet!$L46</f>
        <v>0</v>
      </c>
      <c r="N46" s="9">
        <f>Rozpocet!$L46*1.21</f>
        <v>0</v>
      </c>
    </row>
    <row r="47" spans="1:14" x14ac:dyDescent="0.2">
      <c r="A47" s="32">
        <v>46</v>
      </c>
      <c r="B47" s="14" t="s">
        <v>37</v>
      </c>
      <c r="C47" s="30">
        <v>62031961</v>
      </c>
      <c r="D47" s="16">
        <v>46</v>
      </c>
      <c r="E47" s="37"/>
      <c r="F47" s="7">
        <f t="shared" si="2"/>
        <v>0</v>
      </c>
      <c r="G47" s="8">
        <f>Rozpocet!$H47-Rozpocet!$F47</f>
        <v>0</v>
      </c>
      <c r="H47" s="8">
        <f>Rozpocet!$F47*1.21</f>
        <v>0</v>
      </c>
      <c r="I47" s="37"/>
      <c r="J47" s="7">
        <f>Rozpocet!$K47-Rozpocet!$I47</f>
        <v>0</v>
      </c>
      <c r="K47" s="7">
        <f>Rozpocet!$I47*1.21</f>
        <v>0</v>
      </c>
      <c r="L47" s="7">
        <f t="shared" si="3"/>
        <v>0</v>
      </c>
      <c r="M47" s="9">
        <f>Rozpocet!$N47-Rozpocet!$L47</f>
        <v>0</v>
      </c>
      <c r="N47" s="9">
        <f>Rozpocet!$L47*1.21</f>
        <v>0</v>
      </c>
    </row>
    <row r="48" spans="1:14" x14ac:dyDescent="0.2">
      <c r="A48" s="32">
        <v>47</v>
      </c>
      <c r="B48" s="13" t="s">
        <v>15</v>
      </c>
      <c r="C48" s="29">
        <v>87939</v>
      </c>
      <c r="D48" s="15">
        <v>25</v>
      </c>
      <c r="E48" s="37"/>
      <c r="F48" s="7">
        <f t="shared" si="2"/>
        <v>0</v>
      </c>
      <c r="G48" s="8">
        <f>Rozpocet!$H48-Rozpocet!$F48</f>
        <v>0</v>
      </c>
      <c r="H48" s="8">
        <f>Rozpocet!$F48*1.21</f>
        <v>0</v>
      </c>
      <c r="I48" s="37"/>
      <c r="J48" s="7">
        <f>Rozpocet!$K48-Rozpocet!$I48</f>
        <v>0</v>
      </c>
      <c r="K48" s="7">
        <f>Rozpocet!$I48*1.21</f>
        <v>0</v>
      </c>
      <c r="L48" s="7">
        <f t="shared" si="3"/>
        <v>0</v>
      </c>
      <c r="M48" s="9">
        <f>Rozpocet!$N48-Rozpocet!$L48</f>
        <v>0</v>
      </c>
      <c r="N48" s="9">
        <f>Rozpocet!$L48*1.21</f>
        <v>0</v>
      </c>
    </row>
    <row r="49" spans="1:14" x14ac:dyDescent="0.2">
      <c r="A49" s="32">
        <v>48</v>
      </c>
      <c r="B49" s="14" t="s">
        <v>67</v>
      </c>
      <c r="C49" s="30">
        <v>15050670</v>
      </c>
      <c r="D49" s="16">
        <v>45</v>
      </c>
      <c r="E49" s="37"/>
      <c r="F49" s="7">
        <f t="shared" si="2"/>
        <v>0</v>
      </c>
      <c r="G49" s="8">
        <f>Rozpocet!$H49-Rozpocet!$F49</f>
        <v>0</v>
      </c>
      <c r="H49" s="8">
        <f>Rozpocet!$F49*1.21</f>
        <v>0</v>
      </c>
      <c r="I49" s="37"/>
      <c r="J49" s="7">
        <f>Rozpocet!$K49-Rozpocet!$I49</f>
        <v>0</v>
      </c>
      <c r="K49" s="7">
        <f>Rozpocet!$I49*1.21</f>
        <v>0</v>
      </c>
      <c r="L49" s="7">
        <f t="shared" si="3"/>
        <v>0</v>
      </c>
      <c r="M49" s="9">
        <f>Rozpocet!$N49-Rozpocet!$L49</f>
        <v>0</v>
      </c>
      <c r="N49" s="9">
        <f>Rozpocet!$L49*1.21</f>
        <v>0</v>
      </c>
    </row>
    <row r="50" spans="1:14" x14ac:dyDescent="0.2">
      <c r="A50" s="32">
        <v>49</v>
      </c>
      <c r="B50" s="13" t="s">
        <v>47</v>
      </c>
      <c r="C50" s="29">
        <v>15034569</v>
      </c>
      <c r="D50" s="15">
        <v>32</v>
      </c>
      <c r="E50" s="37"/>
      <c r="F50" s="7">
        <f t="shared" si="2"/>
        <v>0</v>
      </c>
      <c r="G50" s="8">
        <f>Rozpocet!$H50-Rozpocet!$F50</f>
        <v>0</v>
      </c>
      <c r="H50" s="8">
        <f>Rozpocet!$F50*1.21</f>
        <v>0</v>
      </c>
      <c r="I50" s="37"/>
      <c r="J50" s="7">
        <f>Rozpocet!$K50-Rozpocet!$I50</f>
        <v>0</v>
      </c>
      <c r="K50" s="7">
        <f>Rozpocet!$I50*1.21</f>
        <v>0</v>
      </c>
      <c r="L50" s="7">
        <f t="shared" si="3"/>
        <v>0</v>
      </c>
      <c r="M50" s="9">
        <f>Rozpocet!$N50-Rozpocet!$L50</f>
        <v>0</v>
      </c>
      <c r="N50" s="9">
        <f>Rozpocet!$L50*1.21</f>
        <v>0</v>
      </c>
    </row>
    <row r="51" spans="1:14" x14ac:dyDescent="0.2">
      <c r="A51" s="32">
        <v>50</v>
      </c>
      <c r="B51" s="14" t="s">
        <v>29</v>
      </c>
      <c r="C51" s="30">
        <v>87840</v>
      </c>
      <c r="D51" s="16">
        <v>23</v>
      </c>
      <c r="E51" s="37"/>
      <c r="F51" s="7">
        <f t="shared" si="2"/>
        <v>0</v>
      </c>
      <c r="G51" s="8">
        <f>Rozpocet!$H51-Rozpocet!$F51</f>
        <v>0</v>
      </c>
      <c r="H51" s="8">
        <f>Rozpocet!$F51*1.21</f>
        <v>0</v>
      </c>
      <c r="I51" s="37"/>
      <c r="J51" s="7">
        <f>Rozpocet!$K51-Rozpocet!$I51</f>
        <v>0</v>
      </c>
      <c r="K51" s="7">
        <f>Rozpocet!$I51*1.21</f>
        <v>0</v>
      </c>
      <c r="L51" s="7">
        <f t="shared" si="3"/>
        <v>0</v>
      </c>
      <c r="M51" s="9">
        <f>Rozpocet!$N51-Rozpocet!$L51</f>
        <v>0</v>
      </c>
      <c r="N51" s="9">
        <f>Rozpocet!$L51*1.21</f>
        <v>0</v>
      </c>
    </row>
    <row r="52" spans="1:14" x14ac:dyDescent="0.2">
      <c r="A52" s="32">
        <v>51</v>
      </c>
      <c r="B52" s="13" t="s">
        <v>59</v>
      </c>
      <c r="C52" s="29">
        <v>2013762</v>
      </c>
      <c r="D52" s="15">
        <v>103</v>
      </c>
      <c r="E52" s="37"/>
      <c r="F52" s="7">
        <f t="shared" si="2"/>
        <v>0</v>
      </c>
      <c r="G52" s="8">
        <f>Rozpocet!$H52-Rozpocet!$F52</f>
        <v>0</v>
      </c>
      <c r="H52" s="8">
        <f>Rozpocet!$F52*1.21</f>
        <v>0</v>
      </c>
      <c r="I52" s="37"/>
      <c r="J52" s="7">
        <f>Rozpocet!$K52-Rozpocet!$I52</f>
        <v>0</v>
      </c>
      <c r="K52" s="7">
        <f>Rozpocet!$I52*1.21</f>
        <v>0</v>
      </c>
      <c r="L52" s="7">
        <f t="shared" si="3"/>
        <v>0</v>
      </c>
      <c r="M52" s="9">
        <f>Rozpocet!$N52-Rozpocet!$L52</f>
        <v>0</v>
      </c>
      <c r="N52" s="9">
        <f>Rozpocet!$L52*1.21</f>
        <v>0</v>
      </c>
    </row>
    <row r="53" spans="1:14" x14ac:dyDescent="0.2">
      <c r="A53" s="32">
        <v>52</v>
      </c>
      <c r="B53" s="14" t="s">
        <v>24</v>
      </c>
      <c r="C53" s="30">
        <v>48161179</v>
      </c>
      <c r="D53" s="16">
        <v>123</v>
      </c>
      <c r="E53" s="37"/>
      <c r="F53" s="7">
        <f t="shared" si="2"/>
        <v>0</v>
      </c>
      <c r="G53" s="8">
        <f>Rozpocet!$H53-Rozpocet!$F53</f>
        <v>0</v>
      </c>
      <c r="H53" s="8">
        <f>Rozpocet!$F53*1.21</f>
        <v>0</v>
      </c>
      <c r="I53" s="37"/>
      <c r="J53" s="7">
        <f>Rozpocet!$K53-Rozpocet!$I53</f>
        <v>0</v>
      </c>
      <c r="K53" s="7">
        <f>Rozpocet!$I53*1.21</f>
        <v>0</v>
      </c>
      <c r="L53" s="7">
        <f t="shared" si="3"/>
        <v>0</v>
      </c>
      <c r="M53" s="9">
        <f>Rozpocet!$N53-Rozpocet!$L53</f>
        <v>0</v>
      </c>
      <c r="N53" s="9">
        <f>Rozpocet!$L53*1.21</f>
        <v>0</v>
      </c>
    </row>
    <row r="54" spans="1:14" x14ac:dyDescent="0.2">
      <c r="A54" s="32">
        <v>53</v>
      </c>
      <c r="B54" s="13" t="s">
        <v>34</v>
      </c>
      <c r="C54" s="29">
        <v>15052591</v>
      </c>
      <c r="D54" s="15">
        <v>65</v>
      </c>
      <c r="E54" s="37"/>
      <c r="F54" s="7">
        <f t="shared" si="2"/>
        <v>0</v>
      </c>
      <c r="G54" s="8">
        <f>Rozpocet!$H54-Rozpocet!$F54</f>
        <v>0</v>
      </c>
      <c r="H54" s="8">
        <f>Rozpocet!$F54*1.21</f>
        <v>0</v>
      </c>
      <c r="I54" s="37"/>
      <c r="J54" s="7">
        <f>Rozpocet!$K54-Rozpocet!$I54</f>
        <v>0</v>
      </c>
      <c r="K54" s="7">
        <f>Rozpocet!$I54*1.21</f>
        <v>0</v>
      </c>
      <c r="L54" s="7">
        <f t="shared" si="3"/>
        <v>0</v>
      </c>
      <c r="M54" s="9">
        <f>Rozpocet!$N54-Rozpocet!$L54</f>
        <v>0</v>
      </c>
      <c r="N54" s="9">
        <f>Rozpocet!$L54*1.21</f>
        <v>0</v>
      </c>
    </row>
    <row r="55" spans="1:14" x14ac:dyDescent="0.2">
      <c r="A55" s="32">
        <v>54</v>
      </c>
      <c r="B55" s="14" t="s">
        <v>10</v>
      </c>
      <c r="C55" s="30">
        <v>48161161</v>
      </c>
      <c r="D55" s="16">
        <v>33</v>
      </c>
      <c r="E55" s="37"/>
      <c r="F55" s="7">
        <f t="shared" si="2"/>
        <v>0</v>
      </c>
      <c r="G55" s="8">
        <f>Rozpocet!$H55-Rozpocet!$F55</f>
        <v>0</v>
      </c>
      <c r="H55" s="8">
        <f>Rozpocet!$F55*1.21</f>
        <v>0</v>
      </c>
      <c r="I55" s="37"/>
      <c r="J55" s="7">
        <f>Rozpocet!$K55-Rozpocet!$I55</f>
        <v>0</v>
      </c>
      <c r="K55" s="7">
        <f>Rozpocet!$I55*1.21</f>
        <v>0</v>
      </c>
      <c r="L55" s="7">
        <f t="shared" si="3"/>
        <v>0</v>
      </c>
      <c r="M55" s="9">
        <f>Rozpocet!$N55-Rozpocet!$L55</f>
        <v>0</v>
      </c>
      <c r="N55" s="9">
        <f>Rozpocet!$L55*1.21</f>
        <v>0</v>
      </c>
    </row>
    <row r="56" spans="1:14" x14ac:dyDescent="0.2">
      <c r="A56" s="32">
        <v>55</v>
      </c>
      <c r="B56" s="13" t="s">
        <v>19</v>
      </c>
      <c r="C56" s="29">
        <v>191191</v>
      </c>
      <c r="D56" s="15">
        <v>38</v>
      </c>
      <c r="E56" s="37"/>
      <c r="F56" s="7">
        <f t="shared" si="2"/>
        <v>0</v>
      </c>
      <c r="G56" s="8">
        <f>Rozpocet!$H56-Rozpocet!$F56</f>
        <v>0</v>
      </c>
      <c r="H56" s="8">
        <f>Rozpocet!$F56*1.21</f>
        <v>0</v>
      </c>
      <c r="I56" s="37"/>
      <c r="J56" s="7">
        <f>Rozpocet!$K56-Rozpocet!$I56</f>
        <v>0</v>
      </c>
      <c r="K56" s="7">
        <f>Rozpocet!$I56*1.21</f>
        <v>0</v>
      </c>
      <c r="L56" s="7">
        <f t="shared" si="3"/>
        <v>0</v>
      </c>
      <c r="M56" s="9">
        <f>Rozpocet!$N56-Rozpocet!$L56</f>
        <v>0</v>
      </c>
      <c r="N56" s="9">
        <f>Rozpocet!$L56*1.21</f>
        <v>0</v>
      </c>
    </row>
    <row r="57" spans="1:14" x14ac:dyDescent="0.2">
      <c r="A57" s="32">
        <v>56</v>
      </c>
      <c r="B57" s="14" t="s">
        <v>69</v>
      </c>
      <c r="C57" s="30">
        <v>49314840</v>
      </c>
      <c r="D57" s="16">
        <v>45</v>
      </c>
      <c r="E57" s="37"/>
      <c r="F57" s="7">
        <f t="shared" si="2"/>
        <v>0</v>
      </c>
      <c r="G57" s="8">
        <f>Rozpocet!$H57-Rozpocet!$F57</f>
        <v>0</v>
      </c>
      <c r="H57" s="8">
        <f>Rozpocet!$F57*1.21</f>
        <v>0</v>
      </c>
      <c r="I57" s="37"/>
      <c r="J57" s="7">
        <f>Rozpocet!$K57-Rozpocet!$I57</f>
        <v>0</v>
      </c>
      <c r="K57" s="7">
        <f>Rozpocet!$I57*1.21</f>
        <v>0</v>
      </c>
      <c r="L57" s="7">
        <f t="shared" si="3"/>
        <v>0</v>
      </c>
      <c r="M57" s="9">
        <f>Rozpocet!$N57-Rozpocet!$L57</f>
        <v>0</v>
      </c>
      <c r="N57" s="9">
        <f>Rozpocet!$L57*1.21</f>
        <v>0</v>
      </c>
    </row>
    <row r="58" spans="1:14" x14ac:dyDescent="0.2">
      <c r="A58" s="32">
        <v>57</v>
      </c>
      <c r="B58" s="13" t="s">
        <v>43</v>
      </c>
      <c r="C58" s="29">
        <v>13582909</v>
      </c>
      <c r="D58" s="15">
        <v>65</v>
      </c>
      <c r="E58" s="37"/>
      <c r="F58" s="7">
        <f t="shared" si="2"/>
        <v>0</v>
      </c>
      <c r="G58" s="8">
        <f>Rozpocet!$H58-Rozpocet!$F58</f>
        <v>0</v>
      </c>
      <c r="H58" s="8">
        <f>Rozpocet!$F58*1.21</f>
        <v>0</v>
      </c>
      <c r="I58" s="37"/>
      <c r="J58" s="7">
        <f>Rozpocet!$K58-Rozpocet!$I58</f>
        <v>0</v>
      </c>
      <c r="K58" s="7">
        <f>Rozpocet!$I58*1.21</f>
        <v>0</v>
      </c>
      <c r="L58" s="7">
        <f t="shared" si="3"/>
        <v>0</v>
      </c>
      <c r="M58" s="9">
        <f>Rozpocet!$N58-Rozpocet!$L58</f>
        <v>0</v>
      </c>
      <c r="N58" s="9">
        <f>Rozpocet!$L58*1.21</f>
        <v>0</v>
      </c>
    </row>
    <row r="59" spans="1:14" x14ac:dyDescent="0.2">
      <c r="A59" s="32">
        <v>58</v>
      </c>
      <c r="B59" s="14" t="s">
        <v>30</v>
      </c>
      <c r="C59" s="30">
        <v>87858</v>
      </c>
      <c r="D59" s="16">
        <v>22</v>
      </c>
      <c r="E59" s="37"/>
      <c r="F59" s="7">
        <f t="shared" si="2"/>
        <v>0</v>
      </c>
      <c r="G59" s="8">
        <f>Rozpocet!$H59-Rozpocet!$F59</f>
        <v>0</v>
      </c>
      <c r="H59" s="8">
        <f>Rozpocet!$F59*1.21</f>
        <v>0</v>
      </c>
      <c r="I59" s="37"/>
      <c r="J59" s="7">
        <f>Rozpocet!$K59-Rozpocet!$I59</f>
        <v>0</v>
      </c>
      <c r="K59" s="7">
        <f>Rozpocet!$I59*1.21</f>
        <v>0</v>
      </c>
      <c r="L59" s="7">
        <f t="shared" si="3"/>
        <v>0</v>
      </c>
      <c r="M59" s="9">
        <f>Rozpocet!$N59-Rozpocet!$L59</f>
        <v>0</v>
      </c>
      <c r="N59" s="9">
        <f>Rozpocet!$L59*1.21</f>
        <v>0</v>
      </c>
    </row>
    <row r="60" spans="1:14" x14ac:dyDescent="0.2">
      <c r="A60" s="32">
        <v>59</v>
      </c>
      <c r="B60" s="13" t="s">
        <v>3</v>
      </c>
      <c r="C60" s="29">
        <v>654949</v>
      </c>
      <c r="D60" s="15">
        <v>28</v>
      </c>
      <c r="E60" s="37"/>
      <c r="F60" s="7">
        <f t="shared" si="2"/>
        <v>0</v>
      </c>
      <c r="G60" s="8">
        <f>Rozpocet!$H60-Rozpocet!$F60</f>
        <v>0</v>
      </c>
      <c r="H60" s="8">
        <f>Rozpocet!$F60*1.21</f>
        <v>0</v>
      </c>
      <c r="I60" s="37"/>
      <c r="J60" s="7">
        <f>Rozpocet!$K60-Rozpocet!$I60</f>
        <v>0</v>
      </c>
      <c r="K60" s="7">
        <f>Rozpocet!$I60*1.21</f>
        <v>0</v>
      </c>
      <c r="L60" s="7">
        <f t="shared" si="3"/>
        <v>0</v>
      </c>
      <c r="M60" s="9">
        <f>Rozpocet!$N60-Rozpocet!$L60</f>
        <v>0</v>
      </c>
      <c r="N60" s="9">
        <f>Rozpocet!$L60*1.21</f>
        <v>0</v>
      </c>
    </row>
    <row r="61" spans="1:14" x14ac:dyDescent="0.2">
      <c r="A61" s="32">
        <v>60</v>
      </c>
      <c r="B61" s="14" t="s">
        <v>22</v>
      </c>
      <c r="C61" s="30">
        <v>87408</v>
      </c>
      <c r="D61" s="16">
        <v>69</v>
      </c>
      <c r="E61" s="37"/>
      <c r="F61" s="7">
        <f t="shared" si="2"/>
        <v>0</v>
      </c>
      <c r="G61" s="8">
        <f>Rozpocet!$H61-Rozpocet!$F61</f>
        <v>0</v>
      </c>
      <c r="H61" s="8">
        <f>Rozpocet!$F61*1.21</f>
        <v>0</v>
      </c>
      <c r="I61" s="37"/>
      <c r="J61" s="7">
        <f>Rozpocet!$K61-Rozpocet!$I61</f>
        <v>0</v>
      </c>
      <c r="K61" s="7">
        <f>Rozpocet!$I61*1.21</f>
        <v>0</v>
      </c>
      <c r="L61" s="7">
        <f t="shared" si="3"/>
        <v>0</v>
      </c>
      <c r="M61" s="9">
        <f>Rozpocet!$N61-Rozpocet!$L61</f>
        <v>0</v>
      </c>
      <c r="N61" s="9">
        <f>Rozpocet!$L61*1.21</f>
        <v>0</v>
      </c>
    </row>
    <row r="62" spans="1:14" x14ac:dyDescent="0.2">
      <c r="A62" s="32">
        <v>61</v>
      </c>
      <c r="B62" s="13" t="s">
        <v>53</v>
      </c>
      <c r="C62" s="29">
        <v>72085428</v>
      </c>
      <c r="D62" s="15">
        <v>131</v>
      </c>
      <c r="E62" s="37"/>
      <c r="F62" s="7">
        <f t="shared" si="2"/>
        <v>0</v>
      </c>
      <c r="G62" s="8">
        <f>Rozpocet!$H62-Rozpocet!$F62</f>
        <v>0</v>
      </c>
      <c r="H62" s="8">
        <f>Rozpocet!$F62*1.21</f>
        <v>0</v>
      </c>
      <c r="I62" s="37"/>
      <c r="J62" s="7">
        <f>Rozpocet!$K62-Rozpocet!$I62</f>
        <v>0</v>
      </c>
      <c r="K62" s="7">
        <f>Rozpocet!$I62*1.21</f>
        <v>0</v>
      </c>
      <c r="L62" s="7">
        <f t="shared" si="3"/>
        <v>0</v>
      </c>
      <c r="M62" s="9">
        <f>Rozpocet!$N62-Rozpocet!$L62</f>
        <v>0</v>
      </c>
      <c r="N62" s="9">
        <f>Rozpocet!$L62*1.21</f>
        <v>0</v>
      </c>
    </row>
    <row r="63" spans="1:14" x14ac:dyDescent="0.2">
      <c r="A63" s="32">
        <v>62</v>
      </c>
      <c r="B63" s="14" t="s">
        <v>7</v>
      </c>
      <c r="C63" s="30">
        <v>498891</v>
      </c>
      <c r="D63" s="16">
        <v>29</v>
      </c>
      <c r="E63" s="37"/>
      <c r="F63" s="7">
        <f t="shared" si="2"/>
        <v>0</v>
      </c>
      <c r="G63" s="8">
        <f>Rozpocet!$H63-Rozpocet!$F63</f>
        <v>0</v>
      </c>
      <c r="H63" s="8">
        <f>Rozpocet!$F63*1.21</f>
        <v>0</v>
      </c>
      <c r="I63" s="37"/>
      <c r="J63" s="7">
        <f>Rozpocet!$K63-Rozpocet!$I63</f>
        <v>0</v>
      </c>
      <c r="K63" s="7">
        <f>Rozpocet!$I63*1.21</f>
        <v>0</v>
      </c>
      <c r="L63" s="7">
        <f t="shared" si="3"/>
        <v>0</v>
      </c>
      <c r="M63" s="9">
        <f>Rozpocet!$N63-Rozpocet!$L63</f>
        <v>0</v>
      </c>
      <c r="N63" s="9">
        <f>Rozpocet!$L63*1.21</f>
        <v>0</v>
      </c>
    </row>
    <row r="64" spans="1:14" x14ac:dyDescent="0.2">
      <c r="A64" s="32">
        <v>63</v>
      </c>
      <c r="B64" s="13" t="s">
        <v>9</v>
      </c>
      <c r="C64" s="29">
        <v>87670</v>
      </c>
      <c r="D64" s="15">
        <v>49</v>
      </c>
      <c r="E64" s="37"/>
      <c r="F64" s="7">
        <f t="shared" si="2"/>
        <v>0</v>
      </c>
      <c r="G64" s="8">
        <f>Rozpocet!$H64-Rozpocet!$F64</f>
        <v>0</v>
      </c>
      <c r="H64" s="8">
        <f>Rozpocet!$F64*1.21</f>
        <v>0</v>
      </c>
      <c r="I64" s="37"/>
      <c r="J64" s="7">
        <f>Rozpocet!$K64-Rozpocet!$I64</f>
        <v>0</v>
      </c>
      <c r="K64" s="7">
        <f>Rozpocet!$I64*1.21</f>
        <v>0</v>
      </c>
      <c r="L64" s="7">
        <f t="shared" si="3"/>
        <v>0</v>
      </c>
      <c r="M64" s="9">
        <f>Rozpocet!$N64-Rozpocet!$L64</f>
        <v>0</v>
      </c>
      <c r="N64" s="9">
        <f>Rozpocet!$L64*1.21</f>
        <v>0</v>
      </c>
    </row>
    <row r="65" spans="1:14" x14ac:dyDescent="0.2">
      <c r="A65" s="32">
        <v>64</v>
      </c>
      <c r="B65" s="14" t="s">
        <v>16</v>
      </c>
      <c r="C65" s="30">
        <v>75075920</v>
      </c>
      <c r="D65" s="16">
        <v>45</v>
      </c>
      <c r="E65" s="37"/>
      <c r="F65" s="7">
        <f t="shared" ref="F65:F74" si="4">D65*E65</f>
        <v>0</v>
      </c>
      <c r="G65" s="8">
        <f>Rozpocet!$H65-Rozpocet!$F65</f>
        <v>0</v>
      </c>
      <c r="H65" s="8">
        <f>Rozpocet!$F65*1.21</f>
        <v>0</v>
      </c>
      <c r="I65" s="37"/>
      <c r="J65" s="7">
        <f>Rozpocet!$K65-Rozpocet!$I65</f>
        <v>0</v>
      </c>
      <c r="K65" s="7">
        <f>Rozpocet!$I65*1.21</f>
        <v>0</v>
      </c>
      <c r="L65" s="7">
        <f t="shared" ref="L65:L74" si="5">I65+F65</f>
        <v>0</v>
      </c>
      <c r="M65" s="9">
        <f>Rozpocet!$N65-Rozpocet!$L65</f>
        <v>0</v>
      </c>
      <c r="N65" s="9">
        <f>Rozpocet!$L65*1.21</f>
        <v>0</v>
      </c>
    </row>
    <row r="66" spans="1:14" x14ac:dyDescent="0.2">
      <c r="A66" s="32">
        <v>65</v>
      </c>
      <c r="B66" s="13" t="s">
        <v>66</v>
      </c>
      <c r="C66" s="29">
        <v>498793</v>
      </c>
      <c r="D66" s="15">
        <v>42</v>
      </c>
      <c r="E66" s="37"/>
      <c r="F66" s="7">
        <f t="shared" si="4"/>
        <v>0</v>
      </c>
      <c r="G66" s="8">
        <f>Rozpocet!$H66-Rozpocet!$F66</f>
        <v>0</v>
      </c>
      <c r="H66" s="8">
        <f>Rozpocet!$F66*1.21</f>
        <v>0</v>
      </c>
      <c r="I66" s="37"/>
      <c r="J66" s="7">
        <f>Rozpocet!$K66-Rozpocet!$I66</f>
        <v>0</v>
      </c>
      <c r="K66" s="7">
        <f>Rozpocet!$I66*1.21</f>
        <v>0</v>
      </c>
      <c r="L66" s="7">
        <f t="shared" si="5"/>
        <v>0</v>
      </c>
      <c r="M66" s="9">
        <f>Rozpocet!$N66-Rozpocet!$L66</f>
        <v>0</v>
      </c>
      <c r="N66" s="9">
        <f>Rozpocet!$L66*1.21</f>
        <v>0</v>
      </c>
    </row>
    <row r="67" spans="1:14" x14ac:dyDescent="0.2">
      <c r="A67" s="32">
        <v>66</v>
      </c>
      <c r="B67" s="14" t="s">
        <v>63</v>
      </c>
      <c r="C67" s="30">
        <v>498815</v>
      </c>
      <c r="D67" s="16">
        <v>25</v>
      </c>
      <c r="E67" s="37"/>
      <c r="F67" s="7">
        <f t="shared" si="4"/>
        <v>0</v>
      </c>
      <c r="G67" s="8">
        <f>Rozpocet!$H67-Rozpocet!$F67</f>
        <v>0</v>
      </c>
      <c r="H67" s="8">
        <f>Rozpocet!$F67*1.21</f>
        <v>0</v>
      </c>
      <c r="I67" s="37"/>
      <c r="J67" s="7">
        <f>Rozpocet!$K67-Rozpocet!$I67</f>
        <v>0</v>
      </c>
      <c r="K67" s="7">
        <f>Rozpocet!$I67*1.21</f>
        <v>0</v>
      </c>
      <c r="L67" s="7">
        <f t="shared" si="5"/>
        <v>0</v>
      </c>
      <c r="M67" s="9">
        <f>Rozpocet!$N67-Rozpocet!$L67</f>
        <v>0</v>
      </c>
      <c r="N67" s="9">
        <f>Rozpocet!$L67*1.21</f>
        <v>0</v>
      </c>
    </row>
    <row r="68" spans="1:14" x14ac:dyDescent="0.2">
      <c r="A68" s="32">
        <v>67</v>
      </c>
      <c r="B68" s="13" t="s">
        <v>14</v>
      </c>
      <c r="C68" s="29">
        <v>49314866</v>
      </c>
      <c r="D68" s="15">
        <v>95</v>
      </c>
      <c r="E68" s="37"/>
      <c r="F68" s="7">
        <f t="shared" si="4"/>
        <v>0</v>
      </c>
      <c r="G68" s="8">
        <f>Rozpocet!$H68-Rozpocet!$F68</f>
        <v>0</v>
      </c>
      <c r="H68" s="8">
        <f>Rozpocet!$F68*1.21</f>
        <v>0</v>
      </c>
      <c r="I68" s="37"/>
      <c r="J68" s="7">
        <f>Rozpocet!$K68-Rozpocet!$I68</f>
        <v>0</v>
      </c>
      <c r="K68" s="7">
        <f>Rozpocet!$I68*1.21</f>
        <v>0</v>
      </c>
      <c r="L68" s="7">
        <f t="shared" si="5"/>
        <v>0</v>
      </c>
      <c r="M68" s="9">
        <f>Rozpocet!$N68-Rozpocet!$L68</f>
        <v>0</v>
      </c>
      <c r="N68" s="9">
        <f>Rozpocet!$L68*1.21</f>
        <v>0</v>
      </c>
    </row>
    <row r="69" spans="1:14" x14ac:dyDescent="0.2">
      <c r="A69" s="32">
        <v>68</v>
      </c>
      <c r="B69" s="14" t="s">
        <v>48</v>
      </c>
      <c r="C69" s="30">
        <v>498874</v>
      </c>
      <c r="D69" s="16">
        <v>30</v>
      </c>
      <c r="E69" s="37"/>
      <c r="F69" s="7">
        <f t="shared" si="4"/>
        <v>0</v>
      </c>
      <c r="G69" s="8">
        <f>Rozpocet!$H69-Rozpocet!$F69</f>
        <v>0</v>
      </c>
      <c r="H69" s="8">
        <f>Rozpocet!$F69*1.21</f>
        <v>0</v>
      </c>
      <c r="I69" s="37"/>
      <c r="J69" s="7">
        <f>Rozpocet!$K69-Rozpocet!$I69</f>
        <v>0</v>
      </c>
      <c r="K69" s="7">
        <f>Rozpocet!$I69*1.21</f>
        <v>0</v>
      </c>
      <c r="L69" s="7">
        <f t="shared" si="5"/>
        <v>0</v>
      </c>
      <c r="M69" s="9">
        <f>Rozpocet!$N69-Rozpocet!$L69</f>
        <v>0</v>
      </c>
      <c r="N69" s="9">
        <f>Rozpocet!$L69*1.21</f>
        <v>0</v>
      </c>
    </row>
    <row r="70" spans="1:14" ht="13.15" customHeight="1" x14ac:dyDescent="0.2">
      <c r="A70" s="32">
        <v>69</v>
      </c>
      <c r="B70" s="13" t="s">
        <v>21</v>
      </c>
      <c r="C70" s="29">
        <v>62032381</v>
      </c>
      <c r="D70" s="15">
        <v>80</v>
      </c>
      <c r="E70" s="37"/>
      <c r="F70" s="7">
        <f t="shared" si="4"/>
        <v>0</v>
      </c>
      <c r="G70" s="8">
        <f>Rozpocet!$H70-Rozpocet!$F70</f>
        <v>0</v>
      </c>
      <c r="H70" s="8">
        <f>Rozpocet!$F70*1.21</f>
        <v>0</v>
      </c>
      <c r="I70" s="37"/>
      <c r="J70" s="7">
        <f>Rozpocet!$K70-Rozpocet!$I70</f>
        <v>0</v>
      </c>
      <c r="K70" s="7">
        <f>Rozpocet!$I70*1.21</f>
        <v>0</v>
      </c>
      <c r="L70" s="7">
        <f t="shared" si="5"/>
        <v>0</v>
      </c>
      <c r="M70" s="9">
        <f>Rozpocet!$N70-Rozpocet!$L70</f>
        <v>0</v>
      </c>
      <c r="N70" s="9">
        <f>Rozpocet!$L70*1.21</f>
        <v>0</v>
      </c>
    </row>
    <row r="71" spans="1:14" x14ac:dyDescent="0.2">
      <c r="A71" s="32">
        <v>70</v>
      </c>
      <c r="B71" s="14" t="s">
        <v>50</v>
      </c>
      <c r="C71" s="30">
        <v>49314785</v>
      </c>
      <c r="D71" s="16">
        <v>49</v>
      </c>
      <c r="E71" s="37"/>
      <c r="F71" s="7">
        <f t="shared" si="4"/>
        <v>0</v>
      </c>
      <c r="G71" s="8">
        <f>Rozpocet!$H71-Rozpocet!$F71</f>
        <v>0</v>
      </c>
      <c r="H71" s="8">
        <f>Rozpocet!$F71*1.21</f>
        <v>0</v>
      </c>
      <c r="I71" s="37"/>
      <c r="J71" s="7">
        <f>Rozpocet!$K71-Rozpocet!$I71</f>
        <v>0</v>
      </c>
      <c r="K71" s="7">
        <f>Rozpocet!$I71*1.21</f>
        <v>0</v>
      </c>
      <c r="L71" s="7">
        <f t="shared" si="5"/>
        <v>0</v>
      </c>
      <c r="M71" s="9">
        <f>Rozpocet!$N71-Rozpocet!$L71</f>
        <v>0</v>
      </c>
      <c r="N71" s="9">
        <f>Rozpocet!$L71*1.21</f>
        <v>0</v>
      </c>
    </row>
    <row r="72" spans="1:14" ht="13.15" customHeight="1" x14ac:dyDescent="0.2">
      <c r="A72" s="32">
        <v>71</v>
      </c>
      <c r="B72" s="13" t="s">
        <v>27</v>
      </c>
      <c r="C72" s="29">
        <v>70843465</v>
      </c>
      <c r="D72" s="15">
        <v>6</v>
      </c>
      <c r="E72" s="37"/>
      <c r="F72" s="7">
        <f t="shared" si="4"/>
        <v>0</v>
      </c>
      <c r="G72" s="8">
        <f>Rozpocet!$H72-Rozpocet!$F72</f>
        <v>0</v>
      </c>
      <c r="H72" s="8">
        <f>Rozpocet!$F72*1.21</f>
        <v>0</v>
      </c>
      <c r="I72" s="37"/>
      <c r="J72" s="7">
        <f>Rozpocet!$K72-Rozpocet!$I72</f>
        <v>0</v>
      </c>
      <c r="K72" s="7">
        <f>Rozpocet!$I72*1.21</f>
        <v>0</v>
      </c>
      <c r="L72" s="7">
        <f t="shared" si="5"/>
        <v>0</v>
      </c>
      <c r="M72" s="9">
        <f>Rozpocet!$N72-Rozpocet!$L72</f>
        <v>0</v>
      </c>
      <c r="N72" s="9">
        <f>Rozpocet!$L72*1.21</f>
        <v>0</v>
      </c>
    </row>
    <row r="73" spans="1:14" x14ac:dyDescent="0.2">
      <c r="A73" s="32">
        <v>72</v>
      </c>
      <c r="B73" s="14" t="s">
        <v>5</v>
      </c>
      <c r="C73" s="30">
        <v>70846944</v>
      </c>
      <c r="D73" s="16">
        <v>25</v>
      </c>
      <c r="E73" s="37"/>
      <c r="F73" s="7">
        <f t="shared" si="4"/>
        <v>0</v>
      </c>
      <c r="G73" s="8">
        <f>Rozpocet!$H73-Rozpocet!$F73</f>
        <v>0</v>
      </c>
      <c r="H73" s="8">
        <f>Rozpocet!$F73*1.21</f>
        <v>0</v>
      </c>
      <c r="I73" s="37"/>
      <c r="J73" s="7">
        <f>Rozpocet!$K73-Rozpocet!$I73</f>
        <v>0</v>
      </c>
      <c r="K73" s="7">
        <f>Rozpocet!$I73*1.21</f>
        <v>0</v>
      </c>
      <c r="L73" s="7">
        <f t="shared" si="5"/>
        <v>0</v>
      </c>
      <c r="M73" s="9">
        <f>Rozpocet!$N73-Rozpocet!$L73</f>
        <v>0</v>
      </c>
      <c r="N73" s="9">
        <f>Rozpocet!$L73*1.21</f>
        <v>0</v>
      </c>
    </row>
    <row r="74" spans="1:14" x14ac:dyDescent="0.2">
      <c r="A74" s="34">
        <v>73</v>
      </c>
      <c r="B74" s="23" t="s">
        <v>12</v>
      </c>
      <c r="C74" s="29">
        <v>70845361</v>
      </c>
      <c r="D74" s="24">
        <v>11</v>
      </c>
      <c r="E74" s="38"/>
      <c r="F74" s="10">
        <f t="shared" si="4"/>
        <v>0</v>
      </c>
      <c r="G74" s="11">
        <f>Rozpocet!$H74-Rozpocet!$F74</f>
        <v>0</v>
      </c>
      <c r="H74" s="11">
        <f>Rozpocet!$F74*1.21</f>
        <v>0</v>
      </c>
      <c r="I74" s="38"/>
      <c r="J74" s="10">
        <f>Rozpocet!$K74-Rozpocet!$I74</f>
        <v>0</v>
      </c>
      <c r="K74" s="10">
        <f>Rozpocet!$I74*1.21</f>
        <v>0</v>
      </c>
      <c r="L74" s="10">
        <f t="shared" si="5"/>
        <v>0</v>
      </c>
      <c r="M74" s="12">
        <f>Rozpocet!$N74-Rozpocet!$L74</f>
        <v>0</v>
      </c>
      <c r="N74" s="12">
        <f>Rozpocet!$L74*1.21</f>
        <v>0</v>
      </c>
    </row>
    <row r="75" spans="1:14" s="26" customFormat="1" ht="18.600000000000001" customHeight="1" x14ac:dyDescent="0.2">
      <c r="A75" s="35"/>
      <c r="B75" s="28" t="s">
        <v>85</v>
      </c>
      <c r="C75" s="28"/>
      <c r="D75" s="27">
        <f>SUM(D2:D74)</f>
        <v>2948</v>
      </c>
      <c r="E75" s="25">
        <f>E74</f>
        <v>0</v>
      </c>
      <c r="F75" s="25">
        <f t="shared" ref="F75:N75" si="6">SUM(F2:F74)</f>
        <v>0</v>
      </c>
      <c r="G75" s="25">
        <f t="shared" si="6"/>
        <v>0</v>
      </c>
      <c r="H75" s="25">
        <f t="shared" si="6"/>
        <v>0</v>
      </c>
      <c r="I75" s="25">
        <f t="shared" si="6"/>
        <v>0</v>
      </c>
      <c r="J75" s="25">
        <f t="shared" si="6"/>
        <v>0</v>
      </c>
      <c r="K75" s="25">
        <f t="shared" si="6"/>
        <v>0</v>
      </c>
      <c r="L75" s="25">
        <f t="shared" si="6"/>
        <v>0</v>
      </c>
      <c r="M75" s="25">
        <f t="shared" si="6"/>
        <v>0</v>
      </c>
      <c r="N75" s="25">
        <f t="shared" si="6"/>
        <v>0</v>
      </c>
    </row>
    <row r="76" spans="1:14" x14ac:dyDescent="0.2">
      <c r="G76" s="4"/>
      <c r="H76" s="4"/>
      <c r="I76" s="5"/>
      <c r="J76" s="5"/>
      <c r="K76" s="5"/>
    </row>
    <row r="77" spans="1:14" x14ac:dyDescent="0.2">
      <c r="C77" s="39" t="s">
        <v>87</v>
      </c>
      <c r="D77" s="40" t="s">
        <v>88</v>
      </c>
    </row>
    <row r="78" spans="1:14" x14ac:dyDescent="0.2">
      <c r="L78" s="26"/>
    </row>
  </sheetData>
  <pageMargins left="0.25" right="0.25" top="0.75" bottom="0.75" header="0.3" footer="0.3"/>
  <pageSetup paperSize="8" scale="92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Tichý Richard</dc:creator>
  <cp:lastModifiedBy>Petra Hermanová</cp:lastModifiedBy>
  <cp:lastPrinted>2018-05-28T07:14:11Z</cp:lastPrinted>
  <dcterms:created xsi:type="dcterms:W3CDTF">2018-01-17T14:23:05Z</dcterms:created>
  <dcterms:modified xsi:type="dcterms:W3CDTF">2018-06-07T06:59:05Z</dcterms:modified>
</cp:coreProperties>
</file>