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 activeTab="3"/>
  </bookViews>
  <sheets>
    <sheet name="2014" sheetId="1" r:id="rId1"/>
    <sheet name="2015" sheetId="2" r:id="rId2"/>
    <sheet name="2016" sheetId="3" r:id="rId3"/>
    <sheet name="2017" sheetId="4" r:id="rId4"/>
  </sheets>
  <calcPr calcId="145621"/>
</workbook>
</file>

<file path=xl/calcChain.xml><?xml version="1.0" encoding="utf-8"?>
<calcChain xmlns="http://schemas.openxmlformats.org/spreadsheetml/2006/main">
  <c r="H61" i="4" l="1"/>
  <c r="D61" i="4"/>
  <c r="M60" i="4"/>
  <c r="M61" i="4" s="1"/>
  <c r="L60" i="4"/>
  <c r="L61" i="4" s="1"/>
  <c r="K60" i="4"/>
  <c r="K61" i="4" s="1"/>
  <c r="J60" i="4"/>
  <c r="J61" i="4" s="1"/>
  <c r="I60" i="4"/>
  <c r="I61" i="4" s="1"/>
  <c r="H60" i="4"/>
  <c r="G60" i="4"/>
  <c r="G61" i="4" s="1"/>
  <c r="F60" i="4"/>
  <c r="F61" i="4" s="1"/>
  <c r="E60" i="4"/>
  <c r="E61" i="4" s="1"/>
  <c r="D60" i="4"/>
  <c r="C60" i="4"/>
  <c r="C61" i="4" s="1"/>
  <c r="B60" i="4"/>
  <c r="B61" i="4" s="1"/>
  <c r="N59" i="4"/>
  <c r="N58" i="4"/>
  <c r="N57" i="4"/>
  <c r="N56" i="4"/>
  <c r="M55" i="4"/>
  <c r="L55" i="4"/>
  <c r="K55" i="4"/>
  <c r="J55" i="4"/>
  <c r="I55" i="4"/>
  <c r="H55" i="4"/>
  <c r="G55" i="4"/>
  <c r="F55" i="4"/>
  <c r="E55" i="4"/>
  <c r="D55" i="4"/>
  <c r="C55" i="4"/>
  <c r="M45" i="4"/>
  <c r="M44" i="4"/>
  <c r="L44" i="4"/>
  <c r="L45" i="4" s="1"/>
  <c r="K44" i="4"/>
  <c r="K45" i="4" s="1"/>
  <c r="J44" i="4"/>
  <c r="J45" i="4" s="1"/>
  <c r="I44" i="4"/>
  <c r="I45" i="4" s="1"/>
  <c r="H44" i="4"/>
  <c r="H45" i="4" s="1"/>
  <c r="G44" i="4"/>
  <c r="G45" i="4" s="1"/>
  <c r="F44" i="4"/>
  <c r="F45" i="4" s="1"/>
  <c r="E44" i="4"/>
  <c r="E45" i="4" s="1"/>
  <c r="D44" i="4"/>
  <c r="D45" i="4" s="1"/>
  <c r="C44" i="4"/>
  <c r="C45" i="4" s="1"/>
  <c r="B44" i="4"/>
  <c r="B45" i="4" s="1"/>
  <c r="N43" i="4"/>
  <c r="N42" i="4"/>
  <c r="N41" i="4"/>
  <c r="N39" i="4"/>
  <c r="M38" i="4"/>
  <c r="M40" i="4" s="1"/>
  <c r="L38" i="4"/>
  <c r="K38" i="4"/>
  <c r="K40" i="4" s="1"/>
  <c r="J38" i="4"/>
  <c r="J40" i="4" s="1"/>
  <c r="I38" i="4"/>
  <c r="I40" i="4" s="1"/>
  <c r="H38" i="4"/>
  <c r="H40" i="4" s="1"/>
  <c r="G38" i="4"/>
  <c r="G40" i="4" s="1"/>
  <c r="F38" i="4"/>
  <c r="F40" i="4" s="1"/>
  <c r="E38" i="4"/>
  <c r="E40" i="4" s="1"/>
  <c r="D38" i="4"/>
  <c r="D40" i="4" s="1"/>
  <c r="C38" i="4"/>
  <c r="C40" i="4" s="1"/>
  <c r="M28" i="4"/>
  <c r="I28" i="4"/>
  <c r="E28" i="4"/>
  <c r="M27" i="4"/>
  <c r="L27" i="4"/>
  <c r="L28" i="4" s="1"/>
  <c r="K27" i="4"/>
  <c r="K28" i="4" s="1"/>
  <c r="J27" i="4"/>
  <c r="J28" i="4" s="1"/>
  <c r="I27" i="4"/>
  <c r="H27" i="4"/>
  <c r="H28" i="4" s="1"/>
  <c r="G27" i="4"/>
  <c r="G28" i="4" s="1"/>
  <c r="F27" i="4"/>
  <c r="F28" i="4" s="1"/>
  <c r="E27" i="4"/>
  <c r="D27" i="4"/>
  <c r="D28" i="4" s="1"/>
  <c r="C27" i="4"/>
  <c r="C28" i="4" s="1"/>
  <c r="B27" i="4"/>
  <c r="B28" i="4" s="1"/>
  <c r="N26" i="4"/>
  <c r="N25" i="4"/>
  <c r="N23" i="4"/>
  <c r="M22" i="4"/>
  <c r="M24" i="4" s="1"/>
  <c r="L22" i="4"/>
  <c r="K22" i="4"/>
  <c r="K24" i="4" s="1"/>
  <c r="J22" i="4"/>
  <c r="J24" i="4" s="1"/>
  <c r="I22" i="4"/>
  <c r="I24" i="4" s="1"/>
  <c r="H22" i="4"/>
  <c r="H24" i="4" s="1"/>
  <c r="G22" i="4"/>
  <c r="G24" i="4" s="1"/>
  <c r="F22" i="4"/>
  <c r="F24" i="4" s="1"/>
  <c r="E22" i="4"/>
  <c r="E24" i="4" s="1"/>
  <c r="D22" i="4"/>
  <c r="D24" i="4" s="1"/>
  <c r="C22" i="4"/>
  <c r="C24" i="4" s="1"/>
  <c r="H12" i="4"/>
  <c r="M11" i="4"/>
  <c r="M12" i="4" s="1"/>
  <c r="L11" i="4"/>
  <c r="L12" i="4" s="1"/>
  <c r="K11" i="4"/>
  <c r="K12" i="4" s="1"/>
  <c r="J11" i="4"/>
  <c r="J12" i="4" s="1"/>
  <c r="I11" i="4"/>
  <c r="I12" i="4" s="1"/>
  <c r="H11" i="4"/>
  <c r="G11" i="4"/>
  <c r="G12" i="4" s="1"/>
  <c r="F11" i="4"/>
  <c r="F12" i="4" s="1"/>
  <c r="E11" i="4"/>
  <c r="E12" i="4" s="1"/>
  <c r="D11" i="4"/>
  <c r="D12" i="4" s="1"/>
  <c r="C11" i="4"/>
  <c r="C12" i="4" s="1"/>
  <c r="B11" i="4"/>
  <c r="N10" i="4"/>
  <c r="N9" i="4"/>
  <c r="N7" i="4"/>
  <c r="M6" i="4"/>
  <c r="M8" i="4" s="1"/>
  <c r="L6" i="4"/>
  <c r="L8" i="4" s="1"/>
  <c r="K6" i="4"/>
  <c r="K8" i="4" s="1"/>
  <c r="J6" i="4"/>
  <c r="J8" i="4" s="1"/>
  <c r="I6" i="4"/>
  <c r="I8" i="4" s="1"/>
  <c r="H6" i="4"/>
  <c r="H8" i="4" s="1"/>
  <c r="G6" i="4"/>
  <c r="G8" i="4" s="1"/>
  <c r="F6" i="4"/>
  <c r="F8" i="4" s="1"/>
  <c r="E6" i="4"/>
  <c r="E8" i="4" s="1"/>
  <c r="D6" i="4"/>
  <c r="D8" i="4" s="1"/>
  <c r="C6" i="4"/>
  <c r="C8" i="4" s="1"/>
  <c r="N8" i="4" s="1"/>
  <c r="N45" i="4" l="1"/>
  <c r="N11" i="4"/>
  <c r="N24" i="4"/>
  <c r="N40" i="4"/>
  <c r="N28" i="4"/>
  <c r="N61" i="4"/>
  <c r="B12" i="4"/>
  <c r="N12" i="4" s="1"/>
  <c r="N27" i="4"/>
  <c r="N44" i="4"/>
  <c r="N60" i="4"/>
  <c r="N44" i="3"/>
  <c r="N43" i="3"/>
  <c r="N41" i="3"/>
  <c r="N39" i="3"/>
  <c r="L28" i="3" l="1"/>
  <c r="L27" i="3"/>
  <c r="M27" i="3"/>
  <c r="M28" i="3" s="1"/>
  <c r="L45" i="3"/>
  <c r="L44" i="3"/>
  <c r="M60" i="3" l="1"/>
  <c r="M61" i="3" s="1"/>
  <c r="L60" i="3"/>
  <c r="L61" i="3" s="1"/>
  <c r="K60" i="3"/>
  <c r="K61" i="3" s="1"/>
  <c r="J60" i="3"/>
  <c r="J61" i="3" s="1"/>
  <c r="I60" i="3"/>
  <c r="I61" i="3" s="1"/>
  <c r="H60" i="3"/>
  <c r="H61" i="3" s="1"/>
  <c r="G60" i="3"/>
  <c r="G61" i="3" s="1"/>
  <c r="F60" i="3"/>
  <c r="F61" i="3" s="1"/>
  <c r="E60" i="3"/>
  <c r="E61" i="3" s="1"/>
  <c r="D60" i="3"/>
  <c r="D61" i="3" s="1"/>
  <c r="C60" i="3"/>
  <c r="C61" i="3" s="1"/>
  <c r="B60" i="3"/>
  <c r="B61" i="3" s="1"/>
  <c r="N59" i="3"/>
  <c r="N58" i="3"/>
  <c r="N57" i="3"/>
  <c r="N56" i="3"/>
  <c r="M55" i="3"/>
  <c r="L55" i="3"/>
  <c r="K55" i="3"/>
  <c r="J55" i="3"/>
  <c r="I55" i="3"/>
  <c r="H55" i="3"/>
  <c r="G55" i="3"/>
  <c r="F55" i="3"/>
  <c r="E55" i="3"/>
  <c r="D55" i="3"/>
  <c r="C55" i="3"/>
  <c r="M44" i="3"/>
  <c r="M45" i="3" s="1"/>
  <c r="K44" i="3"/>
  <c r="K45" i="3" s="1"/>
  <c r="J44" i="3"/>
  <c r="J45" i="3" s="1"/>
  <c r="I44" i="3"/>
  <c r="I45" i="3" s="1"/>
  <c r="H44" i="3"/>
  <c r="H45" i="3" s="1"/>
  <c r="G44" i="3"/>
  <c r="G45" i="3" s="1"/>
  <c r="F44" i="3"/>
  <c r="F45" i="3" s="1"/>
  <c r="E44" i="3"/>
  <c r="E45" i="3" s="1"/>
  <c r="D44" i="3"/>
  <c r="D45" i="3" s="1"/>
  <c r="C44" i="3"/>
  <c r="C45" i="3" s="1"/>
  <c r="B44" i="3"/>
  <c r="N42" i="3"/>
  <c r="M38" i="3"/>
  <c r="M40" i="3" s="1"/>
  <c r="L38" i="3"/>
  <c r="K38" i="3"/>
  <c r="K40" i="3" s="1"/>
  <c r="J38" i="3"/>
  <c r="J40" i="3" s="1"/>
  <c r="I38" i="3"/>
  <c r="I40" i="3" s="1"/>
  <c r="H38" i="3"/>
  <c r="H40" i="3" s="1"/>
  <c r="G38" i="3"/>
  <c r="G40" i="3" s="1"/>
  <c r="F38" i="3"/>
  <c r="F40" i="3" s="1"/>
  <c r="E38" i="3"/>
  <c r="E40" i="3" s="1"/>
  <c r="D38" i="3"/>
  <c r="D40" i="3" s="1"/>
  <c r="C38" i="3"/>
  <c r="C40" i="3" s="1"/>
  <c r="K27" i="3"/>
  <c r="K28" i="3" s="1"/>
  <c r="J27" i="3"/>
  <c r="J28" i="3" s="1"/>
  <c r="I27" i="3"/>
  <c r="I28" i="3" s="1"/>
  <c r="H27" i="3"/>
  <c r="H28" i="3" s="1"/>
  <c r="G27" i="3"/>
  <c r="G28" i="3" s="1"/>
  <c r="F27" i="3"/>
  <c r="F28" i="3" s="1"/>
  <c r="E27" i="3"/>
  <c r="E28" i="3" s="1"/>
  <c r="D27" i="3"/>
  <c r="D28" i="3" s="1"/>
  <c r="C27" i="3"/>
  <c r="C28" i="3" s="1"/>
  <c r="B27" i="3"/>
  <c r="N26" i="3"/>
  <c r="N25" i="3"/>
  <c r="N23" i="3"/>
  <c r="M22" i="3"/>
  <c r="M24" i="3" s="1"/>
  <c r="L22" i="3"/>
  <c r="K22" i="3"/>
  <c r="K24" i="3" s="1"/>
  <c r="J22" i="3"/>
  <c r="J24" i="3" s="1"/>
  <c r="I22" i="3"/>
  <c r="I24" i="3" s="1"/>
  <c r="H22" i="3"/>
  <c r="H24" i="3" s="1"/>
  <c r="G22" i="3"/>
  <c r="G24" i="3" s="1"/>
  <c r="F22" i="3"/>
  <c r="F24" i="3" s="1"/>
  <c r="E22" i="3"/>
  <c r="E24" i="3" s="1"/>
  <c r="D22" i="3"/>
  <c r="D24" i="3" s="1"/>
  <c r="C22" i="3"/>
  <c r="C24" i="3" s="1"/>
  <c r="M11" i="3"/>
  <c r="M12" i="3" s="1"/>
  <c r="L11" i="3"/>
  <c r="L12" i="3" s="1"/>
  <c r="K11" i="3"/>
  <c r="K12" i="3" s="1"/>
  <c r="J11" i="3"/>
  <c r="J12" i="3" s="1"/>
  <c r="I11" i="3"/>
  <c r="I12" i="3" s="1"/>
  <c r="H11" i="3"/>
  <c r="H12" i="3" s="1"/>
  <c r="G11" i="3"/>
  <c r="G12" i="3" s="1"/>
  <c r="F11" i="3"/>
  <c r="F12" i="3" s="1"/>
  <c r="E11" i="3"/>
  <c r="E12" i="3" s="1"/>
  <c r="D11" i="3"/>
  <c r="D12" i="3" s="1"/>
  <c r="C11" i="3"/>
  <c r="C12" i="3" s="1"/>
  <c r="B11" i="3"/>
  <c r="N10" i="3"/>
  <c r="N9" i="3"/>
  <c r="N7" i="3"/>
  <c r="M6" i="3"/>
  <c r="M8" i="3" s="1"/>
  <c r="L6" i="3"/>
  <c r="L8" i="3" s="1"/>
  <c r="K6" i="3"/>
  <c r="K8" i="3" s="1"/>
  <c r="J6" i="3"/>
  <c r="J8" i="3" s="1"/>
  <c r="I6" i="3"/>
  <c r="I8" i="3" s="1"/>
  <c r="H6" i="3"/>
  <c r="H8" i="3" s="1"/>
  <c r="G6" i="3"/>
  <c r="G8" i="3" s="1"/>
  <c r="F6" i="3"/>
  <c r="F8" i="3" s="1"/>
  <c r="E6" i="3"/>
  <c r="E8" i="3" s="1"/>
  <c r="D6" i="3"/>
  <c r="D8" i="3" s="1"/>
  <c r="C6" i="3"/>
  <c r="C8" i="3" s="1"/>
  <c r="N27" i="3" l="1"/>
  <c r="N11" i="3"/>
  <c r="B45" i="3"/>
  <c r="N45" i="3" s="1"/>
  <c r="B28" i="3"/>
  <c r="N28" i="3" s="1"/>
  <c r="B12" i="3"/>
  <c r="N12" i="3" s="1"/>
  <c r="N61" i="3"/>
  <c r="N8" i="3"/>
  <c r="N24" i="3"/>
  <c r="N40" i="3"/>
  <c r="N60" i="3"/>
  <c r="G22" i="2"/>
  <c r="B44" i="2" l="1"/>
  <c r="D44" i="2"/>
  <c r="D45" i="2" s="1"/>
  <c r="E44" i="2"/>
  <c r="E45" i="2" s="1"/>
  <c r="F44" i="2"/>
  <c r="F45" i="2" s="1"/>
  <c r="G44" i="2"/>
  <c r="G45" i="2" s="1"/>
  <c r="H44" i="2"/>
  <c r="H45" i="2" s="1"/>
  <c r="I44" i="2"/>
  <c r="I45" i="2" s="1"/>
  <c r="J44" i="2"/>
  <c r="J45" i="2" s="1"/>
  <c r="K44" i="2"/>
  <c r="K45" i="2" s="1"/>
  <c r="L44" i="2"/>
  <c r="L45" i="2" s="1"/>
  <c r="M44" i="2"/>
  <c r="M45" i="2" s="1"/>
  <c r="C44" i="2"/>
  <c r="N10" i="2"/>
  <c r="C11" i="2"/>
  <c r="C12" i="2" s="1"/>
  <c r="N42" i="2"/>
  <c r="M60" i="2"/>
  <c r="M61" i="2" s="1"/>
  <c r="L60" i="2"/>
  <c r="L61" i="2" s="1"/>
  <c r="K60" i="2"/>
  <c r="K61" i="2" s="1"/>
  <c r="J60" i="2"/>
  <c r="J61" i="2" s="1"/>
  <c r="I60" i="2"/>
  <c r="I61" i="2" s="1"/>
  <c r="H60" i="2"/>
  <c r="H61" i="2" s="1"/>
  <c r="G60" i="2"/>
  <c r="G61" i="2" s="1"/>
  <c r="F60" i="2"/>
  <c r="F61" i="2" s="1"/>
  <c r="E60" i="2"/>
  <c r="E61" i="2" s="1"/>
  <c r="D60" i="2"/>
  <c r="D61" i="2" s="1"/>
  <c r="C60" i="2"/>
  <c r="C61" i="2" s="1"/>
  <c r="B60" i="2"/>
  <c r="B61" i="2" s="1"/>
  <c r="N59" i="2"/>
  <c r="N58" i="2"/>
  <c r="N56" i="2"/>
  <c r="M55" i="2"/>
  <c r="L55" i="2"/>
  <c r="K55" i="2"/>
  <c r="J55" i="2"/>
  <c r="I55" i="2"/>
  <c r="H55" i="2"/>
  <c r="G55" i="2"/>
  <c r="F55" i="2"/>
  <c r="E55" i="2"/>
  <c r="D55" i="2"/>
  <c r="C55" i="2"/>
  <c r="C45" i="2"/>
  <c r="N41" i="2"/>
  <c r="N39" i="2"/>
  <c r="M38" i="2"/>
  <c r="M40" i="2" s="1"/>
  <c r="L38" i="2"/>
  <c r="L40" i="2" s="1"/>
  <c r="K38" i="2"/>
  <c r="K40" i="2" s="1"/>
  <c r="J38" i="2"/>
  <c r="J40" i="2" s="1"/>
  <c r="I38" i="2"/>
  <c r="I40" i="2" s="1"/>
  <c r="H38" i="2"/>
  <c r="H40" i="2" s="1"/>
  <c r="G38" i="2"/>
  <c r="G40" i="2" s="1"/>
  <c r="F38" i="2"/>
  <c r="F40" i="2" s="1"/>
  <c r="E38" i="2"/>
  <c r="E40" i="2" s="1"/>
  <c r="D38" i="2"/>
  <c r="D40" i="2" s="1"/>
  <c r="C38" i="2"/>
  <c r="C40" i="2" s="1"/>
  <c r="M27" i="2"/>
  <c r="M28" i="2" s="1"/>
  <c r="L27" i="2"/>
  <c r="L28" i="2" s="1"/>
  <c r="K27" i="2"/>
  <c r="K28" i="2" s="1"/>
  <c r="J27" i="2"/>
  <c r="J28" i="2" s="1"/>
  <c r="I27" i="2"/>
  <c r="I28" i="2" s="1"/>
  <c r="H27" i="2"/>
  <c r="H28" i="2" s="1"/>
  <c r="G27" i="2"/>
  <c r="G28" i="2" s="1"/>
  <c r="F27" i="2"/>
  <c r="F28" i="2" s="1"/>
  <c r="E27" i="2"/>
  <c r="E28" i="2" s="1"/>
  <c r="D27" i="2"/>
  <c r="D28" i="2" s="1"/>
  <c r="C27" i="2"/>
  <c r="C28" i="2" s="1"/>
  <c r="B27" i="2"/>
  <c r="B28" i="2" s="1"/>
  <c r="N26" i="2"/>
  <c r="N25" i="2"/>
  <c r="N23" i="2"/>
  <c r="M22" i="2"/>
  <c r="M24" i="2" s="1"/>
  <c r="L22" i="2"/>
  <c r="L24" i="2" s="1"/>
  <c r="K22" i="2"/>
  <c r="K24" i="2" s="1"/>
  <c r="J22" i="2"/>
  <c r="J24" i="2" s="1"/>
  <c r="I22" i="2"/>
  <c r="I24" i="2" s="1"/>
  <c r="H22" i="2"/>
  <c r="H24" i="2" s="1"/>
  <c r="G24" i="2"/>
  <c r="F22" i="2"/>
  <c r="F24" i="2" s="1"/>
  <c r="E22" i="2"/>
  <c r="E24" i="2" s="1"/>
  <c r="D22" i="2"/>
  <c r="D24" i="2" s="1"/>
  <c r="C22" i="2"/>
  <c r="C24" i="2" s="1"/>
  <c r="M11" i="2"/>
  <c r="M12" i="2" s="1"/>
  <c r="L11" i="2"/>
  <c r="L12" i="2" s="1"/>
  <c r="K11" i="2"/>
  <c r="K12" i="2" s="1"/>
  <c r="J11" i="2"/>
  <c r="J12" i="2" s="1"/>
  <c r="I11" i="2"/>
  <c r="I12" i="2" s="1"/>
  <c r="H11" i="2"/>
  <c r="H12" i="2" s="1"/>
  <c r="G11" i="2"/>
  <c r="G12" i="2" s="1"/>
  <c r="F11" i="2"/>
  <c r="F12" i="2" s="1"/>
  <c r="E11" i="2"/>
  <c r="E12" i="2" s="1"/>
  <c r="D11" i="2"/>
  <c r="D12" i="2" s="1"/>
  <c r="B11" i="2"/>
  <c r="N9" i="2"/>
  <c r="N7" i="2"/>
  <c r="M6" i="2"/>
  <c r="M8" i="2" s="1"/>
  <c r="L6" i="2"/>
  <c r="L8" i="2" s="1"/>
  <c r="K6" i="2"/>
  <c r="K8" i="2" s="1"/>
  <c r="J6" i="2"/>
  <c r="J8" i="2" s="1"/>
  <c r="I6" i="2"/>
  <c r="I8" i="2" s="1"/>
  <c r="H6" i="2"/>
  <c r="H8" i="2" s="1"/>
  <c r="G6" i="2"/>
  <c r="G8" i="2" s="1"/>
  <c r="F6" i="2"/>
  <c r="F8" i="2" s="1"/>
  <c r="E6" i="2"/>
  <c r="E8" i="2" s="1"/>
  <c r="D6" i="2"/>
  <c r="D8" i="2" s="1"/>
  <c r="C6" i="2"/>
  <c r="C8" i="2" s="1"/>
  <c r="N61" i="2" l="1"/>
  <c r="N44" i="2"/>
  <c r="B45" i="2"/>
  <c r="N45" i="2" s="1"/>
  <c r="N11" i="2"/>
  <c r="N8" i="2"/>
  <c r="N24" i="2"/>
  <c r="N40" i="2"/>
  <c r="N57" i="2"/>
  <c r="N28" i="2"/>
  <c r="B12" i="2"/>
  <c r="N12" i="2" s="1"/>
  <c r="N27" i="2"/>
  <c r="N60" i="2"/>
  <c r="E22" i="1"/>
  <c r="M59" i="1"/>
  <c r="M60" i="1" s="1"/>
  <c r="L59" i="1"/>
  <c r="L60" i="1" s="1"/>
  <c r="K59" i="1"/>
  <c r="K60" i="1" s="1"/>
  <c r="J59" i="1"/>
  <c r="J60" i="1" s="1"/>
  <c r="I59" i="1"/>
  <c r="I60" i="1" s="1"/>
  <c r="H59" i="1"/>
  <c r="H60" i="1" s="1"/>
  <c r="G59" i="1"/>
  <c r="G60" i="1" s="1"/>
  <c r="F59" i="1"/>
  <c r="F60" i="1" s="1"/>
  <c r="E59" i="1"/>
  <c r="E60" i="1" s="1"/>
  <c r="D59" i="1"/>
  <c r="D60" i="1" s="1"/>
  <c r="C59" i="1"/>
  <c r="C60" i="1" s="1"/>
  <c r="B59" i="1"/>
  <c r="B60" i="1" s="1"/>
  <c r="N58" i="1"/>
  <c r="N57" i="1"/>
  <c r="B56" i="1"/>
  <c r="N55" i="1"/>
  <c r="M54" i="1"/>
  <c r="M56" i="1" s="1"/>
  <c r="L54" i="1"/>
  <c r="L56" i="1" s="1"/>
  <c r="K54" i="1"/>
  <c r="K56" i="1" s="1"/>
  <c r="J54" i="1"/>
  <c r="J56" i="1" s="1"/>
  <c r="I54" i="1"/>
  <c r="I56" i="1" s="1"/>
  <c r="H54" i="1"/>
  <c r="H56" i="1" s="1"/>
  <c r="G54" i="1"/>
  <c r="G56" i="1" s="1"/>
  <c r="F54" i="1"/>
  <c r="F56" i="1" s="1"/>
  <c r="E54" i="1"/>
  <c r="E56" i="1" s="1"/>
  <c r="D54" i="1"/>
  <c r="D56" i="1" s="1"/>
  <c r="C54" i="1"/>
  <c r="C56" i="1" s="1"/>
  <c r="K44" i="1"/>
  <c r="M43" i="1"/>
  <c r="M44" i="1" s="1"/>
  <c r="L43" i="1"/>
  <c r="L44" i="1" s="1"/>
  <c r="K43" i="1"/>
  <c r="J43" i="1"/>
  <c r="J44" i="1" s="1"/>
  <c r="I43" i="1"/>
  <c r="I44" i="1" s="1"/>
  <c r="H43" i="1"/>
  <c r="H44" i="1" s="1"/>
  <c r="G43" i="1"/>
  <c r="G44" i="1" s="1"/>
  <c r="F43" i="1"/>
  <c r="F44" i="1" s="1"/>
  <c r="E43" i="1"/>
  <c r="E44" i="1" s="1"/>
  <c r="D43" i="1"/>
  <c r="D44" i="1" s="1"/>
  <c r="C43" i="1"/>
  <c r="C44" i="1" s="1"/>
  <c r="B43" i="1"/>
  <c r="B44" i="1" s="1"/>
  <c r="N42" i="1"/>
  <c r="N41" i="1"/>
  <c r="B40" i="1"/>
  <c r="N39" i="1"/>
  <c r="M38" i="1"/>
  <c r="M40" i="1" s="1"/>
  <c r="L38" i="1"/>
  <c r="L40" i="1" s="1"/>
  <c r="K38" i="1"/>
  <c r="K40" i="1" s="1"/>
  <c r="J38" i="1"/>
  <c r="J40" i="1" s="1"/>
  <c r="I38" i="1"/>
  <c r="I40" i="1" s="1"/>
  <c r="H38" i="1"/>
  <c r="H40" i="1" s="1"/>
  <c r="G38" i="1"/>
  <c r="G40" i="1" s="1"/>
  <c r="F38" i="1"/>
  <c r="F40" i="1" s="1"/>
  <c r="E38" i="1"/>
  <c r="E40" i="1" s="1"/>
  <c r="D38" i="1"/>
  <c r="D40" i="1" s="1"/>
  <c r="C38" i="1"/>
  <c r="C40" i="1" s="1"/>
  <c r="M27" i="1"/>
  <c r="M28" i="1" s="1"/>
  <c r="L27" i="1"/>
  <c r="L28" i="1" s="1"/>
  <c r="K27" i="1"/>
  <c r="K28" i="1" s="1"/>
  <c r="J27" i="1"/>
  <c r="J28" i="1" s="1"/>
  <c r="I27" i="1"/>
  <c r="I28" i="1" s="1"/>
  <c r="H27" i="1"/>
  <c r="H28" i="1" s="1"/>
  <c r="G27" i="1"/>
  <c r="G28" i="1" s="1"/>
  <c r="F27" i="1"/>
  <c r="F28" i="1" s="1"/>
  <c r="E27" i="1"/>
  <c r="E28" i="1" s="1"/>
  <c r="D27" i="1"/>
  <c r="D28" i="1" s="1"/>
  <c r="C27" i="1"/>
  <c r="C28" i="1" s="1"/>
  <c r="B27" i="1"/>
  <c r="B28" i="1" s="1"/>
  <c r="N26" i="1"/>
  <c r="N25" i="1"/>
  <c r="K24" i="1"/>
  <c r="B24" i="1"/>
  <c r="N23" i="1"/>
  <c r="M22" i="1"/>
  <c r="M24" i="1" s="1"/>
  <c r="L22" i="1"/>
  <c r="L24" i="1" s="1"/>
  <c r="K22" i="1"/>
  <c r="J22" i="1"/>
  <c r="J24" i="1" s="1"/>
  <c r="I22" i="1"/>
  <c r="I24" i="1" s="1"/>
  <c r="H22" i="1"/>
  <c r="H24" i="1" s="1"/>
  <c r="G22" i="1"/>
  <c r="G24" i="1" s="1"/>
  <c r="F22" i="1"/>
  <c r="F24" i="1" s="1"/>
  <c r="E24" i="1"/>
  <c r="D22" i="1"/>
  <c r="D24" i="1" s="1"/>
  <c r="C22" i="1"/>
  <c r="C24" i="1" s="1"/>
  <c r="N12" i="1"/>
  <c r="E6" i="1"/>
  <c r="E8" i="1" s="1"/>
  <c r="F6" i="1"/>
  <c r="F8" i="1" s="1"/>
  <c r="G6" i="1"/>
  <c r="G8" i="1" s="1"/>
  <c r="H6" i="1"/>
  <c r="H8" i="1" s="1"/>
  <c r="I6" i="1"/>
  <c r="I8" i="1" s="1"/>
  <c r="J6" i="1"/>
  <c r="J8" i="1" s="1"/>
  <c r="K6" i="1"/>
  <c r="K8" i="1" s="1"/>
  <c r="L6" i="1"/>
  <c r="L8" i="1" s="1"/>
  <c r="M6" i="1"/>
  <c r="M8" i="1" s="1"/>
  <c r="C8" i="1"/>
  <c r="C6" i="1"/>
  <c r="B8" i="1"/>
  <c r="I12" i="1"/>
  <c r="M11" i="1"/>
  <c r="M12" i="1" s="1"/>
  <c r="L11" i="1"/>
  <c r="L12" i="1" s="1"/>
  <c r="K11" i="1"/>
  <c r="K12" i="1" s="1"/>
  <c r="J11" i="1"/>
  <c r="J12" i="1" s="1"/>
  <c r="I11" i="1"/>
  <c r="H11" i="1"/>
  <c r="H12" i="1" s="1"/>
  <c r="G11" i="1"/>
  <c r="G12" i="1" s="1"/>
  <c r="F11" i="1"/>
  <c r="F12" i="1" s="1"/>
  <c r="E11" i="1"/>
  <c r="E12" i="1" s="1"/>
  <c r="D11" i="1"/>
  <c r="D12" i="1" s="1"/>
  <c r="C11" i="1"/>
  <c r="C12" i="1" s="1"/>
  <c r="B11" i="1"/>
  <c r="B12" i="1" s="1"/>
  <c r="N10" i="1"/>
  <c r="N9" i="1"/>
  <c r="N60" i="1" l="1"/>
  <c r="N56" i="1"/>
  <c r="N59" i="1"/>
  <c r="N44" i="1"/>
  <c r="N40" i="1"/>
  <c r="N43" i="1"/>
  <c r="N28" i="1"/>
  <c r="N24" i="1"/>
  <c r="N27" i="1"/>
  <c r="N11" i="1"/>
  <c r="N7" i="1" l="1"/>
  <c r="D6" i="1"/>
  <c r="D8" i="1" s="1"/>
  <c r="N8" i="1" l="1"/>
</calcChain>
</file>

<file path=xl/sharedStrings.xml><?xml version="1.0" encoding="utf-8"?>
<sst xmlns="http://schemas.openxmlformats.org/spreadsheetml/2006/main" count="287" uniqueCount="27">
  <si>
    <t>Domov mládeže a školní jídelna Pardubice, Rožkova 331</t>
  </si>
  <si>
    <t>vyplňuje Brožek</t>
  </si>
  <si>
    <t>CELKEM</t>
  </si>
  <si>
    <t>Datum</t>
  </si>
  <si>
    <t>Rožkova 331</t>
  </si>
  <si>
    <t>X</t>
  </si>
  <si>
    <t>SPOTŘEBA</t>
  </si>
  <si>
    <t>FAKTUROVANÁ SPOTŘEBA</t>
  </si>
  <si>
    <t>ROZDÍL ODEČET/FAKT.</t>
  </si>
  <si>
    <t>CENA BEZ DPH(15%)</t>
  </si>
  <si>
    <t>fakturovaná cena k úhradě</t>
  </si>
  <si>
    <t>FAKT. OBDOBÍ od</t>
  </si>
  <si>
    <t>FAKT. OBDOBÍ do</t>
  </si>
  <si>
    <t>DATUM FAKTURACE</t>
  </si>
  <si>
    <t>Tepelná energie</t>
  </si>
  <si>
    <t>VS DAŇ. DOKLADU</t>
  </si>
  <si>
    <t>Rožkova 2432</t>
  </si>
  <si>
    <t>Gorkého 350</t>
  </si>
  <si>
    <t>20-2023-300</t>
  </si>
  <si>
    <t>20-2023-400</t>
  </si>
  <si>
    <t>20-2023-1200</t>
  </si>
  <si>
    <t>Krček</t>
  </si>
  <si>
    <t>20-2023-1500</t>
  </si>
  <si>
    <t>fakturováno teplo</t>
  </si>
  <si>
    <t>fakturováno teplá voda</t>
  </si>
  <si>
    <t>fakturováno stálý plat</t>
  </si>
  <si>
    <t>fakturován stálý plat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</si>
</sst>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&quot;.&quot;m&quot;.&quot;yyyy"/>
  </numFmts>
  <fonts count="13" x14ac:knownFonts="1">
    <font>
      <sz val="11"/>
      <color theme="1"/>
      <name val="Calibri"/>
      <family val="2"/>
      <charset val="238"/>
      <scheme val="minor"/>
    </font>
    <font>
      <b/>
      <sz val="16"/>
      <color rgb="FF000000"/>
      <name val="Times New Roman"/>
      <family val="1"/>
      <charset val="238"/>
    </font>
    <font>
      <b/>
      <sz val="16"/>
      <color theme="6" tint="-0.499984740745262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6" tint="-0.499984740745262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sz val="11"/>
      <color theme="6" tint="-0.49998474074526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6" tint="-0.499984740745262"/>
      <name val="Times New Roman"/>
      <family val="1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14" fontId="5" fillId="0" borderId="2" xfId="0" applyNumberFormat="1" applyFont="1" applyBorder="1"/>
    <xf numFmtId="164" fontId="5" fillId="0" borderId="2" xfId="0" applyNumberFormat="1" applyFont="1" applyBorder="1"/>
    <xf numFmtId="164" fontId="5" fillId="0" borderId="3" xfId="0" applyNumberFormat="1" applyFont="1" applyBorder="1"/>
    <xf numFmtId="164" fontId="5" fillId="0" borderId="4" xfId="0" applyNumberFormat="1" applyFont="1" applyBorder="1"/>
    <xf numFmtId="0" fontId="4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7" fillId="0" borderId="10" xfId="0" applyFont="1" applyBorder="1"/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4" fontId="9" fillId="0" borderId="10" xfId="0" applyNumberFormat="1" applyFont="1" applyBorder="1"/>
    <xf numFmtId="0" fontId="3" fillId="3" borderId="11" xfId="0" applyFont="1" applyFill="1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10" fillId="3" borderId="7" xfId="0" applyFont="1" applyFill="1" applyBorder="1"/>
    <xf numFmtId="0" fontId="7" fillId="4" borderId="7" xfId="0" applyFont="1" applyFill="1" applyBorder="1" applyAlignment="1">
      <alignment wrapText="1"/>
    </xf>
    <xf numFmtId="0" fontId="11" fillId="4" borderId="7" xfId="0" applyFont="1" applyFill="1" applyBorder="1"/>
    <xf numFmtId="0" fontId="11" fillId="4" borderId="8" xfId="0" applyFont="1" applyFill="1" applyBorder="1"/>
    <xf numFmtId="0" fontId="7" fillId="3" borderId="12" xfId="0" applyFont="1" applyFill="1" applyBorder="1" applyAlignment="1">
      <alignment wrapText="1"/>
    </xf>
    <xf numFmtId="0" fontId="7" fillId="3" borderId="7" xfId="0" applyFont="1" applyFill="1" applyBorder="1" applyAlignment="1">
      <alignment wrapText="1"/>
    </xf>
    <xf numFmtId="4" fontId="9" fillId="3" borderId="10" xfId="0" applyNumberFormat="1" applyFont="1" applyFill="1" applyBorder="1"/>
    <xf numFmtId="0" fontId="3" fillId="0" borderId="7" xfId="0" applyFont="1" applyBorder="1" applyAlignment="1">
      <alignment wrapText="1"/>
    </xf>
    <xf numFmtId="0" fontId="3" fillId="3" borderId="12" xfId="0" applyFont="1" applyFill="1" applyBorder="1" applyAlignment="1">
      <alignment wrapText="1"/>
    </xf>
    <xf numFmtId="4" fontId="3" fillId="3" borderId="7" xfId="0" applyNumberFormat="1" applyFont="1" applyFill="1" applyBorder="1"/>
    <xf numFmtId="0" fontId="5" fillId="0" borderId="13" xfId="0" applyFont="1" applyBorder="1"/>
    <xf numFmtId="0" fontId="5" fillId="0" borderId="7" xfId="0" applyFont="1" applyBorder="1"/>
    <xf numFmtId="0" fontId="5" fillId="0" borderId="6" xfId="0" applyFont="1" applyBorder="1"/>
    <xf numFmtId="14" fontId="3" fillId="0" borderId="7" xfId="0" applyNumberFormat="1" applyFont="1" applyBorder="1"/>
    <xf numFmtId="14" fontId="3" fillId="0" borderId="8" xfId="0" applyNumberFormat="1" applyFont="1" applyBorder="1"/>
    <xf numFmtId="14" fontId="3" fillId="0" borderId="9" xfId="0" applyNumberFormat="1" applyFont="1" applyBorder="1"/>
    <xf numFmtId="0" fontId="5" fillId="0" borderId="14" xfId="0" applyFont="1" applyBorder="1"/>
    <xf numFmtId="0" fontId="3" fillId="0" borderId="15" xfId="0" applyFont="1" applyBorder="1" applyAlignment="1">
      <alignment wrapText="1"/>
    </xf>
    <xf numFmtId="14" fontId="3" fillId="0" borderId="7" xfId="0" applyNumberFormat="1" applyFont="1" applyBorder="1" applyAlignment="1">
      <alignment wrapText="1"/>
    </xf>
    <xf numFmtId="0" fontId="7" fillId="4" borderId="12" xfId="0" applyFont="1" applyFill="1" applyBorder="1" applyAlignment="1">
      <alignment vertical="center" wrapText="1"/>
    </xf>
    <xf numFmtId="0" fontId="0" fillId="5" borderId="0" xfId="0" applyFill="1"/>
    <xf numFmtId="0" fontId="0" fillId="0" borderId="1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4" fontId="12" fillId="0" borderId="10" xfId="0" applyNumberFormat="1" applyFont="1" applyBorder="1"/>
    <xf numFmtId="14" fontId="0" fillId="3" borderId="12" xfId="0" applyNumberFormat="1" applyFill="1" applyBorder="1" applyAlignment="1">
      <alignment wrapText="1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1" fontId="0" fillId="0" borderId="0" xfId="0" applyNumberFormat="1"/>
    <xf numFmtId="0" fontId="3" fillId="5" borderId="0" xfId="0" applyFont="1" applyFill="1"/>
    <xf numFmtId="0" fontId="4" fillId="5" borderId="5" xfId="0" applyFont="1" applyFill="1" applyBorder="1" applyAlignment="1">
      <alignment horizontal="center"/>
    </xf>
    <xf numFmtId="0" fontId="5" fillId="0" borderId="8" xfId="0" applyFont="1" applyBorder="1"/>
    <xf numFmtId="0" fontId="5" fillId="0" borderId="9" xfId="0" applyFont="1" applyBorder="1"/>
    <xf numFmtId="0" fontId="0" fillId="0" borderId="12" xfId="0" applyBorder="1" applyAlignment="1"/>
    <xf numFmtId="14" fontId="0" fillId="3" borderId="12" xfId="0" applyNumberFormat="1" applyFill="1" applyBorder="1" applyAlignment="1"/>
    <xf numFmtId="0" fontId="3" fillId="3" borderId="12" xfId="0" applyFont="1" applyFill="1" applyBorder="1" applyAlignment="1"/>
    <xf numFmtId="0" fontId="3" fillId="0" borderId="15" xfId="0" applyFont="1" applyBorder="1" applyAlignment="1"/>
    <xf numFmtId="4" fontId="9" fillId="0" borderId="16" xfId="0" applyNumberFormat="1" applyFont="1" applyBorder="1"/>
    <xf numFmtId="0" fontId="3" fillId="0" borderId="18" xfId="0" applyFont="1" applyBorder="1" applyAlignment="1">
      <alignment wrapText="1"/>
    </xf>
    <xf numFmtId="14" fontId="3" fillId="0" borderId="18" xfId="0" applyNumberFormat="1" applyFont="1" applyBorder="1" applyAlignment="1">
      <alignment wrapText="1"/>
    </xf>
    <xf numFmtId="14" fontId="3" fillId="0" borderId="18" xfId="0" applyNumberFormat="1" applyFont="1" applyBorder="1"/>
    <xf numFmtId="0" fontId="3" fillId="0" borderId="18" xfId="0" applyFont="1" applyBorder="1"/>
    <xf numFmtId="14" fontId="3" fillId="0" borderId="19" xfId="0" applyNumberFormat="1" applyFont="1" applyBorder="1"/>
    <xf numFmtId="14" fontId="3" fillId="0" borderId="20" xfId="0" applyNumberFormat="1" applyFont="1" applyBorder="1"/>
    <xf numFmtId="14" fontId="3" fillId="0" borderId="17" xfId="0" applyNumberFormat="1" applyFont="1" applyBorder="1" applyAlignment="1">
      <alignment horizontal="right"/>
    </xf>
    <xf numFmtId="14" fontId="3" fillId="0" borderId="7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opLeftCell="A63" workbookViewId="0">
      <selection sqref="A1:P64"/>
    </sheetView>
  </sheetViews>
  <sheetFormatPr defaultRowHeight="15" x14ac:dyDescent="0.25"/>
  <cols>
    <col min="1" max="1" width="22.5703125" customWidth="1"/>
    <col min="2" max="2" width="12.5703125" customWidth="1"/>
    <col min="3" max="3" width="11.42578125" customWidth="1"/>
    <col min="4" max="4" width="11.140625" customWidth="1"/>
    <col min="5" max="5" width="11" customWidth="1"/>
    <col min="6" max="6" width="11.28515625" customWidth="1"/>
    <col min="7" max="7" width="11" customWidth="1"/>
    <col min="8" max="8" width="11.140625" customWidth="1"/>
    <col min="9" max="9" width="10.28515625" customWidth="1"/>
    <col min="10" max="10" width="12.140625" customWidth="1"/>
    <col min="11" max="11" width="11.28515625" customWidth="1"/>
    <col min="12" max="12" width="11" customWidth="1"/>
    <col min="13" max="13" width="11.7109375" customWidth="1"/>
    <col min="14" max="14" width="11.28515625" customWidth="1"/>
  </cols>
  <sheetData>
    <row r="1" spans="1:16" ht="20.25" x14ac:dyDescent="0.3">
      <c r="A1" s="1" t="s">
        <v>14</v>
      </c>
      <c r="B1" s="1"/>
      <c r="C1" s="1"/>
      <c r="D1" s="1"/>
      <c r="E1" s="1"/>
      <c r="F1" s="1"/>
      <c r="G1" s="1"/>
      <c r="H1" s="1"/>
      <c r="I1" s="1"/>
      <c r="J1" s="1" t="s">
        <v>0</v>
      </c>
      <c r="K1" s="1"/>
      <c r="L1" s="1"/>
      <c r="M1" s="1"/>
      <c r="N1" s="2"/>
    </row>
    <row r="2" spans="1:16" ht="15.75" thickBot="1" x14ac:dyDescent="0.3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5" t="s">
        <v>2</v>
      </c>
    </row>
    <row r="3" spans="1:16" x14ac:dyDescent="0.25">
      <c r="A3" s="6" t="s">
        <v>3</v>
      </c>
      <c r="B3" s="7">
        <v>41670</v>
      </c>
      <c r="C3" s="7">
        <v>41698</v>
      </c>
      <c r="D3" s="7">
        <v>41729</v>
      </c>
      <c r="E3" s="7">
        <v>41759</v>
      </c>
      <c r="F3" s="8">
        <v>41790</v>
      </c>
      <c r="G3" s="8">
        <v>41820</v>
      </c>
      <c r="H3" s="8">
        <v>41851</v>
      </c>
      <c r="I3" s="9">
        <v>41881</v>
      </c>
      <c r="J3" s="10">
        <v>41912</v>
      </c>
      <c r="K3" s="11">
        <v>41943</v>
      </c>
      <c r="L3" s="11">
        <v>41971</v>
      </c>
      <c r="M3" s="11">
        <v>41996</v>
      </c>
      <c r="N3" s="12">
        <v>2014</v>
      </c>
    </row>
    <row r="4" spans="1:16" x14ac:dyDescent="0.25">
      <c r="A4" s="13" t="s">
        <v>4</v>
      </c>
      <c r="B4" s="14"/>
      <c r="C4" s="14"/>
      <c r="D4" s="14"/>
      <c r="E4" s="14"/>
      <c r="F4" s="15"/>
      <c r="G4" s="15"/>
      <c r="H4" s="15"/>
      <c r="I4" s="15"/>
      <c r="J4" s="16"/>
      <c r="K4" s="17"/>
      <c r="L4" s="17"/>
      <c r="M4" s="17"/>
      <c r="N4" s="18"/>
    </row>
    <row r="5" spans="1:16" ht="15.75" x14ac:dyDescent="0.25">
      <c r="A5" s="19" t="s">
        <v>18</v>
      </c>
      <c r="B5" s="20">
        <v>1693</v>
      </c>
      <c r="C5" s="20">
        <v>1828</v>
      </c>
      <c r="D5" s="21">
        <v>1949</v>
      </c>
      <c r="E5" s="20">
        <v>2027</v>
      </c>
      <c r="F5" s="21">
        <v>2080</v>
      </c>
      <c r="G5" s="21">
        <v>2095</v>
      </c>
      <c r="H5" s="21">
        <v>2102</v>
      </c>
      <c r="I5" s="21">
        <v>2109</v>
      </c>
      <c r="J5" s="22">
        <v>2140</v>
      </c>
      <c r="K5" s="23">
        <v>2219</v>
      </c>
      <c r="L5" s="23">
        <v>2334</v>
      </c>
      <c r="M5" s="23">
        <v>2462</v>
      </c>
      <c r="N5" s="24" t="s">
        <v>5</v>
      </c>
    </row>
    <row r="6" spans="1:16" ht="15.75" x14ac:dyDescent="0.25">
      <c r="A6" s="25" t="s">
        <v>6</v>
      </c>
      <c r="B6" s="26">
        <v>182</v>
      </c>
      <c r="C6" s="27">
        <f>+C5-B5</f>
        <v>135</v>
      </c>
      <c r="D6" s="27">
        <f>+D5-C5</f>
        <v>121</v>
      </c>
      <c r="E6" s="27">
        <f t="shared" ref="E6:M6" si="0">+E5-D5</f>
        <v>78</v>
      </c>
      <c r="F6" s="27">
        <f t="shared" si="0"/>
        <v>53</v>
      </c>
      <c r="G6" s="27">
        <f t="shared" si="0"/>
        <v>15</v>
      </c>
      <c r="H6" s="27">
        <f t="shared" si="0"/>
        <v>7</v>
      </c>
      <c r="I6" s="27">
        <f t="shared" si="0"/>
        <v>7</v>
      </c>
      <c r="J6" s="27">
        <f t="shared" si="0"/>
        <v>31</v>
      </c>
      <c r="K6" s="27">
        <f t="shared" si="0"/>
        <v>79</v>
      </c>
      <c r="L6" s="27">
        <f t="shared" si="0"/>
        <v>115</v>
      </c>
      <c r="M6" s="27">
        <f t="shared" si="0"/>
        <v>128</v>
      </c>
      <c r="N6" s="24"/>
    </row>
    <row r="7" spans="1:16" ht="30" x14ac:dyDescent="0.25">
      <c r="A7" s="46" t="s">
        <v>7</v>
      </c>
      <c r="B7" s="28">
        <v>182</v>
      </c>
      <c r="C7" s="28">
        <v>135</v>
      </c>
      <c r="D7" s="29">
        <v>121</v>
      </c>
      <c r="E7" s="28">
        <v>78</v>
      </c>
      <c r="F7" s="29">
        <v>53</v>
      </c>
      <c r="G7" s="29">
        <v>15</v>
      </c>
      <c r="H7" s="29">
        <v>7</v>
      </c>
      <c r="I7" s="29">
        <v>7</v>
      </c>
      <c r="J7" s="30">
        <v>31</v>
      </c>
      <c r="K7" s="30">
        <v>79</v>
      </c>
      <c r="L7" s="30">
        <v>115</v>
      </c>
      <c r="M7" s="30">
        <v>128</v>
      </c>
      <c r="N7" s="24">
        <f>SUM(B7:M7)</f>
        <v>951</v>
      </c>
      <c r="O7" s="58"/>
      <c r="P7" s="58"/>
    </row>
    <row r="8" spans="1:16" ht="30" x14ac:dyDescent="0.25">
      <c r="A8" s="31" t="s">
        <v>8</v>
      </c>
      <c r="B8" s="32">
        <f>B6-B7</f>
        <v>0</v>
      </c>
      <c r="C8" s="32">
        <f t="shared" ref="C8:M8" si="1">C6-C7</f>
        <v>0</v>
      </c>
      <c r="D8" s="32">
        <f t="shared" si="1"/>
        <v>0</v>
      </c>
      <c r="E8" s="32">
        <f t="shared" si="1"/>
        <v>0</v>
      </c>
      <c r="F8" s="32">
        <f t="shared" si="1"/>
        <v>0</v>
      </c>
      <c r="G8" s="32">
        <f t="shared" si="1"/>
        <v>0</v>
      </c>
      <c r="H8" s="32">
        <f t="shared" si="1"/>
        <v>0</v>
      </c>
      <c r="I8" s="32">
        <f t="shared" si="1"/>
        <v>0</v>
      </c>
      <c r="J8" s="32">
        <f t="shared" si="1"/>
        <v>0</v>
      </c>
      <c r="K8" s="32">
        <f t="shared" si="1"/>
        <v>0</v>
      </c>
      <c r="L8" s="32">
        <f t="shared" si="1"/>
        <v>0</v>
      </c>
      <c r="M8" s="32">
        <f t="shared" si="1"/>
        <v>0</v>
      </c>
      <c r="N8" s="33">
        <f t="shared" ref="N8" si="2">SUM(B8:M8)</f>
        <v>0</v>
      </c>
    </row>
    <row r="9" spans="1:16" x14ac:dyDescent="0.25">
      <c r="A9" s="48" t="s">
        <v>23</v>
      </c>
      <c r="B9" s="49">
        <v>56209.2</v>
      </c>
      <c r="C9" s="49">
        <v>40845.599999999999</v>
      </c>
      <c r="D9" s="50">
        <v>32512.799999999999</v>
      </c>
      <c r="E9" s="49">
        <v>18972</v>
      </c>
      <c r="F9" s="50">
        <v>13020</v>
      </c>
      <c r="G9" s="50">
        <v>5580</v>
      </c>
      <c r="H9" s="50">
        <v>2604</v>
      </c>
      <c r="I9" s="50">
        <v>2703.4</v>
      </c>
      <c r="J9" s="51">
        <v>11972.2</v>
      </c>
      <c r="K9" s="52">
        <v>30509.8</v>
      </c>
      <c r="L9" s="52">
        <v>44413</v>
      </c>
      <c r="M9" s="52">
        <v>49433.599999999999</v>
      </c>
      <c r="N9" s="53">
        <f t="shared" ref="N9:N10" si="3">SUM(B9:M9)</f>
        <v>308775.59999999998</v>
      </c>
    </row>
    <row r="10" spans="1:16" x14ac:dyDescent="0.25">
      <c r="A10" s="48" t="s">
        <v>24</v>
      </c>
      <c r="B10" s="49">
        <v>11494.8</v>
      </c>
      <c r="C10" s="49">
        <v>9374.4</v>
      </c>
      <c r="D10" s="50">
        <v>12499.2</v>
      </c>
      <c r="E10" s="49">
        <v>10044</v>
      </c>
      <c r="F10" s="50">
        <v>6696</v>
      </c>
      <c r="G10" s="50"/>
      <c r="H10" s="50"/>
      <c r="I10" s="50"/>
      <c r="J10" s="51"/>
      <c r="K10" s="52"/>
      <c r="L10" s="52"/>
      <c r="M10" s="52"/>
      <c r="N10" s="53">
        <f t="shared" si="3"/>
        <v>50108.399999999994</v>
      </c>
    </row>
    <row r="11" spans="1:16" x14ac:dyDescent="0.25">
      <c r="A11" s="54" t="s">
        <v>9</v>
      </c>
      <c r="B11" s="55">
        <f t="shared" ref="B11:F11" si="4">SUM(B9:B10)</f>
        <v>67704</v>
      </c>
      <c r="C11" s="55">
        <f t="shared" si="4"/>
        <v>50220</v>
      </c>
      <c r="D11" s="55">
        <f t="shared" ref="D11" si="5">SUM(D9:D10)</f>
        <v>45012</v>
      </c>
      <c r="E11" s="55">
        <f t="shared" si="4"/>
        <v>29016</v>
      </c>
      <c r="F11" s="55">
        <f t="shared" si="4"/>
        <v>19716</v>
      </c>
      <c r="G11" s="55">
        <f>SUM(G9:G10)</f>
        <v>5580</v>
      </c>
      <c r="H11" s="55">
        <f t="shared" ref="H11:M11" si="6">SUM(H9:H10)</f>
        <v>2604</v>
      </c>
      <c r="I11" s="55">
        <f t="shared" si="6"/>
        <v>2703.4</v>
      </c>
      <c r="J11" s="56">
        <f t="shared" si="6"/>
        <v>11972.2</v>
      </c>
      <c r="K11" s="57">
        <f t="shared" si="6"/>
        <v>30509.8</v>
      </c>
      <c r="L11" s="57">
        <f t="shared" si="6"/>
        <v>44413</v>
      </c>
      <c r="M11" s="57">
        <f t="shared" si="6"/>
        <v>49433.599999999999</v>
      </c>
      <c r="N11" s="33">
        <f>SUM(B11:M11)</f>
        <v>358884</v>
      </c>
    </row>
    <row r="12" spans="1:16" ht="30" x14ac:dyDescent="0.25">
      <c r="A12" s="35" t="s">
        <v>10</v>
      </c>
      <c r="B12" s="36">
        <f>+B11*1.15</f>
        <v>77859.599999999991</v>
      </c>
      <c r="C12" s="36">
        <f t="shared" ref="C12:M12" si="7">+C11*1.15</f>
        <v>57752.999999999993</v>
      </c>
      <c r="D12" s="36">
        <f t="shared" si="7"/>
        <v>51763.799999999996</v>
      </c>
      <c r="E12" s="36">
        <f t="shared" si="7"/>
        <v>33368.399999999994</v>
      </c>
      <c r="F12" s="36">
        <f t="shared" si="7"/>
        <v>22673.399999999998</v>
      </c>
      <c r="G12" s="36">
        <f t="shared" si="7"/>
        <v>6416.9999999999991</v>
      </c>
      <c r="H12" s="36">
        <f t="shared" si="7"/>
        <v>2994.6</v>
      </c>
      <c r="I12" s="36">
        <f t="shared" si="7"/>
        <v>3108.91</v>
      </c>
      <c r="J12" s="36">
        <f t="shared" si="7"/>
        <v>13768.03</v>
      </c>
      <c r="K12" s="36">
        <f t="shared" si="7"/>
        <v>35086.269999999997</v>
      </c>
      <c r="L12" s="36">
        <f t="shared" si="7"/>
        <v>51074.95</v>
      </c>
      <c r="M12" s="36">
        <f t="shared" si="7"/>
        <v>56848.639999999992</v>
      </c>
      <c r="N12" s="33">
        <f>SUM(B12:M12)</f>
        <v>412716.60000000003</v>
      </c>
    </row>
    <row r="13" spans="1:16" x14ac:dyDescent="0.25">
      <c r="A13" s="37" t="s">
        <v>15</v>
      </c>
      <c r="B13" s="38">
        <v>11400575</v>
      </c>
      <c r="C13" s="38">
        <v>11401300</v>
      </c>
      <c r="D13" s="15">
        <v>11402026</v>
      </c>
      <c r="E13" s="38">
        <v>11402746</v>
      </c>
      <c r="F13" s="15">
        <v>11403460</v>
      </c>
      <c r="G13" s="15">
        <v>11404196</v>
      </c>
      <c r="H13" s="15">
        <v>11404936</v>
      </c>
      <c r="I13" s="15">
        <v>11405661</v>
      </c>
      <c r="J13" s="16">
        <v>11406552</v>
      </c>
      <c r="K13" s="17">
        <v>11407122</v>
      </c>
      <c r="L13" s="17">
        <v>11408047</v>
      </c>
      <c r="M13" s="17">
        <v>11410033</v>
      </c>
      <c r="N13" s="24"/>
    </row>
    <row r="14" spans="1:16" x14ac:dyDescent="0.25">
      <c r="A14" s="39" t="s">
        <v>11</v>
      </c>
      <c r="B14" s="40">
        <v>41640</v>
      </c>
      <c r="C14" s="40">
        <v>41671</v>
      </c>
      <c r="D14" s="40">
        <v>41699</v>
      </c>
      <c r="E14" s="40">
        <v>41730</v>
      </c>
      <c r="F14" s="40">
        <v>41760</v>
      </c>
      <c r="G14" s="40">
        <v>41791</v>
      </c>
      <c r="H14" s="40">
        <v>41821</v>
      </c>
      <c r="I14" s="40">
        <v>41852</v>
      </c>
      <c r="J14" s="40">
        <v>41883</v>
      </c>
      <c r="K14" s="40">
        <v>41913</v>
      </c>
      <c r="L14" s="40">
        <v>41944</v>
      </c>
      <c r="M14" s="40">
        <v>41974</v>
      </c>
      <c r="N14" s="24"/>
    </row>
    <row r="15" spans="1:16" x14ac:dyDescent="0.25">
      <c r="A15" s="43" t="s">
        <v>12</v>
      </c>
      <c r="B15" s="40">
        <v>41670</v>
      </c>
      <c r="C15" s="40">
        <v>41698</v>
      </c>
      <c r="D15" s="40">
        <v>41729</v>
      </c>
      <c r="E15" s="40">
        <v>41759</v>
      </c>
      <c r="F15" s="40">
        <v>41790</v>
      </c>
      <c r="G15" s="40">
        <v>41820</v>
      </c>
      <c r="H15" s="40">
        <v>41851</v>
      </c>
      <c r="I15" s="40">
        <v>41882</v>
      </c>
      <c r="J15" s="40">
        <v>41912</v>
      </c>
      <c r="K15" s="40">
        <v>41943</v>
      </c>
      <c r="L15" s="40">
        <v>41973</v>
      </c>
      <c r="M15" s="40">
        <v>42004</v>
      </c>
      <c r="N15" s="24"/>
    </row>
    <row r="16" spans="1:16" ht="30" x14ac:dyDescent="0.25">
      <c r="A16" s="44" t="s">
        <v>13</v>
      </c>
      <c r="B16" s="34"/>
      <c r="C16" s="34"/>
      <c r="D16" s="45"/>
      <c r="E16" s="34"/>
      <c r="F16" s="40"/>
      <c r="G16" s="40"/>
      <c r="H16" s="15"/>
      <c r="I16" s="15"/>
      <c r="J16" s="41"/>
      <c r="K16" s="42"/>
      <c r="L16" s="42"/>
      <c r="M16" s="42"/>
      <c r="N16" s="47"/>
    </row>
    <row r="17" spans="1:14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5" t="s">
        <v>2</v>
      </c>
    </row>
    <row r="18" spans="1:14" ht="15.75" thickBot="1" x14ac:dyDescent="0.3">
      <c r="A18" s="3" t="s">
        <v>1</v>
      </c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5" t="s">
        <v>2</v>
      </c>
    </row>
    <row r="19" spans="1:14" x14ac:dyDescent="0.25">
      <c r="A19" s="6" t="s">
        <v>3</v>
      </c>
      <c r="B19" s="7">
        <v>41670</v>
      </c>
      <c r="C19" s="7">
        <v>41698</v>
      </c>
      <c r="D19" s="7">
        <v>41729</v>
      </c>
      <c r="E19" s="7">
        <v>41759</v>
      </c>
      <c r="F19" s="8">
        <v>41790</v>
      </c>
      <c r="G19" s="8">
        <v>41820</v>
      </c>
      <c r="H19" s="8">
        <v>41851</v>
      </c>
      <c r="I19" s="9">
        <v>41881</v>
      </c>
      <c r="J19" s="10">
        <v>41912</v>
      </c>
      <c r="K19" s="11">
        <v>41943</v>
      </c>
      <c r="L19" s="11">
        <v>41971</v>
      </c>
      <c r="M19" s="11">
        <v>41996</v>
      </c>
      <c r="N19" s="12">
        <v>2014</v>
      </c>
    </row>
    <row r="20" spans="1:14" x14ac:dyDescent="0.25">
      <c r="A20" s="13" t="s">
        <v>16</v>
      </c>
      <c r="B20" s="14"/>
      <c r="C20" s="14"/>
      <c r="D20" s="14"/>
      <c r="E20" s="14"/>
      <c r="F20" s="15"/>
      <c r="G20" s="15"/>
      <c r="H20" s="15"/>
      <c r="I20" s="15"/>
      <c r="J20" s="16"/>
      <c r="K20" s="17"/>
      <c r="L20" s="17"/>
      <c r="M20" s="17"/>
      <c r="N20" s="18"/>
    </row>
    <row r="21" spans="1:14" ht="15.75" x14ac:dyDescent="0.25">
      <c r="A21" s="19" t="s">
        <v>20</v>
      </c>
      <c r="B21" s="20">
        <v>1705</v>
      </c>
      <c r="C21" s="20">
        <v>1837</v>
      </c>
      <c r="D21" s="21">
        <v>1953</v>
      </c>
      <c r="E21" s="20">
        <v>2026</v>
      </c>
      <c r="F21" s="21">
        <v>2081</v>
      </c>
      <c r="G21" s="21">
        <v>2097</v>
      </c>
      <c r="H21" s="21">
        <v>2104</v>
      </c>
      <c r="I21" s="21">
        <v>2111</v>
      </c>
      <c r="J21" s="22">
        <v>2143</v>
      </c>
      <c r="K21" s="23">
        <v>2214</v>
      </c>
      <c r="L21" s="23">
        <v>2324</v>
      </c>
      <c r="M21" s="23">
        <v>2450</v>
      </c>
      <c r="N21" s="24" t="s">
        <v>5</v>
      </c>
    </row>
    <row r="22" spans="1:14" ht="15.75" x14ac:dyDescent="0.25">
      <c r="A22" s="25" t="s">
        <v>6</v>
      </c>
      <c r="B22" s="26">
        <v>171</v>
      </c>
      <c r="C22" s="27">
        <f>+C21-B21</f>
        <v>132</v>
      </c>
      <c r="D22" s="27">
        <f>+D21-C21</f>
        <v>116</v>
      </c>
      <c r="E22" s="27">
        <f t="shared" ref="E22" si="8">+E21-D21</f>
        <v>73</v>
      </c>
      <c r="F22" s="27">
        <f t="shared" ref="F22" si="9">+F21-E21</f>
        <v>55</v>
      </c>
      <c r="G22" s="27">
        <f t="shared" ref="G22" si="10">+G21-F21</f>
        <v>16</v>
      </c>
      <c r="H22" s="27">
        <f t="shared" ref="H22" si="11">+H21-G21</f>
        <v>7</v>
      </c>
      <c r="I22" s="27">
        <f t="shared" ref="I22" si="12">+I21-H21</f>
        <v>7</v>
      </c>
      <c r="J22" s="27">
        <f t="shared" ref="J22" si="13">+J21-I21</f>
        <v>32</v>
      </c>
      <c r="K22" s="27">
        <f t="shared" ref="K22" si="14">+K21-J21</f>
        <v>71</v>
      </c>
      <c r="L22" s="27">
        <f t="shared" ref="L22" si="15">+L21-K21</f>
        <v>110</v>
      </c>
      <c r="M22" s="27">
        <f t="shared" ref="M22" si="16">+M21-L21</f>
        <v>126</v>
      </c>
      <c r="N22" s="24"/>
    </row>
    <row r="23" spans="1:14" ht="30" x14ac:dyDescent="0.25">
      <c r="A23" s="46" t="s">
        <v>7</v>
      </c>
      <c r="B23" s="28">
        <v>171</v>
      </c>
      <c r="C23" s="28">
        <v>132</v>
      </c>
      <c r="D23" s="29">
        <v>116</v>
      </c>
      <c r="E23" s="28">
        <v>73</v>
      </c>
      <c r="F23" s="29">
        <v>55</v>
      </c>
      <c r="G23" s="29">
        <v>16</v>
      </c>
      <c r="H23" s="29">
        <v>7</v>
      </c>
      <c r="I23" s="29">
        <v>7</v>
      </c>
      <c r="J23" s="30">
        <v>32</v>
      </c>
      <c r="K23" s="30">
        <v>71</v>
      </c>
      <c r="L23" s="30">
        <v>110</v>
      </c>
      <c r="M23" s="30">
        <v>126</v>
      </c>
      <c r="N23" s="24">
        <f>SUM(B23:M23)</f>
        <v>916</v>
      </c>
    </row>
    <row r="24" spans="1:14" ht="30" x14ac:dyDescent="0.25">
      <c r="A24" s="31" t="s">
        <v>8</v>
      </c>
      <c r="B24" s="32">
        <f>B22-B23</f>
        <v>0</v>
      </c>
      <c r="C24" s="32">
        <f t="shared" ref="C24" si="17">C22-C23</f>
        <v>0</v>
      </c>
      <c r="D24" s="32">
        <f t="shared" ref="D24" si="18">D22-D23</f>
        <v>0</v>
      </c>
      <c r="E24" s="32">
        <f t="shared" ref="E24" si="19">E22-E23</f>
        <v>0</v>
      </c>
      <c r="F24" s="32">
        <f t="shared" ref="F24" si="20">F22-F23</f>
        <v>0</v>
      </c>
      <c r="G24" s="32">
        <f t="shared" ref="G24" si="21">G22-G23</f>
        <v>0</v>
      </c>
      <c r="H24" s="32">
        <f t="shared" ref="H24" si="22">H22-H23</f>
        <v>0</v>
      </c>
      <c r="I24" s="32">
        <f t="shared" ref="I24" si="23">I22-I23</f>
        <v>0</v>
      </c>
      <c r="J24" s="32">
        <f t="shared" ref="J24" si="24">J22-J23</f>
        <v>0</v>
      </c>
      <c r="K24" s="32">
        <f t="shared" ref="K24" si="25">K22-K23</f>
        <v>0</v>
      </c>
      <c r="L24" s="32">
        <f t="shared" ref="L24" si="26">L22-L23</f>
        <v>0</v>
      </c>
      <c r="M24" s="32">
        <f t="shared" ref="M24" si="27">M22-M23</f>
        <v>0</v>
      </c>
      <c r="N24" s="33">
        <f t="shared" ref="N24" si="28">SUM(B24:M24)</f>
        <v>0</v>
      </c>
    </row>
    <row r="25" spans="1:14" x14ac:dyDescent="0.25">
      <c r="A25" s="48" t="s">
        <v>23</v>
      </c>
      <c r="B25" s="49">
        <v>54349.2</v>
      </c>
      <c r="C25" s="49">
        <v>41403.599999999999</v>
      </c>
      <c r="D25" s="50">
        <v>31880.400000000001</v>
      </c>
      <c r="E25" s="49">
        <v>17335.2</v>
      </c>
      <c r="F25" s="50">
        <v>13540.8</v>
      </c>
      <c r="G25" s="50">
        <v>5952</v>
      </c>
      <c r="H25" s="50">
        <v>2604</v>
      </c>
      <c r="I25" s="50">
        <v>2703.4</v>
      </c>
      <c r="J25" s="51">
        <v>12358.4</v>
      </c>
      <c r="K25" s="52">
        <v>27420.2</v>
      </c>
      <c r="L25" s="52">
        <v>42482</v>
      </c>
      <c r="M25" s="52">
        <v>48661.2</v>
      </c>
      <c r="N25" s="53">
        <f t="shared" ref="N25:N26" si="29">SUM(B25:M25)</f>
        <v>300690.39999999997</v>
      </c>
    </row>
    <row r="26" spans="1:14" x14ac:dyDescent="0.25">
      <c r="A26" s="48" t="s">
        <v>24</v>
      </c>
      <c r="B26" s="49">
        <v>9262.7999999999993</v>
      </c>
      <c r="C26" s="49">
        <v>7700.4</v>
      </c>
      <c r="D26" s="50">
        <v>11271.6</v>
      </c>
      <c r="E26" s="49">
        <v>9820.7999999999993</v>
      </c>
      <c r="F26" s="50">
        <v>6919.2</v>
      </c>
      <c r="G26" s="50"/>
      <c r="H26" s="50"/>
      <c r="I26" s="50"/>
      <c r="J26" s="51"/>
      <c r="K26" s="52"/>
      <c r="L26" s="52"/>
      <c r="M26" s="52"/>
      <c r="N26" s="53">
        <f t="shared" si="29"/>
        <v>44974.799999999988</v>
      </c>
    </row>
    <row r="27" spans="1:14" x14ac:dyDescent="0.25">
      <c r="A27" s="54" t="s">
        <v>9</v>
      </c>
      <c r="B27" s="55">
        <f t="shared" ref="B27:C27" si="30">SUM(B25:B26)</f>
        <v>63612</v>
      </c>
      <c r="C27" s="55">
        <f t="shared" si="30"/>
        <v>49104</v>
      </c>
      <c r="D27" s="55">
        <f t="shared" ref="D27" si="31">SUM(D25:D26)</f>
        <v>43152</v>
      </c>
      <c r="E27" s="55">
        <f t="shared" ref="E27:F27" si="32">SUM(E25:E26)</f>
        <v>27156</v>
      </c>
      <c r="F27" s="55">
        <f t="shared" si="32"/>
        <v>20460</v>
      </c>
      <c r="G27" s="55">
        <f>SUM(G25:G26)</f>
        <v>5952</v>
      </c>
      <c r="H27" s="55">
        <f t="shared" ref="H27:M27" si="33">SUM(H25:H26)</f>
        <v>2604</v>
      </c>
      <c r="I27" s="55">
        <f t="shared" si="33"/>
        <v>2703.4</v>
      </c>
      <c r="J27" s="56">
        <f t="shared" si="33"/>
        <v>12358.4</v>
      </c>
      <c r="K27" s="57">
        <f t="shared" si="33"/>
        <v>27420.2</v>
      </c>
      <c r="L27" s="57">
        <f t="shared" si="33"/>
        <v>42482</v>
      </c>
      <c r="M27" s="57">
        <f t="shared" si="33"/>
        <v>48661.2</v>
      </c>
      <c r="N27" s="33">
        <f>SUM(B27:M27)</f>
        <v>345665.2</v>
      </c>
    </row>
    <row r="28" spans="1:14" ht="30" x14ac:dyDescent="0.25">
      <c r="A28" s="35" t="s">
        <v>10</v>
      </c>
      <c r="B28" s="36">
        <f>+B27*1.15</f>
        <v>73153.799999999988</v>
      </c>
      <c r="C28" s="36">
        <f t="shared" ref="C28" si="34">+C27*1.15</f>
        <v>56469.599999999999</v>
      </c>
      <c r="D28" s="36">
        <f t="shared" ref="D28" si="35">+D27*1.15</f>
        <v>49624.799999999996</v>
      </c>
      <c r="E28" s="36">
        <f t="shared" ref="E28" si="36">+E27*1.15</f>
        <v>31229.399999999998</v>
      </c>
      <c r="F28" s="36">
        <f t="shared" ref="F28" si="37">+F27*1.15</f>
        <v>23529</v>
      </c>
      <c r="G28" s="36">
        <f t="shared" ref="G28" si="38">+G27*1.15</f>
        <v>6844.7999999999993</v>
      </c>
      <c r="H28" s="36">
        <f t="shared" ref="H28" si="39">+H27*1.15</f>
        <v>2994.6</v>
      </c>
      <c r="I28" s="36">
        <f t="shared" ref="I28" si="40">+I27*1.15</f>
        <v>3108.91</v>
      </c>
      <c r="J28" s="36">
        <f t="shared" ref="J28" si="41">+J27*1.15</f>
        <v>14212.159999999998</v>
      </c>
      <c r="K28" s="36">
        <f t="shared" ref="K28" si="42">+K27*1.15</f>
        <v>31533.23</v>
      </c>
      <c r="L28" s="36">
        <f t="shared" ref="L28" si="43">+L27*1.15</f>
        <v>48854.299999999996</v>
      </c>
      <c r="M28" s="36">
        <f t="shared" ref="M28" si="44">+M27*1.15</f>
        <v>55960.37999999999</v>
      </c>
      <c r="N28" s="33">
        <f>SUM(B28:M28)</f>
        <v>397514.98</v>
      </c>
    </row>
    <row r="29" spans="1:14" x14ac:dyDescent="0.25">
      <c r="A29" s="37" t="s">
        <v>15</v>
      </c>
      <c r="B29" s="38">
        <v>11400578</v>
      </c>
      <c r="C29" s="38">
        <v>11401303</v>
      </c>
      <c r="D29" s="15">
        <v>11402029</v>
      </c>
      <c r="E29" s="38">
        <v>11402749</v>
      </c>
      <c r="F29" s="15">
        <v>11403463</v>
      </c>
      <c r="G29" s="15">
        <v>11404199</v>
      </c>
      <c r="H29" s="15">
        <v>11404939</v>
      </c>
      <c r="I29" s="15">
        <v>11405664</v>
      </c>
      <c r="J29" s="16">
        <v>11406553</v>
      </c>
      <c r="K29" s="17">
        <v>11407125</v>
      </c>
      <c r="L29" s="17">
        <v>11408048</v>
      </c>
      <c r="M29" s="17">
        <v>11410036</v>
      </c>
      <c r="N29" s="24"/>
    </row>
    <row r="30" spans="1:14" x14ac:dyDescent="0.25">
      <c r="A30" s="39" t="s">
        <v>11</v>
      </c>
      <c r="B30" s="40">
        <v>41640</v>
      </c>
      <c r="C30" s="40">
        <v>41671</v>
      </c>
      <c r="D30" s="40">
        <v>41699</v>
      </c>
      <c r="E30" s="40">
        <v>41730</v>
      </c>
      <c r="F30" s="40">
        <v>41760</v>
      </c>
      <c r="G30" s="40">
        <v>41791</v>
      </c>
      <c r="H30" s="40">
        <v>41821</v>
      </c>
      <c r="I30" s="40">
        <v>41852</v>
      </c>
      <c r="J30" s="40">
        <v>41883</v>
      </c>
      <c r="K30" s="40">
        <v>41913</v>
      </c>
      <c r="L30" s="40">
        <v>41944</v>
      </c>
      <c r="M30" s="40">
        <v>41974</v>
      </c>
      <c r="N30" s="24"/>
    </row>
    <row r="31" spans="1:14" x14ac:dyDescent="0.25">
      <c r="A31" s="43" t="s">
        <v>12</v>
      </c>
      <c r="B31" s="40">
        <v>41670</v>
      </c>
      <c r="C31" s="40">
        <v>41698</v>
      </c>
      <c r="D31" s="40">
        <v>41729</v>
      </c>
      <c r="E31" s="40">
        <v>41759</v>
      </c>
      <c r="F31" s="40">
        <v>41790</v>
      </c>
      <c r="G31" s="40">
        <v>41820</v>
      </c>
      <c r="H31" s="40">
        <v>41851</v>
      </c>
      <c r="I31" s="40">
        <v>41882</v>
      </c>
      <c r="J31" s="40">
        <v>41912</v>
      </c>
      <c r="K31" s="40">
        <v>41943</v>
      </c>
      <c r="L31" s="40">
        <v>41973</v>
      </c>
      <c r="M31" s="40">
        <v>42004</v>
      </c>
      <c r="N31" s="24"/>
    </row>
    <row r="32" spans="1:14" ht="30.75" thickBot="1" x14ac:dyDescent="0.3">
      <c r="A32" s="44" t="s">
        <v>13</v>
      </c>
      <c r="B32" s="34"/>
      <c r="C32" s="34"/>
      <c r="D32" s="45"/>
      <c r="E32" s="34"/>
      <c r="F32" s="40"/>
      <c r="G32" s="40"/>
      <c r="H32" s="15"/>
      <c r="I32" s="15"/>
      <c r="J32" s="41"/>
      <c r="K32" s="42"/>
      <c r="L32" s="42"/>
      <c r="M32" s="42"/>
      <c r="N32" s="47"/>
    </row>
    <row r="33" spans="1:14" x14ac:dyDescent="0.2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0"/>
    </row>
    <row r="34" spans="1:14" ht="15.75" thickBot="1" x14ac:dyDescent="0.3">
      <c r="A34" s="3" t="s">
        <v>1</v>
      </c>
      <c r="B34" s="3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5" t="s">
        <v>2</v>
      </c>
    </row>
    <row r="35" spans="1:14" x14ac:dyDescent="0.25">
      <c r="A35" s="6" t="s">
        <v>3</v>
      </c>
      <c r="B35" s="7">
        <v>41670</v>
      </c>
      <c r="C35" s="7">
        <v>41698</v>
      </c>
      <c r="D35" s="7">
        <v>41729</v>
      </c>
      <c r="E35" s="7">
        <v>41759</v>
      </c>
      <c r="F35" s="8">
        <v>41790</v>
      </c>
      <c r="G35" s="8">
        <v>41820</v>
      </c>
      <c r="H35" s="8">
        <v>41851</v>
      </c>
      <c r="I35" s="9">
        <v>41881</v>
      </c>
      <c r="J35" s="10">
        <v>41912</v>
      </c>
      <c r="K35" s="11">
        <v>41943</v>
      </c>
      <c r="L35" s="11">
        <v>41971</v>
      </c>
      <c r="M35" s="11">
        <v>41996</v>
      </c>
      <c r="N35" s="12">
        <v>2014</v>
      </c>
    </row>
    <row r="36" spans="1:14" x14ac:dyDescent="0.25">
      <c r="A36" s="13" t="s">
        <v>17</v>
      </c>
      <c r="B36" s="14"/>
      <c r="C36" s="14"/>
      <c r="D36" s="14"/>
      <c r="E36" s="14"/>
      <c r="F36" s="15"/>
      <c r="G36" s="15"/>
      <c r="H36" s="15"/>
      <c r="I36" s="15"/>
      <c r="J36" s="16"/>
      <c r="K36" s="17"/>
      <c r="L36" s="17"/>
      <c r="M36" s="17"/>
      <c r="N36" s="18"/>
    </row>
    <row r="37" spans="1:14" ht="15.75" x14ac:dyDescent="0.25">
      <c r="A37" s="19" t="s">
        <v>19</v>
      </c>
      <c r="B37" s="20">
        <v>4015</v>
      </c>
      <c r="C37" s="20">
        <v>4303</v>
      </c>
      <c r="D37" s="21">
        <v>4576</v>
      </c>
      <c r="E37" s="20">
        <v>4757</v>
      </c>
      <c r="F37" s="21">
        <v>4881</v>
      </c>
      <c r="G37" s="21">
        <v>4924</v>
      </c>
      <c r="H37" s="21">
        <v>4951</v>
      </c>
      <c r="I37" s="21">
        <v>4975</v>
      </c>
      <c r="J37" s="22">
        <v>5052</v>
      </c>
      <c r="K37" s="23">
        <v>5199</v>
      </c>
      <c r="L37" s="23">
        <v>5435</v>
      </c>
      <c r="M37" s="23">
        <v>5685</v>
      </c>
      <c r="N37" s="24" t="s">
        <v>5</v>
      </c>
    </row>
    <row r="38" spans="1:14" ht="15.75" x14ac:dyDescent="0.25">
      <c r="A38" s="25" t="s">
        <v>6</v>
      </c>
      <c r="B38" s="26">
        <v>376</v>
      </c>
      <c r="C38" s="27">
        <f>+C37-B37</f>
        <v>288</v>
      </c>
      <c r="D38" s="27">
        <f>+D37-C37</f>
        <v>273</v>
      </c>
      <c r="E38" s="27">
        <f t="shared" ref="E38" si="45">+E37-D37</f>
        <v>181</v>
      </c>
      <c r="F38" s="27">
        <f t="shared" ref="F38" si="46">+F37-E37</f>
        <v>124</v>
      </c>
      <c r="G38" s="27">
        <f t="shared" ref="G38" si="47">+G37-F37</f>
        <v>43</v>
      </c>
      <c r="H38" s="27">
        <f t="shared" ref="H38" si="48">+H37-G37</f>
        <v>27</v>
      </c>
      <c r="I38" s="27">
        <f t="shared" ref="I38" si="49">+I37-H37</f>
        <v>24</v>
      </c>
      <c r="J38" s="27">
        <f t="shared" ref="J38" si="50">+J37-I37</f>
        <v>77</v>
      </c>
      <c r="K38" s="27">
        <f t="shared" ref="K38" si="51">+K37-J37</f>
        <v>147</v>
      </c>
      <c r="L38" s="27">
        <f t="shared" ref="L38" si="52">+L37-K37</f>
        <v>236</v>
      </c>
      <c r="M38" s="27">
        <f t="shared" ref="M38" si="53">+M37-L37</f>
        <v>250</v>
      </c>
      <c r="N38" s="24"/>
    </row>
    <row r="39" spans="1:14" ht="30" x14ac:dyDescent="0.25">
      <c r="A39" s="46" t="s">
        <v>7</v>
      </c>
      <c r="B39" s="28">
        <v>376</v>
      </c>
      <c r="C39" s="28">
        <v>288</v>
      </c>
      <c r="D39" s="29">
        <v>273</v>
      </c>
      <c r="E39" s="28">
        <v>181</v>
      </c>
      <c r="F39" s="29">
        <v>124</v>
      </c>
      <c r="G39" s="29">
        <v>43</v>
      </c>
      <c r="H39" s="29">
        <v>27</v>
      </c>
      <c r="I39" s="29">
        <v>24</v>
      </c>
      <c r="J39" s="30">
        <v>77</v>
      </c>
      <c r="K39" s="30">
        <v>147</v>
      </c>
      <c r="L39" s="30">
        <v>236</v>
      </c>
      <c r="M39" s="30">
        <v>250</v>
      </c>
      <c r="N39" s="24">
        <f>SUM(B39:M39)</f>
        <v>2046</v>
      </c>
    </row>
    <row r="40" spans="1:14" ht="30" x14ac:dyDescent="0.25">
      <c r="A40" s="31" t="s">
        <v>8</v>
      </c>
      <c r="B40" s="32">
        <f>B38-B39</f>
        <v>0</v>
      </c>
      <c r="C40" s="32">
        <f t="shared" ref="C40" si="54">C38-C39</f>
        <v>0</v>
      </c>
      <c r="D40" s="32">
        <f t="shared" ref="D40" si="55">D38-D39</f>
        <v>0</v>
      </c>
      <c r="E40" s="32">
        <f t="shared" ref="E40" si="56">E38-E39</f>
        <v>0</v>
      </c>
      <c r="F40" s="32">
        <f t="shared" ref="F40" si="57">F38-F39</f>
        <v>0</v>
      </c>
      <c r="G40" s="32">
        <f t="shared" ref="G40" si="58">G38-G39</f>
        <v>0</v>
      </c>
      <c r="H40" s="32">
        <f t="shared" ref="H40" si="59">H38-H39</f>
        <v>0</v>
      </c>
      <c r="I40" s="32">
        <f t="shared" ref="I40" si="60">I38-I39</f>
        <v>0</v>
      </c>
      <c r="J40" s="32">
        <f t="shared" ref="J40" si="61">J38-J39</f>
        <v>0</v>
      </c>
      <c r="K40" s="32">
        <f t="shared" ref="K40" si="62">K38-K39</f>
        <v>0</v>
      </c>
      <c r="L40" s="32">
        <f t="shared" ref="L40" si="63">L38-L39</f>
        <v>0</v>
      </c>
      <c r="M40" s="32">
        <f t="shared" ref="M40" si="64">M38-M39</f>
        <v>0</v>
      </c>
      <c r="N40" s="33">
        <f t="shared" ref="N40" si="65">SUM(B40:M40)</f>
        <v>0</v>
      </c>
    </row>
    <row r="41" spans="1:14" x14ac:dyDescent="0.25">
      <c r="A41" s="48" t="s">
        <v>23</v>
      </c>
      <c r="B41" s="49">
        <v>117217.2</v>
      </c>
      <c r="C41" s="49">
        <v>88833.600000000006</v>
      </c>
      <c r="D41" s="50">
        <v>77004</v>
      </c>
      <c r="E41" s="49">
        <v>46016.4</v>
      </c>
      <c r="F41" s="50">
        <v>26932.799999999999</v>
      </c>
      <c r="G41" s="50">
        <v>1599.6</v>
      </c>
      <c r="H41" s="50">
        <v>4910.3999999999996</v>
      </c>
      <c r="I41" s="50">
        <v>5677.14</v>
      </c>
      <c r="J41" s="51">
        <v>5754.38</v>
      </c>
      <c r="K41" s="52">
        <v>34758</v>
      </c>
      <c r="L41" s="52">
        <v>67391.899999999994</v>
      </c>
      <c r="M41" s="52">
        <v>77664.820000000007</v>
      </c>
      <c r="N41" s="53">
        <f t="shared" ref="N41:N42" si="66">SUM(B41:M41)</f>
        <v>553760.24</v>
      </c>
    </row>
    <row r="42" spans="1:14" x14ac:dyDescent="0.25">
      <c r="A42" s="48" t="s">
        <v>24</v>
      </c>
      <c r="B42" s="49">
        <v>22654.799999999999</v>
      </c>
      <c r="C42" s="49">
        <v>18302.400000000001</v>
      </c>
      <c r="D42" s="50">
        <v>24552</v>
      </c>
      <c r="E42" s="49">
        <v>21315.599999999999</v>
      </c>
      <c r="F42" s="50">
        <v>19195.2</v>
      </c>
      <c r="G42" s="50">
        <v>14396.4</v>
      </c>
      <c r="H42" s="50">
        <v>5133.6000000000004</v>
      </c>
      <c r="I42" s="50">
        <v>3591.66</v>
      </c>
      <c r="J42" s="51">
        <v>23983.02</v>
      </c>
      <c r="K42" s="52">
        <v>22013.4</v>
      </c>
      <c r="L42" s="52">
        <v>23751.3</v>
      </c>
      <c r="M42" s="52">
        <v>18885.18</v>
      </c>
      <c r="N42" s="53">
        <f t="shared" si="66"/>
        <v>217774.55999999997</v>
      </c>
    </row>
    <row r="43" spans="1:14" x14ac:dyDescent="0.25">
      <c r="A43" s="54" t="s">
        <v>9</v>
      </c>
      <c r="B43" s="55">
        <f t="shared" ref="B43:C43" si="67">SUM(B41:B42)</f>
        <v>139872</v>
      </c>
      <c r="C43" s="55">
        <f t="shared" si="67"/>
        <v>107136</v>
      </c>
      <c r="D43" s="55">
        <f t="shared" ref="D43" si="68">SUM(D41:D42)</f>
        <v>101556</v>
      </c>
      <c r="E43" s="55">
        <f t="shared" ref="E43:F43" si="69">SUM(E41:E42)</f>
        <v>67332</v>
      </c>
      <c r="F43" s="55">
        <f t="shared" si="69"/>
        <v>46128</v>
      </c>
      <c r="G43" s="55">
        <f>SUM(G41:G42)</f>
        <v>15996</v>
      </c>
      <c r="H43" s="55">
        <f t="shared" ref="H43:M43" si="70">SUM(H41:H42)</f>
        <v>10044</v>
      </c>
      <c r="I43" s="55">
        <f t="shared" si="70"/>
        <v>9268.7999999999993</v>
      </c>
      <c r="J43" s="56">
        <f t="shared" si="70"/>
        <v>29737.4</v>
      </c>
      <c r="K43" s="57">
        <f t="shared" si="70"/>
        <v>56771.4</v>
      </c>
      <c r="L43" s="57">
        <f t="shared" si="70"/>
        <v>91143.2</v>
      </c>
      <c r="M43" s="57">
        <f t="shared" si="70"/>
        <v>96550</v>
      </c>
      <c r="N43" s="33">
        <f>SUM(B43:M43)</f>
        <v>771534.79999999993</v>
      </c>
    </row>
    <row r="44" spans="1:14" ht="30" x14ac:dyDescent="0.25">
      <c r="A44" s="35" t="s">
        <v>10</v>
      </c>
      <c r="B44" s="36">
        <f>+B43*1.15</f>
        <v>160852.79999999999</v>
      </c>
      <c r="C44" s="36">
        <f t="shared" ref="C44" si="71">+C43*1.15</f>
        <v>123206.39999999999</v>
      </c>
      <c r="D44" s="36">
        <f t="shared" ref="D44" si="72">+D43*1.15</f>
        <v>116789.4</v>
      </c>
      <c r="E44" s="36">
        <f t="shared" ref="E44" si="73">+E43*1.15</f>
        <v>77431.799999999988</v>
      </c>
      <c r="F44" s="36">
        <f t="shared" ref="F44" si="74">+F43*1.15</f>
        <v>53047.199999999997</v>
      </c>
      <c r="G44" s="36">
        <f t="shared" ref="G44" si="75">+G43*1.15</f>
        <v>18395.399999999998</v>
      </c>
      <c r="H44" s="36">
        <f t="shared" ref="H44" si="76">+H43*1.15</f>
        <v>11550.599999999999</v>
      </c>
      <c r="I44" s="36">
        <f t="shared" ref="I44" si="77">+I43*1.15</f>
        <v>10659.119999999999</v>
      </c>
      <c r="J44" s="36">
        <f t="shared" ref="J44" si="78">+J43*1.15</f>
        <v>34198.01</v>
      </c>
      <c r="K44" s="36">
        <f t="shared" ref="K44" si="79">+K43*1.15</f>
        <v>65287.109999999993</v>
      </c>
      <c r="L44" s="36">
        <f t="shared" ref="L44" si="80">+L43*1.15</f>
        <v>104814.68</v>
      </c>
      <c r="M44" s="36">
        <f t="shared" ref="M44" si="81">+M43*1.15</f>
        <v>111032.49999999999</v>
      </c>
      <c r="N44" s="33">
        <f>SUM(B44:M44)</f>
        <v>887265.02</v>
      </c>
    </row>
    <row r="45" spans="1:14" x14ac:dyDescent="0.25">
      <c r="A45" s="37" t="s">
        <v>15</v>
      </c>
      <c r="B45" s="38">
        <v>11400577</v>
      </c>
      <c r="C45" s="38">
        <v>11401302</v>
      </c>
      <c r="D45" s="38">
        <v>11402028</v>
      </c>
      <c r="E45" s="38">
        <v>11402748</v>
      </c>
      <c r="F45" s="38">
        <v>11403462</v>
      </c>
      <c r="G45" s="38">
        <v>11404198</v>
      </c>
      <c r="H45" s="38">
        <v>11404938</v>
      </c>
      <c r="I45" s="38">
        <v>11405663</v>
      </c>
      <c r="J45" s="61">
        <v>11406380</v>
      </c>
      <c r="K45" s="62">
        <v>11407124</v>
      </c>
      <c r="L45" s="62">
        <v>11407873</v>
      </c>
      <c r="M45" s="62">
        <v>11410035</v>
      </c>
      <c r="N45" s="24"/>
    </row>
    <row r="46" spans="1:14" x14ac:dyDescent="0.25">
      <c r="A46" s="39" t="s">
        <v>11</v>
      </c>
      <c r="B46" s="40">
        <v>41640</v>
      </c>
      <c r="C46" s="40">
        <v>41671</v>
      </c>
      <c r="D46" s="40">
        <v>41699</v>
      </c>
      <c r="E46" s="40">
        <v>41730</v>
      </c>
      <c r="F46" s="40">
        <v>41760</v>
      </c>
      <c r="G46" s="40">
        <v>41791</v>
      </c>
      <c r="H46" s="40">
        <v>41821</v>
      </c>
      <c r="I46" s="40">
        <v>41852</v>
      </c>
      <c r="J46" s="40">
        <v>41883</v>
      </c>
      <c r="K46" s="40">
        <v>41913</v>
      </c>
      <c r="L46" s="40">
        <v>41944</v>
      </c>
      <c r="M46" s="40">
        <v>41974</v>
      </c>
      <c r="N46" s="24"/>
    </row>
    <row r="47" spans="1:14" x14ac:dyDescent="0.25">
      <c r="A47" s="43" t="s">
        <v>12</v>
      </c>
      <c r="B47" s="40">
        <v>41670</v>
      </c>
      <c r="C47" s="40">
        <v>41698</v>
      </c>
      <c r="D47" s="40">
        <v>41729</v>
      </c>
      <c r="E47" s="40">
        <v>41759</v>
      </c>
      <c r="F47" s="40">
        <v>41790</v>
      </c>
      <c r="G47" s="40">
        <v>41820</v>
      </c>
      <c r="H47" s="40">
        <v>41851</v>
      </c>
      <c r="I47" s="40">
        <v>41882</v>
      </c>
      <c r="J47" s="40">
        <v>41912</v>
      </c>
      <c r="K47" s="40">
        <v>41943</v>
      </c>
      <c r="L47" s="40">
        <v>41973</v>
      </c>
      <c r="M47" s="40">
        <v>42004</v>
      </c>
      <c r="N47" s="24"/>
    </row>
    <row r="48" spans="1:14" ht="30.75" thickBot="1" x14ac:dyDescent="0.3">
      <c r="A48" s="44" t="s">
        <v>13</v>
      </c>
      <c r="B48" s="34"/>
      <c r="C48" s="34"/>
      <c r="D48" s="45"/>
      <c r="E48" s="34"/>
      <c r="F48" s="40"/>
      <c r="G48" s="40"/>
      <c r="H48" s="15"/>
      <c r="I48" s="15"/>
      <c r="J48" s="41"/>
      <c r="K48" s="42"/>
      <c r="L48" s="42"/>
      <c r="M48" s="42"/>
      <c r="N48" s="47"/>
    </row>
    <row r="49" spans="1:14" x14ac:dyDescent="0.25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60"/>
    </row>
    <row r="50" spans="1:14" ht="15.75" thickBot="1" x14ac:dyDescent="0.3">
      <c r="A50" s="3" t="s">
        <v>1</v>
      </c>
      <c r="B50" s="3"/>
      <c r="C50" s="3"/>
      <c r="D50" s="3"/>
      <c r="E50" s="3"/>
      <c r="F50" s="4"/>
      <c r="G50" s="4"/>
      <c r="H50" s="4"/>
      <c r="I50" s="4"/>
      <c r="J50" s="4"/>
      <c r="K50" s="4"/>
      <c r="L50" s="4"/>
      <c r="M50" s="4"/>
      <c r="N50" s="5" t="s">
        <v>2</v>
      </c>
    </row>
    <row r="51" spans="1:14" x14ac:dyDescent="0.25">
      <c r="A51" s="6" t="s">
        <v>3</v>
      </c>
      <c r="B51" s="7">
        <v>41670</v>
      </c>
      <c r="C51" s="7">
        <v>41698</v>
      </c>
      <c r="D51" s="7">
        <v>41729</v>
      </c>
      <c r="E51" s="7">
        <v>41759</v>
      </c>
      <c r="F51" s="8">
        <v>41790</v>
      </c>
      <c r="G51" s="8">
        <v>41820</v>
      </c>
      <c r="H51" s="8">
        <v>41851</v>
      </c>
      <c r="I51" s="9">
        <v>41881</v>
      </c>
      <c r="J51" s="10">
        <v>41912</v>
      </c>
      <c r="K51" s="11">
        <v>41943</v>
      </c>
      <c r="L51" s="11">
        <v>41971</v>
      </c>
      <c r="M51" s="11">
        <v>41996</v>
      </c>
      <c r="N51" s="12">
        <v>2014</v>
      </c>
    </row>
    <row r="52" spans="1:14" x14ac:dyDescent="0.25">
      <c r="A52" s="13" t="s">
        <v>21</v>
      </c>
      <c r="B52" s="14"/>
      <c r="C52" s="14"/>
      <c r="D52" s="14"/>
      <c r="E52" s="14"/>
      <c r="F52" s="15"/>
      <c r="G52" s="15"/>
      <c r="H52" s="15"/>
      <c r="I52" s="15"/>
      <c r="J52" s="16"/>
      <c r="K52" s="17"/>
      <c r="L52" s="17"/>
      <c r="M52" s="17"/>
      <c r="N52" s="18"/>
    </row>
    <row r="53" spans="1:14" ht="15.75" x14ac:dyDescent="0.25">
      <c r="A53" s="19" t="s">
        <v>22</v>
      </c>
      <c r="B53" s="20">
        <v>320</v>
      </c>
      <c r="C53" s="20">
        <v>357</v>
      </c>
      <c r="D53" s="21">
        <v>383</v>
      </c>
      <c r="E53" s="20">
        <v>396</v>
      </c>
      <c r="F53" s="21">
        <v>403</v>
      </c>
      <c r="G53" s="21">
        <v>406</v>
      </c>
      <c r="H53" s="21">
        <v>406</v>
      </c>
      <c r="I53" s="21">
        <v>406</v>
      </c>
      <c r="J53" s="22">
        <v>407</v>
      </c>
      <c r="K53" s="23">
        <v>423</v>
      </c>
      <c r="L53" s="23">
        <v>455</v>
      </c>
      <c r="M53" s="23">
        <v>493</v>
      </c>
      <c r="N53" s="24" t="s">
        <v>5</v>
      </c>
    </row>
    <row r="54" spans="1:14" ht="15.75" x14ac:dyDescent="0.25">
      <c r="A54" s="25" t="s">
        <v>6</v>
      </c>
      <c r="B54" s="26">
        <v>55</v>
      </c>
      <c r="C54" s="27">
        <f>+C53-B53</f>
        <v>37</v>
      </c>
      <c r="D54" s="27">
        <f>+D53-C53</f>
        <v>26</v>
      </c>
      <c r="E54" s="27">
        <f t="shared" ref="E54" si="82">+E53-D53</f>
        <v>13</v>
      </c>
      <c r="F54" s="27">
        <f t="shared" ref="F54" si="83">+F53-E53</f>
        <v>7</v>
      </c>
      <c r="G54" s="27">
        <f t="shared" ref="G54" si="84">+G53-F53</f>
        <v>3</v>
      </c>
      <c r="H54" s="27">
        <f t="shared" ref="H54" si="85">+H53-G53</f>
        <v>0</v>
      </c>
      <c r="I54" s="27">
        <f t="shared" ref="I54" si="86">+I53-H53</f>
        <v>0</v>
      </c>
      <c r="J54" s="27">
        <f t="shared" ref="J54" si="87">+J53-I53</f>
        <v>1</v>
      </c>
      <c r="K54" s="27">
        <f t="shared" ref="K54" si="88">+K53-J53</f>
        <v>16</v>
      </c>
      <c r="L54" s="27">
        <f t="shared" ref="L54" si="89">+L53-K53</f>
        <v>32</v>
      </c>
      <c r="M54" s="27">
        <f t="shared" ref="M54" si="90">+M53-L53</f>
        <v>38</v>
      </c>
      <c r="N54" s="24"/>
    </row>
    <row r="55" spans="1:14" ht="30" x14ac:dyDescent="0.25">
      <c r="A55" s="46" t="s">
        <v>7</v>
      </c>
      <c r="B55" s="28">
        <v>55</v>
      </c>
      <c r="C55" s="28">
        <v>37</v>
      </c>
      <c r="D55" s="29">
        <v>26</v>
      </c>
      <c r="E55" s="28">
        <v>13</v>
      </c>
      <c r="F55" s="29">
        <v>7</v>
      </c>
      <c r="G55" s="29">
        <v>3</v>
      </c>
      <c r="H55" s="29">
        <v>0</v>
      </c>
      <c r="I55" s="29">
        <v>0</v>
      </c>
      <c r="J55" s="30">
        <v>1</v>
      </c>
      <c r="K55" s="30">
        <v>16</v>
      </c>
      <c r="L55" s="30">
        <v>32</v>
      </c>
      <c r="M55" s="30">
        <v>38</v>
      </c>
      <c r="N55" s="24">
        <f>SUM(B55:M55)</f>
        <v>228</v>
      </c>
    </row>
    <row r="56" spans="1:14" ht="30" x14ac:dyDescent="0.25">
      <c r="A56" s="31" t="s">
        <v>8</v>
      </c>
      <c r="B56" s="32">
        <f>B54-B55</f>
        <v>0</v>
      </c>
      <c r="C56" s="32">
        <f t="shared" ref="C56" si="91">C54-C55</f>
        <v>0</v>
      </c>
      <c r="D56" s="32">
        <f t="shared" ref="D56" si="92">D54-D55</f>
        <v>0</v>
      </c>
      <c r="E56" s="32">
        <f t="shared" ref="E56" si="93">E54-E55</f>
        <v>0</v>
      </c>
      <c r="F56" s="32">
        <f t="shared" ref="F56" si="94">F54-F55</f>
        <v>0</v>
      </c>
      <c r="G56" s="32">
        <f t="shared" ref="G56" si="95">G54-G55</f>
        <v>0</v>
      </c>
      <c r="H56" s="32">
        <f t="shared" ref="H56" si="96">H54-H55</f>
        <v>0</v>
      </c>
      <c r="I56" s="32">
        <f t="shared" ref="I56" si="97">I54-I55</f>
        <v>0</v>
      </c>
      <c r="J56" s="32">
        <f t="shared" ref="J56" si="98">J54-J55</f>
        <v>0</v>
      </c>
      <c r="K56" s="32">
        <f t="shared" ref="K56" si="99">K54-K55</f>
        <v>0</v>
      </c>
      <c r="L56" s="32">
        <f t="shared" ref="L56" si="100">L54-L55</f>
        <v>0</v>
      </c>
      <c r="M56" s="32">
        <f t="shared" ref="M56" si="101">M54-M55</f>
        <v>0</v>
      </c>
      <c r="N56" s="33">
        <f t="shared" ref="N56" si="102">SUM(B56:M56)</f>
        <v>0</v>
      </c>
    </row>
    <row r="57" spans="1:14" x14ac:dyDescent="0.25">
      <c r="A57" s="48" t="s">
        <v>23</v>
      </c>
      <c r="B57" s="49">
        <v>20460</v>
      </c>
      <c r="C57" s="49">
        <v>13764</v>
      </c>
      <c r="D57" s="50">
        <v>9672</v>
      </c>
      <c r="E57" s="49">
        <v>4836</v>
      </c>
      <c r="F57" s="50">
        <v>2604</v>
      </c>
      <c r="G57" s="50">
        <v>1116</v>
      </c>
      <c r="H57" s="50"/>
      <c r="I57" s="50"/>
      <c r="J57" s="51">
        <v>386.2</v>
      </c>
      <c r="K57" s="52">
        <v>6179.2</v>
      </c>
      <c r="L57" s="52">
        <v>12358.4</v>
      </c>
      <c r="M57" s="52">
        <v>14675.6</v>
      </c>
      <c r="N57" s="53">
        <f t="shared" ref="N57:N58" si="103">SUM(B57:M57)</f>
        <v>86051.4</v>
      </c>
    </row>
    <row r="58" spans="1:14" x14ac:dyDescent="0.25">
      <c r="A58" s="48" t="s">
        <v>24</v>
      </c>
      <c r="B58" s="49"/>
      <c r="C58" s="49"/>
      <c r="D58" s="50"/>
      <c r="E58" s="49"/>
      <c r="F58" s="50"/>
      <c r="G58" s="50"/>
      <c r="H58" s="50"/>
      <c r="I58" s="50"/>
      <c r="J58" s="51"/>
      <c r="K58" s="52"/>
      <c r="L58" s="52"/>
      <c r="M58" s="52"/>
      <c r="N58" s="53">
        <f t="shared" si="103"/>
        <v>0</v>
      </c>
    </row>
    <row r="59" spans="1:14" x14ac:dyDescent="0.25">
      <c r="A59" s="54" t="s">
        <v>9</v>
      </c>
      <c r="B59" s="55">
        <f t="shared" ref="B59:C59" si="104">SUM(B57:B58)</f>
        <v>20460</v>
      </c>
      <c r="C59" s="55">
        <f t="shared" si="104"/>
        <v>13764</v>
      </c>
      <c r="D59" s="55">
        <f t="shared" ref="D59" si="105">SUM(D57:D58)</f>
        <v>9672</v>
      </c>
      <c r="E59" s="55">
        <f t="shared" ref="E59:F59" si="106">SUM(E57:E58)</f>
        <v>4836</v>
      </c>
      <c r="F59" s="55">
        <f t="shared" si="106"/>
        <v>2604</v>
      </c>
      <c r="G59" s="55">
        <f>SUM(G57:G58)</f>
        <v>1116</v>
      </c>
      <c r="H59" s="55">
        <f t="shared" ref="H59:M59" si="107">SUM(H57:H58)</f>
        <v>0</v>
      </c>
      <c r="I59" s="55">
        <f t="shared" si="107"/>
        <v>0</v>
      </c>
      <c r="J59" s="56">
        <f t="shared" si="107"/>
        <v>386.2</v>
      </c>
      <c r="K59" s="57">
        <f t="shared" si="107"/>
        <v>6179.2</v>
      </c>
      <c r="L59" s="57">
        <f t="shared" si="107"/>
        <v>12358.4</v>
      </c>
      <c r="M59" s="57">
        <f t="shared" si="107"/>
        <v>14675.6</v>
      </c>
      <c r="N59" s="33">
        <f>SUM(B59:M59)</f>
        <v>86051.4</v>
      </c>
    </row>
    <row r="60" spans="1:14" ht="30" x14ac:dyDescent="0.25">
      <c r="A60" s="35" t="s">
        <v>10</v>
      </c>
      <c r="B60" s="36">
        <f>+B59*1.15</f>
        <v>23529</v>
      </c>
      <c r="C60" s="36">
        <f t="shared" ref="C60" si="108">+C59*1.15</f>
        <v>15828.599999999999</v>
      </c>
      <c r="D60" s="36">
        <f t="shared" ref="D60" si="109">+D59*1.15</f>
        <v>11122.8</v>
      </c>
      <c r="E60" s="36">
        <f t="shared" ref="E60" si="110">+E59*1.15</f>
        <v>5561.4</v>
      </c>
      <c r="F60" s="36">
        <f t="shared" ref="F60" si="111">+F59*1.15</f>
        <v>2994.6</v>
      </c>
      <c r="G60" s="36">
        <f t="shared" ref="G60" si="112">+G59*1.15</f>
        <v>1283.3999999999999</v>
      </c>
      <c r="H60" s="36">
        <f t="shared" ref="H60" si="113">+H59*1.15</f>
        <v>0</v>
      </c>
      <c r="I60" s="36">
        <f t="shared" ref="I60" si="114">+I59*1.15</f>
        <v>0</v>
      </c>
      <c r="J60" s="36">
        <f t="shared" ref="J60" si="115">+J59*1.15</f>
        <v>444.12999999999994</v>
      </c>
      <c r="K60" s="36">
        <f t="shared" ref="K60" si="116">+K59*1.15</f>
        <v>7106.079999999999</v>
      </c>
      <c r="L60" s="36">
        <f t="shared" ref="L60" si="117">+L59*1.15</f>
        <v>14212.159999999998</v>
      </c>
      <c r="M60" s="36">
        <f t="shared" ref="M60" si="118">+M59*1.15</f>
        <v>16876.939999999999</v>
      </c>
      <c r="N60" s="33">
        <f>SUM(B60:M60)</f>
        <v>98959.11</v>
      </c>
    </row>
    <row r="61" spans="1:14" x14ac:dyDescent="0.25">
      <c r="A61" s="37" t="s">
        <v>15</v>
      </c>
      <c r="B61" s="38">
        <v>11400576</v>
      </c>
      <c r="C61" s="38">
        <v>11401301</v>
      </c>
      <c r="D61" s="15">
        <v>11402027</v>
      </c>
      <c r="E61" s="38">
        <v>11402747</v>
      </c>
      <c r="F61" s="15">
        <v>11403461</v>
      </c>
      <c r="G61" s="15">
        <v>11404197</v>
      </c>
      <c r="H61" s="15">
        <v>11404937</v>
      </c>
      <c r="I61" s="15">
        <v>11405662</v>
      </c>
      <c r="J61" s="16">
        <v>11406379</v>
      </c>
      <c r="K61" s="17">
        <v>11407123</v>
      </c>
      <c r="L61" s="17">
        <v>11407872</v>
      </c>
      <c r="M61" s="17">
        <v>11410034</v>
      </c>
      <c r="N61" s="24"/>
    </row>
    <row r="62" spans="1:14" x14ac:dyDescent="0.25">
      <c r="A62" s="39" t="s">
        <v>11</v>
      </c>
      <c r="B62" s="40">
        <v>41640</v>
      </c>
      <c r="C62" s="40">
        <v>41671</v>
      </c>
      <c r="D62" s="40">
        <v>41699</v>
      </c>
      <c r="E62" s="40">
        <v>41730</v>
      </c>
      <c r="F62" s="40">
        <v>41760</v>
      </c>
      <c r="G62" s="40">
        <v>41791</v>
      </c>
      <c r="H62" s="40">
        <v>41821</v>
      </c>
      <c r="I62" s="40">
        <v>41852</v>
      </c>
      <c r="J62" s="40">
        <v>41883</v>
      </c>
      <c r="K62" s="40">
        <v>41913</v>
      </c>
      <c r="L62" s="40">
        <v>41944</v>
      </c>
      <c r="M62" s="40">
        <v>41974</v>
      </c>
      <c r="N62" s="24"/>
    </row>
    <row r="63" spans="1:14" x14ac:dyDescent="0.25">
      <c r="A63" s="43" t="s">
        <v>12</v>
      </c>
      <c r="B63" s="40">
        <v>41670</v>
      </c>
      <c r="C63" s="40">
        <v>41698</v>
      </c>
      <c r="D63" s="40">
        <v>41729</v>
      </c>
      <c r="E63" s="40">
        <v>41759</v>
      </c>
      <c r="F63" s="40">
        <v>41790</v>
      </c>
      <c r="G63" s="40">
        <v>41820</v>
      </c>
      <c r="H63" s="40">
        <v>41851</v>
      </c>
      <c r="I63" s="40">
        <v>41882</v>
      </c>
      <c r="J63" s="40">
        <v>41912</v>
      </c>
      <c r="K63" s="40">
        <v>41943</v>
      </c>
      <c r="L63" s="40">
        <v>41973</v>
      </c>
      <c r="M63" s="40">
        <v>42004</v>
      </c>
      <c r="N63" s="24"/>
    </row>
    <row r="64" spans="1:14" ht="30" x14ac:dyDescent="0.25">
      <c r="A64" s="44" t="s">
        <v>13</v>
      </c>
      <c r="B64" s="34"/>
      <c r="C64" s="34"/>
      <c r="D64" s="45"/>
      <c r="E64" s="34"/>
      <c r="F64" s="40"/>
      <c r="G64" s="40"/>
      <c r="H64" s="15"/>
      <c r="I64" s="15"/>
      <c r="J64" s="41"/>
      <c r="K64" s="42"/>
      <c r="L64" s="42"/>
      <c r="M64" s="42"/>
      <c r="N64" s="47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workbookViewId="0">
      <selection activeCell="K69" sqref="K69"/>
    </sheetView>
  </sheetViews>
  <sheetFormatPr defaultRowHeight="15" x14ac:dyDescent="0.25"/>
  <cols>
    <col min="1" max="1" width="22.7109375" customWidth="1"/>
    <col min="2" max="2" width="11.85546875" customWidth="1"/>
    <col min="3" max="3" width="11.5703125" customWidth="1"/>
    <col min="4" max="4" width="10.28515625" customWidth="1"/>
    <col min="5" max="5" width="11.85546875" customWidth="1"/>
    <col min="6" max="6" width="10.85546875" customWidth="1"/>
    <col min="7" max="7" width="11.7109375" customWidth="1"/>
    <col min="8" max="8" width="11.28515625" customWidth="1"/>
    <col min="9" max="10" width="10.85546875" customWidth="1"/>
    <col min="11" max="12" width="11.42578125" customWidth="1"/>
    <col min="13" max="13" width="12.7109375" customWidth="1"/>
    <col min="14" max="14" width="14.42578125" customWidth="1"/>
  </cols>
  <sheetData>
    <row r="1" spans="1:16" ht="20.25" x14ac:dyDescent="0.3">
      <c r="A1" s="1" t="s">
        <v>14</v>
      </c>
      <c r="B1" s="1"/>
      <c r="C1" s="1"/>
      <c r="D1" s="1"/>
      <c r="E1" s="1"/>
      <c r="F1" s="1"/>
      <c r="G1" s="1"/>
      <c r="H1" s="1"/>
      <c r="I1" s="1"/>
      <c r="J1" s="1" t="s">
        <v>0</v>
      </c>
      <c r="K1" s="1"/>
      <c r="L1" s="1"/>
      <c r="M1" s="1"/>
      <c r="N1" s="2"/>
    </row>
    <row r="2" spans="1:16" ht="15.75" thickBot="1" x14ac:dyDescent="0.3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5" t="s">
        <v>2</v>
      </c>
    </row>
    <row r="3" spans="1:16" x14ac:dyDescent="0.25">
      <c r="A3" s="6" t="s">
        <v>3</v>
      </c>
      <c r="B3" s="7">
        <v>42035</v>
      </c>
      <c r="C3" s="7">
        <v>42063</v>
      </c>
      <c r="D3" s="7">
        <v>42094</v>
      </c>
      <c r="E3" s="7">
        <v>42124</v>
      </c>
      <c r="F3" s="8">
        <v>42155</v>
      </c>
      <c r="G3" s="8">
        <v>42185</v>
      </c>
      <c r="H3" s="8">
        <v>42216</v>
      </c>
      <c r="I3" s="9">
        <v>42246</v>
      </c>
      <c r="J3" s="10">
        <v>42277</v>
      </c>
      <c r="K3" s="11">
        <v>42308</v>
      </c>
      <c r="L3" s="11">
        <v>42336</v>
      </c>
      <c r="M3" s="11">
        <v>42361</v>
      </c>
      <c r="N3" s="12">
        <v>2015</v>
      </c>
    </row>
    <row r="4" spans="1:16" x14ac:dyDescent="0.25">
      <c r="A4" s="13" t="s">
        <v>4</v>
      </c>
      <c r="B4" s="14"/>
      <c r="C4" s="14"/>
      <c r="D4" s="14"/>
      <c r="E4" s="14"/>
      <c r="F4" s="15"/>
      <c r="G4" s="15"/>
      <c r="H4" s="15"/>
      <c r="I4" s="15"/>
      <c r="J4" s="16"/>
      <c r="K4" s="17"/>
      <c r="L4" s="17"/>
      <c r="M4" s="17"/>
      <c r="N4" s="18"/>
    </row>
    <row r="5" spans="1:16" ht="15.75" x14ac:dyDescent="0.25">
      <c r="A5" s="19" t="s">
        <v>18</v>
      </c>
      <c r="B5" s="20"/>
      <c r="C5" s="20"/>
      <c r="D5" s="21"/>
      <c r="E5" s="20"/>
      <c r="F5" s="21"/>
      <c r="G5" s="21"/>
      <c r="H5" s="21"/>
      <c r="I5" s="21"/>
      <c r="J5" s="22"/>
      <c r="K5" s="23"/>
      <c r="L5" s="23"/>
      <c r="M5" s="23"/>
      <c r="N5" s="24" t="s">
        <v>5</v>
      </c>
    </row>
    <row r="6" spans="1:16" ht="15.75" x14ac:dyDescent="0.25">
      <c r="A6" s="25" t="s">
        <v>6</v>
      </c>
      <c r="B6" s="26"/>
      <c r="C6" s="27">
        <f>+C5-B5</f>
        <v>0</v>
      </c>
      <c r="D6" s="27">
        <f>+D5-C5</f>
        <v>0</v>
      </c>
      <c r="E6" s="27">
        <f t="shared" ref="E6:M6" si="0">+E5-D5</f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27">
        <f t="shared" si="0"/>
        <v>0</v>
      </c>
      <c r="L6" s="27">
        <f t="shared" si="0"/>
        <v>0</v>
      </c>
      <c r="M6" s="27">
        <f t="shared" si="0"/>
        <v>0</v>
      </c>
      <c r="N6" s="24"/>
    </row>
    <row r="7" spans="1:16" ht="30" x14ac:dyDescent="0.25">
      <c r="A7" s="46" t="s">
        <v>7</v>
      </c>
      <c r="B7" s="28">
        <v>166</v>
      </c>
      <c r="C7" s="28">
        <v>152</v>
      </c>
      <c r="D7" s="29">
        <v>139</v>
      </c>
      <c r="E7" s="28">
        <v>79</v>
      </c>
      <c r="F7" s="29">
        <v>20</v>
      </c>
      <c r="G7" s="29">
        <v>17</v>
      </c>
      <c r="H7" s="29">
        <v>9</v>
      </c>
      <c r="I7" s="29">
        <v>8</v>
      </c>
      <c r="J7" s="30">
        <v>21</v>
      </c>
      <c r="K7" s="30">
        <v>98</v>
      </c>
      <c r="L7" s="30">
        <v>116</v>
      </c>
      <c r="M7" s="30">
        <v>108</v>
      </c>
      <c r="N7" s="24">
        <f>SUM(B7:M7)</f>
        <v>933</v>
      </c>
      <c r="O7" s="58"/>
      <c r="P7" s="58"/>
    </row>
    <row r="8" spans="1:16" ht="30" x14ac:dyDescent="0.25">
      <c r="A8" s="31" t="s">
        <v>8</v>
      </c>
      <c r="B8" s="32"/>
      <c r="C8" s="32">
        <f t="shared" ref="C8:M8" si="1">C6-C7</f>
        <v>-152</v>
      </c>
      <c r="D8" s="32">
        <f t="shared" si="1"/>
        <v>-139</v>
      </c>
      <c r="E8" s="32">
        <f t="shared" si="1"/>
        <v>-79</v>
      </c>
      <c r="F8" s="32">
        <f t="shared" si="1"/>
        <v>-20</v>
      </c>
      <c r="G8" s="32">
        <f t="shared" si="1"/>
        <v>-17</v>
      </c>
      <c r="H8" s="32">
        <f t="shared" si="1"/>
        <v>-9</v>
      </c>
      <c r="I8" s="32">
        <f t="shared" si="1"/>
        <v>-8</v>
      </c>
      <c r="J8" s="32">
        <f t="shared" si="1"/>
        <v>-21</v>
      </c>
      <c r="K8" s="32">
        <f t="shared" si="1"/>
        <v>-98</v>
      </c>
      <c r="L8" s="32">
        <f t="shared" si="1"/>
        <v>-116</v>
      </c>
      <c r="M8" s="32">
        <f t="shared" si="1"/>
        <v>-108</v>
      </c>
      <c r="N8" s="33">
        <f t="shared" ref="N8:N10" si="2">SUM(B8:M8)</f>
        <v>-767</v>
      </c>
    </row>
    <row r="9" spans="1:16" x14ac:dyDescent="0.25">
      <c r="A9" s="63" t="s">
        <v>23</v>
      </c>
      <c r="B9" s="49">
        <v>63876.800000000003</v>
      </c>
      <c r="C9" s="49">
        <v>58489.599999999999</v>
      </c>
      <c r="D9" s="50">
        <v>53487.199999999997</v>
      </c>
      <c r="E9" s="49">
        <v>30399.200000000001</v>
      </c>
      <c r="F9" s="50">
        <v>7696</v>
      </c>
      <c r="G9" s="50">
        <v>6541.6</v>
      </c>
      <c r="H9" s="50">
        <v>3463.2</v>
      </c>
      <c r="I9" s="50">
        <v>3078.4</v>
      </c>
      <c r="J9" s="51">
        <v>8080.8</v>
      </c>
      <c r="K9" s="52">
        <v>37710.400000000001</v>
      </c>
      <c r="L9" s="52">
        <v>44636.800000000003</v>
      </c>
      <c r="M9" s="52">
        <v>41558.400000000001</v>
      </c>
      <c r="N9" s="53">
        <f t="shared" si="2"/>
        <v>359018.4</v>
      </c>
    </row>
    <row r="10" spans="1:16" x14ac:dyDescent="0.25">
      <c r="A10" s="63" t="s">
        <v>25</v>
      </c>
      <c r="B10" s="49">
        <v>4074.5</v>
      </c>
      <c r="C10" s="49">
        <v>4074.5</v>
      </c>
      <c r="D10" s="50">
        <v>4074.5</v>
      </c>
      <c r="E10" s="49">
        <v>4074.5</v>
      </c>
      <c r="F10" s="50">
        <v>0</v>
      </c>
      <c r="G10" s="50">
        <v>0</v>
      </c>
      <c r="H10" s="50">
        <v>0</v>
      </c>
      <c r="I10" s="50">
        <v>0</v>
      </c>
      <c r="J10" s="51">
        <v>0</v>
      </c>
      <c r="K10" s="52">
        <v>4074.5</v>
      </c>
      <c r="L10" s="52">
        <v>4074.5</v>
      </c>
      <c r="M10" s="52">
        <v>4074.5</v>
      </c>
      <c r="N10" s="53">
        <f t="shared" si="2"/>
        <v>28521.5</v>
      </c>
    </row>
    <row r="11" spans="1:16" x14ac:dyDescent="0.25">
      <c r="A11" s="64" t="s">
        <v>9</v>
      </c>
      <c r="B11" s="55">
        <f t="shared" ref="B11:M11" si="3">SUM(B9:B10)</f>
        <v>67951.3</v>
      </c>
      <c r="C11" s="55">
        <f t="shared" si="3"/>
        <v>62564.1</v>
      </c>
      <c r="D11" s="55">
        <f t="shared" si="3"/>
        <v>57561.7</v>
      </c>
      <c r="E11" s="55">
        <f t="shared" si="3"/>
        <v>34473.699999999997</v>
      </c>
      <c r="F11" s="55">
        <f t="shared" si="3"/>
        <v>7696</v>
      </c>
      <c r="G11" s="55">
        <f t="shared" si="3"/>
        <v>6541.6</v>
      </c>
      <c r="H11" s="55">
        <f t="shared" si="3"/>
        <v>3463.2</v>
      </c>
      <c r="I11" s="55">
        <f t="shared" si="3"/>
        <v>3078.4</v>
      </c>
      <c r="J11" s="56">
        <f t="shared" si="3"/>
        <v>8080.8</v>
      </c>
      <c r="K11" s="57">
        <f t="shared" si="3"/>
        <v>41784.9</v>
      </c>
      <c r="L11" s="57">
        <f t="shared" si="3"/>
        <v>48711.3</v>
      </c>
      <c r="M11" s="57">
        <f t="shared" si="3"/>
        <v>45632.9</v>
      </c>
      <c r="N11" s="33">
        <f>SUM(B11:M11)</f>
        <v>387539.9</v>
      </c>
    </row>
    <row r="12" spans="1:16" ht="30" x14ac:dyDescent="0.25">
      <c r="A12" s="35" t="s">
        <v>10</v>
      </c>
      <c r="B12" s="36">
        <f>+B11*1.15</f>
        <v>78143.994999999995</v>
      </c>
      <c r="C12" s="36">
        <f t="shared" ref="C12:M12" si="4">+C11*1.15</f>
        <v>71948.714999999997</v>
      </c>
      <c r="D12" s="36">
        <f t="shared" si="4"/>
        <v>66195.954999999987</v>
      </c>
      <c r="E12" s="36">
        <f t="shared" si="4"/>
        <v>39644.75499999999</v>
      </c>
      <c r="F12" s="36">
        <f t="shared" si="4"/>
        <v>8850.4</v>
      </c>
      <c r="G12" s="36">
        <f t="shared" si="4"/>
        <v>7522.84</v>
      </c>
      <c r="H12" s="36">
        <f t="shared" si="4"/>
        <v>3982.6799999999994</v>
      </c>
      <c r="I12" s="36">
        <f t="shared" si="4"/>
        <v>3540.16</v>
      </c>
      <c r="J12" s="36">
        <f t="shared" si="4"/>
        <v>9292.92</v>
      </c>
      <c r="K12" s="36">
        <f t="shared" si="4"/>
        <v>48052.634999999995</v>
      </c>
      <c r="L12" s="36">
        <f t="shared" si="4"/>
        <v>56017.995000000003</v>
      </c>
      <c r="M12" s="36">
        <f t="shared" si="4"/>
        <v>52477.834999999999</v>
      </c>
      <c r="N12" s="33">
        <f>SUM(B12:M12)</f>
        <v>445670.88500000001</v>
      </c>
    </row>
    <row r="13" spans="1:16" x14ac:dyDescent="0.25">
      <c r="A13" s="37" t="s">
        <v>15</v>
      </c>
      <c r="B13" s="38">
        <v>11500506</v>
      </c>
      <c r="C13" s="38">
        <v>11501594</v>
      </c>
      <c r="D13" s="38">
        <v>11502801</v>
      </c>
      <c r="E13" s="38">
        <v>11503665</v>
      </c>
      <c r="F13" s="38">
        <v>11504713</v>
      </c>
      <c r="G13" s="38">
        <v>11505756</v>
      </c>
      <c r="H13" s="38">
        <v>11506791</v>
      </c>
      <c r="I13" s="38">
        <v>11507841</v>
      </c>
      <c r="J13" s="61">
        <v>11508894</v>
      </c>
      <c r="K13" s="62">
        <v>11509981</v>
      </c>
      <c r="L13" s="62">
        <v>11511010</v>
      </c>
      <c r="M13" s="62">
        <v>11513150</v>
      </c>
      <c r="N13" s="24"/>
    </row>
    <row r="14" spans="1:16" x14ac:dyDescent="0.25">
      <c r="A14" s="39" t="s">
        <v>11</v>
      </c>
      <c r="B14" s="40">
        <v>42005</v>
      </c>
      <c r="C14" s="40">
        <v>42036</v>
      </c>
      <c r="D14" s="40">
        <v>42064</v>
      </c>
      <c r="E14" s="40">
        <v>42095</v>
      </c>
      <c r="F14" s="40">
        <v>42125</v>
      </c>
      <c r="G14" s="40">
        <v>42156</v>
      </c>
      <c r="H14" s="40">
        <v>42186</v>
      </c>
      <c r="I14" s="40">
        <v>42217</v>
      </c>
      <c r="J14" s="40">
        <v>42248</v>
      </c>
      <c r="K14" s="40">
        <v>42278</v>
      </c>
      <c r="L14" s="40">
        <v>42309</v>
      </c>
      <c r="M14" s="40">
        <v>42339</v>
      </c>
      <c r="N14" s="24"/>
    </row>
    <row r="15" spans="1:16" x14ac:dyDescent="0.25">
      <c r="A15" s="43" t="s">
        <v>12</v>
      </c>
      <c r="B15" s="40">
        <v>42035</v>
      </c>
      <c r="C15" s="40">
        <v>42063</v>
      </c>
      <c r="D15" s="40">
        <v>42094</v>
      </c>
      <c r="E15" s="40">
        <v>42124</v>
      </c>
      <c r="F15" s="40">
        <v>41790</v>
      </c>
      <c r="G15" s="40">
        <v>42185</v>
      </c>
      <c r="H15" s="40">
        <v>42216</v>
      </c>
      <c r="I15" s="40">
        <v>42247</v>
      </c>
      <c r="J15" s="40">
        <v>42277</v>
      </c>
      <c r="K15" s="40">
        <v>42308</v>
      </c>
      <c r="L15" s="40">
        <v>42338</v>
      </c>
      <c r="M15" s="40">
        <v>42369</v>
      </c>
      <c r="N15" s="24"/>
    </row>
    <row r="16" spans="1:16" x14ac:dyDescent="0.25">
      <c r="A16" s="44" t="s">
        <v>13</v>
      </c>
      <c r="B16" s="34"/>
      <c r="C16" s="34"/>
      <c r="D16" s="45"/>
      <c r="E16" s="34"/>
      <c r="F16" s="40"/>
      <c r="G16" s="40"/>
      <c r="H16" s="15"/>
      <c r="I16" s="15"/>
      <c r="J16" s="41"/>
      <c r="K16" s="42"/>
      <c r="L16" s="42"/>
      <c r="M16" s="42"/>
      <c r="N16" s="47"/>
    </row>
    <row r="17" spans="1:14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5" t="s">
        <v>2</v>
      </c>
    </row>
    <row r="18" spans="1:14" ht="15.75" thickBot="1" x14ac:dyDescent="0.3">
      <c r="A18" s="3" t="s">
        <v>1</v>
      </c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5" t="s">
        <v>2</v>
      </c>
    </row>
    <row r="19" spans="1:14" x14ac:dyDescent="0.25">
      <c r="A19" s="6" t="s">
        <v>3</v>
      </c>
      <c r="B19" s="7">
        <v>42035</v>
      </c>
      <c r="C19" s="7">
        <v>42063</v>
      </c>
      <c r="D19" s="7">
        <v>42094</v>
      </c>
      <c r="E19" s="7">
        <v>42124</v>
      </c>
      <c r="F19" s="8">
        <v>42155</v>
      </c>
      <c r="G19" s="8">
        <v>42185</v>
      </c>
      <c r="H19" s="8">
        <v>42216</v>
      </c>
      <c r="I19" s="9">
        <v>42246</v>
      </c>
      <c r="J19" s="10">
        <v>42277</v>
      </c>
      <c r="K19" s="11">
        <v>42308</v>
      </c>
      <c r="L19" s="11">
        <v>42336</v>
      </c>
      <c r="M19" s="11">
        <v>42361</v>
      </c>
      <c r="N19" s="12">
        <v>2015</v>
      </c>
    </row>
    <row r="20" spans="1:14" x14ac:dyDescent="0.25">
      <c r="A20" s="13" t="s">
        <v>16</v>
      </c>
      <c r="B20" s="14"/>
      <c r="C20" s="14"/>
      <c r="D20" s="14"/>
      <c r="E20" s="14"/>
      <c r="F20" s="15"/>
      <c r="G20" s="15"/>
      <c r="H20" s="15"/>
      <c r="I20" s="15"/>
      <c r="J20" s="16"/>
      <c r="K20" s="17"/>
      <c r="L20" s="17"/>
      <c r="M20" s="17"/>
      <c r="N20" s="18"/>
    </row>
    <row r="21" spans="1:14" ht="15.75" x14ac:dyDescent="0.25">
      <c r="A21" s="19" t="s">
        <v>20</v>
      </c>
      <c r="B21" s="20"/>
      <c r="C21" s="20"/>
      <c r="D21" s="21"/>
      <c r="E21" s="20"/>
      <c r="F21" s="21"/>
      <c r="G21" s="21"/>
      <c r="H21" s="21"/>
      <c r="I21" s="21"/>
      <c r="J21" s="22"/>
      <c r="K21" s="23"/>
      <c r="L21" s="23"/>
      <c r="M21" s="23"/>
      <c r="N21" s="24" t="s">
        <v>5</v>
      </c>
    </row>
    <row r="22" spans="1:14" ht="15.75" x14ac:dyDescent="0.25">
      <c r="A22" s="25" t="s">
        <v>6</v>
      </c>
      <c r="B22" s="26"/>
      <c r="C22" s="27">
        <f>+C21-B21</f>
        <v>0</v>
      </c>
      <c r="D22" s="27">
        <f>+D21-C21</f>
        <v>0</v>
      </c>
      <c r="E22" s="27">
        <f t="shared" ref="E22:M22" si="5">+E21-D21</f>
        <v>0</v>
      </c>
      <c r="F22" s="27">
        <f t="shared" si="5"/>
        <v>0</v>
      </c>
      <c r="G22" s="27">
        <f>+G21-F21</f>
        <v>0</v>
      </c>
      <c r="H22" s="27">
        <f t="shared" si="5"/>
        <v>0</v>
      </c>
      <c r="I22" s="27">
        <f t="shared" si="5"/>
        <v>0</v>
      </c>
      <c r="J22" s="27">
        <f t="shared" si="5"/>
        <v>0</v>
      </c>
      <c r="K22" s="27">
        <f t="shared" si="5"/>
        <v>0</v>
      </c>
      <c r="L22" s="27">
        <f t="shared" si="5"/>
        <v>0</v>
      </c>
      <c r="M22" s="27">
        <f t="shared" si="5"/>
        <v>0</v>
      </c>
      <c r="N22" s="24"/>
    </row>
    <row r="23" spans="1:14" ht="30" x14ac:dyDescent="0.25">
      <c r="A23" s="46" t="s">
        <v>7</v>
      </c>
      <c r="B23" s="28">
        <v>152</v>
      </c>
      <c r="C23" s="28">
        <v>138</v>
      </c>
      <c r="D23" s="29">
        <v>126</v>
      </c>
      <c r="E23" s="28">
        <v>72</v>
      </c>
      <c r="F23" s="29">
        <v>19</v>
      </c>
      <c r="G23" s="29">
        <v>14</v>
      </c>
      <c r="H23" s="29">
        <v>7</v>
      </c>
      <c r="I23" s="29">
        <v>5</v>
      </c>
      <c r="J23" s="30">
        <v>18</v>
      </c>
      <c r="K23" s="30">
        <v>102</v>
      </c>
      <c r="L23" s="30">
        <v>121</v>
      </c>
      <c r="M23" s="30">
        <v>130</v>
      </c>
      <c r="N23" s="24">
        <f>SUM(B23:M23)</f>
        <v>904</v>
      </c>
    </row>
    <row r="24" spans="1:14" ht="30" x14ac:dyDescent="0.25">
      <c r="A24" s="31" t="s">
        <v>8</v>
      </c>
      <c r="B24" s="32"/>
      <c r="C24" s="32">
        <f t="shared" ref="C24:M24" si="6">C22-C23</f>
        <v>-138</v>
      </c>
      <c r="D24" s="32">
        <f t="shared" si="6"/>
        <v>-126</v>
      </c>
      <c r="E24" s="32">
        <f t="shared" si="6"/>
        <v>-72</v>
      </c>
      <c r="F24" s="32">
        <f t="shared" si="6"/>
        <v>-19</v>
      </c>
      <c r="G24" s="32">
        <f t="shared" si="6"/>
        <v>-14</v>
      </c>
      <c r="H24" s="32">
        <f t="shared" si="6"/>
        <v>-7</v>
      </c>
      <c r="I24" s="32">
        <f t="shared" si="6"/>
        <v>-5</v>
      </c>
      <c r="J24" s="32">
        <f t="shared" si="6"/>
        <v>-18</v>
      </c>
      <c r="K24" s="32">
        <f t="shared" si="6"/>
        <v>-102</v>
      </c>
      <c r="L24" s="32">
        <f t="shared" si="6"/>
        <v>-121</v>
      </c>
      <c r="M24" s="32">
        <f t="shared" si="6"/>
        <v>-130</v>
      </c>
      <c r="N24" s="33">
        <f t="shared" ref="N24:N26" si="7">SUM(B24:M24)</f>
        <v>-752</v>
      </c>
    </row>
    <row r="25" spans="1:14" x14ac:dyDescent="0.25">
      <c r="A25" s="48" t="s">
        <v>23</v>
      </c>
      <c r="B25" s="49">
        <v>58489.599999999999</v>
      </c>
      <c r="C25" s="49">
        <v>53102.400000000001</v>
      </c>
      <c r="D25" s="50">
        <v>48484.800000000003</v>
      </c>
      <c r="E25" s="49">
        <v>27705.599999999999</v>
      </c>
      <c r="F25" s="50">
        <v>7311.2</v>
      </c>
      <c r="G25" s="50">
        <v>5387.2</v>
      </c>
      <c r="H25" s="50">
        <v>2693.6</v>
      </c>
      <c r="I25" s="50">
        <v>1924</v>
      </c>
      <c r="J25" s="51">
        <v>6926.4</v>
      </c>
      <c r="K25" s="52">
        <v>39249.599999999999</v>
      </c>
      <c r="L25" s="52">
        <v>46560.800000000003</v>
      </c>
      <c r="M25" s="52">
        <v>50024</v>
      </c>
      <c r="N25" s="53">
        <f t="shared" si="7"/>
        <v>347859.20000000001</v>
      </c>
    </row>
    <row r="26" spans="1:14" x14ac:dyDescent="0.25">
      <c r="A26" s="48" t="s">
        <v>25</v>
      </c>
      <c r="B26" s="49">
        <v>3231.5</v>
      </c>
      <c r="C26" s="49">
        <v>3231.5</v>
      </c>
      <c r="D26" s="50">
        <v>3231.5</v>
      </c>
      <c r="E26" s="49">
        <v>3231.5</v>
      </c>
      <c r="F26" s="50">
        <v>0</v>
      </c>
      <c r="G26" s="50">
        <v>0</v>
      </c>
      <c r="H26" s="50">
        <v>0</v>
      </c>
      <c r="I26" s="50">
        <v>0</v>
      </c>
      <c r="J26" s="51">
        <v>0</v>
      </c>
      <c r="K26" s="52">
        <v>3231.5</v>
      </c>
      <c r="L26" s="52">
        <v>3231.5</v>
      </c>
      <c r="M26" s="52">
        <v>3231.5</v>
      </c>
      <c r="N26" s="53">
        <f t="shared" si="7"/>
        <v>22620.5</v>
      </c>
    </row>
    <row r="27" spans="1:14" x14ac:dyDescent="0.25">
      <c r="A27" s="64" t="s">
        <v>9</v>
      </c>
      <c r="B27" s="55">
        <f t="shared" ref="B27:F27" si="8">SUM(B25:B26)</f>
        <v>61721.1</v>
      </c>
      <c r="C27" s="55">
        <f t="shared" si="8"/>
        <v>56333.9</v>
      </c>
      <c r="D27" s="55">
        <f t="shared" si="8"/>
        <v>51716.3</v>
      </c>
      <c r="E27" s="55">
        <f t="shared" si="8"/>
        <v>30937.1</v>
      </c>
      <c r="F27" s="55">
        <f t="shared" si="8"/>
        <v>7311.2</v>
      </c>
      <c r="G27" s="55">
        <f>SUM(G25:G26)</f>
        <v>5387.2</v>
      </c>
      <c r="H27" s="55">
        <f t="shared" ref="H27:M27" si="9">SUM(H25:H26)</f>
        <v>2693.6</v>
      </c>
      <c r="I27" s="55">
        <f t="shared" si="9"/>
        <v>1924</v>
      </c>
      <c r="J27" s="56">
        <f t="shared" si="9"/>
        <v>6926.4</v>
      </c>
      <c r="K27" s="57">
        <f t="shared" si="9"/>
        <v>42481.1</v>
      </c>
      <c r="L27" s="57">
        <f t="shared" si="9"/>
        <v>49792.3</v>
      </c>
      <c r="M27" s="57">
        <f t="shared" si="9"/>
        <v>53255.5</v>
      </c>
      <c r="N27" s="33">
        <f>SUM(B27:M27)</f>
        <v>370479.7</v>
      </c>
    </row>
    <row r="28" spans="1:14" x14ac:dyDescent="0.25">
      <c r="A28" s="65" t="s">
        <v>10</v>
      </c>
      <c r="B28" s="36">
        <f>+B27*1.15</f>
        <v>70979.264999999999</v>
      </c>
      <c r="C28" s="36">
        <f t="shared" ref="C28:M28" si="10">+C27*1.15</f>
        <v>64783.984999999993</v>
      </c>
      <c r="D28" s="36">
        <f t="shared" si="10"/>
        <v>59473.744999999995</v>
      </c>
      <c r="E28" s="36">
        <f t="shared" si="10"/>
        <v>35577.664999999994</v>
      </c>
      <c r="F28" s="36">
        <f t="shared" si="10"/>
        <v>8407.8799999999992</v>
      </c>
      <c r="G28" s="36">
        <f t="shared" si="10"/>
        <v>6195.28</v>
      </c>
      <c r="H28" s="36">
        <f t="shared" si="10"/>
        <v>3097.64</v>
      </c>
      <c r="I28" s="36">
        <f t="shared" si="10"/>
        <v>2212.6</v>
      </c>
      <c r="J28" s="36">
        <f t="shared" si="10"/>
        <v>7965.3599999999988</v>
      </c>
      <c r="K28" s="36">
        <f t="shared" si="10"/>
        <v>48853.264999999992</v>
      </c>
      <c r="L28" s="36">
        <f t="shared" si="10"/>
        <v>57261.144999999997</v>
      </c>
      <c r="M28" s="36">
        <f t="shared" si="10"/>
        <v>61243.824999999997</v>
      </c>
      <c r="N28" s="33">
        <f>SUM(B28:M28)</f>
        <v>426051.65500000003</v>
      </c>
    </row>
    <row r="29" spans="1:14" x14ac:dyDescent="0.25">
      <c r="A29" s="37" t="s">
        <v>15</v>
      </c>
      <c r="B29" s="38">
        <v>11500509</v>
      </c>
      <c r="C29" s="38">
        <v>11501597</v>
      </c>
      <c r="D29" s="38">
        <v>11502802</v>
      </c>
      <c r="E29" s="38">
        <v>11503668</v>
      </c>
      <c r="F29" s="38">
        <v>11504716</v>
      </c>
      <c r="G29" s="38">
        <v>11505759</v>
      </c>
      <c r="H29" s="38">
        <v>11506794</v>
      </c>
      <c r="I29" s="38">
        <v>11507844</v>
      </c>
      <c r="J29" s="61">
        <v>11508897</v>
      </c>
      <c r="K29" s="62">
        <v>11509982</v>
      </c>
      <c r="L29" s="62">
        <v>11511013</v>
      </c>
      <c r="M29" s="62">
        <v>11513153</v>
      </c>
      <c r="N29" s="24"/>
    </row>
    <row r="30" spans="1:14" x14ac:dyDescent="0.25">
      <c r="A30" s="39" t="s">
        <v>11</v>
      </c>
      <c r="B30" s="40">
        <v>42005</v>
      </c>
      <c r="C30" s="40">
        <v>42036</v>
      </c>
      <c r="D30" s="40">
        <v>42064</v>
      </c>
      <c r="E30" s="40">
        <v>42095</v>
      </c>
      <c r="F30" s="40">
        <v>42125</v>
      </c>
      <c r="G30" s="40">
        <v>42156</v>
      </c>
      <c r="H30" s="40">
        <v>42186</v>
      </c>
      <c r="I30" s="40">
        <v>42217</v>
      </c>
      <c r="J30" s="40">
        <v>42248</v>
      </c>
      <c r="K30" s="40">
        <v>42278</v>
      </c>
      <c r="L30" s="40">
        <v>42309</v>
      </c>
      <c r="M30" s="40">
        <v>42339</v>
      </c>
      <c r="N30" s="24"/>
    </row>
    <row r="31" spans="1:14" x14ac:dyDescent="0.25">
      <c r="A31" s="43" t="s">
        <v>12</v>
      </c>
      <c r="B31" s="40">
        <v>42035</v>
      </c>
      <c r="C31" s="40">
        <v>42063</v>
      </c>
      <c r="D31" s="40">
        <v>42094</v>
      </c>
      <c r="E31" s="40">
        <v>42124</v>
      </c>
      <c r="F31" s="40">
        <v>41790</v>
      </c>
      <c r="G31" s="40">
        <v>42185</v>
      </c>
      <c r="H31" s="40">
        <v>42216</v>
      </c>
      <c r="I31" s="40">
        <v>42247</v>
      </c>
      <c r="J31" s="40">
        <v>42277</v>
      </c>
      <c r="K31" s="40">
        <v>42308</v>
      </c>
      <c r="L31" s="40">
        <v>42338</v>
      </c>
      <c r="M31" s="40">
        <v>42369</v>
      </c>
      <c r="N31" s="24"/>
    </row>
    <row r="32" spans="1:14" ht="15.75" thickBot="1" x14ac:dyDescent="0.3">
      <c r="A32" s="66" t="s">
        <v>13</v>
      </c>
      <c r="B32" s="34"/>
      <c r="C32" s="34"/>
      <c r="D32" s="45"/>
      <c r="E32" s="34"/>
      <c r="F32" s="40"/>
      <c r="G32" s="40"/>
      <c r="H32" s="15"/>
      <c r="I32" s="15"/>
      <c r="J32" s="41"/>
      <c r="K32" s="42"/>
      <c r="L32" s="42"/>
      <c r="M32" s="42"/>
      <c r="N32" s="47"/>
    </row>
    <row r="33" spans="1:14" x14ac:dyDescent="0.2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0"/>
    </row>
    <row r="34" spans="1:14" ht="15.75" thickBot="1" x14ac:dyDescent="0.3">
      <c r="A34" s="3" t="s">
        <v>1</v>
      </c>
      <c r="B34" s="3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5" t="s">
        <v>2</v>
      </c>
    </row>
    <row r="35" spans="1:14" x14ac:dyDescent="0.25">
      <c r="A35" s="6" t="s">
        <v>3</v>
      </c>
      <c r="B35" s="7">
        <v>42035</v>
      </c>
      <c r="C35" s="7">
        <v>42063</v>
      </c>
      <c r="D35" s="7">
        <v>42094</v>
      </c>
      <c r="E35" s="7">
        <v>42124</v>
      </c>
      <c r="F35" s="8">
        <v>42155</v>
      </c>
      <c r="G35" s="8">
        <v>42185</v>
      </c>
      <c r="H35" s="8">
        <v>42216</v>
      </c>
      <c r="I35" s="9">
        <v>42246</v>
      </c>
      <c r="J35" s="10">
        <v>42277</v>
      </c>
      <c r="K35" s="11">
        <v>42308</v>
      </c>
      <c r="L35" s="11">
        <v>42336</v>
      </c>
      <c r="M35" s="11">
        <v>42361</v>
      </c>
      <c r="N35" s="12">
        <v>2015</v>
      </c>
    </row>
    <row r="36" spans="1:14" x14ac:dyDescent="0.25">
      <c r="A36" s="13" t="s">
        <v>17</v>
      </c>
      <c r="B36" s="14"/>
      <c r="C36" s="14"/>
      <c r="D36" s="14"/>
      <c r="E36" s="14"/>
      <c r="F36" s="15"/>
      <c r="G36" s="15"/>
      <c r="H36" s="15"/>
      <c r="I36" s="15"/>
      <c r="J36" s="16"/>
      <c r="K36" s="17"/>
      <c r="L36" s="17"/>
      <c r="M36" s="17"/>
      <c r="N36" s="18"/>
    </row>
    <row r="37" spans="1:14" ht="15.75" x14ac:dyDescent="0.25">
      <c r="A37" s="19" t="s">
        <v>19</v>
      </c>
      <c r="B37" s="20"/>
      <c r="C37" s="20"/>
      <c r="D37" s="21"/>
      <c r="E37" s="20"/>
      <c r="F37" s="21"/>
      <c r="G37" s="21"/>
      <c r="H37" s="21"/>
      <c r="I37" s="21"/>
      <c r="J37" s="22"/>
      <c r="K37" s="23"/>
      <c r="L37" s="23"/>
      <c r="M37" s="23"/>
      <c r="N37" s="24" t="s">
        <v>5</v>
      </c>
    </row>
    <row r="38" spans="1:14" ht="15.75" x14ac:dyDescent="0.25">
      <c r="A38" s="25" t="s">
        <v>6</v>
      </c>
      <c r="B38" s="26"/>
      <c r="C38" s="27">
        <f>+C37-B37</f>
        <v>0</v>
      </c>
      <c r="D38" s="27">
        <f>+D37-C37</f>
        <v>0</v>
      </c>
      <c r="E38" s="27">
        <f t="shared" ref="E38:M38" si="11">+E37-D37</f>
        <v>0</v>
      </c>
      <c r="F38" s="27">
        <f t="shared" si="11"/>
        <v>0</v>
      </c>
      <c r="G38" s="27">
        <f t="shared" si="11"/>
        <v>0</v>
      </c>
      <c r="H38" s="27">
        <f t="shared" si="11"/>
        <v>0</v>
      </c>
      <c r="I38" s="27">
        <f t="shared" si="11"/>
        <v>0</v>
      </c>
      <c r="J38" s="27">
        <f t="shared" si="11"/>
        <v>0</v>
      </c>
      <c r="K38" s="27">
        <f t="shared" si="11"/>
        <v>0</v>
      </c>
      <c r="L38" s="27">
        <f t="shared" si="11"/>
        <v>0</v>
      </c>
      <c r="M38" s="27">
        <f t="shared" si="11"/>
        <v>0</v>
      </c>
      <c r="N38" s="24"/>
    </row>
    <row r="39" spans="1:14" ht="30" x14ac:dyDescent="0.25">
      <c r="A39" s="46" t="s">
        <v>7</v>
      </c>
      <c r="B39" s="28">
        <v>347</v>
      </c>
      <c r="C39" s="28">
        <v>300</v>
      </c>
      <c r="D39" s="29">
        <v>292</v>
      </c>
      <c r="E39" s="28">
        <v>188</v>
      </c>
      <c r="F39" s="29">
        <v>69</v>
      </c>
      <c r="G39" s="29">
        <v>51</v>
      </c>
      <c r="H39" s="29">
        <v>25</v>
      </c>
      <c r="I39" s="29">
        <v>23</v>
      </c>
      <c r="J39" s="30">
        <v>66</v>
      </c>
      <c r="K39" s="30">
        <v>244</v>
      </c>
      <c r="L39" s="30">
        <v>281</v>
      </c>
      <c r="M39" s="30">
        <v>263</v>
      </c>
      <c r="N39" s="24">
        <f>SUM(B39:M39)</f>
        <v>2149</v>
      </c>
    </row>
    <row r="40" spans="1:14" ht="30" x14ac:dyDescent="0.25">
      <c r="A40" s="31" t="s">
        <v>8</v>
      </c>
      <c r="B40" s="32"/>
      <c r="C40" s="32">
        <f t="shared" ref="C40:M40" si="12">C38-C39</f>
        <v>-300</v>
      </c>
      <c r="D40" s="32">
        <f t="shared" si="12"/>
        <v>-292</v>
      </c>
      <c r="E40" s="32">
        <f t="shared" si="12"/>
        <v>-188</v>
      </c>
      <c r="F40" s="32">
        <f t="shared" si="12"/>
        <v>-69</v>
      </c>
      <c r="G40" s="32">
        <f t="shared" si="12"/>
        <v>-51</v>
      </c>
      <c r="H40" s="32">
        <f t="shared" si="12"/>
        <v>-25</v>
      </c>
      <c r="I40" s="32">
        <f t="shared" si="12"/>
        <v>-23</v>
      </c>
      <c r="J40" s="32">
        <f t="shared" si="12"/>
        <v>-66</v>
      </c>
      <c r="K40" s="32">
        <f t="shared" si="12"/>
        <v>-244</v>
      </c>
      <c r="L40" s="32">
        <f t="shared" si="12"/>
        <v>-281</v>
      </c>
      <c r="M40" s="32">
        <f t="shared" si="12"/>
        <v>-263</v>
      </c>
      <c r="N40" s="33">
        <f t="shared" ref="N40:N42" si="13">SUM(B40:M40)</f>
        <v>-1802</v>
      </c>
    </row>
    <row r="41" spans="1:14" x14ac:dyDescent="0.25">
      <c r="A41" s="48" t="s">
        <v>23</v>
      </c>
      <c r="B41" s="49">
        <v>108936.88</v>
      </c>
      <c r="C41" s="49">
        <v>95699.76</v>
      </c>
      <c r="D41" s="50">
        <v>85464.08</v>
      </c>
      <c r="E41" s="49">
        <v>51447.76</v>
      </c>
      <c r="F41" s="50">
        <v>8080.8</v>
      </c>
      <c r="G41" s="50">
        <v>230.88</v>
      </c>
      <c r="H41" s="50">
        <v>4425.2</v>
      </c>
      <c r="I41" s="50">
        <v>6079.84</v>
      </c>
      <c r="J41" s="51">
        <v>5079.3599999999997</v>
      </c>
      <c r="K41" s="52">
        <v>72881.119999999995</v>
      </c>
      <c r="L41" s="52">
        <v>85387.12</v>
      </c>
      <c r="M41" s="52">
        <v>85271.679999999993</v>
      </c>
      <c r="N41" s="53">
        <f t="shared" si="13"/>
        <v>608984.48</v>
      </c>
    </row>
    <row r="42" spans="1:14" x14ac:dyDescent="0.25">
      <c r="A42" s="48" t="s">
        <v>24</v>
      </c>
      <c r="B42" s="49">
        <v>24588.720000000001</v>
      </c>
      <c r="C42" s="49">
        <v>19740.240000000002</v>
      </c>
      <c r="D42" s="50">
        <v>26897.52</v>
      </c>
      <c r="E42" s="49">
        <v>20894.64</v>
      </c>
      <c r="F42" s="50">
        <v>18470.400000000001</v>
      </c>
      <c r="G42" s="50">
        <v>19393.919999999998</v>
      </c>
      <c r="H42" s="50">
        <v>5194.8</v>
      </c>
      <c r="I42" s="50">
        <v>2770.56</v>
      </c>
      <c r="J42" s="51">
        <v>20317.439999999999</v>
      </c>
      <c r="K42" s="52">
        <v>21010.080000000002</v>
      </c>
      <c r="L42" s="52">
        <v>22741.68</v>
      </c>
      <c r="M42" s="52">
        <v>15930.72</v>
      </c>
      <c r="N42" s="53">
        <f t="shared" si="13"/>
        <v>217950.72</v>
      </c>
    </row>
    <row r="43" spans="1:14" x14ac:dyDescent="0.25">
      <c r="A43" s="48" t="s">
        <v>26</v>
      </c>
      <c r="B43" s="49">
        <v>6463</v>
      </c>
      <c r="C43" s="49">
        <v>6463</v>
      </c>
      <c r="D43" s="50">
        <v>6463</v>
      </c>
      <c r="E43" s="49">
        <v>6463</v>
      </c>
      <c r="F43" s="50">
        <v>0</v>
      </c>
      <c r="G43" s="50">
        <v>0</v>
      </c>
      <c r="H43" s="50">
        <v>0</v>
      </c>
      <c r="I43" s="50">
        <v>0</v>
      </c>
      <c r="J43" s="51">
        <v>0</v>
      </c>
      <c r="K43" s="52">
        <v>6463</v>
      </c>
      <c r="L43" s="52">
        <v>6463</v>
      </c>
      <c r="M43" s="52">
        <v>6463</v>
      </c>
      <c r="N43" s="53"/>
    </row>
    <row r="44" spans="1:14" x14ac:dyDescent="0.25">
      <c r="A44" s="64" t="s">
        <v>9</v>
      </c>
      <c r="B44" s="55">
        <f>SUM(B41:B43)</f>
        <v>139988.6</v>
      </c>
      <c r="C44" s="55">
        <f>SUM(C41:C43)</f>
        <v>121903</v>
      </c>
      <c r="D44" s="55">
        <f t="shared" ref="D44:M44" si="14">SUM(D41:D43)</f>
        <v>118824.6</v>
      </c>
      <c r="E44" s="55">
        <f t="shared" si="14"/>
        <v>78805.399999999994</v>
      </c>
      <c r="F44" s="55">
        <f t="shared" si="14"/>
        <v>26551.200000000001</v>
      </c>
      <c r="G44" s="55">
        <f t="shared" si="14"/>
        <v>19624.8</v>
      </c>
      <c r="H44" s="55">
        <f t="shared" si="14"/>
        <v>9620</v>
      </c>
      <c r="I44" s="55">
        <f t="shared" si="14"/>
        <v>8850.4</v>
      </c>
      <c r="J44" s="55">
        <f t="shared" si="14"/>
        <v>25396.799999999999</v>
      </c>
      <c r="K44" s="55">
        <f t="shared" si="14"/>
        <v>100354.2</v>
      </c>
      <c r="L44" s="55">
        <f t="shared" si="14"/>
        <v>114591.79999999999</v>
      </c>
      <c r="M44" s="55">
        <f t="shared" si="14"/>
        <v>107665.4</v>
      </c>
      <c r="N44" s="33">
        <f>SUM(B44:M44)</f>
        <v>872176.20000000007</v>
      </c>
    </row>
    <row r="45" spans="1:14" x14ac:dyDescent="0.25">
      <c r="A45" s="65" t="s">
        <v>10</v>
      </c>
      <c r="B45" s="36">
        <f>+B44*1.15</f>
        <v>160986.88999999998</v>
      </c>
      <c r="C45" s="36">
        <f t="shared" ref="C45:M45" si="15">+C44*1.15</f>
        <v>140188.44999999998</v>
      </c>
      <c r="D45" s="36">
        <f t="shared" si="15"/>
        <v>136648.29</v>
      </c>
      <c r="E45" s="36">
        <f t="shared" si="15"/>
        <v>90626.209999999992</v>
      </c>
      <c r="F45" s="36">
        <f t="shared" si="15"/>
        <v>30533.879999999997</v>
      </c>
      <c r="G45" s="36">
        <f t="shared" si="15"/>
        <v>22568.519999999997</v>
      </c>
      <c r="H45" s="36">
        <f t="shared" si="15"/>
        <v>11063</v>
      </c>
      <c r="I45" s="36">
        <f t="shared" si="15"/>
        <v>10177.959999999999</v>
      </c>
      <c r="J45" s="36">
        <f t="shared" si="15"/>
        <v>29206.319999999996</v>
      </c>
      <c r="K45" s="36">
        <f t="shared" si="15"/>
        <v>115407.32999999999</v>
      </c>
      <c r="L45" s="36">
        <f t="shared" si="15"/>
        <v>131780.56999999998</v>
      </c>
      <c r="M45" s="36">
        <f t="shared" si="15"/>
        <v>123815.20999999998</v>
      </c>
      <c r="N45" s="33">
        <f>SUM(B45:M45)</f>
        <v>1003002.6299999998</v>
      </c>
    </row>
    <row r="46" spans="1:14" x14ac:dyDescent="0.25">
      <c r="A46" s="37" t="s">
        <v>15</v>
      </c>
      <c r="B46" s="38">
        <v>11500508</v>
      </c>
      <c r="C46" s="38">
        <v>11501596</v>
      </c>
      <c r="D46" s="38">
        <v>11502608</v>
      </c>
      <c r="E46" s="38">
        <v>11503667</v>
      </c>
      <c r="F46" s="38">
        <v>11504715</v>
      </c>
      <c r="G46" s="38">
        <v>11505758</v>
      </c>
      <c r="H46" s="38">
        <v>11506793</v>
      </c>
      <c r="I46" s="38">
        <v>11507843</v>
      </c>
      <c r="J46" s="61">
        <v>11508896</v>
      </c>
      <c r="K46" s="62">
        <v>11509382</v>
      </c>
      <c r="L46" s="62">
        <v>11511012</v>
      </c>
      <c r="M46" s="62">
        <v>11513152</v>
      </c>
      <c r="N46" s="24"/>
    </row>
    <row r="47" spans="1:14" x14ac:dyDescent="0.25">
      <c r="A47" s="39" t="s">
        <v>11</v>
      </c>
      <c r="B47" s="40">
        <v>42005</v>
      </c>
      <c r="C47" s="40">
        <v>42036</v>
      </c>
      <c r="D47" s="40">
        <v>42064</v>
      </c>
      <c r="E47" s="40">
        <v>42095</v>
      </c>
      <c r="F47" s="40">
        <v>42125</v>
      </c>
      <c r="G47" s="40">
        <v>42156</v>
      </c>
      <c r="H47" s="40">
        <v>42186</v>
      </c>
      <c r="I47" s="40">
        <v>42217</v>
      </c>
      <c r="J47" s="40">
        <v>42248</v>
      </c>
      <c r="K47" s="40">
        <v>42278</v>
      </c>
      <c r="L47" s="40">
        <v>42309</v>
      </c>
      <c r="M47" s="40">
        <v>42339</v>
      </c>
      <c r="N47" s="24"/>
    </row>
    <row r="48" spans="1:14" x14ac:dyDescent="0.25">
      <c r="A48" s="43" t="s">
        <v>12</v>
      </c>
      <c r="B48" s="40">
        <v>42035</v>
      </c>
      <c r="C48" s="40">
        <v>42063</v>
      </c>
      <c r="D48" s="40">
        <v>42094</v>
      </c>
      <c r="E48" s="40">
        <v>42124</v>
      </c>
      <c r="F48" s="40">
        <v>41790</v>
      </c>
      <c r="G48" s="40">
        <v>42185</v>
      </c>
      <c r="H48" s="40">
        <v>42216</v>
      </c>
      <c r="I48" s="40">
        <v>42247</v>
      </c>
      <c r="J48" s="40">
        <v>42277</v>
      </c>
      <c r="K48" s="40">
        <v>42308</v>
      </c>
      <c r="L48" s="40">
        <v>42338</v>
      </c>
      <c r="M48" s="40">
        <v>42369</v>
      </c>
      <c r="N48" s="24"/>
    </row>
    <row r="49" spans="1:14" ht="15.75" thickBot="1" x14ac:dyDescent="0.3">
      <c r="A49" s="44" t="s">
        <v>13</v>
      </c>
      <c r="B49" s="34"/>
      <c r="C49" s="34"/>
      <c r="D49" s="45"/>
      <c r="E49" s="34"/>
      <c r="F49" s="40"/>
      <c r="G49" s="40"/>
      <c r="H49" s="15"/>
      <c r="I49" s="15"/>
      <c r="J49" s="41"/>
      <c r="K49" s="42"/>
      <c r="L49" s="42"/>
      <c r="M49" s="42"/>
      <c r="N49" s="47"/>
    </row>
    <row r="50" spans="1:14" x14ac:dyDescent="0.25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60"/>
    </row>
    <row r="51" spans="1:14" ht="15.75" thickBot="1" x14ac:dyDescent="0.3">
      <c r="A51" s="3" t="s">
        <v>1</v>
      </c>
      <c r="B51" s="3"/>
      <c r="C51" s="3"/>
      <c r="D51" s="3"/>
      <c r="E51" s="3"/>
      <c r="F51" s="4"/>
      <c r="G51" s="4"/>
      <c r="H51" s="4"/>
      <c r="I51" s="4"/>
      <c r="J51" s="4"/>
      <c r="K51" s="4"/>
      <c r="L51" s="4"/>
      <c r="M51" s="4"/>
      <c r="N51" s="5" t="s">
        <v>2</v>
      </c>
    </row>
    <row r="52" spans="1:14" x14ac:dyDescent="0.25">
      <c r="A52" s="6" t="s">
        <v>3</v>
      </c>
      <c r="B52" s="7">
        <v>42035</v>
      </c>
      <c r="C52" s="7">
        <v>42063</v>
      </c>
      <c r="D52" s="7">
        <v>42094</v>
      </c>
      <c r="E52" s="7">
        <v>42124</v>
      </c>
      <c r="F52" s="8">
        <v>42155</v>
      </c>
      <c r="G52" s="8">
        <v>42185</v>
      </c>
      <c r="H52" s="8">
        <v>42216</v>
      </c>
      <c r="I52" s="9">
        <v>42246</v>
      </c>
      <c r="J52" s="10">
        <v>42277</v>
      </c>
      <c r="K52" s="11">
        <v>42308</v>
      </c>
      <c r="L52" s="11">
        <v>42336</v>
      </c>
      <c r="M52" s="11">
        <v>42361</v>
      </c>
      <c r="N52" s="12">
        <v>2015</v>
      </c>
    </row>
    <row r="53" spans="1:14" x14ac:dyDescent="0.25">
      <c r="A53" s="13" t="s">
        <v>21</v>
      </c>
      <c r="B53" s="14"/>
      <c r="C53" s="14"/>
      <c r="D53" s="14"/>
      <c r="E53" s="14"/>
      <c r="F53" s="15"/>
      <c r="G53" s="15"/>
      <c r="H53" s="15"/>
      <c r="I53" s="15"/>
      <c r="J53" s="16"/>
      <c r="K53" s="17"/>
      <c r="L53" s="17"/>
      <c r="M53" s="17"/>
      <c r="N53" s="18"/>
    </row>
    <row r="54" spans="1:14" ht="15.75" x14ac:dyDescent="0.25">
      <c r="A54" s="19" t="s">
        <v>22</v>
      </c>
      <c r="B54" s="20"/>
      <c r="C54" s="20"/>
      <c r="D54" s="21"/>
      <c r="E54" s="20"/>
      <c r="F54" s="21"/>
      <c r="G54" s="21"/>
      <c r="H54" s="21"/>
      <c r="I54" s="21"/>
      <c r="J54" s="22"/>
      <c r="K54" s="23"/>
      <c r="L54" s="23"/>
      <c r="M54" s="23"/>
      <c r="N54" s="24" t="s">
        <v>5</v>
      </c>
    </row>
    <row r="55" spans="1:14" ht="15.75" x14ac:dyDescent="0.25">
      <c r="A55" s="25" t="s">
        <v>6</v>
      </c>
      <c r="B55" s="26"/>
      <c r="C55" s="27">
        <f>+C54-B54</f>
        <v>0</v>
      </c>
      <c r="D55" s="27">
        <f>+D54-C54</f>
        <v>0</v>
      </c>
      <c r="E55" s="27">
        <f t="shared" ref="E55:M55" si="16">+E54-D54</f>
        <v>0</v>
      </c>
      <c r="F55" s="27">
        <f t="shared" si="16"/>
        <v>0</v>
      </c>
      <c r="G55" s="27">
        <f t="shared" si="16"/>
        <v>0</v>
      </c>
      <c r="H55" s="27">
        <f t="shared" si="16"/>
        <v>0</v>
      </c>
      <c r="I55" s="27">
        <f t="shared" si="16"/>
        <v>0</v>
      </c>
      <c r="J55" s="27">
        <f t="shared" si="16"/>
        <v>0</v>
      </c>
      <c r="K55" s="27">
        <f t="shared" si="16"/>
        <v>0</v>
      </c>
      <c r="L55" s="27">
        <f t="shared" si="16"/>
        <v>0</v>
      </c>
      <c r="M55" s="27">
        <f t="shared" si="16"/>
        <v>0</v>
      </c>
      <c r="N55" s="24"/>
    </row>
    <row r="56" spans="1:14" ht="30" x14ac:dyDescent="0.25">
      <c r="A56" s="46" t="s">
        <v>7</v>
      </c>
      <c r="B56" s="28">
        <v>44</v>
      </c>
      <c r="C56" s="28">
        <v>39</v>
      </c>
      <c r="D56" s="29">
        <v>31</v>
      </c>
      <c r="E56" s="28">
        <v>14</v>
      </c>
      <c r="F56" s="29">
        <v>1</v>
      </c>
      <c r="G56" s="29"/>
      <c r="H56" s="29"/>
      <c r="I56" s="29"/>
      <c r="J56" s="30"/>
      <c r="K56" s="30">
        <v>19</v>
      </c>
      <c r="L56" s="30">
        <v>29</v>
      </c>
      <c r="M56" s="30">
        <v>32</v>
      </c>
      <c r="N56" s="24">
        <f>SUM(B56:M56)</f>
        <v>209</v>
      </c>
    </row>
    <row r="57" spans="1:14" ht="30" x14ac:dyDescent="0.25">
      <c r="A57" s="31" t="s">
        <v>8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3">
        <f t="shared" ref="N57:N59" si="17">SUM(B57:M57)</f>
        <v>0</v>
      </c>
    </row>
    <row r="58" spans="1:14" x14ac:dyDescent="0.25">
      <c r="A58" s="48" t="s">
        <v>23</v>
      </c>
      <c r="B58" s="49">
        <v>16931.2</v>
      </c>
      <c r="C58" s="49">
        <v>15007.2</v>
      </c>
      <c r="D58" s="50">
        <v>11928.8</v>
      </c>
      <c r="E58" s="49">
        <v>5387.2</v>
      </c>
      <c r="F58" s="50">
        <v>384.8</v>
      </c>
      <c r="G58" s="50"/>
      <c r="H58" s="50"/>
      <c r="I58" s="50"/>
      <c r="J58" s="51"/>
      <c r="K58" s="52">
        <v>7311.2</v>
      </c>
      <c r="L58" s="52">
        <v>11159.2</v>
      </c>
      <c r="M58" s="52">
        <v>12313.6</v>
      </c>
      <c r="N58" s="53">
        <f t="shared" si="17"/>
        <v>80423.199999999997</v>
      </c>
    </row>
    <row r="59" spans="1:14" x14ac:dyDescent="0.25">
      <c r="A59" s="48" t="s">
        <v>25</v>
      </c>
      <c r="B59" s="49">
        <v>562</v>
      </c>
      <c r="C59" s="49">
        <v>562</v>
      </c>
      <c r="D59" s="50">
        <v>562</v>
      </c>
      <c r="E59" s="49">
        <v>562</v>
      </c>
      <c r="F59" s="50">
        <v>0</v>
      </c>
      <c r="G59" s="50"/>
      <c r="H59" s="50"/>
      <c r="I59" s="50"/>
      <c r="J59" s="51"/>
      <c r="K59" s="52">
        <v>562</v>
      </c>
      <c r="L59" s="52">
        <v>562</v>
      </c>
      <c r="M59" s="52">
        <v>562</v>
      </c>
      <c r="N59" s="53">
        <f t="shared" si="17"/>
        <v>3934</v>
      </c>
    </row>
    <row r="60" spans="1:14" x14ac:dyDescent="0.25">
      <c r="A60" s="64" t="s">
        <v>9</v>
      </c>
      <c r="B60" s="55">
        <f t="shared" ref="B60:F60" si="18">SUM(B58:B59)</f>
        <v>17493.2</v>
      </c>
      <c r="C60" s="55">
        <f t="shared" si="18"/>
        <v>15569.2</v>
      </c>
      <c r="D60" s="55">
        <f t="shared" si="18"/>
        <v>12490.8</v>
      </c>
      <c r="E60" s="55">
        <f t="shared" si="18"/>
        <v>5949.2</v>
      </c>
      <c r="F60" s="55">
        <f t="shared" si="18"/>
        <v>384.8</v>
      </c>
      <c r="G60" s="55">
        <f>SUM(G58:G59)</f>
        <v>0</v>
      </c>
      <c r="H60" s="55">
        <f t="shared" ref="H60:M60" si="19">SUM(H58:H59)</f>
        <v>0</v>
      </c>
      <c r="I60" s="55">
        <f t="shared" si="19"/>
        <v>0</v>
      </c>
      <c r="J60" s="56">
        <f t="shared" si="19"/>
        <v>0</v>
      </c>
      <c r="K60" s="57">
        <f t="shared" si="19"/>
        <v>7873.2</v>
      </c>
      <c r="L60" s="57">
        <f t="shared" si="19"/>
        <v>11721.2</v>
      </c>
      <c r="M60" s="57">
        <f t="shared" si="19"/>
        <v>12875.6</v>
      </c>
      <c r="N60" s="33">
        <f>SUM(B60:M60)</f>
        <v>84357.2</v>
      </c>
    </row>
    <row r="61" spans="1:14" x14ac:dyDescent="0.25">
      <c r="A61" s="65" t="s">
        <v>10</v>
      </c>
      <c r="B61" s="36">
        <f>+B60*1.15</f>
        <v>20117.18</v>
      </c>
      <c r="C61" s="36">
        <f t="shared" ref="C61:M61" si="20">+C60*1.15</f>
        <v>17904.579999999998</v>
      </c>
      <c r="D61" s="36">
        <f t="shared" si="20"/>
        <v>14364.419999999998</v>
      </c>
      <c r="E61" s="36">
        <f t="shared" si="20"/>
        <v>6841.579999999999</v>
      </c>
      <c r="F61" s="36">
        <f t="shared" si="20"/>
        <v>442.52</v>
      </c>
      <c r="G61" s="36">
        <f t="shared" si="20"/>
        <v>0</v>
      </c>
      <c r="H61" s="36">
        <f t="shared" si="20"/>
        <v>0</v>
      </c>
      <c r="I61" s="36">
        <f t="shared" si="20"/>
        <v>0</v>
      </c>
      <c r="J61" s="36">
        <f t="shared" si="20"/>
        <v>0</v>
      </c>
      <c r="K61" s="36">
        <f t="shared" si="20"/>
        <v>9054.1799999999985</v>
      </c>
      <c r="L61" s="36">
        <f t="shared" si="20"/>
        <v>13479.38</v>
      </c>
      <c r="M61" s="36">
        <f t="shared" si="20"/>
        <v>14806.939999999999</v>
      </c>
      <c r="N61" s="33">
        <f>SUM(B61:M61)</f>
        <v>97010.78</v>
      </c>
    </row>
    <row r="62" spans="1:14" x14ac:dyDescent="0.25">
      <c r="A62" s="37" t="s">
        <v>15</v>
      </c>
      <c r="B62" s="38">
        <v>11500507</v>
      </c>
      <c r="C62" s="38">
        <v>11501595</v>
      </c>
      <c r="D62" s="38">
        <v>11502607</v>
      </c>
      <c r="E62" s="38">
        <v>11503666</v>
      </c>
      <c r="F62" s="38">
        <v>11504714</v>
      </c>
      <c r="G62" s="38"/>
      <c r="H62" s="38"/>
      <c r="I62" s="38"/>
      <c r="J62" s="61">
        <v>11508895</v>
      </c>
      <c r="K62" s="62">
        <v>11509381</v>
      </c>
      <c r="L62" s="62">
        <v>11511011</v>
      </c>
      <c r="M62" s="62">
        <v>11513151</v>
      </c>
      <c r="N62" s="24"/>
    </row>
    <row r="63" spans="1:14" x14ac:dyDescent="0.25">
      <c r="A63" s="39" t="s">
        <v>11</v>
      </c>
      <c r="B63" s="40">
        <v>42005</v>
      </c>
      <c r="C63" s="40">
        <v>42036</v>
      </c>
      <c r="D63" s="40">
        <v>42064</v>
      </c>
      <c r="E63" s="40">
        <v>42095</v>
      </c>
      <c r="F63" s="40">
        <v>42125</v>
      </c>
      <c r="G63" s="40">
        <v>42156</v>
      </c>
      <c r="H63" s="40">
        <v>42186</v>
      </c>
      <c r="I63" s="40">
        <v>42217</v>
      </c>
      <c r="J63" s="40">
        <v>42248</v>
      </c>
      <c r="K63" s="40">
        <v>42278</v>
      </c>
      <c r="L63" s="40">
        <v>42309</v>
      </c>
      <c r="M63" s="40">
        <v>42339</v>
      </c>
      <c r="N63" s="24"/>
    </row>
    <row r="64" spans="1:14" x14ac:dyDescent="0.25">
      <c r="A64" s="43" t="s">
        <v>12</v>
      </c>
      <c r="B64" s="40">
        <v>42035</v>
      </c>
      <c r="C64" s="40">
        <v>42063</v>
      </c>
      <c r="D64" s="40">
        <v>42094</v>
      </c>
      <c r="E64" s="40">
        <v>42124</v>
      </c>
      <c r="F64" s="40">
        <v>41790</v>
      </c>
      <c r="G64" s="40">
        <v>42185</v>
      </c>
      <c r="H64" s="40">
        <v>42216</v>
      </c>
      <c r="I64" s="40">
        <v>42247</v>
      </c>
      <c r="J64" s="40">
        <v>42277</v>
      </c>
      <c r="K64" s="40">
        <v>42308</v>
      </c>
      <c r="L64" s="40">
        <v>42338</v>
      </c>
      <c r="M64" s="40">
        <v>42369</v>
      </c>
      <c r="N64" s="24"/>
    </row>
    <row r="65" spans="1:14" x14ac:dyDescent="0.25">
      <c r="A65" s="66" t="s">
        <v>13</v>
      </c>
      <c r="B65" s="34"/>
      <c r="C65" s="34"/>
      <c r="D65" s="45"/>
      <c r="E65" s="34"/>
      <c r="F65" s="40"/>
      <c r="G65" s="40"/>
      <c r="H65" s="15"/>
      <c r="I65" s="15"/>
      <c r="J65" s="41"/>
      <c r="K65" s="42"/>
      <c r="L65" s="42"/>
      <c r="M65" s="42"/>
      <c r="N65" s="47"/>
    </row>
  </sheetData>
  <pageMargins left="0.70866141732283472" right="0.70866141732283472" top="0.78740157480314965" bottom="1.5748031496062993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opLeftCell="A34" workbookViewId="0">
      <selection sqref="A1:N65"/>
    </sheetView>
  </sheetViews>
  <sheetFormatPr defaultRowHeight="15" x14ac:dyDescent="0.25"/>
  <cols>
    <col min="1" max="1" width="22.7109375" customWidth="1"/>
    <col min="2" max="2" width="11.85546875" customWidth="1"/>
    <col min="3" max="3" width="11.5703125" customWidth="1"/>
    <col min="4" max="4" width="10.28515625" customWidth="1"/>
    <col min="5" max="5" width="11.85546875" customWidth="1"/>
    <col min="6" max="6" width="10.85546875" customWidth="1"/>
    <col min="7" max="7" width="11.7109375" customWidth="1"/>
    <col min="8" max="8" width="11.28515625" customWidth="1"/>
    <col min="9" max="10" width="10.85546875" customWidth="1"/>
    <col min="11" max="12" width="11.42578125" customWidth="1"/>
    <col min="13" max="13" width="12.7109375" customWidth="1"/>
    <col min="14" max="14" width="14.42578125" customWidth="1"/>
  </cols>
  <sheetData>
    <row r="1" spans="1:18" ht="20.25" x14ac:dyDescent="0.3">
      <c r="A1" s="1" t="s">
        <v>14</v>
      </c>
      <c r="B1" s="1"/>
      <c r="C1" s="1"/>
      <c r="D1" s="1"/>
      <c r="E1" s="1"/>
      <c r="F1" s="1"/>
      <c r="G1" s="1"/>
      <c r="H1" s="1"/>
      <c r="I1" s="1"/>
      <c r="J1" s="1" t="s">
        <v>0</v>
      </c>
      <c r="K1" s="1"/>
      <c r="L1" s="1"/>
      <c r="M1" s="1"/>
      <c r="N1" s="2"/>
    </row>
    <row r="2" spans="1:18" ht="15.75" thickBot="1" x14ac:dyDescent="0.3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5" t="s">
        <v>2</v>
      </c>
    </row>
    <row r="3" spans="1:18" x14ac:dyDescent="0.25">
      <c r="A3" s="6" t="s">
        <v>3</v>
      </c>
      <c r="B3" s="7">
        <v>42400</v>
      </c>
      <c r="C3" s="7">
        <v>42428</v>
      </c>
      <c r="D3" s="7">
        <v>42460</v>
      </c>
      <c r="E3" s="7">
        <v>42490</v>
      </c>
      <c r="F3" s="8">
        <v>42521</v>
      </c>
      <c r="G3" s="8">
        <v>42551</v>
      </c>
      <c r="H3" s="8">
        <v>42582</v>
      </c>
      <c r="I3" s="9">
        <v>42612</v>
      </c>
      <c r="J3" s="10">
        <v>42643</v>
      </c>
      <c r="K3" s="11">
        <v>42674</v>
      </c>
      <c r="L3" s="11">
        <v>42702</v>
      </c>
      <c r="M3" s="11">
        <v>42727</v>
      </c>
      <c r="N3" s="12">
        <v>2016</v>
      </c>
    </row>
    <row r="4" spans="1:18" x14ac:dyDescent="0.25">
      <c r="A4" s="13" t="s">
        <v>4</v>
      </c>
      <c r="B4" s="14"/>
      <c r="C4" s="14"/>
      <c r="D4" s="14"/>
      <c r="E4" s="14"/>
      <c r="F4" s="15"/>
      <c r="G4" s="15"/>
      <c r="H4" s="15"/>
      <c r="I4" s="15"/>
      <c r="J4" s="16"/>
      <c r="K4" s="17"/>
      <c r="L4" s="17"/>
      <c r="M4" s="17"/>
      <c r="N4" s="18"/>
    </row>
    <row r="5" spans="1:18" ht="15.75" x14ac:dyDescent="0.25">
      <c r="A5" s="19" t="s">
        <v>18</v>
      </c>
      <c r="B5" s="20"/>
      <c r="C5" s="20"/>
      <c r="D5" s="21"/>
      <c r="E5" s="20"/>
      <c r="F5" s="21"/>
      <c r="G5" s="21"/>
      <c r="H5" s="21"/>
      <c r="I5" s="21"/>
      <c r="J5" s="22"/>
      <c r="K5" s="23"/>
      <c r="L5" s="23"/>
      <c r="M5" s="23"/>
      <c r="N5" s="24" t="s">
        <v>5</v>
      </c>
    </row>
    <row r="6" spans="1:18" ht="15.75" x14ac:dyDescent="0.25">
      <c r="A6" s="25" t="s">
        <v>6</v>
      </c>
      <c r="B6" s="26"/>
      <c r="C6" s="27">
        <f>+C5-B5</f>
        <v>0</v>
      </c>
      <c r="D6" s="27">
        <f>+D5-C5</f>
        <v>0</v>
      </c>
      <c r="E6" s="27">
        <f t="shared" ref="E6:M6" si="0">+E5-D5</f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27">
        <f t="shared" si="0"/>
        <v>0</v>
      </c>
      <c r="L6" s="27">
        <f t="shared" si="0"/>
        <v>0</v>
      </c>
      <c r="M6" s="27">
        <f t="shared" si="0"/>
        <v>0</v>
      </c>
      <c r="N6" s="24"/>
    </row>
    <row r="7" spans="1:18" ht="30" x14ac:dyDescent="0.25">
      <c r="A7" s="46" t="s">
        <v>7</v>
      </c>
      <c r="B7" s="28">
        <v>211</v>
      </c>
      <c r="C7" s="28">
        <v>121</v>
      </c>
      <c r="D7" s="29">
        <v>140</v>
      </c>
      <c r="E7" s="28">
        <v>64</v>
      </c>
      <c r="F7" s="29">
        <v>28</v>
      </c>
      <c r="G7" s="29">
        <v>19</v>
      </c>
      <c r="H7" s="29">
        <v>10</v>
      </c>
      <c r="I7" s="29">
        <v>10</v>
      </c>
      <c r="J7" s="30">
        <v>19</v>
      </c>
      <c r="K7" s="30">
        <v>85</v>
      </c>
      <c r="L7" s="30">
        <v>130</v>
      </c>
      <c r="M7" s="30">
        <v>122</v>
      </c>
      <c r="N7" s="24">
        <f>SUM(B7:M7)</f>
        <v>959</v>
      </c>
      <c r="O7" s="58"/>
      <c r="P7" s="58"/>
    </row>
    <row r="8" spans="1:18" ht="30" x14ac:dyDescent="0.25">
      <c r="A8" s="31" t="s">
        <v>8</v>
      </c>
      <c r="B8" s="32"/>
      <c r="C8" s="32">
        <f t="shared" ref="C8:M8" si="1">C6-C7</f>
        <v>-121</v>
      </c>
      <c r="D8" s="32">
        <f t="shared" si="1"/>
        <v>-140</v>
      </c>
      <c r="E8" s="32">
        <f t="shared" si="1"/>
        <v>-64</v>
      </c>
      <c r="F8" s="32">
        <f t="shared" si="1"/>
        <v>-28</v>
      </c>
      <c r="G8" s="32">
        <f t="shared" si="1"/>
        <v>-19</v>
      </c>
      <c r="H8" s="32">
        <f t="shared" si="1"/>
        <v>-10</v>
      </c>
      <c r="I8" s="32">
        <f t="shared" si="1"/>
        <v>-10</v>
      </c>
      <c r="J8" s="32">
        <f t="shared" si="1"/>
        <v>-19</v>
      </c>
      <c r="K8" s="32">
        <f t="shared" si="1"/>
        <v>-85</v>
      </c>
      <c r="L8" s="32">
        <f t="shared" si="1"/>
        <v>-130</v>
      </c>
      <c r="M8" s="32">
        <f t="shared" si="1"/>
        <v>-122</v>
      </c>
      <c r="N8" s="33">
        <f t="shared" ref="N8:N10" si="2">SUM(B8:M8)</f>
        <v>-748</v>
      </c>
    </row>
    <row r="9" spans="1:18" x14ac:dyDescent="0.25">
      <c r="A9" s="63" t="s">
        <v>23</v>
      </c>
      <c r="B9" s="49">
        <v>71550.100000000006</v>
      </c>
      <c r="C9" s="49">
        <v>41031.1</v>
      </c>
      <c r="D9" s="50">
        <v>47474</v>
      </c>
      <c r="E9" s="49">
        <v>21702.400000000001</v>
      </c>
      <c r="F9" s="50">
        <v>9494.7999999999993</v>
      </c>
      <c r="G9" s="50">
        <v>6442.9</v>
      </c>
      <c r="H9" s="50">
        <v>3391</v>
      </c>
      <c r="I9" s="50">
        <v>3391</v>
      </c>
      <c r="J9" s="51">
        <v>6442.9</v>
      </c>
      <c r="K9" s="52">
        <v>28823.5</v>
      </c>
      <c r="L9" s="52">
        <v>44083</v>
      </c>
      <c r="M9" s="52">
        <v>41370.199999999997</v>
      </c>
      <c r="N9" s="53">
        <f t="shared" si="2"/>
        <v>325196.89999999997</v>
      </c>
    </row>
    <row r="10" spans="1:18" x14ac:dyDescent="0.25">
      <c r="A10" s="63" t="s">
        <v>25</v>
      </c>
      <c r="B10" s="49">
        <v>12947.19</v>
      </c>
      <c r="C10" s="49">
        <v>11052.48</v>
      </c>
      <c r="D10" s="50">
        <v>11052.48</v>
      </c>
      <c r="E10" s="49">
        <v>11052.48</v>
      </c>
      <c r="F10" s="50">
        <v>0</v>
      </c>
      <c r="G10" s="50">
        <v>0</v>
      </c>
      <c r="H10" s="50">
        <v>0</v>
      </c>
      <c r="I10" s="50">
        <v>0</v>
      </c>
      <c r="J10" s="51"/>
      <c r="K10" s="52">
        <v>11052.48</v>
      </c>
      <c r="L10" s="52">
        <v>11052.48</v>
      </c>
      <c r="M10" s="52">
        <v>11052.48</v>
      </c>
      <c r="N10" s="53">
        <f t="shared" si="2"/>
        <v>79262.069999999978</v>
      </c>
    </row>
    <row r="11" spans="1:18" x14ac:dyDescent="0.25">
      <c r="A11" s="64" t="s">
        <v>9</v>
      </c>
      <c r="B11" s="55">
        <f t="shared" ref="B11:M11" si="3">SUM(B9:B10)</f>
        <v>84497.290000000008</v>
      </c>
      <c r="C11" s="55">
        <f t="shared" si="3"/>
        <v>52083.58</v>
      </c>
      <c r="D11" s="55">
        <f t="shared" si="3"/>
        <v>58526.479999999996</v>
      </c>
      <c r="E11" s="55">
        <f t="shared" si="3"/>
        <v>32754.880000000001</v>
      </c>
      <c r="F11" s="55">
        <f t="shared" si="3"/>
        <v>9494.7999999999993</v>
      </c>
      <c r="G11" s="55">
        <f t="shared" si="3"/>
        <v>6442.9</v>
      </c>
      <c r="H11" s="55">
        <f t="shared" si="3"/>
        <v>3391</v>
      </c>
      <c r="I11" s="55">
        <f t="shared" si="3"/>
        <v>3391</v>
      </c>
      <c r="J11" s="56">
        <f t="shared" si="3"/>
        <v>6442.9</v>
      </c>
      <c r="K11" s="57">
        <f t="shared" si="3"/>
        <v>39875.979999999996</v>
      </c>
      <c r="L11" s="57">
        <f t="shared" si="3"/>
        <v>55135.479999999996</v>
      </c>
      <c r="M11" s="57">
        <f t="shared" si="3"/>
        <v>52422.679999999993</v>
      </c>
      <c r="N11" s="33">
        <f>SUM(B11:M11)</f>
        <v>404458.96999999991</v>
      </c>
      <c r="P11">
        <v>7</v>
      </c>
      <c r="Q11">
        <v>8</v>
      </c>
      <c r="R11">
        <v>9</v>
      </c>
    </row>
    <row r="12" spans="1:18" ht="30" x14ac:dyDescent="0.25">
      <c r="A12" s="35" t="s">
        <v>10</v>
      </c>
      <c r="B12" s="36">
        <f>+B11*1.15</f>
        <v>97171.883499999996</v>
      </c>
      <c r="C12" s="36">
        <f t="shared" ref="C12:M12" si="4">+C11*1.15</f>
        <v>59896.116999999998</v>
      </c>
      <c r="D12" s="36">
        <f t="shared" si="4"/>
        <v>67305.45199999999</v>
      </c>
      <c r="E12" s="36">
        <f t="shared" si="4"/>
        <v>37668.112000000001</v>
      </c>
      <c r="F12" s="36">
        <f t="shared" si="4"/>
        <v>10919.019999999999</v>
      </c>
      <c r="G12" s="36">
        <f t="shared" si="4"/>
        <v>7409.3349999999991</v>
      </c>
      <c r="H12" s="36">
        <f t="shared" si="4"/>
        <v>3899.6499999999996</v>
      </c>
      <c r="I12" s="36">
        <f t="shared" si="4"/>
        <v>3899.6499999999996</v>
      </c>
      <c r="J12" s="36">
        <f t="shared" si="4"/>
        <v>7409.3349999999991</v>
      </c>
      <c r="K12" s="36">
        <f t="shared" si="4"/>
        <v>45857.376999999993</v>
      </c>
      <c r="L12" s="36">
        <f t="shared" si="4"/>
        <v>63405.801999999989</v>
      </c>
      <c r="M12" s="36">
        <f t="shared" si="4"/>
        <v>60286.081999999988</v>
      </c>
      <c r="N12" s="33">
        <f>SUM(B12:M12)</f>
        <v>465127.81550000003</v>
      </c>
    </row>
    <row r="13" spans="1:18" x14ac:dyDescent="0.25">
      <c r="A13" s="37" t="s">
        <v>15</v>
      </c>
      <c r="B13" s="38">
        <v>11600850</v>
      </c>
      <c r="C13" s="38">
        <v>11601911</v>
      </c>
      <c r="D13" s="38">
        <v>11602963</v>
      </c>
      <c r="E13" s="38">
        <v>11604233</v>
      </c>
      <c r="F13" s="38">
        <v>11605101</v>
      </c>
      <c r="G13" s="38">
        <v>11606157</v>
      </c>
      <c r="H13" s="38">
        <v>11607201</v>
      </c>
      <c r="I13" s="38">
        <v>11608258</v>
      </c>
      <c r="J13" s="61">
        <v>11609255</v>
      </c>
      <c r="K13" s="62">
        <v>11610398</v>
      </c>
      <c r="L13" s="62">
        <v>11611468</v>
      </c>
      <c r="M13" s="62">
        <v>11613583</v>
      </c>
      <c r="N13" s="24"/>
      <c r="P13">
        <v>3899.65</v>
      </c>
      <c r="Q13">
        <v>3899.65</v>
      </c>
    </row>
    <row r="14" spans="1:18" x14ac:dyDescent="0.25">
      <c r="A14" s="39" t="s">
        <v>11</v>
      </c>
      <c r="B14" s="74">
        <v>42370</v>
      </c>
      <c r="C14" s="74">
        <v>42401</v>
      </c>
      <c r="D14" s="74">
        <v>42430</v>
      </c>
      <c r="E14" s="74">
        <v>42461</v>
      </c>
      <c r="F14" s="74">
        <v>42491</v>
      </c>
      <c r="G14" s="74">
        <v>42522</v>
      </c>
      <c r="H14" s="74">
        <v>42552</v>
      </c>
      <c r="I14" s="74">
        <v>42583</v>
      </c>
      <c r="J14" s="74">
        <v>42614</v>
      </c>
      <c r="K14" s="74">
        <v>42644</v>
      </c>
      <c r="L14" s="74">
        <v>42675</v>
      </c>
      <c r="M14" s="74">
        <v>42705</v>
      </c>
      <c r="N14" s="24"/>
    </row>
    <row r="15" spans="1:18" x14ac:dyDescent="0.25">
      <c r="A15" s="43" t="s">
        <v>12</v>
      </c>
      <c r="B15" s="75">
        <v>42400</v>
      </c>
      <c r="C15" s="75">
        <v>42428</v>
      </c>
      <c r="D15" s="75">
        <v>42460</v>
      </c>
      <c r="E15" s="75">
        <v>42490</v>
      </c>
      <c r="F15" s="75">
        <v>42521</v>
      </c>
      <c r="G15" s="75">
        <v>42551</v>
      </c>
      <c r="H15" s="75">
        <v>42582</v>
      </c>
      <c r="I15" s="76">
        <v>42612</v>
      </c>
      <c r="J15" s="76">
        <v>42643</v>
      </c>
      <c r="K15" s="76">
        <v>42674</v>
      </c>
      <c r="L15" s="76">
        <v>42702</v>
      </c>
      <c r="M15" s="76">
        <v>42727</v>
      </c>
      <c r="N15" s="67"/>
    </row>
    <row r="16" spans="1:18" x14ac:dyDescent="0.25">
      <c r="A16" s="44" t="s">
        <v>13</v>
      </c>
      <c r="B16" s="69">
        <v>42400</v>
      </c>
      <c r="C16" s="68"/>
      <c r="D16" s="69"/>
      <c r="E16" s="68"/>
      <c r="F16" s="70"/>
      <c r="G16" s="70"/>
      <c r="H16" s="71"/>
      <c r="I16" s="71"/>
      <c r="J16" s="72"/>
      <c r="K16" s="73"/>
      <c r="L16" s="73"/>
      <c r="M16" s="73"/>
      <c r="N16" s="47"/>
    </row>
    <row r="17" spans="1:14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5" t="s">
        <v>2</v>
      </c>
    </row>
    <row r="18" spans="1:14" ht="15.75" thickBot="1" x14ac:dyDescent="0.3">
      <c r="A18" s="3" t="s">
        <v>1</v>
      </c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5" t="s">
        <v>2</v>
      </c>
    </row>
    <row r="19" spans="1:14" x14ac:dyDescent="0.25">
      <c r="A19" s="6" t="s">
        <v>3</v>
      </c>
      <c r="B19" s="7">
        <v>42400</v>
      </c>
      <c r="C19" s="7">
        <v>42428</v>
      </c>
      <c r="D19" s="7">
        <v>42460</v>
      </c>
      <c r="E19" s="7">
        <v>42490</v>
      </c>
      <c r="F19" s="8">
        <v>42521</v>
      </c>
      <c r="G19" s="8">
        <v>42551</v>
      </c>
      <c r="H19" s="8">
        <v>42582</v>
      </c>
      <c r="I19" s="9">
        <v>42612</v>
      </c>
      <c r="J19" s="10">
        <v>42643</v>
      </c>
      <c r="K19" s="11">
        <v>42674</v>
      </c>
      <c r="L19" s="11">
        <v>42702</v>
      </c>
      <c r="M19" s="11">
        <v>42727</v>
      </c>
      <c r="N19" s="12">
        <v>2016</v>
      </c>
    </row>
    <row r="20" spans="1:14" x14ac:dyDescent="0.25">
      <c r="A20" s="13" t="s">
        <v>16</v>
      </c>
      <c r="B20" s="14"/>
      <c r="C20" s="14"/>
      <c r="D20" s="14"/>
      <c r="E20" s="14"/>
      <c r="F20" s="15"/>
      <c r="G20" s="15"/>
      <c r="H20" s="15"/>
      <c r="I20" s="15"/>
      <c r="J20" s="16"/>
      <c r="K20" s="17"/>
      <c r="L20" s="17"/>
      <c r="M20" s="17"/>
      <c r="N20" s="18"/>
    </row>
    <row r="21" spans="1:14" ht="15.75" x14ac:dyDescent="0.25">
      <c r="A21" s="19" t="s">
        <v>20</v>
      </c>
      <c r="B21" s="20"/>
      <c r="C21" s="20"/>
      <c r="D21" s="21"/>
      <c r="E21" s="20"/>
      <c r="F21" s="21"/>
      <c r="G21" s="21"/>
      <c r="H21" s="21"/>
      <c r="I21" s="21"/>
      <c r="J21" s="22"/>
      <c r="K21" s="23"/>
      <c r="L21" s="23"/>
      <c r="M21" s="23"/>
      <c r="N21" s="24" t="s">
        <v>5</v>
      </c>
    </row>
    <row r="22" spans="1:14" ht="15.75" x14ac:dyDescent="0.25">
      <c r="A22" s="25" t="s">
        <v>6</v>
      </c>
      <c r="B22" s="26"/>
      <c r="C22" s="27">
        <f>+C21-B21</f>
        <v>0</v>
      </c>
      <c r="D22" s="27">
        <f>+D21-C21</f>
        <v>0</v>
      </c>
      <c r="E22" s="27">
        <f t="shared" ref="E22:M22" si="5">+E21-D21</f>
        <v>0</v>
      </c>
      <c r="F22" s="27">
        <f t="shared" si="5"/>
        <v>0</v>
      </c>
      <c r="G22" s="27">
        <f>+G21-F21</f>
        <v>0</v>
      </c>
      <c r="H22" s="27">
        <f t="shared" si="5"/>
        <v>0</v>
      </c>
      <c r="I22" s="27">
        <f t="shared" si="5"/>
        <v>0</v>
      </c>
      <c r="J22" s="27">
        <f t="shared" si="5"/>
        <v>0</v>
      </c>
      <c r="K22" s="27">
        <f t="shared" si="5"/>
        <v>0</v>
      </c>
      <c r="L22" s="27">
        <f t="shared" si="5"/>
        <v>0</v>
      </c>
      <c r="M22" s="27">
        <f t="shared" si="5"/>
        <v>0</v>
      </c>
      <c r="N22" s="24"/>
    </row>
    <row r="23" spans="1:14" ht="30" x14ac:dyDescent="0.25">
      <c r="A23" s="46" t="s">
        <v>7</v>
      </c>
      <c r="B23" s="28">
        <v>192</v>
      </c>
      <c r="C23" s="28">
        <v>114</v>
      </c>
      <c r="D23" s="29">
        <v>135</v>
      </c>
      <c r="E23" s="28">
        <v>61</v>
      </c>
      <c r="F23" s="29">
        <v>25</v>
      </c>
      <c r="G23" s="29">
        <v>17</v>
      </c>
      <c r="H23" s="29">
        <v>8</v>
      </c>
      <c r="I23" s="29">
        <v>10</v>
      </c>
      <c r="J23" s="30">
        <v>17</v>
      </c>
      <c r="K23" s="30">
        <v>82</v>
      </c>
      <c r="L23" s="30">
        <v>132</v>
      </c>
      <c r="M23" s="30">
        <v>130</v>
      </c>
      <c r="N23" s="24">
        <f>SUM(B23:M23)</f>
        <v>923</v>
      </c>
    </row>
    <row r="24" spans="1:14" ht="30" x14ac:dyDescent="0.25">
      <c r="A24" s="31" t="s">
        <v>8</v>
      </c>
      <c r="B24" s="32"/>
      <c r="C24" s="32">
        <f t="shared" ref="C24:M24" si="6">C22-C23</f>
        <v>-114</v>
      </c>
      <c r="D24" s="32">
        <f t="shared" si="6"/>
        <v>-135</v>
      </c>
      <c r="E24" s="32">
        <f t="shared" si="6"/>
        <v>-61</v>
      </c>
      <c r="F24" s="32">
        <f t="shared" si="6"/>
        <v>-25</v>
      </c>
      <c r="G24" s="32">
        <f t="shared" si="6"/>
        <v>-17</v>
      </c>
      <c r="H24" s="32">
        <f t="shared" si="6"/>
        <v>-8</v>
      </c>
      <c r="I24" s="32">
        <f t="shared" si="6"/>
        <v>-10</v>
      </c>
      <c r="J24" s="32">
        <f t="shared" si="6"/>
        <v>-17</v>
      </c>
      <c r="K24" s="32">
        <f t="shared" si="6"/>
        <v>-82</v>
      </c>
      <c r="L24" s="32"/>
      <c r="M24" s="32">
        <f t="shared" si="6"/>
        <v>-130</v>
      </c>
      <c r="N24" s="33">
        <f t="shared" ref="N24:N26" si="7">SUM(B24:M24)</f>
        <v>-599</v>
      </c>
    </row>
    <row r="25" spans="1:14" x14ac:dyDescent="0.25">
      <c r="A25" s="48" t="s">
        <v>23</v>
      </c>
      <c r="B25" s="49">
        <v>65107.199999999997</v>
      </c>
      <c r="C25" s="49">
        <v>38657.4</v>
      </c>
      <c r="D25" s="50">
        <v>45778.5</v>
      </c>
      <c r="E25" s="49">
        <v>20685.099999999999</v>
      </c>
      <c r="F25" s="50">
        <v>8477.5</v>
      </c>
      <c r="G25" s="50">
        <v>5764.7</v>
      </c>
      <c r="H25" s="50">
        <v>2712.8</v>
      </c>
      <c r="I25" s="50">
        <v>3391</v>
      </c>
      <c r="J25" s="51">
        <v>5764.7</v>
      </c>
      <c r="K25" s="52">
        <v>27806.2</v>
      </c>
      <c r="L25" s="52">
        <v>44761.2</v>
      </c>
      <c r="M25" s="52">
        <v>44083</v>
      </c>
      <c r="N25" s="53">
        <f t="shared" si="7"/>
        <v>312989.30000000005</v>
      </c>
    </row>
    <row r="26" spans="1:14" x14ac:dyDescent="0.25">
      <c r="A26" s="48" t="s">
        <v>25</v>
      </c>
      <c r="B26" s="49">
        <v>14526.11</v>
      </c>
      <c r="C26" s="49">
        <v>10105.120000000001</v>
      </c>
      <c r="D26" s="50">
        <v>10105.120000000001</v>
      </c>
      <c r="E26" s="49">
        <v>10105.120000000001</v>
      </c>
      <c r="F26" s="50">
        <v>0</v>
      </c>
      <c r="G26" s="50">
        <v>0</v>
      </c>
      <c r="H26" s="50">
        <v>0</v>
      </c>
      <c r="I26" s="50">
        <v>0</v>
      </c>
      <c r="J26" s="51">
        <v>0</v>
      </c>
      <c r="K26" s="52">
        <v>10105.120000000001</v>
      </c>
      <c r="L26" s="52">
        <v>10105.120000000001</v>
      </c>
      <c r="M26" s="52">
        <v>10105.120000000001</v>
      </c>
      <c r="N26" s="53">
        <f t="shared" si="7"/>
        <v>75156.830000000016</v>
      </c>
    </row>
    <row r="27" spans="1:14" x14ac:dyDescent="0.25">
      <c r="A27" s="64" t="s">
        <v>9</v>
      </c>
      <c r="B27" s="55">
        <f t="shared" ref="B27:F27" si="8">SUM(B25:B26)</f>
        <v>79633.31</v>
      </c>
      <c r="C27" s="55">
        <f t="shared" si="8"/>
        <v>48762.520000000004</v>
      </c>
      <c r="D27" s="55">
        <f t="shared" si="8"/>
        <v>55883.62</v>
      </c>
      <c r="E27" s="55">
        <f t="shared" si="8"/>
        <v>30790.22</v>
      </c>
      <c r="F27" s="55">
        <f t="shared" si="8"/>
        <v>8477.5</v>
      </c>
      <c r="G27" s="55">
        <f>SUM(G25:G26)</f>
        <v>5764.7</v>
      </c>
      <c r="H27" s="55">
        <f t="shared" ref="H27:M27" si="9">SUM(H25:H26)</f>
        <v>2712.8</v>
      </c>
      <c r="I27" s="55">
        <f t="shared" si="9"/>
        <v>3391</v>
      </c>
      <c r="J27" s="56">
        <f t="shared" si="9"/>
        <v>5764.7</v>
      </c>
      <c r="K27" s="57">
        <f t="shared" si="9"/>
        <v>37911.32</v>
      </c>
      <c r="L27" s="57">
        <f t="shared" si="9"/>
        <v>54866.32</v>
      </c>
      <c r="M27" s="57">
        <f t="shared" si="9"/>
        <v>54188.12</v>
      </c>
      <c r="N27" s="33">
        <f>SUM(B27:M27)</f>
        <v>388146.13</v>
      </c>
    </row>
    <row r="28" spans="1:14" x14ac:dyDescent="0.25">
      <c r="A28" s="65" t="s">
        <v>10</v>
      </c>
      <c r="B28" s="36">
        <f>+B27*1.15</f>
        <v>91578.306499999992</v>
      </c>
      <c r="C28" s="36">
        <f t="shared" ref="C28:M28" si="10">+C27*1.15</f>
        <v>56076.898000000001</v>
      </c>
      <c r="D28" s="36">
        <f t="shared" si="10"/>
        <v>64266.163</v>
      </c>
      <c r="E28" s="36">
        <f t="shared" si="10"/>
        <v>35408.752999999997</v>
      </c>
      <c r="F28" s="36">
        <f t="shared" si="10"/>
        <v>9749.125</v>
      </c>
      <c r="G28" s="36">
        <f t="shared" si="10"/>
        <v>6629.4049999999988</v>
      </c>
      <c r="H28" s="36">
        <f t="shared" si="10"/>
        <v>3119.72</v>
      </c>
      <c r="I28" s="36">
        <f t="shared" si="10"/>
        <v>3899.6499999999996</v>
      </c>
      <c r="J28" s="36">
        <f t="shared" si="10"/>
        <v>6629.4049999999988</v>
      </c>
      <c r="K28" s="36">
        <f t="shared" si="10"/>
        <v>43598.017999999996</v>
      </c>
      <c r="L28" s="36">
        <f t="shared" si="10"/>
        <v>63096.267999999996</v>
      </c>
      <c r="M28" s="36">
        <f t="shared" si="10"/>
        <v>62316.337999999996</v>
      </c>
      <c r="N28" s="33">
        <f>SUM(B28:M28)</f>
        <v>446368.04949999996</v>
      </c>
    </row>
    <row r="29" spans="1:14" x14ac:dyDescent="0.25">
      <c r="A29" s="37" t="s">
        <v>15</v>
      </c>
      <c r="B29" s="38">
        <v>11600853</v>
      </c>
      <c r="C29" s="38">
        <v>11601914</v>
      </c>
      <c r="D29" s="38">
        <v>11602966</v>
      </c>
      <c r="E29" s="38">
        <v>11604234</v>
      </c>
      <c r="F29" s="38">
        <v>11605104</v>
      </c>
      <c r="G29" s="38">
        <v>11606160</v>
      </c>
      <c r="H29" s="38">
        <v>11607204</v>
      </c>
      <c r="I29" s="38">
        <v>11608261</v>
      </c>
      <c r="J29" s="61">
        <v>11609258</v>
      </c>
      <c r="K29" s="62">
        <v>11610401</v>
      </c>
      <c r="L29" s="62">
        <v>11611471</v>
      </c>
      <c r="M29" s="62">
        <v>11613586</v>
      </c>
      <c r="N29" s="24"/>
    </row>
    <row r="30" spans="1:14" x14ac:dyDescent="0.25">
      <c r="A30" s="39" t="s">
        <v>11</v>
      </c>
      <c r="B30" s="74">
        <v>42370</v>
      </c>
      <c r="C30" s="74">
        <v>42401</v>
      </c>
      <c r="D30" s="74">
        <v>42430</v>
      </c>
      <c r="E30" s="74">
        <v>42461</v>
      </c>
      <c r="F30" s="74">
        <v>42491</v>
      </c>
      <c r="G30" s="74">
        <v>42522</v>
      </c>
      <c r="H30" s="74">
        <v>42552</v>
      </c>
      <c r="I30" s="74">
        <v>42583</v>
      </c>
      <c r="J30" s="74">
        <v>42614</v>
      </c>
      <c r="K30" s="74">
        <v>42644</v>
      </c>
      <c r="L30" s="74">
        <v>42675</v>
      </c>
      <c r="M30" s="74">
        <v>42705</v>
      </c>
      <c r="N30" s="24"/>
    </row>
    <row r="31" spans="1:14" x14ac:dyDescent="0.25">
      <c r="A31" s="43" t="s">
        <v>12</v>
      </c>
      <c r="B31" s="75">
        <v>42400</v>
      </c>
      <c r="C31" s="75">
        <v>42428</v>
      </c>
      <c r="D31" s="75">
        <v>42460</v>
      </c>
      <c r="E31" s="75">
        <v>42490</v>
      </c>
      <c r="F31" s="75">
        <v>42521</v>
      </c>
      <c r="G31" s="75">
        <v>42551</v>
      </c>
      <c r="H31" s="75">
        <v>42582</v>
      </c>
      <c r="I31" s="76">
        <v>42612</v>
      </c>
      <c r="J31" s="76">
        <v>42643</v>
      </c>
      <c r="K31" s="76">
        <v>42674</v>
      </c>
      <c r="L31" s="76">
        <v>42702</v>
      </c>
      <c r="M31" s="76">
        <v>42727</v>
      </c>
      <c r="N31" s="24"/>
    </row>
    <row r="32" spans="1:14" ht="15.75" thickBot="1" x14ac:dyDescent="0.3">
      <c r="A32" s="66" t="s">
        <v>13</v>
      </c>
      <c r="B32" s="45">
        <v>42400</v>
      </c>
      <c r="C32" s="34"/>
      <c r="D32" s="45"/>
      <c r="E32" s="34"/>
      <c r="F32" s="40"/>
      <c r="G32" s="40"/>
      <c r="H32" s="15"/>
      <c r="I32" s="15"/>
      <c r="J32" s="41"/>
      <c r="K32" s="42"/>
      <c r="L32" s="42"/>
      <c r="M32" s="42"/>
      <c r="N32" s="47"/>
    </row>
    <row r="33" spans="1:14" x14ac:dyDescent="0.2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0"/>
    </row>
    <row r="34" spans="1:14" ht="15.75" thickBot="1" x14ac:dyDescent="0.3">
      <c r="A34" s="3" t="s">
        <v>1</v>
      </c>
      <c r="B34" s="3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5" t="s">
        <v>2</v>
      </c>
    </row>
    <row r="35" spans="1:14" x14ac:dyDescent="0.25">
      <c r="A35" s="6" t="s">
        <v>3</v>
      </c>
      <c r="B35" s="7">
        <v>42400</v>
      </c>
      <c r="C35" s="7">
        <v>42428</v>
      </c>
      <c r="D35" s="7">
        <v>42460</v>
      </c>
      <c r="E35" s="7">
        <v>42490</v>
      </c>
      <c r="F35" s="8">
        <v>42521</v>
      </c>
      <c r="G35" s="8">
        <v>42551</v>
      </c>
      <c r="H35" s="8">
        <v>42582</v>
      </c>
      <c r="I35" s="9">
        <v>42612</v>
      </c>
      <c r="J35" s="10">
        <v>42643</v>
      </c>
      <c r="K35" s="11">
        <v>42674</v>
      </c>
      <c r="L35" s="11">
        <v>42702</v>
      </c>
      <c r="M35" s="11">
        <v>42727</v>
      </c>
      <c r="N35" s="12">
        <v>2016</v>
      </c>
    </row>
    <row r="36" spans="1:14" x14ac:dyDescent="0.25">
      <c r="A36" s="13" t="s">
        <v>17</v>
      </c>
      <c r="B36" s="14"/>
      <c r="C36" s="14"/>
      <c r="D36" s="14"/>
      <c r="E36" s="14"/>
      <c r="F36" s="15"/>
      <c r="G36" s="15"/>
      <c r="H36" s="15"/>
      <c r="I36" s="15"/>
      <c r="J36" s="16"/>
      <c r="K36" s="17"/>
      <c r="L36" s="17"/>
      <c r="M36" s="17"/>
      <c r="N36" s="18"/>
    </row>
    <row r="37" spans="1:14" ht="15.75" x14ac:dyDescent="0.25">
      <c r="A37" s="19" t="s">
        <v>19</v>
      </c>
      <c r="B37" s="20"/>
      <c r="C37" s="20"/>
      <c r="D37" s="21"/>
      <c r="E37" s="20"/>
      <c r="F37" s="21"/>
      <c r="G37" s="21"/>
      <c r="H37" s="21"/>
      <c r="I37" s="21"/>
      <c r="J37" s="22"/>
      <c r="K37" s="23"/>
      <c r="L37" s="23"/>
      <c r="M37" s="23"/>
      <c r="N37" s="24" t="s">
        <v>5</v>
      </c>
    </row>
    <row r="38" spans="1:14" ht="15.75" x14ac:dyDescent="0.25">
      <c r="A38" s="25" t="s">
        <v>6</v>
      </c>
      <c r="B38" s="26"/>
      <c r="C38" s="27">
        <f>+C37-B37</f>
        <v>0</v>
      </c>
      <c r="D38" s="27">
        <f>+D37-C37</f>
        <v>0</v>
      </c>
      <c r="E38" s="27">
        <f t="shared" ref="E38:M38" si="11">+E37-D37</f>
        <v>0</v>
      </c>
      <c r="F38" s="27">
        <f t="shared" si="11"/>
        <v>0</v>
      </c>
      <c r="G38" s="27">
        <f t="shared" si="11"/>
        <v>0</v>
      </c>
      <c r="H38" s="27">
        <f t="shared" si="11"/>
        <v>0</v>
      </c>
      <c r="I38" s="27">
        <f t="shared" si="11"/>
        <v>0</v>
      </c>
      <c r="J38" s="27">
        <f t="shared" si="11"/>
        <v>0</v>
      </c>
      <c r="K38" s="27">
        <f t="shared" si="11"/>
        <v>0</v>
      </c>
      <c r="L38" s="27">
        <f t="shared" si="11"/>
        <v>0</v>
      </c>
      <c r="M38" s="27">
        <f t="shared" si="11"/>
        <v>0</v>
      </c>
      <c r="N38" s="24"/>
    </row>
    <row r="39" spans="1:14" ht="30" x14ac:dyDescent="0.25">
      <c r="A39" s="46" t="s">
        <v>7</v>
      </c>
      <c r="B39" s="28">
        <v>416</v>
      </c>
      <c r="C39" s="28">
        <v>262</v>
      </c>
      <c r="D39" s="29">
        <v>284.5</v>
      </c>
      <c r="E39" s="28">
        <v>172</v>
      </c>
      <c r="F39" s="29">
        <v>65</v>
      </c>
      <c r="G39" s="29">
        <v>39</v>
      </c>
      <c r="H39" s="29">
        <v>15</v>
      </c>
      <c r="I39" s="29">
        <v>10</v>
      </c>
      <c r="J39" s="30">
        <v>30</v>
      </c>
      <c r="K39" s="30">
        <v>250</v>
      </c>
      <c r="L39" s="30">
        <v>360</v>
      </c>
      <c r="M39" s="30">
        <v>229</v>
      </c>
      <c r="N39" s="24">
        <f>SUM(B39:M39)</f>
        <v>2132.5</v>
      </c>
    </row>
    <row r="40" spans="1:14" ht="30" x14ac:dyDescent="0.25">
      <c r="A40" s="31" t="s">
        <v>8</v>
      </c>
      <c r="B40" s="32"/>
      <c r="C40" s="32">
        <f t="shared" ref="C40:M40" si="12">C38-C39</f>
        <v>-262</v>
      </c>
      <c r="D40" s="32">
        <f t="shared" si="12"/>
        <v>-284.5</v>
      </c>
      <c r="E40" s="32">
        <f t="shared" si="12"/>
        <v>-172</v>
      </c>
      <c r="F40" s="32">
        <f t="shared" si="12"/>
        <v>-65</v>
      </c>
      <c r="G40" s="32">
        <f t="shared" si="12"/>
        <v>-39</v>
      </c>
      <c r="H40" s="32">
        <f t="shared" si="12"/>
        <v>-15</v>
      </c>
      <c r="I40" s="32">
        <f t="shared" si="12"/>
        <v>-10</v>
      </c>
      <c r="J40" s="32">
        <f t="shared" si="12"/>
        <v>-30</v>
      </c>
      <c r="K40" s="32">
        <f t="shared" si="12"/>
        <v>-250</v>
      </c>
      <c r="L40" s="32"/>
      <c r="M40" s="32">
        <f t="shared" si="12"/>
        <v>-229</v>
      </c>
      <c r="N40" s="33">
        <f t="shared" ref="N40:N43" si="13">SUM(B40:M40)</f>
        <v>-1356.5</v>
      </c>
    </row>
    <row r="41" spans="1:14" x14ac:dyDescent="0.25">
      <c r="A41" s="48" t="s">
        <v>23</v>
      </c>
      <c r="B41" s="49">
        <v>120516.14</v>
      </c>
      <c r="C41" s="49">
        <v>71448.37</v>
      </c>
      <c r="D41" s="50">
        <v>96473.95</v>
      </c>
      <c r="E41" s="49">
        <v>37165.360000000001</v>
      </c>
      <c r="F41" s="50">
        <v>22041.5</v>
      </c>
      <c r="G41" s="50">
        <v>13224.9</v>
      </c>
      <c r="H41" s="50">
        <v>5086.5</v>
      </c>
      <c r="I41" s="50">
        <v>3391</v>
      </c>
      <c r="J41" s="51">
        <v>10173</v>
      </c>
      <c r="K41" s="52">
        <v>69515.5</v>
      </c>
      <c r="L41" s="52">
        <v>122076</v>
      </c>
      <c r="M41" s="52">
        <v>77653.899999999994</v>
      </c>
      <c r="N41" s="53">
        <f>SUM(B41:M41)</f>
        <v>648766.12</v>
      </c>
    </row>
    <row r="42" spans="1:14" x14ac:dyDescent="0.25">
      <c r="A42" s="48" t="s">
        <v>24</v>
      </c>
      <c r="B42" s="49">
        <v>20549.46</v>
      </c>
      <c r="C42" s="49">
        <v>17395.830000000002</v>
      </c>
      <c r="D42" s="50">
        <v>20854.650000000001</v>
      </c>
      <c r="E42" s="49">
        <v>21159.84</v>
      </c>
      <c r="F42" s="50">
        <v>0</v>
      </c>
      <c r="G42" s="50">
        <v>0</v>
      </c>
      <c r="H42" s="50">
        <v>0</v>
      </c>
      <c r="I42" s="50">
        <v>0</v>
      </c>
      <c r="J42" s="51">
        <v>0</v>
      </c>
      <c r="K42" s="52"/>
      <c r="L42" s="52"/>
      <c r="M42" s="52"/>
      <c r="N42" s="53">
        <f t="shared" si="13"/>
        <v>79959.78</v>
      </c>
    </row>
    <row r="43" spans="1:14" x14ac:dyDescent="0.25">
      <c r="A43" s="48" t="s">
        <v>26</v>
      </c>
      <c r="B43" s="49">
        <v>41052.050000000003</v>
      </c>
      <c r="C43" s="49">
        <v>27789.08</v>
      </c>
      <c r="D43" s="50">
        <v>27789.08</v>
      </c>
      <c r="E43" s="49">
        <v>27789.08</v>
      </c>
      <c r="F43" s="50">
        <v>0</v>
      </c>
      <c r="G43" s="50">
        <v>0</v>
      </c>
      <c r="H43" s="50">
        <v>0</v>
      </c>
      <c r="I43" s="50">
        <v>0</v>
      </c>
      <c r="J43" s="51">
        <v>0</v>
      </c>
      <c r="K43" s="52">
        <v>27789.08</v>
      </c>
      <c r="L43" s="52">
        <v>27789.08</v>
      </c>
      <c r="M43" s="52">
        <v>27789.08</v>
      </c>
      <c r="N43" s="53">
        <f t="shared" si="13"/>
        <v>207786.53000000003</v>
      </c>
    </row>
    <row r="44" spans="1:14" x14ac:dyDescent="0.25">
      <c r="A44" s="64" t="s">
        <v>9</v>
      </c>
      <c r="B44" s="55">
        <f>SUM(B41:B43)</f>
        <v>182117.65000000002</v>
      </c>
      <c r="C44" s="55">
        <f>SUM(C41:C43)</f>
        <v>116633.28</v>
      </c>
      <c r="D44" s="55">
        <f t="shared" ref="D44:M44" si="14">SUM(D41:D43)</f>
        <v>145117.68</v>
      </c>
      <c r="E44" s="55">
        <f t="shared" si="14"/>
        <v>86114.28</v>
      </c>
      <c r="F44" s="55">
        <f t="shared" si="14"/>
        <v>22041.5</v>
      </c>
      <c r="G44" s="55">
        <f t="shared" si="14"/>
        <v>13224.9</v>
      </c>
      <c r="H44" s="55">
        <f t="shared" si="14"/>
        <v>5086.5</v>
      </c>
      <c r="I44" s="55">
        <f t="shared" si="14"/>
        <v>3391</v>
      </c>
      <c r="J44" s="55">
        <f t="shared" si="14"/>
        <v>10173</v>
      </c>
      <c r="K44" s="55">
        <f t="shared" si="14"/>
        <v>97304.58</v>
      </c>
      <c r="L44" s="55">
        <f>SUM(L41:L43)</f>
        <v>149865.08000000002</v>
      </c>
      <c r="M44" s="55">
        <f t="shared" si="14"/>
        <v>105442.98</v>
      </c>
      <c r="N44" s="33">
        <f>SUM(B44:M44)</f>
        <v>936512.42999999993</v>
      </c>
    </row>
    <row r="45" spans="1:14" x14ac:dyDescent="0.25">
      <c r="A45" s="65" t="s">
        <v>10</v>
      </c>
      <c r="B45" s="36">
        <f>+B44*1.15</f>
        <v>209435.29750000002</v>
      </c>
      <c r="C45" s="36">
        <f t="shared" ref="C45:M45" si="15">+C44*1.15</f>
        <v>134128.272</v>
      </c>
      <c r="D45" s="36">
        <f t="shared" si="15"/>
        <v>166885.33199999997</v>
      </c>
      <c r="E45" s="36">
        <f t="shared" si="15"/>
        <v>99031.421999999991</v>
      </c>
      <c r="F45" s="36">
        <f t="shared" si="15"/>
        <v>25347.724999999999</v>
      </c>
      <c r="G45" s="36">
        <f t="shared" si="15"/>
        <v>15208.634999999998</v>
      </c>
      <c r="H45" s="36">
        <f t="shared" si="15"/>
        <v>5849.4749999999995</v>
      </c>
      <c r="I45" s="36">
        <f t="shared" si="15"/>
        <v>3899.6499999999996</v>
      </c>
      <c r="J45" s="36">
        <f t="shared" si="15"/>
        <v>11698.949999999999</v>
      </c>
      <c r="K45" s="36">
        <f t="shared" si="15"/>
        <v>111900.26699999999</v>
      </c>
      <c r="L45" s="36">
        <f>L44*1.15</f>
        <v>172344.842</v>
      </c>
      <c r="M45" s="36">
        <f t="shared" si="15"/>
        <v>121259.42699999998</v>
      </c>
      <c r="N45" s="33">
        <f>SUM(B45:M45)</f>
        <v>1076989.2944999998</v>
      </c>
    </row>
    <row r="46" spans="1:14" x14ac:dyDescent="0.25">
      <c r="A46" s="37" t="s">
        <v>15</v>
      </c>
      <c r="B46" s="38">
        <v>11600852</v>
      </c>
      <c r="C46" s="38">
        <v>11601913</v>
      </c>
      <c r="D46" s="38">
        <v>11602965</v>
      </c>
      <c r="E46" s="38">
        <v>11604001</v>
      </c>
      <c r="F46" s="38">
        <v>11605103</v>
      </c>
      <c r="G46" s="38">
        <v>11606159</v>
      </c>
      <c r="H46" s="38">
        <v>11607203</v>
      </c>
      <c r="I46" s="38">
        <v>11608260</v>
      </c>
      <c r="J46" s="61">
        <v>11609257</v>
      </c>
      <c r="K46" s="62">
        <v>11610400</v>
      </c>
      <c r="L46" s="62">
        <v>11611470</v>
      </c>
      <c r="M46" s="62">
        <v>11613585</v>
      </c>
      <c r="N46" s="24"/>
    </row>
    <row r="47" spans="1:14" x14ac:dyDescent="0.25">
      <c r="A47" s="39" t="s">
        <v>11</v>
      </c>
      <c r="B47" s="74">
        <v>42370</v>
      </c>
      <c r="C47" s="74">
        <v>42401</v>
      </c>
      <c r="D47" s="74">
        <v>42430</v>
      </c>
      <c r="E47" s="74">
        <v>42461</v>
      </c>
      <c r="F47" s="74">
        <v>42491</v>
      </c>
      <c r="G47" s="74">
        <v>42522</v>
      </c>
      <c r="H47" s="74">
        <v>42552</v>
      </c>
      <c r="I47" s="74">
        <v>42583</v>
      </c>
      <c r="J47" s="74">
        <v>42614</v>
      </c>
      <c r="K47" s="74">
        <v>42644</v>
      </c>
      <c r="L47" s="74">
        <v>42675</v>
      </c>
      <c r="M47" s="74">
        <v>42705</v>
      </c>
      <c r="N47" s="24"/>
    </row>
    <row r="48" spans="1:14" x14ac:dyDescent="0.25">
      <c r="A48" s="43" t="s">
        <v>12</v>
      </c>
      <c r="B48" s="75">
        <v>42400</v>
      </c>
      <c r="C48" s="75">
        <v>42428</v>
      </c>
      <c r="D48" s="75">
        <v>42460</v>
      </c>
      <c r="E48" s="75">
        <v>42490</v>
      </c>
      <c r="F48" s="75">
        <v>42521</v>
      </c>
      <c r="G48" s="75">
        <v>42551</v>
      </c>
      <c r="H48" s="75">
        <v>42582</v>
      </c>
      <c r="I48" s="76">
        <v>42612</v>
      </c>
      <c r="J48" s="76">
        <v>42643</v>
      </c>
      <c r="K48" s="76">
        <v>42674</v>
      </c>
      <c r="L48" s="76">
        <v>42702</v>
      </c>
      <c r="M48" s="76">
        <v>42727</v>
      </c>
      <c r="N48" s="24"/>
    </row>
    <row r="49" spans="1:14" ht="15.75" thickBot="1" x14ac:dyDescent="0.3">
      <c r="A49" s="44" t="s">
        <v>13</v>
      </c>
      <c r="B49" s="45">
        <v>42400</v>
      </c>
      <c r="C49" s="34"/>
      <c r="D49" s="45"/>
      <c r="E49" s="34"/>
      <c r="F49" s="40"/>
      <c r="G49" s="40"/>
      <c r="H49" s="15"/>
      <c r="I49" s="15"/>
      <c r="J49" s="41"/>
      <c r="K49" s="42"/>
      <c r="L49" s="42"/>
      <c r="M49" s="42"/>
      <c r="N49" s="47"/>
    </row>
    <row r="50" spans="1:14" x14ac:dyDescent="0.25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60"/>
    </row>
    <row r="51" spans="1:14" ht="15.75" thickBot="1" x14ac:dyDescent="0.3">
      <c r="A51" s="3" t="s">
        <v>1</v>
      </c>
      <c r="B51" s="3"/>
      <c r="C51" s="3"/>
      <c r="D51" s="3"/>
      <c r="E51" s="3"/>
      <c r="F51" s="4"/>
      <c r="G51" s="4"/>
      <c r="H51" s="4"/>
      <c r="I51" s="4"/>
      <c r="J51" s="4"/>
      <c r="K51" s="4"/>
      <c r="L51" s="4"/>
      <c r="M51" s="4"/>
      <c r="N51" s="5" t="s">
        <v>2</v>
      </c>
    </row>
    <row r="52" spans="1:14" x14ac:dyDescent="0.25">
      <c r="A52" s="6" t="s">
        <v>3</v>
      </c>
      <c r="B52" s="7">
        <v>42400</v>
      </c>
      <c r="C52" s="7">
        <v>42428</v>
      </c>
      <c r="D52" s="7">
        <v>42460</v>
      </c>
      <c r="E52" s="7">
        <v>42490</v>
      </c>
      <c r="F52" s="8">
        <v>42521</v>
      </c>
      <c r="G52" s="8">
        <v>42551</v>
      </c>
      <c r="H52" s="8">
        <v>42582</v>
      </c>
      <c r="I52" s="9">
        <v>42612</v>
      </c>
      <c r="J52" s="10">
        <v>42643</v>
      </c>
      <c r="K52" s="11">
        <v>42674</v>
      </c>
      <c r="L52" s="11">
        <v>42702</v>
      </c>
      <c r="M52" s="11">
        <v>42727</v>
      </c>
      <c r="N52" s="12">
        <v>2016</v>
      </c>
    </row>
    <row r="53" spans="1:14" x14ac:dyDescent="0.25">
      <c r="A53" s="13" t="s">
        <v>21</v>
      </c>
      <c r="B53" s="14"/>
      <c r="C53" s="14"/>
      <c r="D53" s="14"/>
      <c r="E53" s="14"/>
      <c r="F53" s="15"/>
      <c r="G53" s="15"/>
      <c r="H53" s="15"/>
      <c r="I53" s="15"/>
      <c r="J53" s="16"/>
      <c r="K53" s="17"/>
      <c r="L53" s="17"/>
      <c r="M53" s="17"/>
      <c r="N53" s="18"/>
    </row>
    <row r="54" spans="1:14" ht="15.75" x14ac:dyDescent="0.25">
      <c r="A54" s="19" t="s">
        <v>22</v>
      </c>
      <c r="B54" s="20"/>
      <c r="C54" s="20"/>
      <c r="D54" s="21"/>
      <c r="E54" s="20"/>
      <c r="F54" s="21"/>
      <c r="G54" s="21"/>
      <c r="H54" s="21"/>
      <c r="I54" s="21"/>
      <c r="J54" s="22"/>
      <c r="K54" s="23"/>
      <c r="L54" s="23"/>
      <c r="M54" s="23"/>
      <c r="N54" s="24" t="s">
        <v>5</v>
      </c>
    </row>
    <row r="55" spans="1:14" ht="15.75" x14ac:dyDescent="0.25">
      <c r="A55" s="25" t="s">
        <v>6</v>
      </c>
      <c r="B55" s="26"/>
      <c r="C55" s="27">
        <f>+C54-B54</f>
        <v>0</v>
      </c>
      <c r="D55" s="27">
        <f>+D54-C54</f>
        <v>0</v>
      </c>
      <c r="E55" s="27">
        <f t="shared" ref="E55:M55" si="16">+E54-D54</f>
        <v>0</v>
      </c>
      <c r="F55" s="27">
        <f t="shared" si="16"/>
        <v>0</v>
      </c>
      <c r="G55" s="27">
        <f t="shared" si="16"/>
        <v>0</v>
      </c>
      <c r="H55" s="27">
        <f t="shared" si="16"/>
        <v>0</v>
      </c>
      <c r="I55" s="27">
        <f t="shared" si="16"/>
        <v>0</v>
      </c>
      <c r="J55" s="27">
        <f t="shared" si="16"/>
        <v>0</v>
      </c>
      <c r="K55" s="27">
        <f t="shared" si="16"/>
        <v>0</v>
      </c>
      <c r="L55" s="27">
        <f t="shared" si="16"/>
        <v>0</v>
      </c>
      <c r="M55" s="27">
        <f t="shared" si="16"/>
        <v>0</v>
      </c>
      <c r="N55" s="24"/>
    </row>
    <row r="56" spans="1:14" ht="30" x14ac:dyDescent="0.25">
      <c r="A56" s="46" t="s">
        <v>7</v>
      </c>
      <c r="B56" s="28">
        <v>42</v>
      </c>
      <c r="C56" s="28">
        <v>20</v>
      </c>
      <c r="D56" s="29">
        <v>24</v>
      </c>
      <c r="E56" s="28">
        <v>3</v>
      </c>
      <c r="F56" s="29">
        <v>0</v>
      </c>
      <c r="G56" s="29">
        <v>0</v>
      </c>
      <c r="H56" s="29">
        <v>0</v>
      </c>
      <c r="I56" s="29">
        <v>0</v>
      </c>
      <c r="J56" s="30">
        <v>0</v>
      </c>
      <c r="K56" s="30">
        <v>12</v>
      </c>
      <c r="L56" s="30">
        <v>17</v>
      </c>
      <c r="M56" s="30">
        <v>23</v>
      </c>
      <c r="N56" s="24">
        <f>SUM(B56:M56)</f>
        <v>141</v>
      </c>
    </row>
    <row r="57" spans="1:14" ht="30" x14ac:dyDescent="0.25">
      <c r="A57" s="31" t="s">
        <v>8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3">
        <f t="shared" ref="N57:N59" si="17">SUM(B57:M57)</f>
        <v>0</v>
      </c>
    </row>
    <row r="58" spans="1:14" x14ac:dyDescent="0.25">
      <c r="A58" s="48" t="s">
        <v>23</v>
      </c>
      <c r="B58" s="49">
        <v>14242.2</v>
      </c>
      <c r="C58" s="49">
        <v>6782</v>
      </c>
      <c r="D58" s="50">
        <v>8138.4</v>
      </c>
      <c r="E58" s="49">
        <v>1017.3</v>
      </c>
      <c r="F58" s="50">
        <v>0</v>
      </c>
      <c r="G58" s="50">
        <v>0</v>
      </c>
      <c r="H58" s="50">
        <v>0</v>
      </c>
      <c r="I58" s="50">
        <v>0</v>
      </c>
      <c r="J58" s="51">
        <v>0</v>
      </c>
      <c r="K58" s="52">
        <v>4069.2</v>
      </c>
      <c r="L58" s="52">
        <v>5764.7</v>
      </c>
      <c r="M58" s="52">
        <v>7799.3</v>
      </c>
      <c r="N58" s="53">
        <f t="shared" si="17"/>
        <v>47813.1</v>
      </c>
    </row>
    <row r="59" spans="1:14" x14ac:dyDescent="0.25">
      <c r="A59" s="48" t="s">
        <v>25</v>
      </c>
      <c r="B59" s="49">
        <v>5684.13</v>
      </c>
      <c r="C59" s="49">
        <v>2526.2800000000002</v>
      </c>
      <c r="D59" s="50">
        <v>2526.2800000000002</v>
      </c>
      <c r="E59" s="49">
        <v>2526.2800000000002</v>
      </c>
      <c r="F59" s="50">
        <v>0</v>
      </c>
      <c r="G59" s="50">
        <v>0</v>
      </c>
      <c r="H59" s="50">
        <v>0</v>
      </c>
      <c r="I59" s="50">
        <v>0</v>
      </c>
      <c r="J59" s="51">
        <v>0</v>
      </c>
      <c r="K59" s="52">
        <v>2526.2800000000002</v>
      </c>
      <c r="L59" s="52">
        <v>2526.2800000000002</v>
      </c>
      <c r="M59" s="52">
        <v>2526.2800000000002</v>
      </c>
      <c r="N59" s="53">
        <f t="shared" si="17"/>
        <v>20841.810000000001</v>
      </c>
    </row>
    <row r="60" spans="1:14" x14ac:dyDescent="0.25">
      <c r="A60" s="64" t="s">
        <v>9</v>
      </c>
      <c r="B60" s="55">
        <f t="shared" ref="B60:F60" si="18">SUM(B58:B59)</f>
        <v>19926.330000000002</v>
      </c>
      <c r="C60" s="55">
        <f t="shared" si="18"/>
        <v>9308.2800000000007</v>
      </c>
      <c r="D60" s="55">
        <f t="shared" si="18"/>
        <v>10664.68</v>
      </c>
      <c r="E60" s="55">
        <f t="shared" si="18"/>
        <v>3543.58</v>
      </c>
      <c r="F60" s="55">
        <f t="shared" si="18"/>
        <v>0</v>
      </c>
      <c r="G60" s="55">
        <f>SUM(G58:G59)</f>
        <v>0</v>
      </c>
      <c r="H60" s="55">
        <f t="shared" ref="H60:M60" si="19">SUM(H58:H59)</f>
        <v>0</v>
      </c>
      <c r="I60" s="55">
        <f t="shared" si="19"/>
        <v>0</v>
      </c>
      <c r="J60" s="56">
        <f t="shared" si="19"/>
        <v>0</v>
      </c>
      <c r="K60" s="57">
        <f t="shared" si="19"/>
        <v>6595.48</v>
      </c>
      <c r="L60" s="57">
        <f t="shared" si="19"/>
        <v>8290.98</v>
      </c>
      <c r="M60" s="57">
        <f t="shared" si="19"/>
        <v>10325.58</v>
      </c>
      <c r="N60" s="33">
        <f>SUM(B60:M60)</f>
        <v>68654.91</v>
      </c>
    </row>
    <row r="61" spans="1:14" x14ac:dyDescent="0.25">
      <c r="A61" s="65" t="s">
        <v>10</v>
      </c>
      <c r="B61" s="36">
        <f>+B60*1.15</f>
        <v>22915.279500000001</v>
      </c>
      <c r="C61" s="36">
        <f t="shared" ref="C61:M61" si="20">+C60*1.15</f>
        <v>10704.521999999999</v>
      </c>
      <c r="D61" s="36">
        <f t="shared" si="20"/>
        <v>12264.382</v>
      </c>
      <c r="E61" s="36">
        <f t="shared" si="20"/>
        <v>4075.1169999999997</v>
      </c>
      <c r="F61" s="36">
        <f t="shared" si="20"/>
        <v>0</v>
      </c>
      <c r="G61" s="36">
        <f t="shared" si="20"/>
        <v>0</v>
      </c>
      <c r="H61" s="36">
        <f t="shared" si="20"/>
        <v>0</v>
      </c>
      <c r="I61" s="36">
        <f t="shared" si="20"/>
        <v>0</v>
      </c>
      <c r="J61" s="36">
        <f t="shared" si="20"/>
        <v>0</v>
      </c>
      <c r="K61" s="36">
        <f t="shared" si="20"/>
        <v>7584.8019999999988</v>
      </c>
      <c r="L61" s="36">
        <f t="shared" si="20"/>
        <v>9534.6269999999986</v>
      </c>
      <c r="M61" s="36">
        <f t="shared" si="20"/>
        <v>11874.416999999999</v>
      </c>
      <c r="N61" s="33">
        <f>SUM(B61:M61)</f>
        <v>78953.146499999988</v>
      </c>
    </row>
    <row r="62" spans="1:14" x14ac:dyDescent="0.25">
      <c r="A62" s="37" t="s">
        <v>15</v>
      </c>
      <c r="B62" s="38">
        <v>11600851</v>
      </c>
      <c r="C62" s="38">
        <v>11601912</v>
      </c>
      <c r="D62" s="38">
        <v>11602964</v>
      </c>
      <c r="E62" s="38">
        <v>11604000</v>
      </c>
      <c r="F62" s="38">
        <v>11605102</v>
      </c>
      <c r="G62" s="38">
        <v>11606158</v>
      </c>
      <c r="H62" s="38">
        <v>11607202</v>
      </c>
      <c r="I62" s="38">
        <v>11608259</v>
      </c>
      <c r="J62" s="61">
        <v>11609256</v>
      </c>
      <c r="K62" s="62">
        <v>11610399</v>
      </c>
      <c r="L62" s="62">
        <v>11611469</v>
      </c>
      <c r="M62" s="62">
        <v>11613584</v>
      </c>
      <c r="N62" s="24"/>
    </row>
    <row r="63" spans="1:14" x14ac:dyDescent="0.25">
      <c r="A63" s="39" t="s">
        <v>11</v>
      </c>
      <c r="B63" s="74">
        <v>42370</v>
      </c>
      <c r="C63" s="74">
        <v>42401</v>
      </c>
      <c r="D63" s="74">
        <v>42430</v>
      </c>
      <c r="E63" s="74">
        <v>42461</v>
      </c>
      <c r="F63" s="74">
        <v>42491</v>
      </c>
      <c r="G63" s="74">
        <v>42522</v>
      </c>
      <c r="H63" s="74">
        <v>42552</v>
      </c>
      <c r="I63" s="74">
        <v>42583</v>
      </c>
      <c r="J63" s="74">
        <v>42614</v>
      </c>
      <c r="K63" s="74">
        <v>42644</v>
      </c>
      <c r="L63" s="74">
        <v>42675</v>
      </c>
      <c r="M63" s="74">
        <v>42705</v>
      </c>
      <c r="N63" s="24"/>
    </row>
    <row r="64" spans="1:14" x14ac:dyDescent="0.25">
      <c r="A64" s="43" t="s">
        <v>12</v>
      </c>
      <c r="B64" s="75">
        <v>42400</v>
      </c>
      <c r="C64" s="75">
        <v>42428</v>
      </c>
      <c r="D64" s="75">
        <v>42460</v>
      </c>
      <c r="E64" s="75">
        <v>42490</v>
      </c>
      <c r="F64" s="75">
        <v>42521</v>
      </c>
      <c r="G64" s="75">
        <v>42551</v>
      </c>
      <c r="H64" s="75">
        <v>42582</v>
      </c>
      <c r="I64" s="76">
        <v>42612</v>
      </c>
      <c r="J64" s="76">
        <v>42643</v>
      </c>
      <c r="K64" s="76">
        <v>42674</v>
      </c>
      <c r="L64" s="76">
        <v>42702</v>
      </c>
      <c r="M64" s="76">
        <v>42727</v>
      </c>
      <c r="N64" s="24"/>
    </row>
    <row r="65" spans="1:14" x14ac:dyDescent="0.25">
      <c r="A65" s="66" t="s">
        <v>13</v>
      </c>
      <c r="B65" s="45">
        <v>42400</v>
      </c>
      <c r="C65" s="34"/>
      <c r="D65" s="45"/>
      <c r="E65" s="34"/>
      <c r="F65" s="40"/>
      <c r="G65" s="40"/>
      <c r="H65" s="15"/>
      <c r="I65" s="15"/>
      <c r="J65" s="41"/>
      <c r="K65" s="42"/>
      <c r="L65" s="42"/>
      <c r="M65" s="42"/>
      <c r="N65" s="4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topLeftCell="A34" workbookViewId="0">
      <selection activeCell="C67" sqref="C67"/>
    </sheetView>
  </sheetViews>
  <sheetFormatPr defaultRowHeight="15" x14ac:dyDescent="0.25"/>
  <cols>
    <col min="1" max="1" width="24" customWidth="1"/>
    <col min="2" max="2" width="11.140625" customWidth="1"/>
    <col min="3" max="3" width="12.28515625" customWidth="1"/>
    <col min="4" max="4" width="11.85546875" customWidth="1"/>
    <col min="5" max="5" width="12.28515625" customWidth="1"/>
    <col min="6" max="6" width="12.7109375" customWidth="1"/>
    <col min="7" max="7" width="12.140625" customWidth="1"/>
    <col min="8" max="8" width="12.42578125" customWidth="1"/>
    <col min="9" max="9" width="13" customWidth="1"/>
    <col min="10" max="10" width="12" customWidth="1"/>
    <col min="11" max="11" width="13.140625" customWidth="1"/>
    <col min="12" max="12" width="12.7109375" customWidth="1"/>
    <col min="13" max="13" width="11.85546875" customWidth="1"/>
    <col min="14" max="14" width="13.5703125" customWidth="1"/>
  </cols>
  <sheetData>
    <row r="1" spans="1:14" ht="20.25" x14ac:dyDescent="0.3">
      <c r="A1" s="1" t="s">
        <v>14</v>
      </c>
      <c r="B1" s="1"/>
      <c r="C1" s="1"/>
      <c r="D1" s="1"/>
      <c r="E1" s="1"/>
      <c r="F1" s="1"/>
      <c r="G1" s="1"/>
      <c r="H1" s="1"/>
      <c r="I1" s="1"/>
      <c r="J1" s="1" t="s">
        <v>0</v>
      </c>
      <c r="K1" s="1"/>
      <c r="L1" s="1"/>
      <c r="M1" s="1"/>
      <c r="N1" s="2"/>
    </row>
    <row r="2" spans="1:14" ht="15.75" thickBot="1" x14ac:dyDescent="0.3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5" t="s">
        <v>2</v>
      </c>
    </row>
    <row r="3" spans="1:14" x14ac:dyDescent="0.25">
      <c r="A3" s="6" t="s">
        <v>3</v>
      </c>
      <c r="B3" s="7">
        <v>42766</v>
      </c>
      <c r="C3" s="7">
        <v>42794</v>
      </c>
      <c r="D3" s="7">
        <v>42825</v>
      </c>
      <c r="E3" s="7">
        <v>42855</v>
      </c>
      <c r="F3" s="8">
        <v>42886</v>
      </c>
      <c r="G3" s="8">
        <v>42916</v>
      </c>
      <c r="H3" s="8">
        <v>42947</v>
      </c>
      <c r="I3" s="9">
        <v>42977</v>
      </c>
      <c r="J3" s="10">
        <v>43008</v>
      </c>
      <c r="K3" s="11">
        <v>43039</v>
      </c>
      <c r="L3" s="11">
        <v>43067</v>
      </c>
      <c r="M3" s="11">
        <v>43092</v>
      </c>
      <c r="N3" s="12">
        <v>2017</v>
      </c>
    </row>
    <row r="4" spans="1:14" x14ac:dyDescent="0.25">
      <c r="A4" s="13" t="s">
        <v>4</v>
      </c>
      <c r="B4" s="14"/>
      <c r="C4" s="14"/>
      <c r="D4" s="14"/>
      <c r="E4" s="14"/>
      <c r="F4" s="15"/>
      <c r="G4" s="15"/>
      <c r="H4" s="15"/>
      <c r="I4" s="15"/>
      <c r="J4" s="16"/>
      <c r="K4" s="17"/>
      <c r="L4" s="17"/>
      <c r="M4" s="17"/>
      <c r="N4" s="18"/>
    </row>
    <row r="5" spans="1:14" ht="15.75" x14ac:dyDescent="0.25">
      <c r="A5" s="19" t="s">
        <v>18</v>
      </c>
      <c r="B5" s="20"/>
      <c r="C5" s="20"/>
      <c r="D5" s="21"/>
      <c r="E5" s="20"/>
      <c r="F5" s="21"/>
      <c r="G5" s="21"/>
      <c r="H5" s="21"/>
      <c r="I5" s="21"/>
      <c r="J5" s="22"/>
      <c r="K5" s="23"/>
      <c r="L5" s="23"/>
      <c r="M5" s="23"/>
      <c r="N5" s="24" t="s">
        <v>5</v>
      </c>
    </row>
    <row r="6" spans="1:14" ht="15.75" x14ac:dyDescent="0.25">
      <c r="A6" s="25" t="s">
        <v>6</v>
      </c>
      <c r="B6" s="26"/>
      <c r="C6" s="27">
        <f>+C5-B5</f>
        <v>0</v>
      </c>
      <c r="D6" s="27">
        <f>+D5-C5</f>
        <v>0</v>
      </c>
      <c r="E6" s="27">
        <f t="shared" ref="E6:M6" si="0">+E5-D5</f>
        <v>0</v>
      </c>
      <c r="F6" s="27">
        <f t="shared" si="0"/>
        <v>0</v>
      </c>
      <c r="G6" s="27">
        <f t="shared" si="0"/>
        <v>0</v>
      </c>
      <c r="H6" s="27">
        <f t="shared" si="0"/>
        <v>0</v>
      </c>
      <c r="I6" s="27">
        <f t="shared" si="0"/>
        <v>0</v>
      </c>
      <c r="J6" s="27">
        <f t="shared" si="0"/>
        <v>0</v>
      </c>
      <c r="K6" s="27">
        <f t="shared" si="0"/>
        <v>0</v>
      </c>
      <c r="L6" s="27">
        <f t="shared" si="0"/>
        <v>0</v>
      </c>
      <c r="M6" s="27">
        <f t="shared" si="0"/>
        <v>0</v>
      </c>
      <c r="N6" s="24"/>
    </row>
    <row r="7" spans="1:14" ht="30" x14ac:dyDescent="0.25">
      <c r="A7" s="46" t="s">
        <v>7</v>
      </c>
      <c r="B7" s="28">
        <v>225</v>
      </c>
      <c r="C7" s="28">
        <v>148</v>
      </c>
      <c r="D7" s="29"/>
      <c r="E7" s="28"/>
      <c r="F7" s="29"/>
      <c r="G7" s="29"/>
      <c r="H7" s="29"/>
      <c r="I7" s="29"/>
      <c r="J7" s="30"/>
      <c r="K7" s="30"/>
      <c r="L7" s="30"/>
      <c r="M7" s="30"/>
      <c r="N7" s="24">
        <f>SUM(B7:M7)</f>
        <v>373</v>
      </c>
    </row>
    <row r="8" spans="1:14" ht="30" x14ac:dyDescent="0.25">
      <c r="A8" s="31" t="s">
        <v>8</v>
      </c>
      <c r="B8" s="32"/>
      <c r="C8" s="32">
        <f t="shared" ref="C8:M8" si="1">C6-C7</f>
        <v>-148</v>
      </c>
      <c r="D8" s="32">
        <f t="shared" si="1"/>
        <v>0</v>
      </c>
      <c r="E8" s="32">
        <f t="shared" si="1"/>
        <v>0</v>
      </c>
      <c r="F8" s="32">
        <f t="shared" si="1"/>
        <v>0</v>
      </c>
      <c r="G8" s="32">
        <f t="shared" si="1"/>
        <v>0</v>
      </c>
      <c r="H8" s="32">
        <f t="shared" si="1"/>
        <v>0</v>
      </c>
      <c r="I8" s="32">
        <f t="shared" si="1"/>
        <v>0</v>
      </c>
      <c r="J8" s="32">
        <f t="shared" si="1"/>
        <v>0</v>
      </c>
      <c r="K8" s="32">
        <f t="shared" si="1"/>
        <v>0</v>
      </c>
      <c r="L8" s="32">
        <f t="shared" si="1"/>
        <v>0</v>
      </c>
      <c r="M8" s="32">
        <f t="shared" si="1"/>
        <v>0</v>
      </c>
      <c r="N8" s="33">
        <f t="shared" ref="N8:N10" si="2">SUM(B8:M8)</f>
        <v>-148</v>
      </c>
    </row>
    <row r="9" spans="1:14" x14ac:dyDescent="0.25">
      <c r="A9" s="63" t="s">
        <v>23</v>
      </c>
      <c r="B9" s="49">
        <v>68197.5</v>
      </c>
      <c r="C9" s="49">
        <v>44858.8</v>
      </c>
      <c r="D9" s="50"/>
      <c r="E9" s="49"/>
      <c r="F9" s="50"/>
      <c r="G9" s="50"/>
      <c r="H9" s="50"/>
      <c r="I9" s="50"/>
      <c r="J9" s="51"/>
      <c r="K9" s="52"/>
      <c r="L9" s="52"/>
      <c r="M9" s="52"/>
      <c r="N9" s="53">
        <f t="shared" si="2"/>
        <v>113056.3</v>
      </c>
    </row>
    <row r="10" spans="1:14" x14ac:dyDescent="0.25">
      <c r="A10" s="63" t="s">
        <v>25</v>
      </c>
      <c r="B10" s="49">
        <v>16952.599999999999</v>
      </c>
      <c r="C10" s="49">
        <v>16952.599999999999</v>
      </c>
      <c r="D10" s="50"/>
      <c r="E10" s="49"/>
      <c r="F10" s="50"/>
      <c r="G10" s="50"/>
      <c r="H10" s="50"/>
      <c r="I10" s="50"/>
      <c r="J10" s="51"/>
      <c r="K10" s="52"/>
      <c r="L10" s="52"/>
      <c r="M10" s="52"/>
      <c r="N10" s="53">
        <f t="shared" si="2"/>
        <v>33905.199999999997</v>
      </c>
    </row>
    <row r="11" spans="1:14" x14ac:dyDescent="0.25">
      <c r="A11" s="64" t="s">
        <v>9</v>
      </c>
      <c r="B11" s="55">
        <f t="shared" ref="B11:M11" si="3">SUM(B9:B10)</f>
        <v>85150.1</v>
      </c>
      <c r="C11" s="55">
        <f t="shared" si="3"/>
        <v>61811.4</v>
      </c>
      <c r="D11" s="55">
        <f t="shared" si="3"/>
        <v>0</v>
      </c>
      <c r="E11" s="55">
        <f t="shared" si="3"/>
        <v>0</v>
      </c>
      <c r="F11" s="55">
        <f t="shared" si="3"/>
        <v>0</v>
      </c>
      <c r="G11" s="55">
        <f t="shared" si="3"/>
        <v>0</v>
      </c>
      <c r="H11" s="55">
        <f t="shared" si="3"/>
        <v>0</v>
      </c>
      <c r="I11" s="55">
        <f t="shared" si="3"/>
        <v>0</v>
      </c>
      <c r="J11" s="56">
        <f t="shared" si="3"/>
        <v>0</v>
      </c>
      <c r="K11" s="57">
        <f t="shared" si="3"/>
        <v>0</v>
      </c>
      <c r="L11" s="57">
        <f t="shared" si="3"/>
        <v>0</v>
      </c>
      <c r="M11" s="57">
        <f t="shared" si="3"/>
        <v>0</v>
      </c>
      <c r="N11" s="33">
        <f>SUM(B11:M11)</f>
        <v>146961.5</v>
      </c>
    </row>
    <row r="12" spans="1:14" x14ac:dyDescent="0.25">
      <c r="A12" s="35" t="s">
        <v>10</v>
      </c>
      <c r="B12" s="36">
        <f>+B11*1.15</f>
        <v>97922.615000000005</v>
      </c>
      <c r="C12" s="36">
        <f t="shared" ref="C12:M12" si="4">+C11*1.15</f>
        <v>71083.11</v>
      </c>
      <c r="D12" s="36">
        <f t="shared" si="4"/>
        <v>0</v>
      </c>
      <c r="E12" s="36">
        <f t="shared" si="4"/>
        <v>0</v>
      </c>
      <c r="F12" s="36">
        <f t="shared" si="4"/>
        <v>0</v>
      </c>
      <c r="G12" s="36">
        <f t="shared" si="4"/>
        <v>0</v>
      </c>
      <c r="H12" s="36">
        <f t="shared" si="4"/>
        <v>0</v>
      </c>
      <c r="I12" s="36">
        <f t="shared" si="4"/>
        <v>0</v>
      </c>
      <c r="J12" s="36">
        <f t="shared" si="4"/>
        <v>0</v>
      </c>
      <c r="K12" s="36">
        <f t="shared" si="4"/>
        <v>0</v>
      </c>
      <c r="L12" s="36">
        <f t="shared" si="4"/>
        <v>0</v>
      </c>
      <c r="M12" s="36">
        <f t="shared" si="4"/>
        <v>0</v>
      </c>
      <c r="N12" s="33">
        <f>SUM(B12:M12)</f>
        <v>169005.72500000001</v>
      </c>
    </row>
    <row r="13" spans="1:14" x14ac:dyDescent="0.25">
      <c r="A13" s="37" t="s">
        <v>15</v>
      </c>
      <c r="B13" s="38">
        <v>11700732</v>
      </c>
      <c r="C13" s="38">
        <v>11702677</v>
      </c>
      <c r="D13" s="38"/>
      <c r="E13" s="38"/>
      <c r="F13" s="38"/>
      <c r="G13" s="38"/>
      <c r="H13" s="38"/>
      <c r="I13" s="38"/>
      <c r="J13" s="61"/>
      <c r="K13" s="62"/>
      <c r="L13" s="62"/>
      <c r="M13" s="62"/>
      <c r="N13" s="24"/>
    </row>
    <row r="14" spans="1:14" x14ac:dyDescent="0.25">
      <c r="A14" s="39" t="s">
        <v>11</v>
      </c>
      <c r="B14" s="74">
        <v>42736</v>
      </c>
      <c r="C14" s="74">
        <v>42767</v>
      </c>
      <c r="D14" s="74">
        <v>42795</v>
      </c>
      <c r="E14" s="74">
        <v>42826</v>
      </c>
      <c r="F14" s="74">
        <v>42856</v>
      </c>
      <c r="G14" s="74">
        <v>42887</v>
      </c>
      <c r="H14" s="74">
        <v>42917</v>
      </c>
      <c r="I14" s="74">
        <v>42948</v>
      </c>
      <c r="J14" s="74">
        <v>42979</v>
      </c>
      <c r="K14" s="74">
        <v>43009</v>
      </c>
      <c r="L14" s="74">
        <v>43040</v>
      </c>
      <c r="M14" s="74">
        <v>43070</v>
      </c>
      <c r="N14" s="24"/>
    </row>
    <row r="15" spans="1:14" x14ac:dyDescent="0.25">
      <c r="A15" s="43" t="s">
        <v>12</v>
      </c>
      <c r="B15" s="75">
        <v>42766</v>
      </c>
      <c r="C15" s="75">
        <v>42794</v>
      </c>
      <c r="D15" s="75">
        <v>42825</v>
      </c>
      <c r="E15" s="75">
        <v>42855</v>
      </c>
      <c r="F15" s="75">
        <v>42886</v>
      </c>
      <c r="G15" s="75">
        <v>42916</v>
      </c>
      <c r="H15" s="75">
        <v>42947</v>
      </c>
      <c r="I15" s="76">
        <v>42977</v>
      </c>
      <c r="J15" s="76">
        <v>43008</v>
      </c>
      <c r="K15" s="76">
        <v>43039</v>
      </c>
      <c r="L15" s="76">
        <v>43067</v>
      </c>
      <c r="M15" s="76">
        <v>43092</v>
      </c>
      <c r="N15" s="67"/>
    </row>
    <row r="16" spans="1:14" ht="45" x14ac:dyDescent="0.25">
      <c r="A16" s="44" t="s">
        <v>13</v>
      </c>
      <c r="B16" s="69">
        <v>42766</v>
      </c>
      <c r="C16" s="68"/>
      <c r="D16" s="69"/>
      <c r="E16" s="68"/>
      <c r="F16" s="70"/>
      <c r="G16" s="70"/>
      <c r="H16" s="71"/>
      <c r="I16" s="71"/>
      <c r="J16" s="72"/>
      <c r="K16" s="73"/>
      <c r="L16" s="73"/>
      <c r="M16" s="73"/>
      <c r="N16" s="47"/>
    </row>
    <row r="17" spans="1:14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5" t="s">
        <v>2</v>
      </c>
    </row>
    <row r="18" spans="1:14" ht="15.75" thickBot="1" x14ac:dyDescent="0.3">
      <c r="A18" s="3" t="s">
        <v>1</v>
      </c>
      <c r="B18" s="3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5" t="s">
        <v>2</v>
      </c>
    </row>
    <row r="19" spans="1:14" x14ac:dyDescent="0.25">
      <c r="A19" s="6" t="s">
        <v>3</v>
      </c>
      <c r="B19" s="7">
        <v>42766</v>
      </c>
      <c r="C19" s="7">
        <v>42794</v>
      </c>
      <c r="D19" s="7">
        <v>42825</v>
      </c>
      <c r="E19" s="7">
        <v>42855</v>
      </c>
      <c r="F19" s="8">
        <v>42886</v>
      </c>
      <c r="G19" s="8">
        <v>42916</v>
      </c>
      <c r="H19" s="8">
        <v>42947</v>
      </c>
      <c r="I19" s="9">
        <v>42977</v>
      </c>
      <c r="J19" s="10">
        <v>43008</v>
      </c>
      <c r="K19" s="11">
        <v>43039</v>
      </c>
      <c r="L19" s="11">
        <v>43067</v>
      </c>
      <c r="M19" s="11">
        <v>43092</v>
      </c>
      <c r="N19" s="12">
        <v>2017</v>
      </c>
    </row>
    <row r="20" spans="1:14" x14ac:dyDescent="0.25">
      <c r="A20" s="13" t="s">
        <v>16</v>
      </c>
      <c r="B20" s="14"/>
      <c r="C20" s="14"/>
      <c r="D20" s="14"/>
      <c r="E20" s="14"/>
      <c r="F20" s="15"/>
      <c r="G20" s="15"/>
      <c r="H20" s="15"/>
      <c r="I20" s="15"/>
      <c r="J20" s="16"/>
      <c r="K20" s="17"/>
      <c r="L20" s="17"/>
      <c r="M20" s="17"/>
      <c r="N20" s="18"/>
    </row>
    <row r="21" spans="1:14" ht="15.75" x14ac:dyDescent="0.25">
      <c r="A21" s="19" t="s">
        <v>20</v>
      </c>
      <c r="B21" s="20"/>
      <c r="C21" s="20"/>
      <c r="D21" s="21"/>
      <c r="E21" s="20"/>
      <c r="F21" s="21"/>
      <c r="G21" s="21"/>
      <c r="H21" s="21"/>
      <c r="I21" s="21"/>
      <c r="J21" s="22"/>
      <c r="K21" s="23"/>
      <c r="L21" s="23"/>
      <c r="M21" s="23"/>
      <c r="N21" s="24" t="s">
        <v>5</v>
      </c>
    </row>
    <row r="22" spans="1:14" ht="15.75" x14ac:dyDescent="0.25">
      <c r="A22" s="25" t="s">
        <v>6</v>
      </c>
      <c r="B22" s="26"/>
      <c r="C22" s="27">
        <f>+C21-B21</f>
        <v>0</v>
      </c>
      <c r="D22" s="27">
        <f>+D21-C21</f>
        <v>0</v>
      </c>
      <c r="E22" s="27">
        <f t="shared" ref="E22:M22" si="5">+E21-D21</f>
        <v>0</v>
      </c>
      <c r="F22" s="27">
        <f t="shared" si="5"/>
        <v>0</v>
      </c>
      <c r="G22" s="27">
        <f>+G21-F21</f>
        <v>0</v>
      </c>
      <c r="H22" s="27">
        <f t="shared" si="5"/>
        <v>0</v>
      </c>
      <c r="I22" s="27">
        <f t="shared" si="5"/>
        <v>0</v>
      </c>
      <c r="J22" s="27">
        <f t="shared" si="5"/>
        <v>0</v>
      </c>
      <c r="K22" s="27">
        <f t="shared" si="5"/>
        <v>0</v>
      </c>
      <c r="L22" s="27">
        <f t="shared" si="5"/>
        <v>0</v>
      </c>
      <c r="M22" s="27">
        <f t="shared" si="5"/>
        <v>0</v>
      </c>
      <c r="N22" s="24"/>
    </row>
    <row r="23" spans="1:14" ht="30" x14ac:dyDescent="0.25">
      <c r="A23" s="46" t="s">
        <v>7</v>
      </c>
      <c r="B23" s="28">
        <v>202</v>
      </c>
      <c r="C23" s="28">
        <v>139</v>
      </c>
      <c r="D23" s="29"/>
      <c r="E23" s="28"/>
      <c r="F23" s="29"/>
      <c r="G23" s="29"/>
      <c r="H23" s="29"/>
      <c r="I23" s="29"/>
      <c r="J23" s="30"/>
      <c r="K23" s="30"/>
      <c r="L23" s="30"/>
      <c r="M23" s="30"/>
      <c r="N23" s="24">
        <f>SUM(B23:M23)</f>
        <v>341</v>
      </c>
    </row>
    <row r="24" spans="1:14" ht="30" x14ac:dyDescent="0.25">
      <c r="A24" s="31" t="s">
        <v>8</v>
      </c>
      <c r="B24" s="32"/>
      <c r="C24" s="32">
        <f t="shared" ref="C24:M24" si="6">C22-C23</f>
        <v>-139</v>
      </c>
      <c r="D24" s="32">
        <f t="shared" si="6"/>
        <v>0</v>
      </c>
      <c r="E24" s="32">
        <f t="shared" si="6"/>
        <v>0</v>
      </c>
      <c r="F24" s="32">
        <f t="shared" si="6"/>
        <v>0</v>
      </c>
      <c r="G24" s="32">
        <f t="shared" si="6"/>
        <v>0</v>
      </c>
      <c r="H24" s="32">
        <f t="shared" si="6"/>
        <v>0</v>
      </c>
      <c r="I24" s="32">
        <f t="shared" si="6"/>
        <v>0</v>
      </c>
      <c r="J24" s="32">
        <f t="shared" si="6"/>
        <v>0</v>
      </c>
      <c r="K24" s="32">
        <f t="shared" si="6"/>
        <v>0</v>
      </c>
      <c r="L24" s="32"/>
      <c r="M24" s="32">
        <f t="shared" si="6"/>
        <v>0</v>
      </c>
      <c r="N24" s="33">
        <f t="shared" ref="N24:N26" si="7">SUM(B24:M24)</f>
        <v>-139</v>
      </c>
    </row>
    <row r="25" spans="1:14" x14ac:dyDescent="0.25">
      <c r="A25" s="48" t="s">
        <v>23</v>
      </c>
      <c r="B25" s="49">
        <v>61226.2</v>
      </c>
      <c r="C25" s="49">
        <v>42130.9</v>
      </c>
      <c r="D25" s="50"/>
      <c r="E25" s="49"/>
      <c r="F25" s="50"/>
      <c r="G25" s="50"/>
      <c r="H25" s="50"/>
      <c r="I25" s="50"/>
      <c r="J25" s="51"/>
      <c r="K25" s="52"/>
      <c r="L25" s="52"/>
      <c r="M25" s="52"/>
      <c r="N25" s="53">
        <f t="shared" si="7"/>
        <v>103357.1</v>
      </c>
    </row>
    <row r="26" spans="1:14" x14ac:dyDescent="0.25">
      <c r="A26" s="48" t="s">
        <v>25</v>
      </c>
      <c r="B26" s="49">
        <v>15499.52</v>
      </c>
      <c r="C26" s="49">
        <v>15499.52</v>
      </c>
      <c r="D26" s="50"/>
      <c r="E26" s="49"/>
      <c r="F26" s="50"/>
      <c r="G26" s="50"/>
      <c r="H26" s="50"/>
      <c r="I26" s="50"/>
      <c r="J26" s="51"/>
      <c r="K26" s="52"/>
      <c r="L26" s="52"/>
      <c r="M26" s="52"/>
      <c r="N26" s="53">
        <f t="shared" si="7"/>
        <v>30999.040000000001</v>
      </c>
    </row>
    <row r="27" spans="1:14" x14ac:dyDescent="0.25">
      <c r="A27" s="64" t="s">
        <v>9</v>
      </c>
      <c r="B27" s="55">
        <f t="shared" ref="B27:F27" si="8">SUM(B25:B26)</f>
        <v>76725.72</v>
      </c>
      <c r="C27" s="55">
        <f t="shared" si="8"/>
        <v>57630.42</v>
      </c>
      <c r="D27" s="55">
        <f t="shared" si="8"/>
        <v>0</v>
      </c>
      <c r="E27" s="55">
        <f t="shared" si="8"/>
        <v>0</v>
      </c>
      <c r="F27" s="55">
        <f t="shared" si="8"/>
        <v>0</v>
      </c>
      <c r="G27" s="55">
        <f>SUM(G25:G26)</f>
        <v>0</v>
      </c>
      <c r="H27" s="55">
        <f t="shared" ref="H27:M27" si="9">SUM(H25:H26)</f>
        <v>0</v>
      </c>
      <c r="I27" s="55">
        <f t="shared" si="9"/>
        <v>0</v>
      </c>
      <c r="J27" s="56">
        <f t="shared" si="9"/>
        <v>0</v>
      </c>
      <c r="K27" s="57">
        <f t="shared" si="9"/>
        <v>0</v>
      </c>
      <c r="L27" s="57">
        <f t="shared" si="9"/>
        <v>0</v>
      </c>
      <c r="M27" s="57">
        <f t="shared" si="9"/>
        <v>0</v>
      </c>
      <c r="N27" s="33">
        <f>SUM(B27:M27)</f>
        <v>134356.14000000001</v>
      </c>
    </row>
    <row r="28" spans="1:14" x14ac:dyDescent="0.25">
      <c r="A28" s="65" t="s">
        <v>10</v>
      </c>
      <c r="B28" s="36">
        <f>+B27*1.15</f>
        <v>88234.577999999994</v>
      </c>
      <c r="C28" s="36">
        <f t="shared" ref="C28:M28" si="10">+C27*1.15</f>
        <v>66274.982999999993</v>
      </c>
      <c r="D28" s="36">
        <f t="shared" si="10"/>
        <v>0</v>
      </c>
      <c r="E28" s="36">
        <f t="shared" si="10"/>
        <v>0</v>
      </c>
      <c r="F28" s="36">
        <f t="shared" si="10"/>
        <v>0</v>
      </c>
      <c r="G28" s="36">
        <f t="shared" si="10"/>
        <v>0</v>
      </c>
      <c r="H28" s="36">
        <f t="shared" si="10"/>
        <v>0</v>
      </c>
      <c r="I28" s="36">
        <f t="shared" si="10"/>
        <v>0</v>
      </c>
      <c r="J28" s="36">
        <f t="shared" si="10"/>
        <v>0</v>
      </c>
      <c r="K28" s="36">
        <f t="shared" si="10"/>
        <v>0</v>
      </c>
      <c r="L28" s="36">
        <f t="shared" si="10"/>
        <v>0</v>
      </c>
      <c r="M28" s="36">
        <f t="shared" si="10"/>
        <v>0</v>
      </c>
      <c r="N28" s="33">
        <f>SUM(B28:M28)</f>
        <v>154509.56099999999</v>
      </c>
    </row>
    <row r="29" spans="1:14" x14ac:dyDescent="0.25">
      <c r="A29" s="37" t="s">
        <v>15</v>
      </c>
      <c r="B29" s="38">
        <v>11700735</v>
      </c>
      <c r="C29" s="38">
        <v>11702679</v>
      </c>
      <c r="D29" s="38"/>
      <c r="E29" s="38"/>
      <c r="F29" s="38"/>
      <c r="G29" s="38"/>
      <c r="H29" s="38"/>
      <c r="I29" s="38"/>
      <c r="J29" s="61"/>
      <c r="K29" s="62"/>
      <c r="L29" s="62"/>
      <c r="M29" s="62"/>
      <c r="N29" s="24"/>
    </row>
    <row r="30" spans="1:14" x14ac:dyDescent="0.25">
      <c r="A30" s="39" t="s">
        <v>11</v>
      </c>
      <c r="B30" s="74">
        <v>42736</v>
      </c>
      <c r="C30" s="74">
        <v>42767</v>
      </c>
      <c r="D30" s="74">
        <v>42795</v>
      </c>
      <c r="E30" s="74">
        <v>42826</v>
      </c>
      <c r="F30" s="74">
        <v>42856</v>
      </c>
      <c r="G30" s="74">
        <v>42887</v>
      </c>
      <c r="H30" s="74">
        <v>42917</v>
      </c>
      <c r="I30" s="74">
        <v>42948</v>
      </c>
      <c r="J30" s="74">
        <v>42979</v>
      </c>
      <c r="K30" s="74">
        <v>43009</v>
      </c>
      <c r="L30" s="74">
        <v>43040</v>
      </c>
      <c r="M30" s="74">
        <v>43070</v>
      </c>
      <c r="N30" s="24"/>
    </row>
    <row r="31" spans="1:14" x14ac:dyDescent="0.25">
      <c r="A31" s="43" t="s">
        <v>12</v>
      </c>
      <c r="B31" s="75">
        <v>42766</v>
      </c>
      <c r="C31" s="75">
        <v>42794</v>
      </c>
      <c r="D31" s="75">
        <v>42825</v>
      </c>
      <c r="E31" s="75">
        <v>42855</v>
      </c>
      <c r="F31" s="75">
        <v>42886</v>
      </c>
      <c r="G31" s="75">
        <v>42916</v>
      </c>
      <c r="H31" s="75">
        <v>42947</v>
      </c>
      <c r="I31" s="76">
        <v>42977</v>
      </c>
      <c r="J31" s="76">
        <v>43008</v>
      </c>
      <c r="K31" s="76">
        <v>43039</v>
      </c>
      <c r="L31" s="76">
        <v>43067</v>
      </c>
      <c r="M31" s="76">
        <v>43092</v>
      </c>
      <c r="N31" s="24"/>
    </row>
    <row r="32" spans="1:14" ht="15.75" thickBot="1" x14ac:dyDescent="0.3">
      <c r="A32" s="66" t="s">
        <v>13</v>
      </c>
      <c r="B32" s="45">
        <v>42766</v>
      </c>
      <c r="C32" s="34"/>
      <c r="D32" s="45"/>
      <c r="E32" s="34"/>
      <c r="F32" s="40"/>
      <c r="G32" s="40"/>
      <c r="H32" s="15"/>
      <c r="I32" s="15"/>
      <c r="J32" s="41"/>
      <c r="K32" s="42"/>
      <c r="L32" s="42"/>
      <c r="M32" s="42"/>
      <c r="N32" s="47"/>
    </row>
    <row r="33" spans="1:14" x14ac:dyDescent="0.2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0"/>
    </row>
    <row r="34" spans="1:14" ht="15.75" thickBot="1" x14ac:dyDescent="0.3">
      <c r="A34" s="3" t="s">
        <v>1</v>
      </c>
      <c r="B34" s="3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5" t="s">
        <v>2</v>
      </c>
    </row>
    <row r="35" spans="1:14" x14ac:dyDescent="0.25">
      <c r="A35" s="6" t="s">
        <v>3</v>
      </c>
      <c r="B35" s="7">
        <v>42766</v>
      </c>
      <c r="C35" s="7">
        <v>42794</v>
      </c>
      <c r="D35" s="7">
        <v>42825</v>
      </c>
      <c r="E35" s="7">
        <v>42855</v>
      </c>
      <c r="F35" s="8">
        <v>42886</v>
      </c>
      <c r="G35" s="8">
        <v>42916</v>
      </c>
      <c r="H35" s="8">
        <v>42947</v>
      </c>
      <c r="I35" s="9">
        <v>42977</v>
      </c>
      <c r="J35" s="10">
        <v>43008</v>
      </c>
      <c r="K35" s="11">
        <v>43039</v>
      </c>
      <c r="L35" s="11">
        <v>43067</v>
      </c>
      <c r="M35" s="11">
        <v>43092</v>
      </c>
      <c r="N35" s="12">
        <v>2017</v>
      </c>
    </row>
    <row r="36" spans="1:14" x14ac:dyDescent="0.25">
      <c r="A36" s="13" t="s">
        <v>17</v>
      </c>
      <c r="B36" s="14"/>
      <c r="C36" s="14"/>
      <c r="D36" s="14"/>
      <c r="E36" s="14"/>
      <c r="F36" s="15"/>
      <c r="G36" s="15"/>
      <c r="H36" s="15"/>
      <c r="I36" s="15"/>
      <c r="J36" s="16"/>
      <c r="K36" s="17"/>
      <c r="L36" s="17"/>
      <c r="M36" s="17"/>
      <c r="N36" s="18"/>
    </row>
    <row r="37" spans="1:14" ht="15.75" x14ac:dyDescent="0.25">
      <c r="A37" s="19" t="s">
        <v>19</v>
      </c>
      <c r="B37" s="20"/>
      <c r="C37" s="20"/>
      <c r="D37" s="21"/>
      <c r="E37" s="20"/>
      <c r="F37" s="21"/>
      <c r="G37" s="21"/>
      <c r="H37" s="21"/>
      <c r="I37" s="21"/>
      <c r="J37" s="22"/>
      <c r="K37" s="23"/>
      <c r="L37" s="23"/>
      <c r="M37" s="23"/>
      <c r="N37" s="24" t="s">
        <v>5</v>
      </c>
    </row>
    <row r="38" spans="1:14" ht="15.75" x14ac:dyDescent="0.25">
      <c r="A38" s="25" t="s">
        <v>6</v>
      </c>
      <c r="B38" s="26"/>
      <c r="C38" s="27">
        <f>+C37-B37</f>
        <v>0</v>
      </c>
      <c r="D38" s="27">
        <f>+D37-C37</f>
        <v>0</v>
      </c>
      <c r="E38" s="27">
        <f t="shared" ref="E38:M38" si="11">+E37-D37</f>
        <v>0</v>
      </c>
      <c r="F38" s="27">
        <f t="shared" si="11"/>
        <v>0</v>
      </c>
      <c r="G38" s="27">
        <f t="shared" si="11"/>
        <v>0</v>
      </c>
      <c r="H38" s="27">
        <f t="shared" si="11"/>
        <v>0</v>
      </c>
      <c r="I38" s="27">
        <f t="shared" si="11"/>
        <v>0</v>
      </c>
      <c r="J38" s="27">
        <f t="shared" si="11"/>
        <v>0</v>
      </c>
      <c r="K38" s="27">
        <f t="shared" si="11"/>
        <v>0</v>
      </c>
      <c r="L38" s="27">
        <f t="shared" si="11"/>
        <v>0</v>
      </c>
      <c r="M38" s="27">
        <f t="shared" si="11"/>
        <v>0</v>
      </c>
      <c r="N38" s="24"/>
    </row>
    <row r="39" spans="1:14" ht="30" x14ac:dyDescent="0.25">
      <c r="A39" s="46" t="s">
        <v>7</v>
      </c>
      <c r="B39" s="28">
        <v>436</v>
      </c>
      <c r="C39" s="28">
        <v>284</v>
      </c>
      <c r="D39" s="29"/>
      <c r="E39" s="28"/>
      <c r="F39" s="29"/>
      <c r="G39" s="29"/>
      <c r="H39" s="29"/>
      <c r="I39" s="29"/>
      <c r="J39" s="30"/>
      <c r="K39" s="30"/>
      <c r="L39" s="30"/>
      <c r="M39" s="30"/>
      <c r="N39" s="24">
        <f>SUM(B39:M39)</f>
        <v>720</v>
      </c>
    </row>
    <row r="40" spans="1:14" ht="30" x14ac:dyDescent="0.25">
      <c r="A40" s="31" t="s">
        <v>8</v>
      </c>
      <c r="B40" s="32"/>
      <c r="C40" s="32">
        <f t="shared" ref="C40:M40" si="12">C38-C39</f>
        <v>-284</v>
      </c>
      <c r="D40" s="32">
        <f t="shared" si="12"/>
        <v>0</v>
      </c>
      <c r="E40" s="32">
        <f t="shared" si="12"/>
        <v>0</v>
      </c>
      <c r="F40" s="32">
        <f t="shared" si="12"/>
        <v>0</v>
      </c>
      <c r="G40" s="32">
        <f t="shared" si="12"/>
        <v>0</v>
      </c>
      <c r="H40" s="32">
        <f t="shared" si="12"/>
        <v>0</v>
      </c>
      <c r="I40" s="32">
        <f t="shared" si="12"/>
        <v>0</v>
      </c>
      <c r="J40" s="32">
        <f t="shared" si="12"/>
        <v>0</v>
      </c>
      <c r="K40" s="32">
        <f t="shared" si="12"/>
        <v>0</v>
      </c>
      <c r="L40" s="32"/>
      <c r="M40" s="32">
        <f t="shared" si="12"/>
        <v>0</v>
      </c>
      <c r="N40" s="33">
        <f t="shared" ref="N40:N43" si="13">SUM(B40:M40)</f>
        <v>-284</v>
      </c>
    </row>
    <row r="41" spans="1:14" x14ac:dyDescent="0.25">
      <c r="A41" s="48" t="s">
        <v>23</v>
      </c>
      <c r="B41" s="49">
        <v>132151.6</v>
      </c>
      <c r="C41" s="49">
        <v>86080.4</v>
      </c>
      <c r="D41" s="50"/>
      <c r="E41" s="49"/>
      <c r="F41" s="50"/>
      <c r="G41" s="50"/>
      <c r="H41" s="50"/>
      <c r="I41" s="50"/>
      <c r="J41" s="51"/>
      <c r="K41" s="52"/>
      <c r="L41" s="52"/>
      <c r="M41" s="52"/>
      <c r="N41" s="53">
        <f>SUM(B41:M41)</f>
        <v>218232</v>
      </c>
    </row>
    <row r="42" spans="1:14" x14ac:dyDescent="0.25">
      <c r="A42" s="48" t="s">
        <v>24</v>
      </c>
      <c r="B42" s="49">
        <v>0</v>
      </c>
      <c r="C42" s="49">
        <v>0</v>
      </c>
      <c r="D42" s="50"/>
      <c r="E42" s="49"/>
      <c r="F42" s="50"/>
      <c r="G42" s="50"/>
      <c r="H42" s="50"/>
      <c r="I42" s="50"/>
      <c r="J42" s="51"/>
      <c r="K42" s="52"/>
      <c r="L42" s="52"/>
      <c r="M42" s="52"/>
      <c r="N42" s="53">
        <f t="shared" si="13"/>
        <v>0</v>
      </c>
    </row>
    <row r="43" spans="1:14" x14ac:dyDescent="0.25">
      <c r="A43" s="48" t="s">
        <v>26</v>
      </c>
      <c r="B43" s="49">
        <v>42623.68</v>
      </c>
      <c r="C43" s="49">
        <v>42623.68</v>
      </c>
      <c r="D43" s="50"/>
      <c r="E43" s="49"/>
      <c r="F43" s="50"/>
      <c r="G43" s="50"/>
      <c r="H43" s="50"/>
      <c r="I43" s="50"/>
      <c r="J43" s="51"/>
      <c r="K43" s="52"/>
      <c r="L43" s="52"/>
      <c r="M43" s="52"/>
      <c r="N43" s="53">
        <f t="shared" si="13"/>
        <v>85247.360000000001</v>
      </c>
    </row>
    <row r="44" spans="1:14" x14ac:dyDescent="0.25">
      <c r="A44" s="64" t="s">
        <v>9</v>
      </c>
      <c r="B44" s="55">
        <f>SUM(B41:B43)</f>
        <v>174775.28</v>
      </c>
      <c r="C44" s="55">
        <f>SUM(C41:C43)</f>
        <v>128704.07999999999</v>
      </c>
      <c r="D44" s="55">
        <f t="shared" ref="D44:M44" si="14">SUM(D41:D43)</f>
        <v>0</v>
      </c>
      <c r="E44" s="55">
        <f t="shared" si="14"/>
        <v>0</v>
      </c>
      <c r="F44" s="55">
        <f t="shared" si="14"/>
        <v>0</v>
      </c>
      <c r="G44" s="55">
        <f t="shared" si="14"/>
        <v>0</v>
      </c>
      <c r="H44" s="55">
        <f t="shared" si="14"/>
        <v>0</v>
      </c>
      <c r="I44" s="55">
        <f t="shared" si="14"/>
        <v>0</v>
      </c>
      <c r="J44" s="55">
        <f t="shared" si="14"/>
        <v>0</v>
      </c>
      <c r="K44" s="55">
        <f t="shared" si="14"/>
        <v>0</v>
      </c>
      <c r="L44" s="55">
        <f>SUM(L41:L43)</f>
        <v>0</v>
      </c>
      <c r="M44" s="55">
        <f t="shared" si="14"/>
        <v>0</v>
      </c>
      <c r="N44" s="33">
        <f>SUM(B44:M44)</f>
        <v>303479.36</v>
      </c>
    </row>
    <row r="45" spans="1:14" x14ac:dyDescent="0.25">
      <c r="A45" s="65" t="s">
        <v>10</v>
      </c>
      <c r="B45" s="36">
        <f>+B44*1.15</f>
        <v>200991.57199999999</v>
      </c>
      <c r="C45" s="36">
        <f t="shared" ref="C45:M45" si="15">+C44*1.15</f>
        <v>148009.69199999998</v>
      </c>
      <c r="D45" s="36">
        <f t="shared" si="15"/>
        <v>0</v>
      </c>
      <c r="E45" s="36">
        <f t="shared" si="15"/>
        <v>0</v>
      </c>
      <c r="F45" s="36">
        <f t="shared" si="15"/>
        <v>0</v>
      </c>
      <c r="G45" s="36">
        <f t="shared" si="15"/>
        <v>0</v>
      </c>
      <c r="H45" s="36">
        <f t="shared" si="15"/>
        <v>0</v>
      </c>
      <c r="I45" s="36">
        <f t="shared" si="15"/>
        <v>0</v>
      </c>
      <c r="J45" s="36">
        <f t="shared" si="15"/>
        <v>0</v>
      </c>
      <c r="K45" s="36">
        <f t="shared" si="15"/>
        <v>0</v>
      </c>
      <c r="L45" s="36">
        <f>L44*1.15</f>
        <v>0</v>
      </c>
      <c r="M45" s="36">
        <f t="shared" si="15"/>
        <v>0</v>
      </c>
      <c r="N45" s="33">
        <f>SUM(B45:M45)</f>
        <v>349001.26399999997</v>
      </c>
    </row>
    <row r="46" spans="1:14" x14ac:dyDescent="0.25">
      <c r="A46" s="37" t="s">
        <v>15</v>
      </c>
      <c r="B46" s="38">
        <v>11700734</v>
      </c>
      <c r="C46" s="38">
        <v>11702678</v>
      </c>
      <c r="D46" s="38"/>
      <c r="E46" s="38"/>
      <c r="F46" s="38"/>
      <c r="G46" s="38"/>
      <c r="H46" s="38"/>
      <c r="I46" s="38"/>
      <c r="J46" s="61"/>
      <c r="K46" s="62"/>
      <c r="L46" s="62"/>
      <c r="M46" s="62"/>
      <c r="N46" s="24"/>
    </row>
    <row r="47" spans="1:14" x14ac:dyDescent="0.25">
      <c r="A47" s="39" t="s">
        <v>11</v>
      </c>
      <c r="B47" s="74">
        <v>42736</v>
      </c>
      <c r="C47" s="74">
        <v>42767</v>
      </c>
      <c r="D47" s="74">
        <v>42795</v>
      </c>
      <c r="E47" s="74">
        <v>42826</v>
      </c>
      <c r="F47" s="74">
        <v>42856</v>
      </c>
      <c r="G47" s="74">
        <v>42887</v>
      </c>
      <c r="H47" s="74">
        <v>42917</v>
      </c>
      <c r="I47" s="74">
        <v>42948</v>
      </c>
      <c r="J47" s="74">
        <v>42979</v>
      </c>
      <c r="K47" s="74">
        <v>43009</v>
      </c>
      <c r="L47" s="74">
        <v>43040</v>
      </c>
      <c r="M47" s="74">
        <v>43070</v>
      </c>
      <c r="N47" s="24"/>
    </row>
    <row r="48" spans="1:14" x14ac:dyDescent="0.25">
      <c r="A48" s="43" t="s">
        <v>12</v>
      </c>
      <c r="B48" s="75">
        <v>42766</v>
      </c>
      <c r="C48" s="75">
        <v>42794</v>
      </c>
      <c r="D48" s="75">
        <v>42825</v>
      </c>
      <c r="E48" s="75">
        <v>42855</v>
      </c>
      <c r="F48" s="75">
        <v>42886</v>
      </c>
      <c r="G48" s="75">
        <v>42916</v>
      </c>
      <c r="H48" s="75">
        <v>42947</v>
      </c>
      <c r="I48" s="76">
        <v>42977</v>
      </c>
      <c r="J48" s="76">
        <v>43008</v>
      </c>
      <c r="K48" s="76">
        <v>43039</v>
      </c>
      <c r="L48" s="76">
        <v>43067</v>
      </c>
      <c r="M48" s="76">
        <v>43092</v>
      </c>
      <c r="N48" s="24"/>
    </row>
    <row r="49" spans="1:14" ht="15.75" thickBot="1" x14ac:dyDescent="0.3">
      <c r="A49" s="44" t="s">
        <v>13</v>
      </c>
      <c r="B49" s="45">
        <v>42766</v>
      </c>
      <c r="C49" s="34"/>
      <c r="D49" s="45"/>
      <c r="E49" s="34"/>
      <c r="F49" s="40"/>
      <c r="G49" s="40"/>
      <c r="H49" s="15"/>
      <c r="I49" s="15"/>
      <c r="J49" s="41"/>
      <c r="K49" s="42"/>
      <c r="L49" s="42"/>
      <c r="M49" s="42"/>
      <c r="N49" s="47"/>
    </row>
    <row r="50" spans="1:14" x14ac:dyDescent="0.25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60"/>
    </row>
    <row r="51" spans="1:14" ht="15.75" thickBot="1" x14ac:dyDescent="0.3">
      <c r="A51" s="3" t="s">
        <v>1</v>
      </c>
      <c r="B51" s="3"/>
      <c r="C51" s="3"/>
      <c r="D51" s="3"/>
      <c r="E51" s="3"/>
      <c r="F51" s="4"/>
      <c r="G51" s="4"/>
      <c r="H51" s="4"/>
      <c r="I51" s="4"/>
      <c r="J51" s="4"/>
      <c r="K51" s="4"/>
      <c r="L51" s="4"/>
      <c r="M51" s="4"/>
      <c r="N51" s="5" t="s">
        <v>2</v>
      </c>
    </row>
    <row r="52" spans="1:14" x14ac:dyDescent="0.25">
      <c r="A52" s="6" t="s">
        <v>3</v>
      </c>
      <c r="B52" s="7">
        <v>42766</v>
      </c>
      <c r="C52" s="7">
        <v>42794</v>
      </c>
      <c r="D52" s="7">
        <v>42825</v>
      </c>
      <c r="E52" s="7">
        <v>42855</v>
      </c>
      <c r="F52" s="8">
        <v>42886</v>
      </c>
      <c r="G52" s="8">
        <v>42916</v>
      </c>
      <c r="H52" s="8">
        <v>42947</v>
      </c>
      <c r="I52" s="9">
        <v>42977</v>
      </c>
      <c r="J52" s="10">
        <v>43008</v>
      </c>
      <c r="K52" s="11">
        <v>43039</v>
      </c>
      <c r="L52" s="11">
        <v>43067</v>
      </c>
      <c r="M52" s="11">
        <v>43092</v>
      </c>
      <c r="N52" s="12">
        <v>2017</v>
      </c>
    </row>
    <row r="53" spans="1:14" x14ac:dyDescent="0.25">
      <c r="A53" s="13" t="s">
        <v>21</v>
      </c>
      <c r="B53" s="14"/>
      <c r="C53" s="14"/>
      <c r="D53" s="14"/>
      <c r="E53" s="14"/>
      <c r="F53" s="15"/>
      <c r="G53" s="15"/>
      <c r="H53" s="15"/>
      <c r="I53" s="15"/>
      <c r="J53" s="16"/>
      <c r="K53" s="17"/>
      <c r="L53" s="17"/>
      <c r="M53" s="17"/>
      <c r="N53" s="18"/>
    </row>
    <row r="54" spans="1:14" ht="15.75" x14ac:dyDescent="0.25">
      <c r="A54" s="19" t="s">
        <v>22</v>
      </c>
      <c r="B54" s="20"/>
      <c r="C54" s="20"/>
      <c r="D54" s="21"/>
      <c r="E54" s="20"/>
      <c r="F54" s="21"/>
      <c r="G54" s="21"/>
      <c r="H54" s="21"/>
      <c r="I54" s="21"/>
      <c r="J54" s="22"/>
      <c r="K54" s="23"/>
      <c r="L54" s="23"/>
      <c r="M54" s="23"/>
      <c r="N54" s="24" t="s">
        <v>5</v>
      </c>
    </row>
    <row r="55" spans="1:14" ht="15.75" x14ac:dyDescent="0.25">
      <c r="A55" s="25" t="s">
        <v>6</v>
      </c>
      <c r="B55" s="26"/>
      <c r="C55" s="27">
        <f>+C54-B54</f>
        <v>0</v>
      </c>
      <c r="D55" s="27">
        <f>+D54-C54</f>
        <v>0</v>
      </c>
      <c r="E55" s="27">
        <f t="shared" ref="E55:M55" si="16">+E54-D54</f>
        <v>0</v>
      </c>
      <c r="F55" s="27">
        <f t="shared" si="16"/>
        <v>0</v>
      </c>
      <c r="G55" s="27">
        <f t="shared" si="16"/>
        <v>0</v>
      </c>
      <c r="H55" s="27">
        <f t="shared" si="16"/>
        <v>0</v>
      </c>
      <c r="I55" s="27">
        <f t="shared" si="16"/>
        <v>0</v>
      </c>
      <c r="J55" s="27">
        <f t="shared" si="16"/>
        <v>0</v>
      </c>
      <c r="K55" s="27">
        <f t="shared" si="16"/>
        <v>0</v>
      </c>
      <c r="L55" s="27">
        <f t="shared" si="16"/>
        <v>0</v>
      </c>
      <c r="M55" s="27">
        <f t="shared" si="16"/>
        <v>0</v>
      </c>
      <c r="N55" s="24"/>
    </row>
    <row r="56" spans="1:14" ht="30" x14ac:dyDescent="0.25">
      <c r="A56" s="46" t="s">
        <v>7</v>
      </c>
      <c r="B56" s="28">
        <v>39</v>
      </c>
      <c r="C56" s="28">
        <v>19</v>
      </c>
      <c r="D56" s="29"/>
      <c r="E56" s="28"/>
      <c r="F56" s="29"/>
      <c r="G56" s="29"/>
      <c r="H56" s="29"/>
      <c r="I56" s="29"/>
      <c r="J56" s="30"/>
      <c r="K56" s="30"/>
      <c r="L56" s="30"/>
      <c r="M56" s="30"/>
      <c r="N56" s="24">
        <f>SUM(B56:M56)</f>
        <v>58</v>
      </c>
    </row>
    <row r="57" spans="1:14" ht="30" x14ac:dyDescent="0.25">
      <c r="A57" s="31" t="s">
        <v>8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3">
        <f t="shared" ref="N57:N59" si="17">SUM(B57:M57)</f>
        <v>0</v>
      </c>
    </row>
    <row r="58" spans="1:14" x14ac:dyDescent="0.25">
      <c r="A58" s="48" t="s">
        <v>23</v>
      </c>
      <c r="B58" s="49">
        <v>11820.9</v>
      </c>
      <c r="C58" s="49">
        <v>5758.9</v>
      </c>
      <c r="D58" s="50"/>
      <c r="E58" s="49"/>
      <c r="F58" s="50"/>
      <c r="G58" s="50"/>
      <c r="H58" s="50"/>
      <c r="I58" s="50"/>
      <c r="J58" s="51"/>
      <c r="K58" s="52"/>
      <c r="L58" s="52"/>
      <c r="M58" s="52"/>
      <c r="N58" s="53">
        <f t="shared" si="17"/>
        <v>17579.8</v>
      </c>
    </row>
    <row r="59" spans="1:14" x14ac:dyDescent="0.25">
      <c r="A59" s="48" t="s">
        <v>25</v>
      </c>
      <c r="B59" s="49">
        <v>3874.88</v>
      </c>
      <c r="C59" s="49">
        <v>3874.88</v>
      </c>
      <c r="D59" s="50"/>
      <c r="E59" s="49"/>
      <c r="F59" s="50"/>
      <c r="G59" s="50"/>
      <c r="H59" s="50"/>
      <c r="I59" s="50"/>
      <c r="J59" s="51"/>
      <c r="K59" s="52"/>
      <c r="L59" s="52"/>
      <c r="M59" s="52"/>
      <c r="N59" s="53">
        <f t="shared" si="17"/>
        <v>7749.76</v>
      </c>
    </row>
    <row r="60" spans="1:14" x14ac:dyDescent="0.25">
      <c r="A60" s="64" t="s">
        <v>9</v>
      </c>
      <c r="B60" s="55">
        <f t="shared" ref="B60:F60" si="18">SUM(B58:B59)</f>
        <v>15695.779999999999</v>
      </c>
      <c r="C60" s="55">
        <f t="shared" si="18"/>
        <v>9633.7799999999988</v>
      </c>
      <c r="D60" s="55">
        <f t="shared" si="18"/>
        <v>0</v>
      </c>
      <c r="E60" s="55">
        <f t="shared" si="18"/>
        <v>0</v>
      </c>
      <c r="F60" s="55">
        <f t="shared" si="18"/>
        <v>0</v>
      </c>
      <c r="G60" s="55">
        <f>SUM(G58:G59)</f>
        <v>0</v>
      </c>
      <c r="H60" s="55">
        <f t="shared" ref="H60:M60" si="19">SUM(H58:H59)</f>
        <v>0</v>
      </c>
      <c r="I60" s="55">
        <f t="shared" si="19"/>
        <v>0</v>
      </c>
      <c r="J60" s="56">
        <f t="shared" si="19"/>
        <v>0</v>
      </c>
      <c r="K60" s="57">
        <f t="shared" si="19"/>
        <v>0</v>
      </c>
      <c r="L60" s="57">
        <f t="shared" si="19"/>
        <v>0</v>
      </c>
      <c r="M60" s="57">
        <f t="shared" si="19"/>
        <v>0</v>
      </c>
      <c r="N60" s="33">
        <f>SUM(B60:M60)</f>
        <v>25329.559999999998</v>
      </c>
    </row>
    <row r="61" spans="1:14" x14ac:dyDescent="0.25">
      <c r="A61" s="65" t="s">
        <v>10</v>
      </c>
      <c r="B61" s="36">
        <f>+B60*1.15</f>
        <v>18050.146999999997</v>
      </c>
      <c r="C61" s="36">
        <f t="shared" ref="C61:M61" si="20">+C60*1.15</f>
        <v>11078.846999999998</v>
      </c>
      <c r="D61" s="36">
        <f t="shared" si="20"/>
        <v>0</v>
      </c>
      <c r="E61" s="36">
        <f t="shared" si="20"/>
        <v>0</v>
      </c>
      <c r="F61" s="36">
        <f t="shared" si="20"/>
        <v>0</v>
      </c>
      <c r="G61" s="36">
        <f t="shared" si="20"/>
        <v>0</v>
      </c>
      <c r="H61" s="36">
        <f t="shared" si="20"/>
        <v>0</v>
      </c>
      <c r="I61" s="36">
        <f t="shared" si="20"/>
        <v>0</v>
      </c>
      <c r="J61" s="36">
        <f t="shared" si="20"/>
        <v>0</v>
      </c>
      <c r="K61" s="36">
        <f t="shared" si="20"/>
        <v>0</v>
      </c>
      <c r="L61" s="36">
        <f t="shared" si="20"/>
        <v>0</v>
      </c>
      <c r="M61" s="36">
        <f t="shared" si="20"/>
        <v>0</v>
      </c>
      <c r="N61" s="33">
        <f>SUM(B61:M61)</f>
        <v>29128.993999999995</v>
      </c>
    </row>
    <row r="62" spans="1:14" x14ac:dyDescent="0.25">
      <c r="A62" s="37" t="s">
        <v>15</v>
      </c>
      <c r="B62" s="38">
        <v>11700733</v>
      </c>
      <c r="C62" s="38">
        <v>11702404</v>
      </c>
      <c r="D62" s="38"/>
      <c r="E62" s="38"/>
      <c r="F62" s="38"/>
      <c r="G62" s="38"/>
      <c r="H62" s="38"/>
      <c r="I62" s="38"/>
      <c r="J62" s="61"/>
      <c r="K62" s="62"/>
      <c r="L62" s="62"/>
      <c r="M62" s="62"/>
      <c r="N62" s="24"/>
    </row>
    <row r="63" spans="1:14" x14ac:dyDescent="0.25">
      <c r="A63" s="39" t="s">
        <v>11</v>
      </c>
      <c r="B63" s="74">
        <v>42736</v>
      </c>
      <c r="C63" s="74">
        <v>42767</v>
      </c>
      <c r="D63" s="74">
        <v>42795</v>
      </c>
      <c r="E63" s="74">
        <v>42826</v>
      </c>
      <c r="F63" s="74">
        <v>42856</v>
      </c>
      <c r="G63" s="74">
        <v>42887</v>
      </c>
      <c r="H63" s="74">
        <v>42917</v>
      </c>
      <c r="I63" s="74">
        <v>42948</v>
      </c>
      <c r="J63" s="74">
        <v>42979</v>
      </c>
      <c r="K63" s="74">
        <v>43009</v>
      </c>
      <c r="L63" s="74">
        <v>43040</v>
      </c>
      <c r="M63" s="74">
        <v>43070</v>
      </c>
      <c r="N63" s="24"/>
    </row>
    <row r="64" spans="1:14" x14ac:dyDescent="0.25">
      <c r="A64" s="43" t="s">
        <v>12</v>
      </c>
      <c r="B64" s="75">
        <v>42766</v>
      </c>
      <c r="C64" s="75">
        <v>42794</v>
      </c>
      <c r="D64" s="75">
        <v>42825</v>
      </c>
      <c r="E64" s="75">
        <v>42855</v>
      </c>
      <c r="F64" s="75">
        <v>42886</v>
      </c>
      <c r="G64" s="75">
        <v>42916</v>
      </c>
      <c r="H64" s="75">
        <v>42947</v>
      </c>
      <c r="I64" s="76">
        <v>42977</v>
      </c>
      <c r="J64" s="76">
        <v>43008</v>
      </c>
      <c r="K64" s="76">
        <v>43039</v>
      </c>
      <c r="L64" s="76">
        <v>43067</v>
      </c>
      <c r="M64" s="76">
        <v>43092</v>
      </c>
      <c r="N64" s="24"/>
    </row>
    <row r="65" spans="1:14" x14ac:dyDescent="0.25">
      <c r="A65" s="66" t="s">
        <v>13</v>
      </c>
      <c r="B65" s="45">
        <v>42766</v>
      </c>
      <c r="C65" s="34"/>
      <c r="D65" s="45"/>
      <c r="E65" s="34"/>
      <c r="F65" s="40"/>
      <c r="G65" s="40"/>
      <c r="H65" s="15"/>
      <c r="I65" s="15"/>
      <c r="J65" s="41"/>
      <c r="K65" s="42"/>
      <c r="L65" s="42"/>
      <c r="M65" s="42"/>
      <c r="N65" s="4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2014</vt:lpstr>
      <vt:lpstr>2015</vt:lpstr>
      <vt:lpstr>2016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2016-03-08T10:03:07Z</cp:lastPrinted>
  <dcterms:created xsi:type="dcterms:W3CDTF">2015-03-11T12:36:21Z</dcterms:created>
  <dcterms:modified xsi:type="dcterms:W3CDTF">2017-03-20T07:53:23Z</dcterms:modified>
</cp:coreProperties>
</file>