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4000" windowHeight="8685" tabRatio="663" activeTab="0"/>
  </bookViews>
  <sheets>
    <sheet name="KÚ PCE" sheetId="32" r:id="rId1"/>
  </sheets>
  <definedNames>
    <definedName name="Excel_BuiltIn_Print_Titles_1" localSheetId="0">'KÚ PCE'!$A$1:$II$1</definedName>
    <definedName name="Excel_BuiltIn_Print_Titles_1">#REF!</definedName>
    <definedName name="_xlnm.Print_Area" localSheetId="0">'KÚ PCE'!$A$1:$I$59</definedName>
    <definedName name="_xlnm.Print_Titles" localSheetId="0">'KÚ PCE'!$1:$1</definedName>
  </definedNames>
  <calcPr calcId="145621"/>
</workbook>
</file>

<file path=xl/sharedStrings.xml><?xml version="1.0" encoding="utf-8"?>
<sst xmlns="http://schemas.openxmlformats.org/spreadsheetml/2006/main" count="153" uniqueCount="106">
  <si>
    <t>číslo položky</t>
  </si>
  <si>
    <t>referenční výrobce</t>
  </si>
  <si>
    <t>referenční typ</t>
  </si>
  <si>
    <t>název</t>
  </si>
  <si>
    <t>popis</t>
  </si>
  <si>
    <t>množstevní jednotka</t>
  </si>
  <si>
    <t>cena celkem / Kč bez DPH</t>
  </si>
  <si>
    <t>počet</t>
  </si>
  <si>
    <t>Kč/jednotka bez_DPH</t>
  </si>
  <si>
    <t>ks</t>
  </si>
  <si>
    <t>kpl</t>
  </si>
  <si>
    <t>AV kabeláž</t>
  </si>
  <si>
    <t>Nástěnný fixní držák</t>
  </si>
  <si>
    <t>Zobrazování</t>
  </si>
  <si>
    <t>Datový projektor hlavní sál</t>
  </si>
  <si>
    <t>Datový projektor levý sál</t>
  </si>
  <si>
    <t>Elektrické plátno hlavní sál</t>
  </si>
  <si>
    <t>Elektrické plátno levý sál</t>
  </si>
  <si>
    <t>Stropní držák</t>
  </si>
  <si>
    <t>LCD displej 65" pravý sál</t>
  </si>
  <si>
    <t>Ozvučení</t>
  </si>
  <si>
    <t>Reproduktory hlavní sál</t>
  </si>
  <si>
    <t>Koncový zesilovač</t>
  </si>
  <si>
    <t>Zesilovač pro indukční smyčku (vyhovuje IEC 60849), bezdrátový přenos audio signálu pro nedoslýchavé (kina, divadla atd.), 2 Audio vstupy  Line/Mic, výstupní výkon pro pokrytí až 600 m2, proudově řízená smyčka, excelentní kvalita řeči i hudby, automatická regulace, záruka 36 měsíců</t>
  </si>
  <si>
    <t>Zesilovač pro indukční smyčku</t>
  </si>
  <si>
    <t>Mixážní matice</t>
  </si>
  <si>
    <t>Řídicí systém</t>
  </si>
  <si>
    <t>Přípojné místo stěna s HDBT trasmitterem</t>
  </si>
  <si>
    <t>HDBT receiver</t>
  </si>
  <si>
    <t>Datový switch</t>
  </si>
  <si>
    <t>Bezdrátová distribuce HDMI signálu</t>
  </si>
  <si>
    <t>Datový instalační projektor se svítivostí min. 5000lm a nativním rozlišením FullHD, kontrastní poměr min. 150000:1, projektor bez lampového zdroje, jako zdroj použita laser-led technologie. Bezúdržbový provoz až 20,000 hodin. Projekční poměr v minimálním rozmezí 1,3 – 2,1:1.  Funkce HDBT-IN, 2x HDMI IN, VIDEO IN, COMPUTER 1 IN, SERIAL IN. Zabudovaný reproduktor.</t>
  </si>
  <si>
    <t>Prezentér s laeser ukazovátkem</t>
  </si>
  <si>
    <t>Prezentér bezdrátový, červené laserové ukazovátko, dosah až 15m, USB přijímač</t>
  </si>
  <si>
    <t>Pasivní sloupová line-array reprosoustava v minimální konfiguraci: 8x2", 150W / 8Ω, 70_100V/60,30,15W,  80 Hz - 20 kHz, pokrytí 150°x20° HxV, citlivost min. 93 dB, rozměry do: 600x150x160 mm, vč. polohovatelného nástěnného držáku ±80° do stran a ±15° náklon, černá barva</t>
  </si>
  <si>
    <t>Koncový zesilovač  s minimální konfigurací: 2x 215/350/550W - 8/4/2Ω, mono_700W - 8Ω,  Integrovaný procesor - pásmová propusť, limitér, módy zesilovače, čelní LCD displej, 20Hz - 20 kHz, THD&lt;0,5%, LED indikátory signálu a stavu, nízká tepelná ztráta, symetrické XLR a jack 6,3 vstupy, nesymetrické cinch vstupy, preamp. výstupy  jack 6,3, výstupy Speakon a šroubovací svorky, 2U, záruka 36 měsíců</t>
  </si>
  <si>
    <t>Konektory</t>
  </si>
  <si>
    <t>Set konektorů k AV kabeláži.</t>
  </si>
  <si>
    <t>Audio kabel</t>
  </si>
  <si>
    <t>m</t>
  </si>
  <si>
    <t>Symetrický stíněný audio mono kabel, průměr 6,0 mm, instalační</t>
  </si>
  <si>
    <t>HDMI kabel</t>
  </si>
  <si>
    <t>VGA kabel</t>
  </si>
  <si>
    <t>Kotvící materiál</t>
  </si>
  <si>
    <t>Kotvící materiál pro možnost kotvení plátna v blízkosti stávajícího ocelového rámu v obvodové stěně.</t>
  </si>
  <si>
    <t xml:space="preserve">Instalační modul pro podlah. krabice Ackermann a Tehalit pro 4 poloviční nebo 2 plné sloty </t>
  </si>
  <si>
    <t>CAT6 (RJ45), 1/2 slot, Gender-Changer</t>
  </si>
  <si>
    <t>Vybavení do instalačního modulu</t>
  </si>
  <si>
    <t>Instalační modul do podlahové krabice</t>
  </si>
  <si>
    <t>Prázdný slot  1/2 díl pro 50x50</t>
  </si>
  <si>
    <t>Výklopné držáky pro 55" displeje</t>
  </si>
  <si>
    <t>LCD displej 55" - výkrývací boční</t>
  </si>
  <si>
    <t>Interface technologie, přípojná místa, rack, zdroje signálu</t>
  </si>
  <si>
    <t>HDBT multiformátový trasmitter</t>
  </si>
  <si>
    <t>Maticový přepínač</t>
  </si>
  <si>
    <t>Maticový přepínač 4x4 HDMI s minimální konfigurací: Podpora standardů HDMI 2.0 a HDCP 1.4. Podpora rozlišení 4K/UHD @ 60 Hz 4:2:0. Šířka pásma 300 MHz. Pro montáž k projektoru. HDCP kompatibilní. Podpora přenosu LPCM 7.1, Dolby® TrueHD, Dolby Digital® Plus a DTS HD® Master Audio, 3D. Možnost řízení přes rozhraní RS-232, IR a IP</t>
  </si>
  <si>
    <t>Releový modul</t>
  </si>
  <si>
    <t>Přípojné místo stůl + řídicí systém</t>
  </si>
  <si>
    <t>Malý řídicí systém pro sál 0.52 levá</t>
  </si>
  <si>
    <t>Kontrolér řídicího systému.</t>
  </si>
  <si>
    <t>Tlačítkový panel pro sál 0.52 střed</t>
  </si>
  <si>
    <t>8-port 10/100 Ethernet switch, 4 porty jsou PoE, PoE power budget 64W, 802.3af/az, fanless, záruka doživotní</t>
  </si>
  <si>
    <t>Releový mobul k plátnu umožňující ovládání plátna pomocí řídicího systému skrze releové kontakty.</t>
  </si>
  <si>
    <t>Extender (vysílač) pro přenos HDMI, VGA+audio po kabelu CATx. Podpora standardů HDBase-T, HDMI 1.4a, HDCP 2.2. Kompatibilní s CAT5e/6/7 twisted pair kabely. Přenos 1920x1200 a 1080p/60 na max. 100 m. HDCP kompatibilní. Podpora přenosu EDID, CEC, 3D.</t>
  </si>
  <si>
    <r>
      <t xml:space="preserve">Bezdrátový přepínač pro sdílení obrazu a zvuku z až </t>
    </r>
    <r>
      <rPr>
        <sz val="10"/>
        <rFont val="Arial"/>
        <family val="2"/>
      </rPr>
      <t>8 zařízení typu notebook, smartphone, tablet na displej nebo projektor. Sdílení lze spustit z USB tlačítka nebo mobilní aplikace prostřednictvím integrovaného WiFi access pointu v přepínači. Obraz z mobilních zařízení je sdílen pomocí aplikace. Minimální technické parametry: podporované rozlišení pro bedrátové sdílení 1920 x 1080 @ 30 fps, integrovaný WiFi access point 2,4 nebo 5 GHz, 1x USB tlačítko v balení, podporované OS Windows 7 a vyšší (64bit), MacOS 10.10 a vyšší, Android 4.1 a vyšší , iOS 5.0 a vyšší. Výstupy: 1x HDMI. 1x audio mini jack</t>
    </r>
  </si>
  <si>
    <t>Mixážní systém s DSP procesorem a minimálními parametry: konfigurátor a GUI pro Windows®, 4 vstupy (1x linkový stereofonní, 2x mic/ line), 2x stereo výstup (1x řiditelný, 1x fixní), 48V Phantom, 24-bit/48 kHz AD/DA převodníky, USB na přením panelu, řiditelný po RS 232</t>
  </si>
  <si>
    <t>Kontrolér řídicího systému. Minimální technické parametry: 3 x RS232, 8 x multifunkční port (relé, IR, RS232, IO), připojení do LAN, napájení PoE.</t>
  </si>
  <si>
    <t>Kryt pro kabely nebo retraktory vedoucí z přípojného místa pod stůl. Délka 48 cm
Pojme 8 kabelů. Látkové provedení.</t>
  </si>
  <si>
    <t>Kryt pro kabely</t>
  </si>
  <si>
    <t>UTP CAT5 kabel</t>
  </si>
  <si>
    <t xml:space="preserve">Patch kabel </t>
  </si>
  <si>
    <t>Patch kabel UTP RJ45-RJ45 Cat.5e, délka 1 m</t>
  </si>
  <si>
    <t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Délka kabelu 10m.</t>
  </si>
  <si>
    <t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Délka kabelu 2m.</t>
  </si>
  <si>
    <t>Symetrický stíněný audio stereo kabel, 2 x 2 x 0,22, Rozměr 4,5 x 9,1 mm (dvojkabel), instalační</t>
  </si>
  <si>
    <t>Nesymetrický stíněný stero kabel 2x 0,14 mm2 ( 2,9 x 5,8 mm ). instalační pro konektory jack 3.5 mm</t>
  </si>
  <si>
    <t>UTP CAT6 HDBT</t>
  </si>
  <si>
    <t>Kabel pro reproduktory 2x 2,50 mm2  ( průměr 9,0 mm ), max. napětí AC 49V.</t>
  </si>
  <si>
    <t>Kabel pro reproduktory</t>
  </si>
  <si>
    <t>VGA kabel 2m, hotový. 5x mini-koaxial kabel + 2 x stíněný twisted pair
pro RGBHV + control DDC signály. Impedance 75 ohm. Útlum db/100m: 28,5/100 MHz, 41,7/200MHz, 60,2/400MHz</t>
  </si>
  <si>
    <t>Dvojlinka červeno/černá 2x1,5mm pro 12V DC napájení</t>
  </si>
  <si>
    <t>Police, vyvazovacích profily, šrouby, záslepky, 2x rozvodný panel 8x 230V</t>
  </si>
  <si>
    <t>Rack - příslušenství</t>
  </si>
  <si>
    <t>Datový UTP cat.5 kabel - jedná se o interní kabeláž, externí kabeláž byla natažena v rámci stavby.</t>
  </si>
  <si>
    <t>Stíněný kabel CAT6 s LSOH pláštěm. Nejvyšší podporovaný protokol  - 1000BaseT, 1000BaseTX. Stínění - fólie kolem všech 4 párů. Šířka pásma - 250 MHz. Jednotlivé páry odděleny plastovým křížem.  Jedná se o interní kabeláž, externí kabeláž byla natažena v rámci stavby.</t>
  </si>
  <si>
    <t>Držák pro projektor kotvený do pevné stropní konstrukce, možnost rektifikace natočení projektoru ve všech směrech, vedení kabeláže uvnitř tyče držáku, bílé provedení.</t>
  </si>
  <si>
    <t>Vestavné přípojné místo obsahující: 2x230V, 1xLAN, 1xVGA/audio, 1xHDMI, konektory, (kabely) budou uschovány pod víkem, signálové konektory budou řešeny jako protahovací konektory, 230V konektor bude pevný. Přípojné místo včetně integrovaného řídicí systému. Čelní panel obsahuje 8 programovatelných tlačítek s LED indikátorem. Technická specifikace: 1x RS232, 1x RS/IR, 3x I/O.</t>
  </si>
  <si>
    <t>AV TECHNIKA - položkový rozpočet</t>
  </si>
  <si>
    <t>Elektrická roletová projekční plocha s bočním vypínání povrchu. Projekční povrch s minimální ziskovostí 1.3 a pozorovacím úhlem 150° a věrnou reprodukcí barev.  Formát 16:9, rozměr obrazu 129x230cm, černý rámeček vlevo, vpravo a dole 5cm, speciální úprava s horním rámečkem pouze 5cm namísto standardních 30cm.</t>
  </si>
  <si>
    <t>Elektrická roletová projekční plocha s bočním vypínání povrchu. Projekční povrch s minimální ziskovostí 1.3 a pozorovacím úhlem 150° a věrnou reprodukcí barev.  Formát 16:9, rozměr obrazu 118x210cm, černý rámeček vlevo, vpravo a dole 5cm, speciální úprava s horním rámečkem pouze 5cm namísto standardních 30cm.</t>
  </si>
  <si>
    <t xml:space="preserve">Nástěnný fixní držák určený pro LCD displej pod položkou č. 8. Min. nosnost 90 kg. Možnost horizontálního posunu po instalaci min +/- 200 mm doleva a doprava. Možnost doladění výšky a vodováhy pro instalaci pomocí nastavovacích šroubů </t>
  </si>
  <si>
    <t>Nástěnný fixní držák určený pro LCD displej pod položkou č. 10 s možností vytažení do 80 cm od stěny. Zatížitelnost min 60 kg. Náklon min. 15°, natočení min. 180°. Min. vzdálenost od zdi 800 mm. Bezpečnostní šrouby zabraňující odcizení displeje.</t>
  </si>
  <si>
    <r>
      <t xml:space="preserve">Malý řídicí systém integrovaný do vestavného panelu s minimální konfigurací: Čelní panel obsahuje minimálně 8 </t>
    </r>
    <r>
      <rPr>
        <sz val="10"/>
        <rFont val="Arial"/>
        <family val="2"/>
      </rPr>
      <t>programovatelných tlačítek s LED indikátorem. Technická specifikace: 1x RS232, 1x RS/IR, 3x I/O. Možnost integrace do přípojného místa PanConnect. Dostupný v černém a bílém plastu. Doporučená instalační krabice KU68.</t>
    </r>
  </si>
  <si>
    <r>
      <t>Tlačítkový panel drátový vestavný, minimálně 16 podsvícených tlačítek</t>
    </r>
    <r>
      <rPr>
        <sz val="10"/>
        <rFont val="Arial"/>
        <family val="2"/>
      </rPr>
      <t xml:space="preserve">, 2 LED indikátory, masivní nerezový rámeček. Balení obsahuje instalační krabici. </t>
    </r>
  </si>
  <si>
    <r>
      <t xml:space="preserve"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</t>
    </r>
    <r>
      <rPr>
        <sz val="10"/>
        <rFont val="Arial"/>
        <family val="2"/>
      </rPr>
      <t>Délka kabelu 1m.</t>
    </r>
  </si>
  <si>
    <t>DPH</t>
  </si>
  <si>
    <t>cena celka s DPH</t>
  </si>
  <si>
    <t xml:space="preserve"> cena celkem bez DPH:</t>
  </si>
  <si>
    <t xml:space="preserve"> </t>
  </si>
  <si>
    <t>vyplní dodavatel</t>
  </si>
  <si>
    <t>LCD profesionální displej s minimální konfigurací: úhlopříčka 65", rozlišení 1920x1080, Minimální Jas: 350 cd/m², Konstastní poměr alespoň: 4000:1, LED podsvícení, systém zavěšení kompatibilní s položkou č. 9, zabudované reproduktory 2x10W. Konektivita: VGA+audio IN, Audio OUT, 2x HDMI IN, RS232, LAN, Provoz 12/7. Pozorovací úhel 176°. Šiřka rámečku méně než 65 mm. váha do 40kg.</t>
  </si>
  <si>
    <t>HDMI 1.4 + Ethernet + RS-232 + receiver po 1x CATx kabelu. 3D a 4K. Až 170 m prodloužení. HDBT-technologie.</t>
  </si>
  <si>
    <t>HDMI 1.4, VGA + Ethernet +  RS232 +  IR nástěnný transmitter po 1x CATx kabelu. 3D a 4K. Až 170 m prodloužení. HDBT-technologie. Vestavný do instalační krabice. Dodávka včetně instalační krabice.</t>
  </si>
  <si>
    <t>LCD profesionální displej s minimální konfigurací: úhlopříčka 55", rozlišení 1920x1080, Jas: 350 cd/m², Konstastní poměr: 1200:1, LED podsvícení,  systém zavěšení kompatibilní s položkou č. 11, zabudované reproduktory 2x10W. Konektivita: VGA+audio IN, Audio OUT, 2x HDMI IN, RS232, LAN, Provoz 12/7. Pozorovací úhel min. 178°. Šiřka rámečku méně než 65 mm. Váha do 20 kg.</t>
  </si>
  <si>
    <t>Ostatní</t>
  </si>
  <si>
    <t>Instalace, instalační materiál, programování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</si>
</sst>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3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1" fillId="0" borderId="10" applyNumberFormat="0" applyFill="0" applyAlignment="0" applyProtection="0"/>
    <xf numFmtId="169" fontId="0" fillId="0" borderId="0" applyFill="0" applyBorder="0" applyAlignment="0" applyProtection="0"/>
    <xf numFmtId="0" fontId="0" fillId="0" borderId="11" applyNumberFormat="0">
      <alignment vertical="center" wrapText="1"/>
      <protection/>
    </xf>
    <xf numFmtId="0" fontId="27" fillId="24" borderId="12" applyNumberFormat="0" applyAlignment="0">
      <protection/>
    </xf>
    <xf numFmtId="0" fontId="28" fillId="25" borderId="0" applyNumberFormat="0" applyAlignment="0">
      <protection/>
    </xf>
    <xf numFmtId="0" fontId="29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33" fillId="0" borderId="0" applyNumberFormat="0">
      <alignment horizontal="left" vertical="center"/>
      <protection/>
    </xf>
    <xf numFmtId="9" fontId="0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4" fillId="15" borderId="13">
      <alignment vertical="center"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3" fillId="0" borderId="14" xfId="0" applyFont="1" applyBorder="1" applyAlignment="1">
      <alignment horizontal="center" vertical="center" wrapText="1" shrinkToFit="1"/>
    </xf>
    <xf numFmtId="0" fontId="22" fillId="19" borderId="15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22" fillId="19" borderId="18" xfId="0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7" xfId="0" applyFont="1" applyBorder="1" applyAlignment="1">
      <alignment vertical="center" wrapText="1"/>
    </xf>
    <xf numFmtId="164" fontId="23" fillId="0" borderId="20" xfId="0" applyNumberFormat="1" applyFont="1" applyBorder="1" applyAlignment="1">
      <alignment horizontal="center" vertical="center" wrapText="1" shrinkToFit="1"/>
    </xf>
    <xf numFmtId="164" fontId="0" fillId="0" borderId="21" xfId="0" applyNumberFormat="1" applyFont="1" applyBorder="1" applyAlignment="1">
      <alignment horizontal="right" vertical="center" wrapText="1"/>
    </xf>
    <xf numFmtId="164" fontId="0" fillId="0" borderId="21" xfId="0" applyNumberFormat="1" applyFont="1" applyFill="1" applyBorder="1" applyAlignment="1">
      <alignment horizontal="right" vertical="center" wrapText="1"/>
    </xf>
    <xf numFmtId="164" fontId="22" fillId="0" borderId="22" xfId="0" applyNumberFormat="1" applyFont="1" applyBorder="1" applyAlignment="1">
      <alignment horizontal="right" vertical="center"/>
    </xf>
    <xf numFmtId="0" fontId="0" fillId="27" borderId="17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left" vertical="center" wrapText="1"/>
    </xf>
    <xf numFmtId="0" fontId="1" fillId="27" borderId="23" xfId="0" applyFont="1" applyFill="1" applyBorder="1" applyAlignment="1">
      <alignment horizontal="left" vertical="center"/>
    </xf>
    <xf numFmtId="0" fontId="35" fillId="27" borderId="17" xfId="0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left" vertical="center"/>
    </xf>
    <xf numFmtId="0" fontId="0" fillId="27" borderId="17" xfId="0" applyFont="1" applyFill="1" applyBorder="1" applyAlignment="1">
      <alignment horizontal="left" vertical="center" wrapText="1"/>
    </xf>
    <xf numFmtId="0" fontId="1" fillId="27" borderId="17" xfId="0" applyFont="1" applyFill="1" applyBorder="1" applyAlignment="1">
      <alignment vertical="center" wrapText="1"/>
    </xf>
    <xf numFmtId="0" fontId="20" fillId="27" borderId="0" xfId="0" applyFont="1" applyFill="1" applyAlignment="1">
      <alignment horizontal="center" vertical="center"/>
    </xf>
    <xf numFmtId="0" fontId="20" fillId="27" borderId="0" xfId="0" applyFont="1" applyFill="1" applyAlignment="1">
      <alignment horizontal="left" vertical="center" wrapText="1"/>
    </xf>
    <xf numFmtId="164" fontId="0" fillId="27" borderId="17" xfId="0" applyNumberFormat="1" applyFont="1" applyFill="1" applyBorder="1" applyAlignment="1">
      <alignment horizontal="right" vertical="center" wrapText="1"/>
    </xf>
    <xf numFmtId="164" fontId="35" fillId="27" borderId="17" xfId="0" applyNumberFormat="1" applyFont="1" applyFill="1" applyBorder="1" applyAlignment="1">
      <alignment horizontal="right" vertical="center" wrapText="1"/>
    </xf>
    <xf numFmtId="164" fontId="0" fillId="27" borderId="17" xfId="0" applyNumberFormat="1" applyFont="1" applyFill="1" applyBorder="1" applyAlignment="1">
      <alignment horizontal="right" vertical="center"/>
    </xf>
    <xf numFmtId="164" fontId="20" fillId="27" borderId="0" xfId="0" applyNumberFormat="1" applyFont="1" applyFill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 shrinkToFit="1"/>
    </xf>
    <xf numFmtId="164" fontId="23" fillId="0" borderId="24" xfId="0" applyNumberFormat="1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64" fontId="0" fillId="27" borderId="27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164" fontId="23" fillId="0" borderId="19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Fill="1" applyBorder="1" applyAlignment="1">
      <alignment horizontal="right" vertical="center" wrapText="1"/>
    </xf>
    <xf numFmtId="0" fontId="22" fillId="29" borderId="15" xfId="0" applyFont="1" applyFill="1" applyBorder="1" applyAlignment="1">
      <alignment horizontal="center" vertical="center"/>
    </xf>
    <xf numFmtId="0" fontId="22" fillId="29" borderId="16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vertical="center"/>
    </xf>
    <xf numFmtId="164" fontId="23" fillId="0" borderId="24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164" fontId="23" fillId="0" borderId="21" xfId="0" applyNumberFormat="1" applyFont="1" applyFill="1" applyBorder="1" applyAlignment="1">
      <alignment horizontal="right" vertical="center" wrapText="1"/>
    </xf>
    <xf numFmtId="164" fontId="23" fillId="0" borderId="30" xfId="0" applyNumberFormat="1" applyFont="1" applyFill="1" applyBorder="1" applyAlignment="1">
      <alignment horizontal="right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_Ceník CBC - 03,2007" xfId="63"/>
    <cellStyle name="20 % – Zvýraznění1 2" xfId="64"/>
    <cellStyle name="20 % – Zvýraznění2 2" xfId="65"/>
    <cellStyle name="20 % – Zvýraznění3 2" xfId="66"/>
    <cellStyle name="20 % – Zvýraznění4 2" xfId="67"/>
    <cellStyle name="20 % – Zvýraznění5 2" xfId="68"/>
    <cellStyle name="20 % – Zvýraznění6 2" xfId="69"/>
    <cellStyle name="40 % – Zvýraznění1 2" xfId="70"/>
    <cellStyle name="40 % – Zvýraznění2 2" xfId="71"/>
    <cellStyle name="40 % – Zvýraznění3 2" xfId="72"/>
    <cellStyle name="40 % – Zvýraznění4 2" xfId="73"/>
    <cellStyle name="40 % – Zvýraznění5 2" xfId="74"/>
    <cellStyle name="40 % – Zvýraznění6 2" xfId="75"/>
    <cellStyle name="čárky 2" xfId="76"/>
    <cellStyle name="Dezimal [0]" xfId="77"/>
    <cellStyle name="Dezimal_Compiling Utility Macros" xfId="78"/>
    <cellStyle name="Euro" xfId="79"/>
    <cellStyle name="Hypertextový odkaz 2" xfId="80"/>
    <cellStyle name="Hypertextový odkaz 3" xfId="81"/>
    <cellStyle name="KAPITOLA" xfId="82"/>
    <cellStyle name="lehký dolní okraj" xfId="83"/>
    <cellStyle name="měny 2" xfId="84"/>
    <cellStyle name="MřížkaNormální" xfId="85"/>
    <cellStyle name="Nadpis2" xfId="86"/>
    <cellStyle name="Nadpis3" xfId="87"/>
    <cellStyle name="Normale_NEWAY-£" xfId="88"/>
    <cellStyle name="normálne_HELIOS" xfId="89"/>
    <cellStyle name="normální 10" xfId="90"/>
    <cellStyle name="normální 10 2" xfId="91"/>
    <cellStyle name="normální 10_bezdrátová konference" xfId="92"/>
    <cellStyle name="normální 11" xfId="93"/>
    <cellStyle name="normální 12" xfId="94"/>
    <cellStyle name="normální 2 4" xfId="95"/>
    <cellStyle name="normální 2 2" xfId="96"/>
    <cellStyle name="normální 2 3" xfId="97"/>
    <cellStyle name="normální 2_IP kamerový systém laboratoře" xfId="98"/>
    <cellStyle name="normální 3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Normalny_Pr1taa2000A" xfId="106"/>
    <cellStyle name="ODDIL" xfId="107"/>
    <cellStyle name="POLOŽKA" xfId="108"/>
    <cellStyle name="PopisSystému" xfId="109"/>
    <cellStyle name="procent 2" xfId="110"/>
    <cellStyle name="Standard_Anpassen der Amortisation" xfId="111"/>
    <cellStyle name="Styl 1" xfId="112"/>
    <cellStyle name="TYP ŘÁDKU_1" xfId="113"/>
    <cellStyle name="Währung [0]" xfId="114"/>
    <cellStyle name="Währung_Compiling Utility Macros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69"/>
  <sheetViews>
    <sheetView tabSelected="1" view="pageBreakPreview" zoomScaleSheetLayoutView="100" workbookViewId="0" topLeftCell="A1">
      <pane ySplit="1" topLeftCell="A2" activePane="bottomLeft" state="frozen"/>
      <selection pane="bottomLeft" activeCell="E57" sqref="E57"/>
    </sheetView>
  </sheetViews>
  <sheetFormatPr defaultColWidth="9.00390625" defaultRowHeight="12.75"/>
  <cols>
    <col min="1" max="1" width="8.00390625" style="2" customWidth="1"/>
    <col min="2" max="2" width="14.00390625" style="36" customWidth="1"/>
    <col min="3" max="3" width="13.25390625" style="37" customWidth="1"/>
    <col min="4" max="4" width="18.25390625" style="3" customWidth="1"/>
    <col min="5" max="5" width="72.00390625" style="4" customWidth="1"/>
    <col min="6" max="6" width="12.375" style="2" customWidth="1"/>
    <col min="7" max="7" width="16.00390625" style="41" customWidth="1"/>
    <col min="8" max="8" width="8.125" style="2" customWidth="1"/>
    <col min="9" max="9" width="16.875" style="5" customWidth="1"/>
    <col min="10" max="10" width="9.125" style="2" customWidth="1"/>
    <col min="11" max="11" width="9.375" style="2" bestFit="1" customWidth="1"/>
    <col min="12" max="16384" width="9.125" style="2" customWidth="1"/>
  </cols>
  <sheetData>
    <row r="1" spans="1:9" s="1" customFormat="1" ht="26.25" thickBot="1">
      <c r="A1" s="6" t="s">
        <v>0</v>
      </c>
      <c r="B1" s="42" t="s">
        <v>2</v>
      </c>
      <c r="C1" s="42" t="s">
        <v>1</v>
      </c>
      <c r="D1" s="6" t="s">
        <v>3</v>
      </c>
      <c r="E1" s="6" t="s">
        <v>4</v>
      </c>
      <c r="F1" s="6" t="s">
        <v>5</v>
      </c>
      <c r="G1" s="42" t="s">
        <v>8</v>
      </c>
      <c r="H1" s="6" t="s">
        <v>7</v>
      </c>
      <c r="I1" s="24" t="s">
        <v>6</v>
      </c>
    </row>
    <row r="2" spans="1:9" ht="22.5" customHeight="1" thickBot="1">
      <c r="A2" s="57" t="s">
        <v>87</v>
      </c>
      <c r="B2" s="58"/>
      <c r="C2" s="58"/>
      <c r="D2" s="58"/>
      <c r="E2" s="58"/>
      <c r="F2" s="58"/>
      <c r="G2" s="58"/>
      <c r="H2" s="58"/>
      <c r="I2" s="59"/>
    </row>
    <row r="3" spans="1:9" s="1" customFormat="1" ht="15.75">
      <c r="A3" s="7"/>
      <c r="B3" s="8"/>
      <c r="C3" s="8"/>
      <c r="D3" s="8"/>
      <c r="E3" s="8" t="s">
        <v>13</v>
      </c>
      <c r="F3" s="8"/>
      <c r="G3" s="8"/>
      <c r="H3" s="8"/>
      <c r="I3" s="8"/>
    </row>
    <row r="4" spans="1:9" s="12" customFormat="1" ht="75" customHeight="1">
      <c r="A4" s="13">
        <v>1</v>
      </c>
      <c r="B4" s="28"/>
      <c r="C4" s="29"/>
      <c r="D4" s="14" t="s">
        <v>14</v>
      </c>
      <c r="E4" s="14" t="s">
        <v>31</v>
      </c>
      <c r="F4" s="15" t="s">
        <v>9</v>
      </c>
      <c r="G4" s="38"/>
      <c r="H4" s="16">
        <v>1</v>
      </c>
      <c r="I4" s="25">
        <f aca="true" t="shared" si="0" ref="I4:I10">H4*G4</f>
        <v>0</v>
      </c>
    </row>
    <row r="5" spans="1:9" s="12" customFormat="1" ht="75.75" customHeight="1">
      <c r="A5" s="13">
        <v>2</v>
      </c>
      <c r="B5" s="28"/>
      <c r="C5" s="29"/>
      <c r="D5" s="14" t="s">
        <v>15</v>
      </c>
      <c r="E5" s="14" t="s">
        <v>31</v>
      </c>
      <c r="F5" s="15" t="s">
        <v>9</v>
      </c>
      <c r="G5" s="38"/>
      <c r="H5" s="16">
        <v>1</v>
      </c>
      <c r="I5" s="25">
        <f aca="true" t="shared" si="1" ref="I5">H5*G5</f>
        <v>0</v>
      </c>
    </row>
    <row r="6" spans="1:9" s="12" customFormat="1" ht="47.25" customHeight="1">
      <c r="A6" s="13">
        <v>3</v>
      </c>
      <c r="B6" s="28"/>
      <c r="C6" s="30"/>
      <c r="D6" s="14" t="s">
        <v>18</v>
      </c>
      <c r="E6" s="21" t="s">
        <v>85</v>
      </c>
      <c r="F6" s="15" t="s">
        <v>9</v>
      </c>
      <c r="G6" s="38"/>
      <c r="H6" s="13">
        <v>2</v>
      </c>
      <c r="I6" s="26">
        <f t="shared" si="0"/>
        <v>0</v>
      </c>
    </row>
    <row r="7" spans="1:9" s="12" customFormat="1" ht="51">
      <c r="A7" s="13">
        <v>4</v>
      </c>
      <c r="B7" s="31"/>
      <c r="C7" s="29"/>
      <c r="D7" s="14" t="s">
        <v>16</v>
      </c>
      <c r="E7" s="22" t="s">
        <v>88</v>
      </c>
      <c r="F7" s="15" t="s">
        <v>9</v>
      </c>
      <c r="G7" s="39"/>
      <c r="H7" s="16">
        <v>1</v>
      </c>
      <c r="I7" s="25">
        <f t="shared" si="0"/>
        <v>0</v>
      </c>
    </row>
    <row r="8" spans="1:9" s="12" customFormat="1" ht="51">
      <c r="A8" s="13">
        <v>5</v>
      </c>
      <c r="B8" s="31"/>
      <c r="C8" s="29"/>
      <c r="D8" s="14" t="s">
        <v>17</v>
      </c>
      <c r="E8" s="21" t="s">
        <v>89</v>
      </c>
      <c r="F8" s="15" t="s">
        <v>9</v>
      </c>
      <c r="G8" s="39"/>
      <c r="H8" s="16">
        <v>1</v>
      </c>
      <c r="I8" s="25">
        <f t="shared" si="0"/>
        <v>0</v>
      </c>
    </row>
    <row r="9" spans="1:9" s="17" customFormat="1" ht="32.25" customHeight="1">
      <c r="A9" s="13">
        <v>6</v>
      </c>
      <c r="B9" s="28"/>
      <c r="C9" s="29"/>
      <c r="D9" s="14" t="s">
        <v>56</v>
      </c>
      <c r="E9" s="14" t="s">
        <v>62</v>
      </c>
      <c r="F9" s="15"/>
      <c r="G9" s="38"/>
      <c r="H9" s="13">
        <v>2</v>
      </c>
      <c r="I9" s="26">
        <f aca="true" t="shared" si="2" ref="I9">H9*G9</f>
        <v>0</v>
      </c>
    </row>
    <row r="10" spans="1:9" s="12" customFormat="1" ht="33.75" customHeight="1">
      <c r="A10" s="13">
        <v>7</v>
      </c>
      <c r="B10" s="28"/>
      <c r="C10" s="29"/>
      <c r="D10" s="14" t="s">
        <v>43</v>
      </c>
      <c r="E10" s="14" t="s">
        <v>44</v>
      </c>
      <c r="F10" s="15" t="s">
        <v>10</v>
      </c>
      <c r="G10" s="38"/>
      <c r="H10" s="16">
        <v>2</v>
      </c>
      <c r="I10" s="25">
        <f t="shared" si="0"/>
        <v>0</v>
      </c>
    </row>
    <row r="11" spans="1:9" s="12" customFormat="1" ht="94.5" customHeight="1">
      <c r="A11" s="13">
        <v>8</v>
      </c>
      <c r="B11" s="28"/>
      <c r="C11" s="29"/>
      <c r="D11" s="14" t="s">
        <v>19</v>
      </c>
      <c r="E11" s="14" t="s">
        <v>100</v>
      </c>
      <c r="F11" s="15" t="s">
        <v>9</v>
      </c>
      <c r="G11" s="38"/>
      <c r="H11" s="16">
        <v>1</v>
      </c>
      <c r="I11" s="25">
        <f aca="true" t="shared" si="3" ref="I11:I15">H11*G11</f>
        <v>0</v>
      </c>
    </row>
    <row r="12" spans="1:9" s="12" customFormat="1" ht="72.75" customHeight="1">
      <c r="A12" s="13">
        <v>9</v>
      </c>
      <c r="B12" s="28"/>
      <c r="C12" s="29"/>
      <c r="D12" s="14" t="s">
        <v>12</v>
      </c>
      <c r="E12" s="18" t="s">
        <v>90</v>
      </c>
      <c r="F12" s="15" t="s">
        <v>9</v>
      </c>
      <c r="G12" s="38"/>
      <c r="H12" s="16">
        <v>1</v>
      </c>
      <c r="I12" s="25">
        <f t="shared" si="3"/>
        <v>0</v>
      </c>
    </row>
    <row r="13" spans="1:9" s="12" customFormat="1" ht="68.25" customHeight="1">
      <c r="A13" s="13">
        <v>10</v>
      </c>
      <c r="B13" s="28"/>
      <c r="C13" s="29"/>
      <c r="D13" s="14" t="s">
        <v>51</v>
      </c>
      <c r="E13" s="14" t="s">
        <v>103</v>
      </c>
      <c r="F13" s="15" t="s">
        <v>9</v>
      </c>
      <c r="G13" s="38"/>
      <c r="H13" s="13">
        <v>2</v>
      </c>
      <c r="I13" s="26">
        <f t="shared" si="3"/>
        <v>0</v>
      </c>
    </row>
    <row r="14" spans="1:9" s="12" customFormat="1" ht="48.75" customHeight="1">
      <c r="A14" s="13">
        <v>11</v>
      </c>
      <c r="B14" s="28"/>
      <c r="C14" s="29"/>
      <c r="D14" s="14" t="s">
        <v>50</v>
      </c>
      <c r="E14" s="14" t="s">
        <v>91</v>
      </c>
      <c r="F14" s="15" t="s">
        <v>9</v>
      </c>
      <c r="G14" s="38"/>
      <c r="H14" s="13">
        <v>2</v>
      </c>
      <c r="I14" s="26">
        <f t="shared" si="3"/>
        <v>0</v>
      </c>
    </row>
    <row r="15" spans="1:9" s="12" customFormat="1" ht="29.25" customHeight="1">
      <c r="A15" s="13">
        <v>12</v>
      </c>
      <c r="B15" s="28"/>
      <c r="C15" s="29"/>
      <c r="D15" s="14" t="s">
        <v>32</v>
      </c>
      <c r="E15" s="14" t="s">
        <v>33</v>
      </c>
      <c r="F15" s="15" t="s">
        <v>9</v>
      </c>
      <c r="G15" s="38"/>
      <c r="H15" s="13">
        <v>3</v>
      </c>
      <c r="I15" s="25">
        <f t="shared" si="3"/>
        <v>0</v>
      </c>
    </row>
    <row r="16" spans="1:9" s="1" customFormat="1" ht="15.75">
      <c r="A16" s="19"/>
      <c r="B16" s="32"/>
      <c r="C16" s="33"/>
      <c r="D16" s="20"/>
      <c r="E16" s="20" t="s">
        <v>20</v>
      </c>
      <c r="F16" s="20"/>
      <c r="G16" s="32"/>
      <c r="H16" s="20"/>
      <c r="I16" s="20"/>
    </row>
    <row r="17" spans="1:9" s="12" customFormat="1" ht="63" customHeight="1">
      <c r="A17" s="13">
        <v>13</v>
      </c>
      <c r="B17" s="28"/>
      <c r="C17" s="29"/>
      <c r="D17" s="14" t="s">
        <v>21</v>
      </c>
      <c r="E17" s="14" t="s">
        <v>34</v>
      </c>
      <c r="F17" s="15" t="s">
        <v>9</v>
      </c>
      <c r="G17" s="38"/>
      <c r="H17" s="16">
        <v>2</v>
      </c>
      <c r="I17" s="25">
        <f aca="true" t="shared" si="4" ref="I17:I20">H17*G17</f>
        <v>0</v>
      </c>
    </row>
    <row r="18" spans="1:9" s="12" customFormat="1" ht="76.5" customHeight="1">
      <c r="A18" s="13">
        <v>14</v>
      </c>
      <c r="B18" s="28"/>
      <c r="C18" s="29"/>
      <c r="D18" s="14" t="s">
        <v>22</v>
      </c>
      <c r="E18" s="14" t="s">
        <v>35</v>
      </c>
      <c r="F18" s="15" t="s">
        <v>9</v>
      </c>
      <c r="G18" s="38"/>
      <c r="H18" s="16">
        <v>1</v>
      </c>
      <c r="I18" s="25">
        <f t="shared" si="4"/>
        <v>0</v>
      </c>
    </row>
    <row r="19" spans="1:9" s="12" customFormat="1" ht="64.5" customHeight="1">
      <c r="A19" s="13">
        <v>15</v>
      </c>
      <c r="B19" s="28"/>
      <c r="C19" s="29"/>
      <c r="D19" s="14" t="s">
        <v>24</v>
      </c>
      <c r="E19" s="14" t="s">
        <v>23</v>
      </c>
      <c r="F19" s="15" t="s">
        <v>9</v>
      </c>
      <c r="G19" s="38"/>
      <c r="H19" s="16">
        <v>1</v>
      </c>
      <c r="I19" s="25">
        <f t="shared" si="4"/>
        <v>0</v>
      </c>
    </row>
    <row r="20" spans="1:9" s="12" customFormat="1" ht="58.5" customHeight="1">
      <c r="A20" s="13">
        <v>16</v>
      </c>
      <c r="B20" s="28"/>
      <c r="C20" s="29"/>
      <c r="D20" s="14" t="s">
        <v>25</v>
      </c>
      <c r="E20" s="14" t="s">
        <v>65</v>
      </c>
      <c r="F20" s="15" t="s">
        <v>9</v>
      </c>
      <c r="G20" s="38"/>
      <c r="H20" s="13">
        <v>1</v>
      </c>
      <c r="I20" s="26">
        <f t="shared" si="4"/>
        <v>0</v>
      </c>
    </row>
    <row r="21" spans="1:9" s="1" customFormat="1" ht="15.75">
      <c r="A21" s="19"/>
      <c r="B21" s="32"/>
      <c r="C21" s="33"/>
      <c r="D21" s="20"/>
      <c r="E21" s="20" t="s">
        <v>52</v>
      </c>
      <c r="F21" s="20"/>
      <c r="G21" s="32"/>
      <c r="H21" s="20"/>
      <c r="I21" s="20"/>
    </row>
    <row r="22" spans="1:9" s="12" customFormat="1" ht="73.5" customHeight="1">
      <c r="A22" s="13">
        <v>17</v>
      </c>
      <c r="B22" s="28"/>
      <c r="C22" s="29"/>
      <c r="D22" s="14" t="s">
        <v>54</v>
      </c>
      <c r="E22" s="14" t="s">
        <v>55</v>
      </c>
      <c r="F22" s="15" t="s">
        <v>9</v>
      </c>
      <c r="G22" s="38"/>
      <c r="H22" s="16">
        <v>1</v>
      </c>
      <c r="I22" s="25">
        <f aca="true" t="shared" si="5" ref="I22:I32">H22*G22</f>
        <v>0</v>
      </c>
    </row>
    <row r="23" spans="1:9" s="12" customFormat="1" ht="45" customHeight="1">
      <c r="A23" s="13">
        <v>18</v>
      </c>
      <c r="B23" s="28"/>
      <c r="C23" s="29"/>
      <c r="D23" s="14" t="s">
        <v>27</v>
      </c>
      <c r="E23" s="14" t="s">
        <v>102</v>
      </c>
      <c r="F23" s="15" t="s">
        <v>9</v>
      </c>
      <c r="G23" s="38"/>
      <c r="H23" s="16">
        <v>2</v>
      </c>
      <c r="I23" s="25">
        <f t="shared" si="5"/>
        <v>0</v>
      </c>
    </row>
    <row r="24" spans="1:9" s="12" customFormat="1" ht="59.25" customHeight="1">
      <c r="A24" s="13">
        <v>19</v>
      </c>
      <c r="B24" s="28"/>
      <c r="C24" s="29"/>
      <c r="D24" s="14" t="s">
        <v>53</v>
      </c>
      <c r="E24" s="14" t="s">
        <v>63</v>
      </c>
      <c r="F24" s="15" t="s">
        <v>9</v>
      </c>
      <c r="G24" s="38"/>
      <c r="H24" s="13">
        <v>1</v>
      </c>
      <c r="I24" s="26">
        <f t="shared" si="5"/>
        <v>0</v>
      </c>
    </row>
    <row r="25" spans="1:9" s="12" customFormat="1" ht="33" customHeight="1">
      <c r="A25" s="13">
        <v>20</v>
      </c>
      <c r="B25" s="28"/>
      <c r="C25" s="29"/>
      <c r="D25" s="14" t="s">
        <v>28</v>
      </c>
      <c r="E25" s="14" t="s">
        <v>101</v>
      </c>
      <c r="F25" s="15" t="s">
        <v>9</v>
      </c>
      <c r="G25" s="38"/>
      <c r="H25" s="13">
        <v>2</v>
      </c>
      <c r="I25" s="26">
        <f t="shared" si="5"/>
        <v>0</v>
      </c>
    </row>
    <row r="26" spans="1:9" s="12" customFormat="1" ht="75.75" customHeight="1">
      <c r="A26" s="13">
        <v>21</v>
      </c>
      <c r="B26" s="28"/>
      <c r="C26" s="28"/>
      <c r="D26" s="14" t="s">
        <v>57</v>
      </c>
      <c r="E26" s="14" t="s">
        <v>86</v>
      </c>
      <c r="F26" s="15" t="s">
        <v>9</v>
      </c>
      <c r="G26" s="38"/>
      <c r="H26" s="13">
        <v>1</v>
      </c>
      <c r="I26" s="26">
        <f t="shared" si="5"/>
        <v>0</v>
      </c>
    </row>
    <row r="27" spans="1:9" s="12" customFormat="1" ht="29.25" customHeight="1">
      <c r="A27" s="13">
        <v>22</v>
      </c>
      <c r="B27" s="28"/>
      <c r="C27" s="28"/>
      <c r="D27" s="14" t="s">
        <v>68</v>
      </c>
      <c r="E27" s="14" t="s">
        <v>67</v>
      </c>
      <c r="F27" s="15" t="s">
        <v>9</v>
      </c>
      <c r="G27" s="38"/>
      <c r="H27" s="13">
        <v>1</v>
      </c>
      <c r="I27" s="26">
        <f t="shared" si="5"/>
        <v>0</v>
      </c>
    </row>
    <row r="28" spans="1:9" s="12" customFormat="1" ht="33" customHeight="1">
      <c r="A28" s="13">
        <v>23</v>
      </c>
      <c r="B28" s="28"/>
      <c r="C28" s="29"/>
      <c r="D28" s="14" t="s">
        <v>48</v>
      </c>
      <c r="E28" s="14" t="s">
        <v>45</v>
      </c>
      <c r="F28" s="15" t="s">
        <v>9</v>
      </c>
      <c r="G28" s="38"/>
      <c r="H28" s="13">
        <v>1</v>
      </c>
      <c r="I28" s="26">
        <f t="shared" si="5"/>
        <v>0</v>
      </c>
    </row>
    <row r="29" spans="1:9" s="12" customFormat="1" ht="33" customHeight="1">
      <c r="A29" s="13">
        <v>24</v>
      </c>
      <c r="B29" s="28"/>
      <c r="C29" s="29"/>
      <c r="D29" s="14" t="s">
        <v>47</v>
      </c>
      <c r="E29" s="14" t="s">
        <v>46</v>
      </c>
      <c r="F29" s="15" t="s">
        <v>9</v>
      </c>
      <c r="G29" s="38"/>
      <c r="H29" s="13">
        <v>2</v>
      </c>
      <c r="I29" s="26">
        <f t="shared" si="5"/>
        <v>0</v>
      </c>
    </row>
    <row r="30" spans="1:9" s="12" customFormat="1" ht="33" customHeight="1">
      <c r="A30" s="13">
        <v>25</v>
      </c>
      <c r="B30" s="28"/>
      <c r="C30" s="29"/>
      <c r="D30" s="14" t="s">
        <v>47</v>
      </c>
      <c r="E30" s="14" t="s">
        <v>49</v>
      </c>
      <c r="F30" s="15" t="s">
        <v>9</v>
      </c>
      <c r="G30" s="38"/>
      <c r="H30" s="13">
        <v>2</v>
      </c>
      <c r="I30" s="26">
        <f aca="true" t="shared" si="6" ref="I30">H30*G30</f>
        <v>0</v>
      </c>
    </row>
    <row r="31" spans="1:9" s="12" customFormat="1" ht="109.5" customHeight="1">
      <c r="A31" s="13">
        <v>26</v>
      </c>
      <c r="B31" s="28"/>
      <c r="C31" s="29"/>
      <c r="D31" s="14" t="s">
        <v>30</v>
      </c>
      <c r="E31" s="14" t="s">
        <v>64</v>
      </c>
      <c r="F31" s="15" t="s">
        <v>9</v>
      </c>
      <c r="G31" s="38"/>
      <c r="H31" s="13">
        <v>2</v>
      </c>
      <c r="I31" s="26">
        <f t="shared" si="5"/>
        <v>0</v>
      </c>
    </row>
    <row r="32" spans="1:9" s="12" customFormat="1" ht="26.25" customHeight="1">
      <c r="A32" s="13">
        <v>27</v>
      </c>
      <c r="B32" s="28"/>
      <c r="C32" s="29"/>
      <c r="D32" s="14" t="s">
        <v>82</v>
      </c>
      <c r="E32" s="14" t="s">
        <v>81</v>
      </c>
      <c r="F32" s="15" t="s">
        <v>10</v>
      </c>
      <c r="G32" s="38"/>
      <c r="H32" s="16">
        <v>1</v>
      </c>
      <c r="I32" s="25">
        <f t="shared" si="5"/>
        <v>0</v>
      </c>
    </row>
    <row r="33" spans="1:9" s="1" customFormat="1" ht="15.75">
      <c r="A33" s="19"/>
      <c r="B33" s="32"/>
      <c r="C33" s="33"/>
      <c r="D33" s="20"/>
      <c r="E33" s="20" t="s">
        <v>26</v>
      </c>
      <c r="F33" s="20"/>
      <c r="G33" s="32"/>
      <c r="H33" s="20"/>
      <c r="I33" s="20"/>
    </row>
    <row r="34" spans="1:9" s="12" customFormat="1" ht="78" customHeight="1">
      <c r="A34" s="13">
        <v>28</v>
      </c>
      <c r="B34" s="28"/>
      <c r="C34" s="29"/>
      <c r="D34" s="14" t="s">
        <v>58</v>
      </c>
      <c r="E34" s="18" t="s">
        <v>92</v>
      </c>
      <c r="F34" s="15" t="s">
        <v>9</v>
      </c>
      <c r="G34" s="38"/>
      <c r="H34" s="16">
        <v>1</v>
      </c>
      <c r="I34" s="25">
        <f aca="true" t="shared" si="7" ref="I34:I37">H34*G34</f>
        <v>0</v>
      </c>
    </row>
    <row r="35" spans="1:9" s="12" customFormat="1" ht="33" customHeight="1">
      <c r="A35" s="13">
        <v>29</v>
      </c>
      <c r="B35" s="28"/>
      <c r="C35" s="29"/>
      <c r="D35" s="14" t="s">
        <v>59</v>
      </c>
      <c r="E35" s="18" t="s">
        <v>66</v>
      </c>
      <c r="F35" s="15" t="s">
        <v>9</v>
      </c>
      <c r="G35" s="38"/>
      <c r="H35" s="13">
        <v>1</v>
      </c>
      <c r="I35" s="26">
        <f t="shared" si="7"/>
        <v>0</v>
      </c>
    </row>
    <row r="36" spans="1:9" s="12" customFormat="1" ht="35.25" customHeight="1">
      <c r="A36" s="13">
        <v>30</v>
      </c>
      <c r="B36" s="28"/>
      <c r="C36" s="29"/>
      <c r="D36" s="14" t="s">
        <v>60</v>
      </c>
      <c r="E36" s="18" t="s">
        <v>93</v>
      </c>
      <c r="F36" s="15" t="s">
        <v>9</v>
      </c>
      <c r="G36" s="38"/>
      <c r="H36" s="16">
        <v>1</v>
      </c>
      <c r="I36" s="25">
        <f t="shared" si="7"/>
        <v>0</v>
      </c>
    </row>
    <row r="37" spans="1:9" s="17" customFormat="1" ht="33" customHeight="1">
      <c r="A37" s="13">
        <v>31</v>
      </c>
      <c r="B37" s="28"/>
      <c r="C37" s="29"/>
      <c r="D37" s="14" t="s">
        <v>29</v>
      </c>
      <c r="E37" s="18" t="s">
        <v>61</v>
      </c>
      <c r="F37" s="15" t="s">
        <v>9</v>
      </c>
      <c r="G37" s="38"/>
      <c r="H37" s="13">
        <v>1</v>
      </c>
      <c r="I37" s="26">
        <f t="shared" si="7"/>
        <v>0</v>
      </c>
    </row>
    <row r="38" spans="1:9" s="1" customFormat="1" ht="15.75">
      <c r="A38" s="19"/>
      <c r="B38" s="20"/>
      <c r="C38" s="20"/>
      <c r="D38" s="20"/>
      <c r="E38" s="20" t="s">
        <v>11</v>
      </c>
      <c r="F38" s="20"/>
      <c r="G38" s="32"/>
      <c r="H38" s="20"/>
      <c r="I38" s="20"/>
    </row>
    <row r="39" spans="1:9" s="12" customFormat="1" ht="75.75" customHeight="1">
      <c r="A39" s="13">
        <v>32</v>
      </c>
      <c r="B39" s="34"/>
      <c r="C39" s="35"/>
      <c r="D39" s="23" t="s">
        <v>41</v>
      </c>
      <c r="E39" s="23" t="s">
        <v>94</v>
      </c>
      <c r="F39" s="15" t="s">
        <v>39</v>
      </c>
      <c r="G39" s="40"/>
      <c r="H39" s="13">
        <v>5</v>
      </c>
      <c r="I39" s="26">
        <f aca="true" t="shared" si="8" ref="I39">H39*G39</f>
        <v>0</v>
      </c>
    </row>
    <row r="40" spans="1:9" s="12" customFormat="1" ht="57" customHeight="1">
      <c r="A40" s="13">
        <v>33</v>
      </c>
      <c r="B40" s="34"/>
      <c r="C40" s="35"/>
      <c r="D40" s="23" t="s">
        <v>41</v>
      </c>
      <c r="E40" s="23" t="s">
        <v>73</v>
      </c>
      <c r="F40" s="15" t="s">
        <v>39</v>
      </c>
      <c r="G40" s="40"/>
      <c r="H40" s="13">
        <v>1</v>
      </c>
      <c r="I40" s="26">
        <f aca="true" t="shared" si="9" ref="I40">H40*G40</f>
        <v>0</v>
      </c>
    </row>
    <row r="41" spans="1:9" s="12" customFormat="1" ht="57" customHeight="1">
      <c r="A41" s="13">
        <v>34</v>
      </c>
      <c r="B41" s="34"/>
      <c r="C41" s="35"/>
      <c r="D41" s="23" t="s">
        <v>41</v>
      </c>
      <c r="E41" s="23" t="s">
        <v>72</v>
      </c>
      <c r="F41" s="15" t="s">
        <v>39</v>
      </c>
      <c r="G41" s="40"/>
      <c r="H41" s="13">
        <v>2</v>
      </c>
      <c r="I41" s="26">
        <f aca="true" t="shared" si="10" ref="I41:I47">H41*G41</f>
        <v>0</v>
      </c>
    </row>
    <row r="42" spans="1:9" s="12" customFormat="1" ht="47.25" customHeight="1">
      <c r="A42" s="13">
        <v>35</v>
      </c>
      <c r="B42" s="34"/>
      <c r="C42" s="35"/>
      <c r="D42" s="23" t="s">
        <v>42</v>
      </c>
      <c r="E42" s="23" t="s">
        <v>79</v>
      </c>
      <c r="F42" s="15" t="s">
        <v>9</v>
      </c>
      <c r="G42" s="40"/>
      <c r="H42" s="13">
        <v>1</v>
      </c>
      <c r="I42" s="26">
        <v>0</v>
      </c>
    </row>
    <row r="43" spans="1:9" s="12" customFormat="1" ht="28.5" customHeight="1">
      <c r="A43" s="13">
        <v>36</v>
      </c>
      <c r="B43" s="34"/>
      <c r="C43" s="35"/>
      <c r="D43" s="23" t="s">
        <v>69</v>
      </c>
      <c r="E43" s="23" t="s">
        <v>83</v>
      </c>
      <c r="F43" s="15" t="s">
        <v>39</v>
      </c>
      <c r="G43" s="40"/>
      <c r="H43" s="13">
        <v>20</v>
      </c>
      <c r="I43" s="26">
        <v>0</v>
      </c>
    </row>
    <row r="44" spans="1:9" s="12" customFormat="1" ht="59.25" customHeight="1">
      <c r="A44" s="13">
        <v>37</v>
      </c>
      <c r="B44" s="34"/>
      <c r="C44" s="35"/>
      <c r="D44" s="23" t="s">
        <v>76</v>
      </c>
      <c r="E44" s="23" t="s">
        <v>84</v>
      </c>
      <c r="F44" s="15" t="s">
        <v>39</v>
      </c>
      <c r="G44" s="40"/>
      <c r="H44" s="13">
        <v>20</v>
      </c>
      <c r="I44" s="26">
        <f t="shared" si="10"/>
        <v>0</v>
      </c>
    </row>
    <row r="45" spans="1:9" s="12" customFormat="1" ht="31.5" customHeight="1">
      <c r="A45" s="13">
        <v>38</v>
      </c>
      <c r="B45" s="34"/>
      <c r="C45" s="35"/>
      <c r="D45" s="23" t="s">
        <v>38</v>
      </c>
      <c r="E45" s="23" t="s">
        <v>74</v>
      </c>
      <c r="F45" s="15" t="s">
        <v>39</v>
      </c>
      <c r="G45" s="40"/>
      <c r="H45" s="13">
        <v>52</v>
      </c>
      <c r="I45" s="26">
        <f t="shared" si="10"/>
        <v>0</v>
      </c>
    </row>
    <row r="46" spans="1:9" s="12" customFormat="1" ht="21" customHeight="1">
      <c r="A46" s="13">
        <v>39</v>
      </c>
      <c r="B46" s="34"/>
      <c r="C46" s="35"/>
      <c r="D46" s="23" t="s">
        <v>38</v>
      </c>
      <c r="E46" s="23" t="s">
        <v>40</v>
      </c>
      <c r="F46" s="15" t="s">
        <v>39</v>
      </c>
      <c r="G46" s="40"/>
      <c r="H46" s="13">
        <v>2</v>
      </c>
      <c r="I46" s="26">
        <v>0</v>
      </c>
    </row>
    <row r="47" spans="1:9" s="12" customFormat="1" ht="28.5" customHeight="1">
      <c r="A47" s="13">
        <v>40</v>
      </c>
      <c r="B47" s="34"/>
      <c r="C47" s="35"/>
      <c r="D47" s="23" t="s">
        <v>38</v>
      </c>
      <c r="E47" s="23" t="s">
        <v>75</v>
      </c>
      <c r="F47" s="15" t="s">
        <v>39</v>
      </c>
      <c r="G47" s="40"/>
      <c r="H47" s="13">
        <v>2</v>
      </c>
      <c r="I47" s="26">
        <f t="shared" si="10"/>
        <v>0</v>
      </c>
    </row>
    <row r="48" spans="1:9" s="12" customFormat="1" ht="28.5" customHeight="1">
      <c r="A48" s="13">
        <v>41</v>
      </c>
      <c r="B48" s="34"/>
      <c r="C48" s="35"/>
      <c r="D48" s="23" t="s">
        <v>78</v>
      </c>
      <c r="E48" s="23" t="s">
        <v>77</v>
      </c>
      <c r="F48" s="15" t="s">
        <v>39</v>
      </c>
      <c r="G48" s="40"/>
      <c r="H48" s="13">
        <v>100</v>
      </c>
      <c r="I48" s="26">
        <v>0</v>
      </c>
    </row>
    <row r="49" spans="1:9" s="12" customFormat="1" ht="24.75" customHeight="1">
      <c r="A49" s="13">
        <v>42</v>
      </c>
      <c r="B49" s="34"/>
      <c r="C49" s="35"/>
      <c r="D49" s="23"/>
      <c r="E49" s="23" t="s">
        <v>80</v>
      </c>
      <c r="F49" s="15" t="s">
        <v>39</v>
      </c>
      <c r="G49" s="40"/>
      <c r="H49" s="13">
        <v>50</v>
      </c>
      <c r="I49" s="26">
        <v>0</v>
      </c>
    </row>
    <row r="50" spans="1:9" s="12" customFormat="1" ht="24" customHeight="1">
      <c r="A50" s="13">
        <v>43</v>
      </c>
      <c r="B50" s="34"/>
      <c r="C50" s="35"/>
      <c r="D50" s="23" t="s">
        <v>70</v>
      </c>
      <c r="E50" s="23" t="s">
        <v>71</v>
      </c>
      <c r="F50" s="15" t="s">
        <v>9</v>
      </c>
      <c r="G50" s="40"/>
      <c r="H50" s="13">
        <v>2</v>
      </c>
      <c r="I50" s="26">
        <v>0</v>
      </c>
    </row>
    <row r="51" spans="1:9" s="12" customFormat="1" ht="25.5" customHeight="1">
      <c r="A51" s="13">
        <v>45</v>
      </c>
      <c r="B51" s="28"/>
      <c r="C51" s="29"/>
      <c r="D51" s="49" t="s">
        <v>36</v>
      </c>
      <c r="E51" s="50" t="s">
        <v>37</v>
      </c>
      <c r="F51" s="51" t="s">
        <v>10</v>
      </c>
      <c r="G51" s="52"/>
      <c r="H51" s="53">
        <v>1</v>
      </c>
      <c r="I51" s="26">
        <f aca="true" t="shared" si="11" ref="I51">H51*G51</f>
        <v>0</v>
      </c>
    </row>
    <row r="52" spans="1:9" s="12" customFormat="1" ht="25.5" customHeight="1">
      <c r="A52" s="13">
        <v>46</v>
      </c>
      <c r="B52" s="28"/>
      <c r="C52" s="29"/>
      <c r="D52" s="49" t="s">
        <v>104</v>
      </c>
      <c r="E52" s="50" t="s">
        <v>105</v>
      </c>
      <c r="F52" s="51" t="s">
        <v>10</v>
      </c>
      <c r="G52" s="52"/>
      <c r="H52" s="53">
        <v>1</v>
      </c>
      <c r="I52" s="26">
        <f aca="true" t="shared" si="12" ref="I52">H52*G52</f>
        <v>0</v>
      </c>
    </row>
    <row r="53" spans="1:9" s="9" customFormat="1" ht="18" customHeight="1">
      <c r="A53" s="44"/>
      <c r="B53" s="45"/>
      <c r="C53" s="45"/>
      <c r="D53" s="60" t="s">
        <v>97</v>
      </c>
      <c r="E53" s="60"/>
      <c r="F53" s="60"/>
      <c r="G53" s="60"/>
      <c r="H53" s="60"/>
      <c r="I53" s="54">
        <f>SUM(I4:I52)</f>
        <v>0</v>
      </c>
    </row>
    <row r="54" spans="1:9" s="9" customFormat="1" ht="18" customHeight="1">
      <c r="A54" s="44"/>
      <c r="B54" s="45"/>
      <c r="C54" s="45"/>
      <c r="D54" s="43"/>
      <c r="E54" s="43"/>
      <c r="F54" s="55"/>
      <c r="G54" s="55"/>
      <c r="H54" s="56" t="s">
        <v>95</v>
      </c>
      <c r="I54" s="46">
        <f>I53*0.21</f>
        <v>0</v>
      </c>
    </row>
    <row r="55" spans="1:9" s="1" customFormat="1" ht="19.5" customHeight="1" thickBot="1">
      <c r="A55" s="62"/>
      <c r="B55" s="60"/>
      <c r="C55" s="60"/>
      <c r="D55" s="60"/>
      <c r="E55" s="60"/>
      <c r="F55" s="60" t="s">
        <v>96</v>
      </c>
      <c r="G55" s="60"/>
      <c r="H55" s="63"/>
      <c r="I55" s="27">
        <f>I53*1.21</f>
        <v>0</v>
      </c>
    </row>
    <row r="56" spans="1:9" s="1" customFormat="1" ht="7.5" customHeight="1">
      <c r="A56" s="10"/>
      <c r="B56" s="47"/>
      <c r="C56" s="47"/>
      <c r="D56" s="10"/>
      <c r="E56" s="10"/>
      <c r="F56" s="10"/>
      <c r="G56" s="47"/>
      <c r="H56" s="10"/>
      <c r="I56" s="11"/>
    </row>
    <row r="57" spans="1:9" s="1" customFormat="1" ht="19.5" customHeight="1">
      <c r="A57" s="48"/>
      <c r="B57" s="64" t="s">
        <v>99</v>
      </c>
      <c r="C57" s="65"/>
      <c r="D57" s="48"/>
      <c r="E57" s="48"/>
      <c r="F57" s="48"/>
      <c r="G57" s="48"/>
      <c r="H57" s="48"/>
      <c r="I57" s="48"/>
    </row>
    <row r="58" spans="1:9" s="1" customFormat="1" ht="19.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8" customHeight="1">
      <c r="A59" s="61"/>
      <c r="B59" s="61"/>
      <c r="C59" s="61"/>
      <c r="D59" s="61"/>
      <c r="E59" s="61"/>
      <c r="F59" s="61"/>
      <c r="G59" s="61"/>
      <c r="H59" s="61"/>
      <c r="I59" s="61"/>
    </row>
    <row r="69" ht="12.75">
      <c r="F69" s="2" t="s">
        <v>98</v>
      </c>
    </row>
  </sheetData>
  <sheetProtection selectLockedCells="1" selectUnlockedCells="1"/>
  <mergeCells count="7">
    <mergeCell ref="A2:I2"/>
    <mergeCell ref="D53:H53"/>
    <mergeCell ref="A59:I59"/>
    <mergeCell ref="A58:I58"/>
    <mergeCell ref="A55:E55"/>
    <mergeCell ref="F55:H55"/>
    <mergeCell ref="B57:C57"/>
  </mergeCells>
  <printOptions/>
  <pageMargins left="0.7480314960629921" right="0.7480314960629921" top="0.984251968503937" bottom="0.984251968503937" header="0.5118110236220472" footer="0.5118110236220472"/>
  <pageSetup fitToHeight="14"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Pavel Menšl</cp:lastModifiedBy>
  <cp:lastPrinted>2017-05-03T11:06:14Z</cp:lastPrinted>
  <dcterms:created xsi:type="dcterms:W3CDTF">2010-10-05T13:08:38Z</dcterms:created>
  <dcterms:modified xsi:type="dcterms:W3CDTF">2017-05-29T12:22:15Z</dcterms:modified>
  <cp:category/>
  <cp:version/>
  <cp:contentType/>
  <cp:contentStatus/>
</cp:coreProperties>
</file>