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VZ\Oravcová\6. Žamberk - nářadí\2. ZD final\"/>
    </mc:Choice>
  </mc:AlternateContent>
  <xr:revisionPtr revIDLastSave="0" documentId="13_ncr:1_{31A393D2-685D-4A9C-A057-3E59EC978ECB}" xr6:coauthVersionLast="47" xr6:coauthVersionMax="47" xr10:uidLastSave="{00000000-0000-0000-0000-000000000000}"/>
  <bookViews>
    <workbookView xWindow="258" yWindow="82" windowWidth="22184" windowHeight="13815" xr2:uid="{00000000-000D-0000-FFFF-FFFF00000000}"/>
  </bookViews>
  <sheets>
    <sheet name="Nářadí" sheetId="3" r:id="rId1"/>
  </sheets>
  <definedNames>
    <definedName name="_xlnm.Print_Area" localSheetId="0">Nářadí!$A$2:$I$54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 l="1"/>
  <c r="G10" i="3" s="1"/>
  <c r="F11" i="3"/>
  <c r="G11" i="3" s="1"/>
  <c r="H11" i="3" s="1"/>
  <c r="F12" i="3"/>
  <c r="G12" i="3" s="1"/>
  <c r="H12" i="3" s="1"/>
  <c r="F13" i="3"/>
  <c r="G13" i="3"/>
  <c r="H13" i="3" s="1"/>
  <c r="F14" i="3"/>
  <c r="G14" i="3" s="1"/>
  <c r="F15" i="3"/>
  <c r="G15" i="3" s="1"/>
  <c r="F16" i="3"/>
  <c r="G16" i="3" s="1"/>
  <c r="F17" i="3"/>
  <c r="G17" i="3" s="1"/>
  <c r="H17" i="3" s="1"/>
  <c r="F18" i="3"/>
  <c r="G18" i="3"/>
  <c r="H18" i="3" s="1"/>
  <c r="F19" i="3"/>
  <c r="G19" i="3" s="1"/>
  <c r="H19" i="3" s="1"/>
  <c r="F20" i="3"/>
  <c r="G20" i="3"/>
  <c r="F21" i="3"/>
  <c r="G21" i="3" s="1"/>
  <c r="F22" i="3"/>
  <c r="G22" i="3"/>
  <c r="F23" i="3"/>
  <c r="G23" i="3" s="1"/>
  <c r="H23" i="3" s="1"/>
  <c r="F24" i="3"/>
  <c r="H24" i="3" s="1"/>
  <c r="G24" i="3"/>
  <c r="F25" i="3"/>
  <c r="F26" i="3"/>
  <c r="G26" i="3" s="1"/>
  <c r="F27" i="3"/>
  <c r="G27" i="3" s="1"/>
  <c r="H27" i="3" s="1"/>
  <c r="F28" i="3"/>
  <c r="G28" i="3" s="1"/>
  <c r="H28" i="3" s="1"/>
  <c r="F29" i="3"/>
  <c r="G29" i="3" s="1"/>
  <c r="F30" i="3"/>
  <c r="G30" i="3"/>
  <c r="H30" i="3" s="1"/>
  <c r="F31" i="3"/>
  <c r="G31" i="3" s="1"/>
  <c r="F32" i="3"/>
  <c r="G32" i="3" s="1"/>
  <c r="F33" i="3"/>
  <c r="G33" i="3" s="1"/>
  <c r="H33" i="3" s="1"/>
  <c r="F34" i="3"/>
  <c r="G34" i="3" s="1"/>
  <c r="H34" i="3" s="1"/>
  <c r="F35" i="3"/>
  <c r="H35" i="3" s="1"/>
  <c r="G35" i="3"/>
  <c r="F36" i="3"/>
  <c r="G36" i="3" s="1"/>
  <c r="F37" i="3"/>
  <c r="G37" i="3" s="1"/>
  <c r="F38" i="3"/>
  <c r="G38" i="3" s="1"/>
  <c r="F39" i="3"/>
  <c r="G39" i="3"/>
  <c r="H39" i="3"/>
  <c r="F40" i="3"/>
  <c r="G40" i="3" s="1"/>
  <c r="F41" i="3"/>
  <c r="G41" i="3" s="1"/>
  <c r="F42" i="3"/>
  <c r="G42" i="3" s="1"/>
  <c r="F43" i="3"/>
  <c r="G43" i="3" s="1"/>
  <c r="H43" i="3" s="1"/>
  <c r="F44" i="3"/>
  <c r="G44" i="3"/>
  <c r="H44" i="3" s="1"/>
  <c r="F45" i="3"/>
  <c r="G45" i="3"/>
  <c r="H45" i="3"/>
  <c r="F46" i="3"/>
  <c r="G46" i="3"/>
  <c r="H46" i="3"/>
  <c r="F47" i="3"/>
  <c r="G47" i="3" s="1"/>
  <c r="F48" i="3"/>
  <c r="G48" i="3" s="1"/>
  <c r="F49" i="3"/>
  <c r="G49" i="3" s="1"/>
  <c r="H49" i="3" s="1"/>
  <c r="F50" i="3"/>
  <c r="G50" i="3"/>
  <c r="F51" i="3"/>
  <c r="G51" i="3" s="1"/>
  <c r="F52" i="3"/>
  <c r="G52" i="3" s="1"/>
  <c r="F53" i="3"/>
  <c r="G53" i="3" s="1"/>
  <c r="F9" i="3"/>
  <c r="H50" i="3" l="1"/>
  <c r="H51" i="3"/>
  <c r="H40" i="3"/>
  <c r="H38" i="3"/>
  <c r="H29" i="3"/>
  <c r="H14" i="3"/>
  <c r="G25" i="3"/>
  <c r="H25" i="3" s="1"/>
  <c r="G9" i="3"/>
  <c r="H9" i="3" s="1"/>
  <c r="H36" i="3"/>
  <c r="H42" i="3"/>
  <c r="H22" i="3"/>
  <c r="H41" i="3"/>
  <c r="H20" i="3"/>
  <c r="H52" i="3"/>
  <c r="H48" i="3"/>
  <c r="H26" i="3"/>
  <c r="H32" i="3"/>
  <c r="H16" i="3"/>
  <c r="H53" i="3"/>
  <c r="H37" i="3"/>
  <c r="H21" i="3"/>
  <c r="H10" i="3"/>
  <c r="H47" i="3"/>
  <c r="H31" i="3"/>
  <c r="H15" i="3"/>
  <c r="F54" i="3"/>
  <c r="G54" i="3" l="1"/>
  <c r="H54" i="3" s="1"/>
</calcChain>
</file>

<file path=xl/sharedStrings.xml><?xml version="1.0" encoding="utf-8"?>
<sst xmlns="http://schemas.openxmlformats.org/spreadsheetml/2006/main" count="152" uniqueCount="142">
  <si>
    <t>Dodavatel:</t>
  </si>
  <si>
    <t>IČO</t>
  </si>
  <si>
    <t>E-mail</t>
  </si>
  <si>
    <t>Adresa:</t>
  </si>
  <si>
    <t>DIČ</t>
  </si>
  <si>
    <t>Telefon</t>
  </si>
  <si>
    <t>Výkaz výměr - SŠ GASTRONOMICKÁ A TECHNICKÁ Žamberk</t>
  </si>
  <si>
    <t>Odběratel:</t>
  </si>
  <si>
    <t>Položka 
č.</t>
  </si>
  <si>
    <t>Počet jednotek</t>
  </si>
  <si>
    <t>J.c.</t>
  </si>
  <si>
    <t>Cena za položku bez DPH</t>
  </si>
  <si>
    <t>DHP 21%</t>
  </si>
  <si>
    <t>Cena za položku s DPH</t>
  </si>
  <si>
    <t>Popis:</t>
  </si>
  <si>
    <t>44.</t>
  </si>
  <si>
    <t>Svěrák</t>
  </si>
  <si>
    <t>72.</t>
  </si>
  <si>
    <t>Montážní panel</t>
  </si>
  <si>
    <t>Kovová svařovaná konstrukce o velikosti 1500-1800 x700-1200 x1500-1800mm, určená pro praktický nácvik. Výukový panel k osazení hygienického zažízení (WC, piroár, umyvadlo a další).</t>
  </si>
  <si>
    <t>73.</t>
  </si>
  <si>
    <t>Hořák na měkké pájení</t>
  </si>
  <si>
    <t>75.</t>
  </si>
  <si>
    <t>AKU vrtačka</t>
  </si>
  <si>
    <t>76.</t>
  </si>
  <si>
    <t>Ruční bruska</t>
  </si>
  <si>
    <t>77.</t>
  </si>
  <si>
    <t>Horní frézka</t>
  </si>
  <si>
    <t>79.</t>
  </si>
  <si>
    <t>Ruční kotoučová pila</t>
  </si>
  <si>
    <t>80.</t>
  </si>
  <si>
    <t>Jednoruční kombinovaná frézka</t>
  </si>
  <si>
    <t>81.</t>
  </si>
  <si>
    <t>Přímočará pila</t>
  </si>
  <si>
    <t>82.</t>
  </si>
  <si>
    <t>Řetězová pila elektrická</t>
  </si>
  <si>
    <t>84.</t>
  </si>
  <si>
    <t>Dílenský vysavač</t>
  </si>
  <si>
    <t>85.</t>
  </si>
  <si>
    <t>Paletové vozíky</t>
  </si>
  <si>
    <t>86.</t>
  </si>
  <si>
    <t>Pneumatická hřebíkovačka</t>
  </si>
  <si>
    <t>87.</t>
  </si>
  <si>
    <t>Pájecí hořáky</t>
  </si>
  <si>
    <t>88.</t>
  </si>
  <si>
    <t>90.</t>
  </si>
  <si>
    <t>91.</t>
  </si>
  <si>
    <t>Svařovací zařízení</t>
  </si>
  <si>
    <t>93.</t>
  </si>
  <si>
    <t>Svářovací komplet</t>
  </si>
  <si>
    <t xml:space="preserve">94. </t>
  </si>
  <si>
    <t>96.</t>
  </si>
  <si>
    <t>Horkovzdušná pistole</t>
  </si>
  <si>
    <t>97.</t>
  </si>
  <si>
    <t>Montážní přípravek</t>
  </si>
  <si>
    <t>98.</t>
  </si>
  <si>
    <t>Elektroncký teploměr</t>
  </si>
  <si>
    <t>99.</t>
  </si>
  <si>
    <t>Ruční závitnice</t>
  </si>
  <si>
    <t>100.</t>
  </si>
  <si>
    <t>Elektrický závitořez ruční</t>
  </si>
  <si>
    <t>101.</t>
  </si>
  <si>
    <t>102.</t>
  </si>
  <si>
    <t>103.</t>
  </si>
  <si>
    <t>Elektrická pila</t>
  </si>
  <si>
    <t>104.</t>
  </si>
  <si>
    <t>105.</t>
  </si>
  <si>
    <t>Přístroj na dělení trubek a srážení hran</t>
  </si>
  <si>
    <t xml:space="preserve">Řezačka plastových trubek. Řezání trubek a srážení hran v rámci jednoho úkonu. Nastavitelný upínací tlak pro vyrovnání tolerancí trubek. Nástroj z tvrdokovu s optimální geometrií břitu pro přesné řezání a srážení hran. Plastové trubky z ABS, PB, PE, PE-HD, PE-X, PP, PVC, PVDF min. Ø 50 – 110 mm. </t>
  </si>
  <si>
    <t>107.</t>
  </si>
  <si>
    <t>Ráčnové nůžky na plastové trubky</t>
  </si>
  <si>
    <t xml:space="preserve">Nůžky na trubky s ráčnovým posuvem. Maximální průměr trubky 42 mm. Balíček dodávek: Řezačka na plastové a kovové/plastové trubky. Obaly z fólií/kartonu. </t>
  </si>
  <si>
    <t>108.</t>
  </si>
  <si>
    <t>109.</t>
  </si>
  <si>
    <t>Akumulátorové nůžky na trubky</t>
  </si>
  <si>
    <t>Akumulátorové nůžky na trubky na baterii. Nabíječka součástí balení. Stroj přízpůsobený na střih měděných a ocelových ploch.</t>
  </si>
  <si>
    <t>110.</t>
  </si>
  <si>
    <t>Řezák na trubky</t>
  </si>
  <si>
    <t>Řezák na plastové vrstvené trubky. Min. průměr potrubí 50 mm. Maximální průměr trubky 110 mm. Maximální tloušťka stěny trubky 11 mm. Dodávka obsahuje: ruční řezačka trubek, Řezací kotouč, Blisterový obal na karton/karton.</t>
  </si>
  <si>
    <t>113.</t>
  </si>
  <si>
    <t xml:space="preserve">Řezák na trubky - řezák tenkostěných trubek min. Ø 3 - 35 mm s integrovaným odhrotovačem. </t>
  </si>
  <si>
    <t>114.</t>
  </si>
  <si>
    <t xml:space="preserve">Řezák trubek, materiál ocel, určen na řezání tenkostěnných kovových a plastových trubek s průměrem min. Ø 3 - 42 mm. </t>
  </si>
  <si>
    <t>115.</t>
  </si>
  <si>
    <t>Ohýbačka</t>
  </si>
  <si>
    <t>116.</t>
  </si>
  <si>
    <t>Elektrický radiální lis</t>
  </si>
  <si>
    <t xml:space="preserve">Přístroj na výrobu lisovaných spojení všech běžných systémů s lisovanými tvarovkami. Lisovaná spojení Ø 10 – 108 (110) mm, Ø ⅜ – 4" – univerzální do Ø 110 mm. V sekundě hotové, bezpečné lisování. Automatické zajištění lisovacích kleští včetně sady lisovacích klešt z pevné, hoževnté zvlášť tvrzené oceli typy M 15-18-22-28-35. Lisování plastových trubek do průměru 110 mm, kovových do průměru 54 mm. </t>
  </si>
  <si>
    <t>118.</t>
  </si>
  <si>
    <t>Zamrazovací souprava</t>
  </si>
  <si>
    <t>Elektrický zmrazovač trubek, průměr min. 15-42 mm. Zamrazovač trubek topných a jiných systémů do 2". Elektrický zmrazovač trubek s uzavřeným oběhem zmrazovacího média. Výkon min. 290 W. Napájení 230 V / 50 Hz. Chladivo R290. Na ocelové, měděné, plastové, vrstvené trubky. 2 hadice s chladivem (délka min. 2,5 m), 2 upínací pásky/popruhy, min. 1 LCD - digitální teploměry, láhev s rozprašovačem, pevný kryt. Výbava pro min. Ø ¼ – 1¼", 15 – 42 mm.</t>
  </si>
  <si>
    <t>119.</t>
  </si>
  <si>
    <t>Kamerový inspekční systém</t>
  </si>
  <si>
    <t>Elektronický kamerový inspekční systém s min. 10 m posuvným kabelem. Posuvný kabel min. Ø 4,5 mm s označením délky, velmi ohebný, v kabelovém koši. Kamerová hlava min. Ø 22 mm. Pro malé průměry trubek a malé a těsné ohyby, kanály, šachty, komíny a jiné duté prostory. Pracovní rozsah: Trubka min. Ø 40–100 mm.</t>
  </si>
  <si>
    <t>120.</t>
  </si>
  <si>
    <t>Přístroj na čištění trubek</t>
  </si>
  <si>
    <t>121.</t>
  </si>
  <si>
    <t>123.</t>
  </si>
  <si>
    <t>Vysavač</t>
  </si>
  <si>
    <t>124.</t>
  </si>
  <si>
    <t>Vrtací a bourací kladivo</t>
  </si>
  <si>
    <t>Samonivelační laser</t>
  </si>
  <si>
    <t xml:space="preserve">Čárový laser - Odolná konstrukce s pogumovaným krytem, zapuštěnými skly a ochranou proti prachu a stříkající vodě IP 64. Zelený laser pro vylepšenou viditelnost horizontální a vertikální čáry. Vypínač a jednotlačítková klávesnice usnadňují ovládání. Křížový samonivelační laser s vodorovným paprskem 360°. Dosah paprsku min. 15 m. Dodávka obsahuje: pevný přenosný kufr, baterie, cílová destička laseru, stavební static, taška a univerzální držák. </t>
  </si>
  <si>
    <t>126.</t>
  </si>
  <si>
    <t>Lamelovačka</t>
  </si>
  <si>
    <t>CELKEM</t>
  </si>
  <si>
    <t xml:space="preserve">Svěrák + spojovací materiál, čelisti z vysoce kvalitní oceli kaleny na 45 HRC ± 5 HRC; velká kovadlina; integrovaná otočná deska ±35° s polohovacími šrouby; přesné válcové vedení; vratidlo s bezpečnostními koncovkami. Šířka čelisti min. 125 mm. Délka upnutí (rozevření) min. 115 mm. Upevnění k základové desce maticemi případně kličkami; bez speciální povrchové úpravy. Příslušenství: náhradní čelisti a vložky na čelisti. </t>
  </si>
  <si>
    <t xml:space="preserve">Hořák (páječka) na měkké pájení - plyn butan s propichovací kartuší . Měkké pájení do průměru 35 mm. Doba hoření min. 1 hodina na jednu náplň. Piezo zapalování. Součástí balení min. dvě kartuše. </t>
  </si>
  <si>
    <t>Akumulátorová vrtačka/šroubovák s min. 2 rychlostní převodovkou s otáčkami min. 0-2000 ot/min s celokovovou konstrukcí ozubených kol. Výkon min. 750 W. Napětí min. 18 V. Kompaktní stroj s el. nastavením utahovacího momentu max. 95 Nm. Zvýšená odolnost stroje proti prachu a stříkající vodě. Signalizace stavu nabití akumulátoru. Kovové jednodílné rychloupínací sklíčidlo. LED osvětlení pracovní plochy s funkcí dosvitu. Dodávka včetně akumulátoru, nabíječky a úložný systém (kufřík).</t>
  </si>
  <si>
    <t xml:space="preserve">Excentrická bruska. Příkon min. 350 W. Součástí dodávky je 1× brusný list s více otvory C470, Best for Wood + Paint, 120, Brusný kotouč (150 mm), Kartonová krabice, Klíč s vnitřním šestihranem, Mikrofiltrační box, Přídavná rukojeť. </t>
  </si>
  <si>
    <t>Profesionální upínání nástroje o průměru min. 6-12 mm. Příkon min. 2000 W. Otáčky naprázdno: min. 20.000 min-1. Ložiskový štít z robustního hliníkového tlakového odlitku  Odsávací adaptér může být umístěn nad nebo pod krytem. Aretace hloubkového dorazu stisknutím jednoho tlačítka s možností jemného nastavení. Bezpečnostní vypínač. Pogumované protiskluzové rukojeti pro bezpečné držení a pohodlnou práci. Rozsah dodávky. Paralelní doraz - Nástrčkový klíč - Upínací klíč - Upínací kleština - Nádstavec na odsávání.</t>
  </si>
  <si>
    <t xml:space="preserve">Ruční kotoučová pila - Silný motor min. 1200 W. Otáčky min. 3200 ot/min. Hliníková deska pily. Jednoduché nastavení hloubky a úhlu řezu. Ergonomicky tvarovaná pogumovaná rukojeť. Možnost připojení externího odsávání. Rozsah dodávky: Paralelní doraz, Adaptér odsávání, Pilový kotouč průměru min. 184 mm (1 ks). </t>
  </si>
  <si>
    <t xml:space="preserve">Jednoruční kombinovaná frézka. Výkon min. 590 W. Otáčky min. 10000 ot/min. Omezení rozběhu, regulace otáček a elektronika. Funkce Antirestart. Jednoduchá výměna nástroje s upínáním min. 6 a 8 mm. Rozsah dodávky min.: Základní deska, nutné klíče pro upínání, Paralelní doraz, Kleština 6 mm, Kleština 8 mm a úložný systém. </t>
  </si>
  <si>
    <t xml:space="preserve">Pila přímočará. Lehká s motorem min. 650 W. Posuvný protiprachový kryt. Základní desku lze naklonit až o 45 stupňů doleva/doprava. Možnost připojení k vysavači. Možnost přepnutí na stálý chod. Připojení k vodící liště je možné s adaptérem. Příslušenství: Pilka + Inbusový klíč. Počet úderů za minutu min. 500-2.800 min-1. Řezný výkon (ocel/hliník): min. 10 mm. Řezný výkon (dřevo) min. 85 mm. </t>
  </si>
  <si>
    <t>Řetězová pila min. 1800 W. Rychlost řetězu min. 14 m/s. Napájení 230 V. Beznástrojová výměna a napínání řetězu, tvarovaná pogumovaná rukojeť. Automatické mazání řetězu s možností regulace. Velká ozubená kovová opěrka usnadňující přímé řezy. Jednoduchá kontrola hladiny oleje. Parametry: Délka lišty: 40 cm, Délka řezu min. 35 cm, Rozteč řetězu 3/8 ", Drážka min. 1,1 mm. Rozsah dodávky: Pilový řetěz, Lišta, Kryt lišty, Háček.</t>
  </si>
  <si>
    <t xml:space="preserve">Dílenský vysavač na suché a mokré sání. Odklízí prach a piliny z dílny i mokré materiály. Automatické spouštění a vypínání při používání s elektrickým nářadím. Odtokový ventil. Antistatická hadice. Automatika pro dálkové ovládání. Zásuvka na horní části. Funkce foukání. Antistatický systém. Sací výkon (turbína) min. 300 W, Motorový výkon min. 1000 W. Max. průtok vzduchu (turbína): min. 70 l/s, Max. podtlak (turbína): min. 260 mb. Objem nádoby: min. 6 l. Hmotnost: max. 25 kg. </t>
  </si>
  <si>
    <t xml:space="preserve">Paletový vozík s rychlozdvihem - vysoko-pevnostní oceli použité na šasi a polyuretanu na kola. Rychlo-zdvih. Citlivé spouštění – ovladatelné konečky prstů. Nerezový přepouštěcí ventil – spolehlivé ovládání hydrauliky.  Široká kola pro lehký pojezd. Parametry: Délka vidlic min. 1000 mm. Šířka vidlic max. 550 mm. Nosnost max. 2500 kg. </t>
  </si>
  <si>
    <t xml:space="preserve">Vzduchová pneumatická hřebíkovačka. Kompaktní stroj pro kolářské hřebíky min. v rozsahu 15 - 30 mm. Odpovídá normě EN ISO 11148-13. Možnost beznástrojového otevření ústí pro odstranění vadného hřebíku. Jednoduše nastavitelná hloubka zaražení. Ergonomicky tvarovaná pogumovaná rukojeť. Obsah zásobníku: min. 80 ks. </t>
  </si>
  <si>
    <t xml:space="preserve">Plynový pájecí hořák na propan, příp. propan - butan. Teplotou plamene min. 1850 °C. Piezo-elektrické zapalování. Ovládání jednou rukou s možností regulace plamene. Trubice hořáku je použitelná pro měkké pájení na všechny průměry měděných trubek do průměru 35 mm. </t>
  </si>
  <si>
    <t xml:space="preserve">Turbo - plynový pájecí hořák na acetylen, k tvrdému a měkkému pájení do průměru 64 mm. S teplotou plamene min. 2000 °C. Piezo-elektrické zapalování. Hořák se závitovým výstupem G 3/8" levý, trnem na hadici a převlečnou matkou G 3/8" levý. </t>
  </si>
  <si>
    <t xml:space="preserve">Svěrák + spojovací materiál - volitelně bez čelisti na trubky; čelisti z vysoce kvalitní oceli kaleny na 45 HRC ± 5 HRC; velká kovadlina; integrovaná otočná deska min. ±35° s polohovacími šrouby; přesné válcové vedení; vratidlo s bezpečnostními koncovkami. Upevnění k základové desce maticemi; bez speciální povrchové úpravy. Volitelné příslušenství: náhradní čelisti a vložky na čelisti. Šířka čelistí: 150 mm; Délka upnutí: min. 110 mm. Hmotnost: max. 30 kg. </t>
  </si>
  <si>
    <t>Polyfuzní svářečka pro svařování tvarovek obsahuje; nástavce s teflonovým povlakem min. Ø 20, 25, 32 mm; upevňovací šrouby; odkládací stojan; držák pro upevnění v horizontální a vertikální poloze; šestihranný klíč; kufr z ocelového plechu. Plastové trubky a tvarovky z PB, PE, PP, PVDF: Ø min. 20-32 mm. Příkon min. 650 W.</t>
  </si>
  <si>
    <t xml:space="preserve">Ekoplastik - Komplet RSP 2a (trnová nebo párová). Průměr nástavce: min. 20, 25 a 32 mm. Příkon svářečky: min. 650 W. Komplet obsahuje: nůžky, klíč, stabilizační nášlapný stojánek, nástavce, svářečku RSP 2a - pro polyfúzní svařování z PB, PE, PP, PVDF. </t>
  </si>
  <si>
    <t xml:space="preserve">Ekoplastik - Komplet - do průměru 63 mm. Průměr nástavce: min. 16-63 mm. Příkon svářečky: min. 650 W. Komplet obsahuje: nůžky, klíč, stabilizační stojánek, nástavce, svářečku RSP 2aPm - pro polyfúzní svařování z PB, PE, PP, PVDF. </t>
  </si>
  <si>
    <t>Horkovzdušná pistole min. 350 °C. Výkon min. 1600 W. Lehký nástroj na ohřívání, rozpouštění a odstraňování starých nátěrů. Ochrana stroje proti přehřátí. Regulace teploty a proudu vzduchu. Příslušenství: Transportní kufr, Tryska chránící sklo před poškozením, Trysky.</t>
  </si>
  <si>
    <t xml:space="preserve">Mobilní svařovací přípravek - zařízení určené pro polyfúzní svařování trubek a tvarovek až do ø 110 mm. Příkon min. 1250 W. Součástí balení je: upínací saně (včetně zvoleného upínače), svářečka, párové nástavce s DT povlakem min. ø 63, 75, 90 a 110 mm, vložky dle zvoleného provedení, stojan na svářečku, středící trn, upínací vložky, kovový kufr na příslušenství, imbus klíče min. 5, 6, 8 mm. </t>
  </si>
  <si>
    <t xml:space="preserve">Přesný elektronický teploměr pro kontrolu avařovaných ploch. Dotykový nebo infračervený senzor. Rozsah měření min. 0 až +350 °C. Integrální kufřík a kabel nabíječky. Bateriový provoz s možností dobíjení pomocí vestavěné nabíječky nebo bateriemi. </t>
  </si>
  <si>
    <t>Závitnice pro rychlovyměnitelné závitořezné hlavy. Pro dimenze min. v rozsahu 1/2-1¼. Ráčna z oceli, potažená silnou vrstvou plastu pro příjemnou práci. Jednoduché nastavení směru ráčny.</t>
  </si>
  <si>
    <t xml:space="preserve">Elektrický závitořez ruční min. v rozsahu 1/2-1. Výkonný, dobře do ruky padnoucí elektrický nástroj na řezání závitů s jedinečnou opěrnou vidlicí. Možno ho používat kdekoliv, bez svěráku. Ideální pro opravy, renovaci, stavby. </t>
  </si>
  <si>
    <t xml:space="preserve">Elektrický ruční závitořez min. do 1¼". Obsahuje: Závitořez; sadu závitořezných hlav min. R ½ ", ¾", 1", 1¼"; opěrná vidlice; přenosný kufr. </t>
  </si>
  <si>
    <t xml:space="preserve">Elektrický ruční závitořez do 2". Obsahuje: Závitořez; opěrná vidlice; sadu závitořezných hlav min. R ½ ", ¾", 1", 1¼", 1½ ", 2"; přenosný kufr. </t>
  </si>
  <si>
    <t xml:space="preserve">Univerzální ruční elektrická šavlová pila. Příkon min. 1050 W. Pro ocelové trubky a jiné do průměru min. 150 mm. Kovové profily, dřevo s hřebíky, palety do průměru min. 250 mm. Ponorné řezání plastových trubek Ø ≤ 1600 mm. Počet zdvihů naprázdno (plynule) min. 0 - 2 400 1.min-1. </t>
  </si>
  <si>
    <t xml:space="preserve">Univerzální ruční elektrická pila - Součásti dodávky pily: Pohonná jednotka, šestihranný montážní klíč, vodící držák do 2", 2 kusy univerzální pilový list do 2", V pevném ocelovém kufru. Prořez ve dřevě: 250 mm, Prořez v profilu/trubce/oceli [mm]: 250/160 (6")/20, Zdvih: min. 30 mm. </t>
  </si>
  <si>
    <t xml:space="preserve">Nůžky na plastové trubky. Nůžky na trubky s rychlým zpětným chodem pro snadné, čisté, rychlé dělení plastových a vrstvených trubek s průměrem 63 mm. </t>
  </si>
  <si>
    <t>Elektrická ohýbačka trubek, set min. 15-18-22-28 mm. Příkon min. 1000 W. Napájení 230 V. Tvrdé, polotvrdé, měkké měděné trubky i tenkostěnné: min. Ø 12 - 28 mm. Trubky systémů s lisovanými tvarovkami z nerezové oceli: min. Ø 15-28 mm. Vybavena polyamidovou kluznou spojkou nebo antiblok systémem proti deformac a reverzi. Automatické zastavení na úhel do 180° s LED indikací. Součástí dodávky je přenosný kufr.</t>
  </si>
  <si>
    <t xml:space="preserve">Přístroj na čištění trubek na ruční a elektrický pohon - použití při ucpání trubek v kuchyni, koupelně, na toaletách. Pro trubky min. Ø 20–40 mm. Délka spirály min. 7,5 m. Pro spirály min. Ø 8 mm. Napájení síťové nebo akumulátorové. </t>
  </si>
  <si>
    <t xml:space="preserve">Elektrický stroj s napájením 230 V. Příkon min. 750 W na čištění potrubí s praktickým setem čistících nástavců 16 a 22. </t>
  </si>
  <si>
    <t xml:space="preserve">Set vysavač - prach. Obsahuje: Elektrický suchý a mokrý vysavač pro průmyslové použití; min 1ks papírového filtračního sáčku; min 1 ks plochého skládacího papírového filtru; 2 ks kovových sacích trub (0,5m); Sací hadice min. 2,5 m; Prodlužování sací hadice min. 2,5 m; Nástavec pro vysávání na sucho/namokro; Gumové stírací pásky; Štrbinový nástavec; Adaptér hadice/elektrického nářadí; Držáky. </t>
  </si>
  <si>
    <t>Kombinované kladivo, příkon min. 1350 W, otáčky naprázdno min. 220 min-1, počet úderů min. 1250 min-1, síla úderu min. 9,4 J, vrtací výkon (vrták) min. 45 mm. Vrtací výkon (korunka) min. 125 mm.</t>
  </si>
  <si>
    <t>Štěrbinová frézka pro všechny komerční typy spojníků. Příkon min. 600 W. Otáčky naprázdno min. 10 000 ot/min. Možnost nastavení přesné hloubky frézování max. 18 mm, případně 20 mm (6+ pozic). Plynule nastavitelný úhel: 0 – 90°. Stroj je dodáván v přenosném kufru. Pilový kotouč: 100 mm.</t>
  </si>
  <si>
    <t>ozn. typového zařízení (ozn. tech. listu)</t>
  </si>
  <si>
    <t xml:space="preserve">Pro vybrané výrobky platí, že: 
1) Před výrobou / dodáním budou veškeré rozměry ověřeny na stavbě a odsouhlaseny uživatelem.  
2) Před výrobou bude dodána  atypickým prvkům výrobní PD a k typovým prvkům technický list pro odsouhlasení AD a uživatele.  
3) dodání  definovaných výrobků bude včetně antivibrační izolace (podložek, krytek nožiček apod).
4) Maximální přípustná odchylka rozměrů je 5%.
Vzorek povrchové úpravy včetně barevnos bude předložen k odsouhlasení před výrobou (dodáním výrobku)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</si>
</sst>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8"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b/>
      <sz val="9"/>
      <name val="Calibri"/>
      <family val="2"/>
      <charset val="238"/>
      <scheme val="minor"/>
    </font>
    <font>
      <sz val="9"/>
      <name val="Calibri"/>
      <family val="2"/>
      <charset val="238"/>
      <scheme val="minor"/>
    </font>
    <font>
      <sz val="14"/>
      <name val="Calibri"/>
      <family val="2"/>
      <charset val="238"/>
      <scheme val="minor"/>
    </font>
    <font>
      <sz val="11"/>
      <name val="Calibri"/>
      <family val="2"/>
      <charset val="238"/>
      <scheme val="minor"/>
    </font>
    <font>
      <b/>
      <sz val="20"/>
      <name val="Calibri"/>
      <family val="2"/>
      <charset val="238"/>
      <scheme val="minor"/>
    </font>
    <font>
      <b/>
      <sz val="14"/>
      <name val="Calibri"/>
      <family val="2"/>
      <charset val="238"/>
      <scheme val="minor"/>
    </font>
    <font>
      <sz val="11"/>
      <color rgb="FFFF0000"/>
      <name val="Calibri"/>
      <family val="2"/>
      <charset val="238"/>
      <scheme val="minor"/>
    </font>
    <font>
      <sz val="9"/>
      <color rgb="FF000000"/>
      <name val="Calibri"/>
      <family val="2"/>
      <charset val="238"/>
      <scheme val="minor"/>
    </font>
    <font>
      <b/>
      <sz val="10"/>
      <color theme="1"/>
      <name val="Calibri"/>
      <family val="2"/>
      <charset val="238"/>
      <scheme val="minor"/>
    </font>
    <font>
      <sz val="10"/>
      <name val="Calibri"/>
      <family val="2"/>
      <charset val="238"/>
      <scheme val="minor"/>
    </font>
    <font>
      <u/>
      <sz val="11"/>
      <color theme="10"/>
      <name val="Calibri"/>
      <family val="2"/>
      <charset val="238"/>
      <scheme val="minor"/>
    </font>
    <font>
      <sz val="9"/>
      <color rgb="FF000000"/>
      <name val="Calibri"/>
      <scheme val="minor"/>
    </font>
    <font>
      <b/>
      <sz val="9"/>
      <color rgb="FF000000"/>
      <name val="Calibri"/>
      <family val="2"/>
      <charset val="238"/>
      <scheme val="minor"/>
    </font>
    <font>
      <sz val="11"/>
      <color rgb="FF000000"/>
      <name val="Calibri"/>
      <family val="2"/>
      <charset val="238"/>
      <scheme val="minor"/>
    </font>
    <font>
      <sz val="9"/>
      <name val="Calibri"/>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65">
    <xf numFmtId="0" fontId="0" fillId="0" borderId="0" xfId="0"/>
    <xf numFmtId="0" fontId="0" fillId="0" borderId="0" xfId="0" applyAlignment="1">
      <alignment horizontal="left"/>
    </xf>
    <xf numFmtId="0" fontId="0" fillId="2" borderId="0" xfId="0" applyFill="1"/>
    <xf numFmtId="0" fontId="6" fillId="0" borderId="0" xfId="0" applyFont="1"/>
    <xf numFmtId="0" fontId="4" fillId="0" borderId="1" xfId="0" applyFont="1" applyBorder="1" applyAlignment="1">
      <alignment vertical="center" wrapText="1"/>
    </xf>
    <xf numFmtId="0" fontId="9" fillId="0" borderId="0" xfId="0" applyFont="1"/>
    <xf numFmtId="0" fontId="2" fillId="2" borderId="0" xfId="0" applyFont="1" applyFill="1" applyAlignment="1">
      <alignment horizontal="center" wrapText="1"/>
    </xf>
    <xf numFmtId="4" fontId="3" fillId="0" borderId="4" xfId="0" applyNumberFormat="1"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6" xfId="0" applyFont="1" applyBorder="1" applyAlignment="1">
      <alignment horizontal="left" vertical="center" wrapText="1"/>
    </xf>
    <xf numFmtId="4" fontId="3" fillId="0" borderId="7" xfId="0" applyNumberFormat="1" applyFont="1" applyBorder="1" applyAlignment="1">
      <alignment vertical="center"/>
    </xf>
    <xf numFmtId="0" fontId="3" fillId="0" borderId="3" xfId="0" applyFont="1" applyBorder="1" applyAlignment="1">
      <alignment vertical="center" wrapText="1"/>
    </xf>
    <xf numFmtId="4" fontId="3" fillId="0" borderId="5" xfId="0" applyNumberFormat="1" applyFont="1" applyBorder="1" applyAlignment="1">
      <alignmen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4" fillId="0" borderId="1" xfId="0" applyFont="1" applyBorder="1" applyAlignment="1">
      <alignment vertical="center" wrapText="1"/>
    </xf>
    <xf numFmtId="0" fontId="10" fillId="0" borderId="1" xfId="0" applyFont="1" applyBorder="1" applyAlignment="1">
      <alignment vertical="center" wrapText="1"/>
    </xf>
    <xf numFmtId="0" fontId="15" fillId="0" borderId="1" xfId="0" applyFont="1" applyBorder="1" applyAlignment="1">
      <alignment horizontal="left" vertical="center" wrapText="1"/>
    </xf>
    <xf numFmtId="0" fontId="15" fillId="3" borderId="8" xfId="0" applyFont="1" applyFill="1" applyBorder="1" applyAlignment="1">
      <alignment horizontal="center" vertical="center"/>
    </xf>
    <xf numFmtId="4" fontId="15" fillId="0" borderId="4" xfId="0" applyNumberFormat="1" applyFont="1" applyBorder="1" applyAlignment="1">
      <alignment vertical="center"/>
    </xf>
    <xf numFmtId="0" fontId="3" fillId="0" borderId="1" xfId="0" applyFont="1" applyBorder="1" applyAlignment="1">
      <alignment horizontal="center" vertical="center" wrapText="1"/>
    </xf>
    <xf numFmtId="0" fontId="3" fillId="5" borderId="1" xfId="0" applyFont="1" applyFill="1" applyBorder="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0" fillId="3" borderId="1" xfId="0" applyFill="1" applyBorder="1"/>
    <xf numFmtId="164" fontId="2"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164" fontId="1" fillId="3" borderId="1" xfId="0" applyNumberFormat="1" applyFont="1" applyFill="1" applyBorder="1" applyAlignment="1">
      <alignment vertical="center"/>
    </xf>
    <xf numFmtId="4" fontId="5" fillId="3" borderId="2" xfId="0" applyNumberFormat="1" applyFont="1" applyFill="1" applyBorder="1" applyAlignment="1">
      <alignment vertical="center"/>
    </xf>
    <xf numFmtId="0" fontId="5" fillId="2" borderId="1" xfId="0" applyFont="1" applyFill="1" applyBorder="1" applyAlignment="1">
      <alignment horizontal="center"/>
    </xf>
    <xf numFmtId="0" fontId="5" fillId="0" borderId="1" xfId="0" applyFont="1" applyBorder="1" applyAlignment="1">
      <alignment horizontal="left"/>
    </xf>
    <xf numFmtId="0" fontId="8" fillId="0" borderId="1" xfId="0" applyFont="1" applyBorder="1" applyAlignment="1">
      <alignment horizontal="center" vertical="center"/>
    </xf>
    <xf numFmtId="4" fontId="5" fillId="0" borderId="1" xfId="0" applyNumberFormat="1" applyFont="1" applyBorder="1" applyAlignment="1">
      <alignment vertical="center"/>
    </xf>
    <xf numFmtId="0" fontId="3" fillId="3" borderId="6" xfId="0" applyFont="1" applyFill="1" applyBorder="1" applyAlignment="1">
      <alignment horizontal="center" vertical="center" wrapText="1"/>
    </xf>
    <xf numFmtId="0" fontId="12" fillId="5" borderId="6" xfId="0" applyFont="1" applyFill="1" applyBorder="1" applyAlignment="1">
      <alignment vertical="center"/>
    </xf>
    <xf numFmtId="0" fontId="12" fillId="0" borderId="1" xfId="0" applyFont="1" applyBorder="1" applyAlignment="1">
      <alignment horizontal="left" vertical="center" wrapText="1"/>
    </xf>
    <xf numFmtId="0" fontId="7" fillId="0" borderId="1" xfId="0" applyFont="1" applyBorder="1" applyAlignment="1">
      <alignment horizontal="center"/>
    </xf>
    <xf numFmtId="0" fontId="16" fillId="0" borderId="1" xfId="0" applyFont="1" applyBorder="1"/>
    <xf numFmtId="0" fontId="2" fillId="0" borderId="0" xfId="0" applyFont="1" applyAlignment="1">
      <alignment horizontal="center" wrapText="1"/>
    </xf>
    <xf numFmtId="0" fontId="4" fillId="5" borderId="6" xfId="0" applyFont="1" applyFill="1" applyBorder="1" applyAlignment="1" applyProtection="1">
      <alignment vertical="center"/>
      <protection locked="0"/>
    </xf>
    <xf numFmtId="0" fontId="3" fillId="5" borderId="6" xfId="0" applyFont="1" applyFill="1" applyBorder="1" applyAlignment="1" applyProtection="1">
      <alignment horizontal="center" vertical="center"/>
      <protection locked="0"/>
    </xf>
    <xf numFmtId="0" fontId="16" fillId="5" borderId="6" xfId="0" applyFont="1" applyFill="1" applyBorder="1" applyProtection="1">
      <protection locked="0"/>
    </xf>
    <xf numFmtId="0" fontId="17" fillId="0" borderId="1" xfId="0" applyFont="1" applyBorder="1" applyAlignment="1">
      <alignment vertical="center" wrapText="1"/>
    </xf>
    <xf numFmtId="0" fontId="10" fillId="0" borderId="6" xfId="0" applyFont="1" applyBorder="1" applyAlignment="1">
      <alignment vertical="center" wrapText="1"/>
    </xf>
    <xf numFmtId="0" fontId="3" fillId="6" borderId="1" xfId="0" applyFont="1" applyFill="1" applyBorder="1" applyAlignment="1" applyProtection="1">
      <alignment horizontal="center"/>
      <protection locked="0"/>
    </xf>
    <xf numFmtId="164" fontId="2" fillId="6" borderId="1" xfId="0" applyNumberFormat="1" applyFont="1" applyFill="1" applyBorder="1" applyAlignment="1" applyProtection="1">
      <alignment vertical="center"/>
      <protection locked="0"/>
    </xf>
    <xf numFmtId="0" fontId="0" fillId="6" borderId="1" xfId="0" applyFill="1" applyBorder="1" applyProtection="1">
      <protection locked="0"/>
    </xf>
    <xf numFmtId="0" fontId="9" fillId="6" borderId="1" xfId="0" applyFont="1" applyFill="1" applyBorder="1" applyProtection="1">
      <protection locked="0"/>
    </xf>
    <xf numFmtId="0" fontId="10" fillId="5" borderId="7" xfId="0" applyFont="1" applyFill="1" applyBorder="1" applyAlignment="1" applyProtection="1">
      <alignment horizontal="center" vertical="top" wrapText="1"/>
      <protection locked="0"/>
    </xf>
    <xf numFmtId="0" fontId="10" fillId="5" borderId="12" xfId="0" applyFont="1" applyFill="1" applyBorder="1" applyAlignment="1" applyProtection="1">
      <alignment horizontal="center" vertical="top" wrapText="1"/>
      <protection locked="0"/>
    </xf>
    <xf numFmtId="0" fontId="10" fillId="5" borderId="13" xfId="0" applyFont="1" applyFill="1" applyBorder="1" applyAlignment="1" applyProtection="1">
      <alignment horizontal="center" vertical="top" wrapText="1"/>
      <protection locked="0"/>
    </xf>
    <xf numFmtId="0" fontId="3" fillId="6" borderId="1" xfId="0" applyFont="1" applyFill="1" applyBorder="1" applyAlignment="1" applyProtection="1">
      <alignment horizontal="left"/>
      <protection locked="0"/>
    </xf>
    <xf numFmtId="0" fontId="8" fillId="0" borderId="1" xfId="0" applyFont="1" applyBorder="1" applyAlignment="1">
      <alignment horizontal="left" vertical="center" wrapText="1"/>
    </xf>
    <xf numFmtId="0" fontId="3" fillId="6" borderId="4" xfId="0" applyFont="1" applyFill="1" applyBorder="1" applyAlignment="1" applyProtection="1">
      <alignment horizontal="left"/>
      <protection locked="0"/>
    </xf>
    <xf numFmtId="0" fontId="3" fillId="6" borderId="2" xfId="0" applyFont="1" applyFill="1" applyBorder="1" applyAlignment="1" applyProtection="1">
      <alignment horizontal="left"/>
      <protection locked="0"/>
    </xf>
    <xf numFmtId="0" fontId="4" fillId="6" borderId="4" xfId="0" applyFont="1" applyFill="1" applyBorder="1" applyAlignment="1" applyProtection="1">
      <alignment horizontal="left"/>
      <protection locked="0"/>
    </xf>
    <xf numFmtId="0" fontId="4" fillId="6" borderId="2" xfId="0" applyFont="1" applyFill="1" applyBorder="1" applyAlignment="1" applyProtection="1">
      <alignment horizontal="left"/>
      <protection locked="0"/>
    </xf>
    <xf numFmtId="0" fontId="7" fillId="5" borderId="4" xfId="0" applyFont="1" applyFill="1" applyBorder="1" applyAlignment="1">
      <alignment horizontal="center"/>
    </xf>
    <xf numFmtId="0" fontId="7" fillId="5" borderId="11" xfId="0" applyFont="1" applyFill="1" applyBorder="1" applyAlignment="1">
      <alignment horizontal="center"/>
    </xf>
    <xf numFmtId="0" fontId="7" fillId="5" borderId="2" xfId="0" applyFont="1" applyFill="1" applyBorder="1" applyAlignment="1">
      <alignment horizontal="center"/>
    </xf>
  </cellXfs>
  <cellStyles count="2">
    <cellStyle name="Hyperlink" xfId="1" xr:uid="{00000000-000B-0000-0000-000008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0A61-C58D-4122-B801-C7BE3568F8A6}">
  <sheetPr>
    <pageSetUpPr fitToPage="1"/>
  </sheetPr>
  <dimension ref="A1:I54"/>
  <sheetViews>
    <sheetView tabSelected="1" zoomScale="80" zoomScaleNormal="80" workbookViewId="0">
      <selection activeCell="B2" sqref="A2:I54"/>
    </sheetView>
  </sheetViews>
  <sheetFormatPr defaultColWidth="8.875" defaultRowHeight="14.3" x14ac:dyDescent="0.25"/>
  <cols>
    <col min="1" max="1" width="10.75" style="2" customWidth="1"/>
    <col min="2" max="2" width="20.75" style="1" customWidth="1"/>
    <col min="3" max="3" width="100.75" customWidth="1"/>
    <col min="4" max="4" width="10.75" style="3" customWidth="1"/>
    <col min="5" max="5" width="15.375" style="3" customWidth="1"/>
    <col min="6" max="8" width="15.75" customWidth="1"/>
    <col min="9" max="9" width="29" customWidth="1"/>
    <col min="17" max="17" width="3.875" customWidth="1"/>
  </cols>
  <sheetData>
    <row r="1" spans="1:9" ht="14.95" customHeight="1" x14ac:dyDescent="0.25">
      <c r="A1" s="43"/>
      <c r="B1" s="43"/>
      <c r="C1" s="43"/>
      <c r="D1" s="43"/>
      <c r="E1" s="43"/>
    </row>
    <row r="2" spans="1:9" ht="50.45" customHeight="1" x14ac:dyDescent="0.25">
      <c r="A2" s="6"/>
      <c r="B2" s="6"/>
      <c r="C2" s="6"/>
      <c r="D2" s="6"/>
      <c r="E2" s="6"/>
    </row>
    <row r="3" spans="1:9" ht="20.25" customHeight="1" x14ac:dyDescent="0.25">
      <c r="A3" s="23" t="s">
        <v>0</v>
      </c>
      <c r="B3" s="58"/>
      <c r="C3" s="59"/>
      <c r="D3" s="24"/>
      <c r="E3" s="25" t="s">
        <v>1</v>
      </c>
      <c r="F3" s="49"/>
      <c r="G3" s="24" t="s">
        <v>2</v>
      </c>
      <c r="H3" s="56"/>
      <c r="I3" s="56"/>
    </row>
    <row r="4" spans="1:9" ht="20.25" customHeight="1" x14ac:dyDescent="0.25">
      <c r="A4" s="23" t="s">
        <v>3</v>
      </c>
      <c r="B4" s="60"/>
      <c r="C4" s="61"/>
      <c r="D4" s="24"/>
      <c r="E4" s="25" t="s">
        <v>4</v>
      </c>
      <c r="F4" s="49"/>
      <c r="G4" s="24" t="s">
        <v>5</v>
      </c>
      <c r="H4" s="56"/>
      <c r="I4" s="56"/>
    </row>
    <row r="5" spans="1:9" ht="50.3" customHeight="1" x14ac:dyDescent="0.45">
      <c r="A5" s="62" t="s">
        <v>6</v>
      </c>
      <c r="B5" s="63"/>
      <c r="C5" s="63"/>
      <c r="D5" s="64"/>
      <c r="E5" s="41"/>
      <c r="F5" s="41"/>
      <c r="G5" s="41"/>
      <c r="H5" s="41"/>
      <c r="I5" s="42"/>
    </row>
    <row r="6" spans="1:9" ht="50.3" customHeight="1" x14ac:dyDescent="0.25">
      <c r="A6" s="39" t="s">
        <v>7</v>
      </c>
      <c r="B6" s="44"/>
      <c r="C6" s="44"/>
      <c r="D6" s="45"/>
      <c r="E6" s="53"/>
      <c r="F6" s="54"/>
      <c r="G6" s="54"/>
      <c r="H6" s="55"/>
      <c r="I6" s="46"/>
    </row>
    <row r="7" spans="1:9" ht="126.7" customHeight="1" x14ac:dyDescent="0.25">
      <c r="A7" s="22" t="s">
        <v>8</v>
      </c>
      <c r="B7" s="8"/>
      <c r="C7" s="40" t="s">
        <v>141</v>
      </c>
      <c r="D7" s="38" t="s">
        <v>9</v>
      </c>
      <c r="E7" s="26" t="s">
        <v>10</v>
      </c>
      <c r="F7" s="26" t="s">
        <v>11</v>
      </c>
      <c r="G7" s="26" t="s">
        <v>12</v>
      </c>
      <c r="H7" s="26" t="s">
        <v>13</v>
      </c>
      <c r="I7" s="27" t="s">
        <v>140</v>
      </c>
    </row>
    <row r="8" spans="1:9" ht="20.25" customHeight="1" x14ac:dyDescent="0.25">
      <c r="A8" s="57" t="s">
        <v>14</v>
      </c>
      <c r="B8" s="57"/>
      <c r="C8" s="57"/>
      <c r="D8" s="57"/>
      <c r="E8" s="28"/>
      <c r="F8" s="29"/>
      <c r="G8" s="29"/>
      <c r="H8" s="29"/>
      <c r="I8" s="29"/>
    </row>
    <row r="9" spans="1:9" ht="50.3" customHeight="1" x14ac:dyDescent="0.25">
      <c r="A9" s="16" t="s">
        <v>15</v>
      </c>
      <c r="B9" s="12" t="s">
        <v>16</v>
      </c>
      <c r="C9" s="18" t="s">
        <v>106</v>
      </c>
      <c r="D9" s="13">
        <v>17</v>
      </c>
      <c r="E9" s="50"/>
      <c r="F9" s="30">
        <f>D9*E9</f>
        <v>0</v>
      </c>
      <c r="G9" s="30">
        <f>F9*0.21</f>
        <v>0</v>
      </c>
      <c r="H9" s="30">
        <f>F9+G9</f>
        <v>0</v>
      </c>
      <c r="I9" s="51"/>
    </row>
    <row r="10" spans="1:9" ht="50.3" customHeight="1" x14ac:dyDescent="0.25">
      <c r="A10" s="14" t="s">
        <v>17</v>
      </c>
      <c r="B10" s="8" t="s">
        <v>18</v>
      </c>
      <c r="C10" s="18" t="s">
        <v>19</v>
      </c>
      <c r="D10" s="7">
        <v>1</v>
      </c>
      <c r="E10" s="50"/>
      <c r="F10" s="30">
        <f t="shared" ref="F10:F53" si="0">D10*E10</f>
        <v>0</v>
      </c>
      <c r="G10" s="30">
        <f t="shared" ref="G10:G53" si="1">F10*0.21</f>
        <v>0</v>
      </c>
      <c r="H10" s="30">
        <f t="shared" ref="H10:H53" si="2">F10+G10</f>
        <v>0</v>
      </c>
      <c r="I10" s="51"/>
    </row>
    <row r="11" spans="1:9" ht="50.3" customHeight="1" x14ac:dyDescent="0.25">
      <c r="A11" s="14" t="s">
        <v>20</v>
      </c>
      <c r="B11" s="8" t="s">
        <v>21</v>
      </c>
      <c r="C11" s="18" t="s">
        <v>107</v>
      </c>
      <c r="D11" s="7">
        <v>2</v>
      </c>
      <c r="E11" s="50"/>
      <c r="F11" s="30">
        <f t="shared" si="0"/>
        <v>0</v>
      </c>
      <c r="G11" s="30">
        <f t="shared" si="1"/>
        <v>0</v>
      </c>
      <c r="H11" s="30">
        <f t="shared" si="2"/>
        <v>0</v>
      </c>
      <c r="I11" s="51"/>
    </row>
    <row r="12" spans="1:9" ht="50.3" customHeight="1" x14ac:dyDescent="0.25">
      <c r="A12" s="14" t="s">
        <v>22</v>
      </c>
      <c r="B12" s="8" t="s">
        <v>23</v>
      </c>
      <c r="C12" s="18" t="s">
        <v>108</v>
      </c>
      <c r="D12" s="7">
        <v>5</v>
      </c>
      <c r="E12" s="50"/>
      <c r="F12" s="30">
        <f t="shared" si="0"/>
        <v>0</v>
      </c>
      <c r="G12" s="30">
        <f t="shared" si="1"/>
        <v>0</v>
      </c>
      <c r="H12" s="30">
        <f t="shared" si="2"/>
        <v>0</v>
      </c>
      <c r="I12" s="51"/>
    </row>
    <row r="13" spans="1:9" ht="50.3" customHeight="1" x14ac:dyDescent="0.25">
      <c r="A13" s="14" t="s">
        <v>24</v>
      </c>
      <c r="B13" s="8" t="s">
        <v>25</v>
      </c>
      <c r="C13" s="18" t="s">
        <v>109</v>
      </c>
      <c r="D13" s="7">
        <v>3</v>
      </c>
      <c r="E13" s="50"/>
      <c r="F13" s="30">
        <f t="shared" si="0"/>
        <v>0</v>
      </c>
      <c r="G13" s="30">
        <f t="shared" si="1"/>
        <v>0</v>
      </c>
      <c r="H13" s="30">
        <f t="shared" si="2"/>
        <v>0</v>
      </c>
      <c r="I13" s="51"/>
    </row>
    <row r="14" spans="1:9" ht="70.5" customHeight="1" x14ac:dyDescent="0.25">
      <c r="A14" s="14" t="s">
        <v>26</v>
      </c>
      <c r="B14" s="8" t="s">
        <v>27</v>
      </c>
      <c r="C14" s="47" t="s">
        <v>110</v>
      </c>
      <c r="D14" s="7">
        <v>2</v>
      </c>
      <c r="E14" s="50"/>
      <c r="F14" s="30">
        <f t="shared" si="0"/>
        <v>0</v>
      </c>
      <c r="G14" s="30">
        <f t="shared" si="1"/>
        <v>0</v>
      </c>
      <c r="H14" s="30">
        <f t="shared" si="2"/>
        <v>0</v>
      </c>
      <c r="I14" s="51"/>
    </row>
    <row r="15" spans="1:9" ht="50.3" customHeight="1" x14ac:dyDescent="0.25">
      <c r="A15" s="14" t="s">
        <v>28</v>
      </c>
      <c r="B15" s="8" t="s">
        <v>29</v>
      </c>
      <c r="C15" s="17" t="s">
        <v>111</v>
      </c>
      <c r="D15" s="7">
        <v>1</v>
      </c>
      <c r="E15" s="50"/>
      <c r="F15" s="30">
        <f t="shared" si="0"/>
        <v>0</v>
      </c>
      <c r="G15" s="30">
        <f t="shared" si="1"/>
        <v>0</v>
      </c>
      <c r="H15" s="30">
        <f t="shared" si="2"/>
        <v>0</v>
      </c>
      <c r="I15" s="51"/>
    </row>
    <row r="16" spans="1:9" ht="50.3" customHeight="1" x14ac:dyDescent="0.25">
      <c r="A16" s="14" t="s">
        <v>30</v>
      </c>
      <c r="B16" s="8" t="s">
        <v>31</v>
      </c>
      <c r="C16" s="18" t="s">
        <v>112</v>
      </c>
      <c r="D16" s="7">
        <v>1</v>
      </c>
      <c r="E16" s="50"/>
      <c r="F16" s="30">
        <f t="shared" si="0"/>
        <v>0</v>
      </c>
      <c r="G16" s="30">
        <f t="shared" si="1"/>
        <v>0</v>
      </c>
      <c r="H16" s="30">
        <f t="shared" si="2"/>
        <v>0</v>
      </c>
      <c r="I16" s="51"/>
    </row>
    <row r="17" spans="1:9" ht="50.3" customHeight="1" x14ac:dyDescent="0.25">
      <c r="A17" s="14" t="s">
        <v>32</v>
      </c>
      <c r="B17" s="8" t="s">
        <v>33</v>
      </c>
      <c r="C17" s="18" t="s">
        <v>113</v>
      </c>
      <c r="D17" s="7">
        <v>1</v>
      </c>
      <c r="E17" s="50"/>
      <c r="F17" s="30">
        <f t="shared" si="0"/>
        <v>0</v>
      </c>
      <c r="G17" s="30">
        <f t="shared" si="1"/>
        <v>0</v>
      </c>
      <c r="H17" s="30">
        <f t="shared" si="2"/>
        <v>0</v>
      </c>
      <c r="I17" s="51"/>
    </row>
    <row r="18" spans="1:9" ht="50.3" customHeight="1" x14ac:dyDescent="0.25">
      <c r="A18" s="14" t="s">
        <v>34</v>
      </c>
      <c r="B18" s="8" t="s">
        <v>35</v>
      </c>
      <c r="C18" s="18" t="s">
        <v>114</v>
      </c>
      <c r="D18" s="7">
        <v>1</v>
      </c>
      <c r="E18" s="50"/>
      <c r="F18" s="30">
        <f t="shared" si="0"/>
        <v>0</v>
      </c>
      <c r="G18" s="30">
        <f t="shared" si="1"/>
        <v>0</v>
      </c>
      <c r="H18" s="30">
        <f t="shared" si="2"/>
        <v>0</v>
      </c>
      <c r="I18" s="51"/>
    </row>
    <row r="19" spans="1:9" ht="50.3" customHeight="1" x14ac:dyDescent="0.25">
      <c r="A19" s="14" t="s">
        <v>36</v>
      </c>
      <c r="B19" s="8" t="s">
        <v>37</v>
      </c>
      <c r="C19" s="18" t="s">
        <v>115</v>
      </c>
      <c r="D19" s="7">
        <v>2</v>
      </c>
      <c r="E19" s="50"/>
      <c r="F19" s="30">
        <f t="shared" si="0"/>
        <v>0</v>
      </c>
      <c r="G19" s="30">
        <f t="shared" si="1"/>
        <v>0</v>
      </c>
      <c r="H19" s="30">
        <f t="shared" si="2"/>
        <v>0</v>
      </c>
      <c r="I19" s="51"/>
    </row>
    <row r="20" spans="1:9" ht="50.3" customHeight="1" x14ac:dyDescent="0.25">
      <c r="A20" s="14" t="s">
        <v>38</v>
      </c>
      <c r="B20" s="8" t="s">
        <v>39</v>
      </c>
      <c r="C20" s="18" t="s">
        <v>116</v>
      </c>
      <c r="D20" s="7">
        <v>1</v>
      </c>
      <c r="E20" s="50"/>
      <c r="F20" s="30">
        <f t="shared" si="0"/>
        <v>0</v>
      </c>
      <c r="G20" s="30">
        <f t="shared" si="1"/>
        <v>0</v>
      </c>
      <c r="H20" s="30">
        <f t="shared" si="2"/>
        <v>0</v>
      </c>
      <c r="I20" s="51"/>
    </row>
    <row r="21" spans="1:9" ht="50.3" customHeight="1" x14ac:dyDescent="0.25">
      <c r="A21" s="14" t="s">
        <v>40</v>
      </c>
      <c r="B21" s="8" t="s">
        <v>41</v>
      </c>
      <c r="C21" s="17" t="s">
        <v>117</v>
      </c>
      <c r="D21" s="7">
        <v>1</v>
      </c>
      <c r="E21" s="50"/>
      <c r="F21" s="30">
        <f t="shared" si="0"/>
        <v>0</v>
      </c>
      <c r="G21" s="30">
        <f t="shared" si="1"/>
        <v>0</v>
      </c>
      <c r="H21" s="30">
        <f t="shared" si="2"/>
        <v>0</v>
      </c>
      <c r="I21" s="51"/>
    </row>
    <row r="22" spans="1:9" ht="50.3" customHeight="1" x14ac:dyDescent="0.25">
      <c r="A22" s="14" t="s">
        <v>42</v>
      </c>
      <c r="B22" s="8" t="s">
        <v>43</v>
      </c>
      <c r="C22" s="18" t="s">
        <v>118</v>
      </c>
      <c r="D22" s="7">
        <v>1</v>
      </c>
      <c r="E22" s="50"/>
      <c r="F22" s="30">
        <f t="shared" si="0"/>
        <v>0</v>
      </c>
      <c r="G22" s="30">
        <f t="shared" si="1"/>
        <v>0</v>
      </c>
      <c r="H22" s="30">
        <f t="shared" si="2"/>
        <v>0</v>
      </c>
      <c r="I22" s="51"/>
    </row>
    <row r="23" spans="1:9" ht="50.3" customHeight="1" x14ac:dyDescent="0.25">
      <c r="A23" s="14" t="s">
        <v>44</v>
      </c>
      <c r="B23" s="8" t="s">
        <v>43</v>
      </c>
      <c r="C23" s="18" t="s">
        <v>119</v>
      </c>
      <c r="D23" s="7">
        <v>1</v>
      </c>
      <c r="E23" s="50"/>
      <c r="F23" s="30">
        <f t="shared" si="0"/>
        <v>0</v>
      </c>
      <c r="G23" s="30">
        <f t="shared" si="1"/>
        <v>0</v>
      </c>
      <c r="H23" s="30">
        <f t="shared" si="2"/>
        <v>0</v>
      </c>
      <c r="I23" s="51"/>
    </row>
    <row r="24" spans="1:9" ht="50.3" customHeight="1" x14ac:dyDescent="0.25">
      <c r="A24" s="14" t="s">
        <v>45</v>
      </c>
      <c r="B24" s="8" t="s">
        <v>16</v>
      </c>
      <c r="C24" s="17" t="s">
        <v>120</v>
      </c>
      <c r="D24" s="7">
        <v>18</v>
      </c>
      <c r="E24" s="50"/>
      <c r="F24" s="30">
        <f t="shared" si="0"/>
        <v>0</v>
      </c>
      <c r="G24" s="30">
        <f t="shared" si="1"/>
        <v>0</v>
      </c>
      <c r="H24" s="30">
        <f t="shared" si="2"/>
        <v>0</v>
      </c>
      <c r="I24" s="51"/>
    </row>
    <row r="25" spans="1:9" ht="50.3" customHeight="1" x14ac:dyDescent="0.25">
      <c r="A25" s="14" t="s">
        <v>46</v>
      </c>
      <c r="B25" s="8" t="s">
        <v>47</v>
      </c>
      <c r="C25" s="18" t="s">
        <v>121</v>
      </c>
      <c r="D25" s="7">
        <v>1</v>
      </c>
      <c r="E25" s="50"/>
      <c r="F25" s="30">
        <f t="shared" si="0"/>
        <v>0</v>
      </c>
      <c r="G25" s="30">
        <f t="shared" si="1"/>
        <v>0</v>
      </c>
      <c r="H25" s="30">
        <f t="shared" si="2"/>
        <v>0</v>
      </c>
      <c r="I25" s="51"/>
    </row>
    <row r="26" spans="1:9" ht="50.3" customHeight="1" x14ac:dyDescent="0.25">
      <c r="A26" s="14" t="s">
        <v>48</v>
      </c>
      <c r="B26" s="8" t="s">
        <v>49</v>
      </c>
      <c r="C26" s="18" t="s">
        <v>122</v>
      </c>
      <c r="D26" s="7">
        <v>2</v>
      </c>
      <c r="E26" s="50"/>
      <c r="F26" s="30">
        <f t="shared" si="0"/>
        <v>0</v>
      </c>
      <c r="G26" s="30">
        <f t="shared" si="1"/>
        <v>0</v>
      </c>
      <c r="H26" s="30">
        <f t="shared" si="2"/>
        <v>0</v>
      </c>
      <c r="I26" s="51"/>
    </row>
    <row r="27" spans="1:9" ht="50.3" customHeight="1" x14ac:dyDescent="0.25">
      <c r="A27" s="14" t="s">
        <v>50</v>
      </c>
      <c r="B27" s="8" t="s">
        <v>49</v>
      </c>
      <c r="C27" s="18" t="s">
        <v>123</v>
      </c>
      <c r="D27" s="7">
        <v>1</v>
      </c>
      <c r="E27" s="50"/>
      <c r="F27" s="30">
        <f t="shared" si="0"/>
        <v>0</v>
      </c>
      <c r="G27" s="30">
        <f t="shared" si="1"/>
        <v>0</v>
      </c>
      <c r="H27" s="30">
        <f t="shared" si="2"/>
        <v>0</v>
      </c>
      <c r="I27" s="51"/>
    </row>
    <row r="28" spans="1:9" ht="50.3" customHeight="1" x14ac:dyDescent="0.25">
      <c r="A28" s="14" t="s">
        <v>51</v>
      </c>
      <c r="B28" s="8" t="s">
        <v>52</v>
      </c>
      <c r="C28" s="18" t="s">
        <v>124</v>
      </c>
      <c r="D28" s="7">
        <v>3</v>
      </c>
      <c r="E28" s="50"/>
      <c r="F28" s="30">
        <f t="shared" si="0"/>
        <v>0</v>
      </c>
      <c r="G28" s="30">
        <f t="shared" si="1"/>
        <v>0</v>
      </c>
      <c r="H28" s="30">
        <f t="shared" si="2"/>
        <v>0</v>
      </c>
      <c r="I28" s="51"/>
    </row>
    <row r="29" spans="1:9" ht="50.3" customHeight="1" x14ac:dyDescent="0.25">
      <c r="A29" s="14" t="s">
        <v>53</v>
      </c>
      <c r="B29" s="8" t="s">
        <v>54</v>
      </c>
      <c r="C29" s="18" t="s">
        <v>125</v>
      </c>
      <c r="D29" s="7">
        <v>1</v>
      </c>
      <c r="E29" s="50"/>
      <c r="F29" s="30">
        <f t="shared" si="0"/>
        <v>0</v>
      </c>
      <c r="G29" s="30">
        <f t="shared" si="1"/>
        <v>0</v>
      </c>
      <c r="H29" s="30">
        <f t="shared" si="2"/>
        <v>0</v>
      </c>
      <c r="I29" s="51"/>
    </row>
    <row r="30" spans="1:9" ht="50.3" customHeight="1" x14ac:dyDescent="0.25">
      <c r="A30" s="14" t="s">
        <v>55</v>
      </c>
      <c r="B30" s="19" t="s">
        <v>56</v>
      </c>
      <c r="C30" s="18" t="s">
        <v>126</v>
      </c>
      <c r="D30" s="7">
        <v>1</v>
      </c>
      <c r="E30" s="50"/>
      <c r="F30" s="30">
        <f t="shared" si="0"/>
        <v>0</v>
      </c>
      <c r="G30" s="30">
        <f t="shared" si="1"/>
        <v>0</v>
      </c>
      <c r="H30" s="30">
        <f t="shared" si="2"/>
        <v>0</v>
      </c>
      <c r="I30" s="51"/>
    </row>
    <row r="31" spans="1:9" ht="50.3" customHeight="1" x14ac:dyDescent="0.25">
      <c r="A31" s="14" t="s">
        <v>57</v>
      </c>
      <c r="B31" s="8" t="s">
        <v>58</v>
      </c>
      <c r="C31" s="18" t="s">
        <v>127</v>
      </c>
      <c r="D31" s="7">
        <v>6</v>
      </c>
      <c r="E31" s="50"/>
      <c r="F31" s="30">
        <f t="shared" si="0"/>
        <v>0</v>
      </c>
      <c r="G31" s="30">
        <f t="shared" si="1"/>
        <v>0</v>
      </c>
      <c r="H31" s="30">
        <f t="shared" si="2"/>
        <v>0</v>
      </c>
      <c r="I31" s="51"/>
    </row>
    <row r="32" spans="1:9" s="5" customFormat="1" ht="50.3" customHeight="1" x14ac:dyDescent="0.25">
      <c r="A32" s="14" t="s">
        <v>59</v>
      </c>
      <c r="B32" s="8" t="s">
        <v>60</v>
      </c>
      <c r="C32" s="18" t="s">
        <v>128</v>
      </c>
      <c r="D32" s="7">
        <v>1</v>
      </c>
      <c r="E32" s="50"/>
      <c r="F32" s="30">
        <f t="shared" si="0"/>
        <v>0</v>
      </c>
      <c r="G32" s="30">
        <f t="shared" si="1"/>
        <v>0</v>
      </c>
      <c r="H32" s="30">
        <f t="shared" si="2"/>
        <v>0</v>
      </c>
      <c r="I32" s="52"/>
    </row>
    <row r="33" spans="1:9" ht="50.3" customHeight="1" x14ac:dyDescent="0.25">
      <c r="A33" s="14" t="s">
        <v>61</v>
      </c>
      <c r="B33" s="8" t="s">
        <v>60</v>
      </c>
      <c r="C33" s="18" t="s">
        <v>129</v>
      </c>
      <c r="D33" s="7">
        <v>1</v>
      </c>
      <c r="E33" s="50"/>
      <c r="F33" s="30">
        <f t="shared" si="0"/>
        <v>0</v>
      </c>
      <c r="G33" s="30">
        <f t="shared" si="1"/>
        <v>0</v>
      </c>
      <c r="H33" s="30">
        <f t="shared" si="2"/>
        <v>0</v>
      </c>
      <c r="I33" s="51"/>
    </row>
    <row r="34" spans="1:9" ht="50.3" customHeight="1" x14ac:dyDescent="0.25">
      <c r="A34" s="14" t="s">
        <v>62</v>
      </c>
      <c r="B34" s="8" t="s">
        <v>60</v>
      </c>
      <c r="C34" s="18" t="s">
        <v>130</v>
      </c>
      <c r="D34" s="7">
        <v>1</v>
      </c>
      <c r="E34" s="50"/>
      <c r="F34" s="30">
        <f t="shared" si="0"/>
        <v>0</v>
      </c>
      <c r="G34" s="30">
        <f t="shared" si="1"/>
        <v>0</v>
      </c>
      <c r="H34" s="30">
        <f t="shared" si="2"/>
        <v>0</v>
      </c>
      <c r="I34" s="51"/>
    </row>
    <row r="35" spans="1:9" ht="50.3" customHeight="1" x14ac:dyDescent="0.25">
      <c r="A35" s="14" t="s">
        <v>63</v>
      </c>
      <c r="B35" s="8" t="s">
        <v>64</v>
      </c>
      <c r="C35" s="18" t="s">
        <v>131</v>
      </c>
      <c r="D35" s="7">
        <v>2</v>
      </c>
      <c r="E35" s="50"/>
      <c r="F35" s="30">
        <f t="shared" si="0"/>
        <v>0</v>
      </c>
      <c r="G35" s="30">
        <f t="shared" si="1"/>
        <v>0</v>
      </c>
      <c r="H35" s="30">
        <f t="shared" si="2"/>
        <v>0</v>
      </c>
      <c r="I35" s="51"/>
    </row>
    <row r="36" spans="1:9" ht="50.3" customHeight="1" x14ac:dyDescent="0.25">
      <c r="A36" s="14" t="s">
        <v>65</v>
      </c>
      <c r="B36" s="8" t="s">
        <v>64</v>
      </c>
      <c r="C36" s="4" t="s">
        <v>132</v>
      </c>
      <c r="D36" s="7">
        <v>2</v>
      </c>
      <c r="E36" s="50"/>
      <c r="F36" s="30">
        <f t="shared" si="0"/>
        <v>0</v>
      </c>
      <c r="G36" s="30">
        <f t="shared" si="1"/>
        <v>0</v>
      </c>
      <c r="H36" s="30">
        <f t="shared" si="2"/>
        <v>0</v>
      </c>
      <c r="I36" s="51"/>
    </row>
    <row r="37" spans="1:9" ht="50.3" customHeight="1" x14ac:dyDescent="0.25">
      <c r="A37" s="14" t="s">
        <v>66</v>
      </c>
      <c r="B37" s="8" t="s">
        <v>67</v>
      </c>
      <c r="C37" s="18" t="s">
        <v>68</v>
      </c>
      <c r="D37" s="7">
        <v>1</v>
      </c>
      <c r="E37" s="50"/>
      <c r="F37" s="30">
        <f t="shared" si="0"/>
        <v>0</v>
      </c>
      <c r="G37" s="30">
        <f t="shared" si="1"/>
        <v>0</v>
      </c>
      <c r="H37" s="30">
        <f t="shared" si="2"/>
        <v>0</v>
      </c>
      <c r="I37" s="51"/>
    </row>
    <row r="38" spans="1:9" ht="50.3" customHeight="1" x14ac:dyDescent="0.25">
      <c r="A38" s="14" t="s">
        <v>69</v>
      </c>
      <c r="B38" s="8" t="s">
        <v>70</v>
      </c>
      <c r="C38" s="4" t="s">
        <v>71</v>
      </c>
      <c r="D38" s="7">
        <v>6</v>
      </c>
      <c r="E38" s="50"/>
      <c r="F38" s="30">
        <f t="shared" si="0"/>
        <v>0</v>
      </c>
      <c r="G38" s="30">
        <f t="shared" si="1"/>
        <v>0</v>
      </c>
      <c r="H38" s="30">
        <f t="shared" si="2"/>
        <v>0</v>
      </c>
      <c r="I38" s="51"/>
    </row>
    <row r="39" spans="1:9" ht="50.3" customHeight="1" x14ac:dyDescent="0.25">
      <c r="A39" s="14" t="s">
        <v>72</v>
      </c>
      <c r="B39" s="8" t="s">
        <v>70</v>
      </c>
      <c r="C39" s="4" t="s">
        <v>133</v>
      </c>
      <c r="D39" s="7">
        <v>3</v>
      </c>
      <c r="E39" s="50"/>
      <c r="F39" s="30">
        <f t="shared" si="0"/>
        <v>0</v>
      </c>
      <c r="G39" s="30">
        <f t="shared" si="1"/>
        <v>0</v>
      </c>
      <c r="H39" s="30">
        <f t="shared" si="2"/>
        <v>0</v>
      </c>
      <c r="I39" s="51"/>
    </row>
    <row r="40" spans="1:9" s="5" customFormat="1" ht="50.3" customHeight="1" x14ac:dyDescent="0.25">
      <c r="A40" s="14" t="s">
        <v>73</v>
      </c>
      <c r="B40" s="8" t="s">
        <v>74</v>
      </c>
      <c r="C40" s="4" t="s">
        <v>75</v>
      </c>
      <c r="D40" s="7">
        <v>2</v>
      </c>
      <c r="E40" s="50"/>
      <c r="F40" s="30">
        <f t="shared" si="0"/>
        <v>0</v>
      </c>
      <c r="G40" s="30">
        <f t="shared" si="1"/>
        <v>0</v>
      </c>
      <c r="H40" s="30">
        <f t="shared" si="2"/>
        <v>0</v>
      </c>
      <c r="I40" s="52"/>
    </row>
    <row r="41" spans="1:9" ht="50.3" customHeight="1" x14ac:dyDescent="0.25">
      <c r="A41" s="14" t="s">
        <v>76</v>
      </c>
      <c r="B41" s="8" t="s">
        <v>77</v>
      </c>
      <c r="C41" s="4" t="s">
        <v>78</v>
      </c>
      <c r="D41" s="7">
        <v>2</v>
      </c>
      <c r="E41" s="50"/>
      <c r="F41" s="30">
        <f t="shared" si="0"/>
        <v>0</v>
      </c>
      <c r="G41" s="30">
        <f t="shared" si="1"/>
        <v>0</v>
      </c>
      <c r="H41" s="30">
        <f t="shared" si="2"/>
        <v>0</v>
      </c>
      <c r="I41" s="51"/>
    </row>
    <row r="42" spans="1:9" ht="50.3" customHeight="1" x14ac:dyDescent="0.25">
      <c r="A42" s="20" t="s">
        <v>79</v>
      </c>
      <c r="B42" s="8" t="s">
        <v>77</v>
      </c>
      <c r="C42" s="17" t="s">
        <v>80</v>
      </c>
      <c r="D42" s="7">
        <v>13</v>
      </c>
      <c r="E42" s="50"/>
      <c r="F42" s="30">
        <f t="shared" si="0"/>
        <v>0</v>
      </c>
      <c r="G42" s="30">
        <f t="shared" si="1"/>
        <v>0</v>
      </c>
      <c r="H42" s="30">
        <f t="shared" si="2"/>
        <v>0</v>
      </c>
      <c r="I42" s="51"/>
    </row>
    <row r="43" spans="1:9" ht="50.3" customHeight="1" x14ac:dyDescent="0.25">
      <c r="A43" s="20" t="s">
        <v>81</v>
      </c>
      <c r="B43" s="8" t="s">
        <v>77</v>
      </c>
      <c r="C43" s="17" t="s">
        <v>82</v>
      </c>
      <c r="D43" s="7">
        <v>6</v>
      </c>
      <c r="E43" s="50"/>
      <c r="F43" s="30">
        <f t="shared" si="0"/>
        <v>0</v>
      </c>
      <c r="G43" s="30">
        <f t="shared" si="1"/>
        <v>0</v>
      </c>
      <c r="H43" s="30">
        <f t="shared" si="2"/>
        <v>0</v>
      </c>
      <c r="I43" s="51"/>
    </row>
    <row r="44" spans="1:9" ht="50.3" customHeight="1" x14ac:dyDescent="0.25">
      <c r="A44" s="14" t="s">
        <v>83</v>
      </c>
      <c r="B44" s="8" t="s">
        <v>84</v>
      </c>
      <c r="C44" s="17" t="s">
        <v>134</v>
      </c>
      <c r="D44" s="7">
        <v>1</v>
      </c>
      <c r="E44" s="50"/>
      <c r="F44" s="30">
        <f t="shared" si="0"/>
        <v>0</v>
      </c>
      <c r="G44" s="30">
        <f t="shared" si="1"/>
        <v>0</v>
      </c>
      <c r="H44" s="30">
        <f t="shared" si="2"/>
        <v>0</v>
      </c>
      <c r="I44" s="51"/>
    </row>
    <row r="45" spans="1:9" ht="50.3" customHeight="1" x14ac:dyDescent="0.25">
      <c r="A45" s="14" t="s">
        <v>85</v>
      </c>
      <c r="B45" s="8" t="s">
        <v>86</v>
      </c>
      <c r="C45" s="4" t="s">
        <v>87</v>
      </c>
      <c r="D45" s="7">
        <v>1</v>
      </c>
      <c r="E45" s="50"/>
      <c r="F45" s="30">
        <f t="shared" si="0"/>
        <v>0</v>
      </c>
      <c r="G45" s="30">
        <f t="shared" si="1"/>
        <v>0</v>
      </c>
      <c r="H45" s="30">
        <f t="shared" si="2"/>
        <v>0</v>
      </c>
      <c r="I45" s="51"/>
    </row>
    <row r="46" spans="1:9" s="5" customFormat="1" ht="50.3" customHeight="1" x14ac:dyDescent="0.25">
      <c r="A46" s="20" t="s">
        <v>88</v>
      </c>
      <c r="B46" s="19" t="s">
        <v>89</v>
      </c>
      <c r="C46" s="18" t="s">
        <v>90</v>
      </c>
      <c r="D46" s="21">
        <v>1</v>
      </c>
      <c r="E46" s="50"/>
      <c r="F46" s="30">
        <f t="shared" si="0"/>
        <v>0</v>
      </c>
      <c r="G46" s="30">
        <f t="shared" si="1"/>
        <v>0</v>
      </c>
      <c r="H46" s="30">
        <f t="shared" si="2"/>
        <v>0</v>
      </c>
      <c r="I46" s="52"/>
    </row>
    <row r="47" spans="1:9" ht="50.3" customHeight="1" x14ac:dyDescent="0.25">
      <c r="A47" s="20" t="s">
        <v>91</v>
      </c>
      <c r="B47" s="19" t="s">
        <v>92</v>
      </c>
      <c r="C47" s="17" t="s">
        <v>93</v>
      </c>
      <c r="D47" s="21">
        <v>1</v>
      </c>
      <c r="E47" s="50"/>
      <c r="F47" s="30">
        <f t="shared" si="0"/>
        <v>0</v>
      </c>
      <c r="G47" s="30">
        <f t="shared" si="1"/>
        <v>0</v>
      </c>
      <c r="H47" s="30">
        <f t="shared" si="2"/>
        <v>0</v>
      </c>
      <c r="I47" s="51"/>
    </row>
    <row r="48" spans="1:9" s="5" customFormat="1" ht="50.3" customHeight="1" x14ac:dyDescent="0.25">
      <c r="A48" s="20" t="s">
        <v>94</v>
      </c>
      <c r="B48" s="19" t="s">
        <v>95</v>
      </c>
      <c r="C48" s="18" t="s">
        <v>135</v>
      </c>
      <c r="D48" s="21">
        <v>1</v>
      </c>
      <c r="E48" s="50"/>
      <c r="F48" s="30">
        <f t="shared" si="0"/>
        <v>0</v>
      </c>
      <c r="G48" s="30">
        <f t="shared" si="1"/>
        <v>0</v>
      </c>
      <c r="H48" s="30">
        <f t="shared" si="2"/>
        <v>0</v>
      </c>
      <c r="I48" s="52"/>
    </row>
    <row r="49" spans="1:9" ht="50.3" customHeight="1" x14ac:dyDescent="0.25">
      <c r="A49" s="14" t="s">
        <v>96</v>
      </c>
      <c r="B49" s="8" t="s">
        <v>95</v>
      </c>
      <c r="C49" s="18" t="s">
        <v>136</v>
      </c>
      <c r="D49" s="7">
        <v>1</v>
      </c>
      <c r="E49" s="50"/>
      <c r="F49" s="30">
        <f t="shared" si="0"/>
        <v>0</v>
      </c>
      <c r="G49" s="30">
        <f t="shared" si="1"/>
        <v>0</v>
      </c>
      <c r="H49" s="30">
        <f t="shared" si="2"/>
        <v>0</v>
      </c>
      <c r="I49" s="51"/>
    </row>
    <row r="50" spans="1:9" ht="50.3" customHeight="1" x14ac:dyDescent="0.25">
      <c r="A50" s="14" t="s">
        <v>97</v>
      </c>
      <c r="B50" s="9" t="s">
        <v>98</v>
      </c>
      <c r="C50" s="18" t="s">
        <v>137</v>
      </c>
      <c r="D50" s="7">
        <v>1</v>
      </c>
      <c r="E50" s="50"/>
      <c r="F50" s="30">
        <f t="shared" si="0"/>
        <v>0</v>
      </c>
      <c r="G50" s="30">
        <f t="shared" si="1"/>
        <v>0</v>
      </c>
      <c r="H50" s="30">
        <f t="shared" si="2"/>
        <v>0</v>
      </c>
      <c r="I50" s="51"/>
    </row>
    <row r="51" spans="1:9" ht="50.3" customHeight="1" x14ac:dyDescent="0.25">
      <c r="A51" s="14" t="s">
        <v>99</v>
      </c>
      <c r="B51" s="8" t="s">
        <v>100</v>
      </c>
      <c r="C51" s="18" t="s">
        <v>138</v>
      </c>
      <c r="D51" s="7">
        <v>1</v>
      </c>
      <c r="E51" s="50"/>
      <c r="F51" s="30">
        <f t="shared" si="0"/>
        <v>0</v>
      </c>
      <c r="G51" s="30">
        <f t="shared" si="1"/>
        <v>0</v>
      </c>
      <c r="H51" s="30">
        <f t="shared" si="2"/>
        <v>0</v>
      </c>
      <c r="I51" s="51"/>
    </row>
    <row r="52" spans="1:9" ht="50.3" customHeight="1" x14ac:dyDescent="0.25">
      <c r="A52" s="14">
        <v>125</v>
      </c>
      <c r="B52" s="8" t="s">
        <v>101</v>
      </c>
      <c r="C52" s="18" t="s">
        <v>102</v>
      </c>
      <c r="D52" s="7">
        <v>1</v>
      </c>
      <c r="E52" s="50"/>
      <c r="F52" s="30">
        <f t="shared" si="0"/>
        <v>0</v>
      </c>
      <c r="G52" s="30">
        <f t="shared" si="1"/>
        <v>0</v>
      </c>
      <c r="H52" s="30">
        <f t="shared" si="2"/>
        <v>0</v>
      </c>
      <c r="I52" s="51"/>
    </row>
    <row r="53" spans="1:9" ht="50.3" customHeight="1" x14ac:dyDescent="0.25">
      <c r="A53" s="15" t="s">
        <v>103</v>
      </c>
      <c r="B53" s="10" t="s">
        <v>104</v>
      </c>
      <c r="C53" s="48" t="s">
        <v>139</v>
      </c>
      <c r="D53" s="11">
        <v>1</v>
      </c>
      <c r="E53" s="50"/>
      <c r="F53" s="30">
        <f t="shared" si="0"/>
        <v>0</v>
      </c>
      <c r="G53" s="30">
        <f t="shared" si="1"/>
        <v>0</v>
      </c>
      <c r="H53" s="30">
        <f t="shared" si="2"/>
        <v>0</v>
      </c>
      <c r="I53" s="51"/>
    </row>
    <row r="54" spans="1:9" ht="50.3" customHeight="1" x14ac:dyDescent="0.35">
      <c r="A54" s="34"/>
      <c r="B54" s="35"/>
      <c r="C54" s="36" t="s">
        <v>105</v>
      </c>
      <c r="D54" s="37"/>
      <c r="E54" s="33"/>
      <c r="F54" s="31">
        <f>SUM(F9:F53)</f>
        <v>0</v>
      </c>
      <c r="G54" s="31">
        <f>F54*0.21</f>
        <v>0</v>
      </c>
      <c r="H54" s="32">
        <f>F54+G54</f>
        <v>0</v>
      </c>
      <c r="I54" s="29"/>
    </row>
  </sheetData>
  <sheetProtection algorithmName="SHA-512" hashValue="bMoSJd391t80u7ba5XNSyx7QNZZmNJ2JYuwZEP3VMVV9DJk12o+AICKs+NbEqCxnWRQR78sFf33P2Rl/v3X2KA==" saltValue="WiSEE7VOKL1yOHMqp8Z10g==" spinCount="100000" sheet="1" objects="1" scenarios="1"/>
  <mergeCells count="7">
    <mergeCell ref="E6:H6"/>
    <mergeCell ref="H3:I3"/>
    <mergeCell ref="H4:I4"/>
    <mergeCell ref="A8:D8"/>
    <mergeCell ref="B3:C3"/>
    <mergeCell ref="B4:C4"/>
    <mergeCell ref="A5:D5"/>
  </mergeCells>
  <pageMargins left="0.23622047244094491" right="0.23622047244094491" top="0.35433070866141736" bottom="0.35433070866141736" header="0.31496062992125984" footer="0.31496062992125984"/>
  <pageSetup paperSize="11" scale="4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62eec7-d210-4f84-822e-ab4b3c228559">
      <Terms xmlns="http://schemas.microsoft.com/office/infopath/2007/PartnerControls"/>
    </lcf76f155ced4ddcb4097134ff3c332f>
    <TaxCatchAll xmlns="dfac1ff9-1e77-4c92-af43-837fdd141c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53829291DC2BE43ADE1B7ED113D504C" ma:contentTypeVersion="13" ma:contentTypeDescription="Vytvoří nový dokument" ma:contentTypeScope="" ma:versionID="73d5a42da51fbe24a4bcd2acb1f21fa9">
  <xsd:schema xmlns:xsd="http://www.w3.org/2001/XMLSchema" xmlns:xs="http://www.w3.org/2001/XMLSchema" xmlns:p="http://schemas.microsoft.com/office/2006/metadata/properties" xmlns:ns2="4f62eec7-d210-4f84-822e-ab4b3c228559" xmlns:ns3="dfac1ff9-1e77-4c92-af43-837fdd141c11" targetNamespace="http://schemas.microsoft.com/office/2006/metadata/properties" ma:root="true" ma:fieldsID="3a10d31e319480a14280143d5d552a98" ns2:_="" ns3:_="">
    <xsd:import namespace="4f62eec7-d210-4f84-822e-ab4b3c228559"/>
    <xsd:import namespace="dfac1ff9-1e77-4c92-af43-837fdd141c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62eec7-d210-4f84-822e-ab4b3c228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005d2e90-ca70-4baa-8af0-fbdd80409b4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c1ff9-1e77-4c92-af43-837fdd141c1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3be84db-1514-4e06-bbca-fc5c929263e4}" ma:internalName="TaxCatchAll" ma:showField="CatchAllData" ma:web="dfac1ff9-1e77-4c92-af43-837fdd141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A7544-02D1-4633-A4FB-D276E4DE1131}">
  <ds:schemaRefs>
    <ds:schemaRef ds:uri="http://schemas.microsoft.com/sharepoint/v3/contenttype/forms"/>
  </ds:schemaRefs>
</ds:datastoreItem>
</file>

<file path=customXml/itemProps2.xml><?xml version="1.0" encoding="utf-8"?>
<ds:datastoreItem xmlns:ds="http://schemas.openxmlformats.org/officeDocument/2006/customXml" ds:itemID="{2C78AC4E-A575-4F25-BAA9-BCC7E55BF57B}">
  <ds:schemaRefs>
    <ds:schemaRef ds:uri="http://schemas.microsoft.com/office/2006/metadata/properties"/>
    <ds:schemaRef ds:uri="http://schemas.microsoft.com/office/infopath/2007/PartnerControls"/>
    <ds:schemaRef ds:uri="4f62eec7-d210-4f84-822e-ab4b3c228559"/>
    <ds:schemaRef ds:uri="dfac1ff9-1e77-4c92-af43-837fdd141c11"/>
  </ds:schemaRefs>
</ds:datastoreItem>
</file>

<file path=customXml/itemProps3.xml><?xml version="1.0" encoding="utf-8"?>
<ds:datastoreItem xmlns:ds="http://schemas.openxmlformats.org/officeDocument/2006/customXml" ds:itemID="{15D9F91E-DE5B-4919-BA16-3705A490A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62eec7-d210-4f84-822e-ab4b3c228559"/>
    <ds:schemaRef ds:uri="dfac1ff9-1e77-4c92-af43-837fdd141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Nářadí</vt:lpstr>
      <vt:lpstr>Nářadí!Oblast_tisku</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Rejent</dc:creator>
  <cp:keywords/>
  <dc:description/>
  <cp:lastModifiedBy>Nováková Edita Mgr.</cp:lastModifiedBy>
  <cp:revision/>
  <cp:lastPrinted>2026-04-07T06:59:11Z</cp:lastPrinted>
  <dcterms:created xsi:type="dcterms:W3CDTF">2020-02-10T15:27:06Z</dcterms:created>
  <dcterms:modified xsi:type="dcterms:W3CDTF">2026-04-07T06:59:21Z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0x010100253829291DC2BE43ADE1B7ED113D504C</vt:lpwstr>
  </property>
  <property fmtid="{D5CDD505-2E9C-101B-9397-08002B2CF9AE}" pid="3" name="MediaServiceImageTags">
    <vt:lpwstr/>
  </property>
</Properties>
</file>