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VZ\Oravcová\6. Žamberk - stroje\2. ZD final\"/>
    </mc:Choice>
  </mc:AlternateContent>
  <xr:revisionPtr revIDLastSave="0" documentId="13_ncr:1_{9FA8C40A-8409-4A36-9724-E6B49E4A23E7}" xr6:coauthVersionLast="47" xr6:coauthVersionMax="47" xr10:uidLastSave="{00000000-0000-0000-0000-000000000000}"/>
  <bookViews>
    <workbookView xWindow="27442" yWindow="0" windowWidth="24873" windowHeight="13816" xr2:uid="{00000000-000D-0000-FFFF-FFFF00000000}"/>
  </bookViews>
  <sheets>
    <sheet name="Stroje" sheetId="2" r:id="rId1"/>
  </sheets>
  <definedNames>
    <definedName name="_xlnm.Print_Area" localSheetId="0">Stroje!$A$2:$I$34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10" i="2" s="1"/>
  <c r="F11" i="2"/>
  <c r="G11" i="2" s="1"/>
  <c r="F12" i="2"/>
  <c r="F13" i="2"/>
  <c r="G13" i="2" s="1"/>
  <c r="H13" i="2" s="1"/>
  <c r="F14" i="2"/>
  <c r="G14" i="2" s="1"/>
  <c r="H14" i="2" s="1"/>
  <c r="F15" i="2"/>
  <c r="G15" i="2" s="1"/>
  <c r="F16" i="2"/>
  <c r="G16" i="2" s="1"/>
  <c r="H16" i="2" s="1"/>
  <c r="F17" i="2"/>
  <c r="G17" i="2" s="1"/>
  <c r="H17" i="2" s="1"/>
  <c r="F18" i="2"/>
  <c r="G18" i="2"/>
  <c r="F19" i="2"/>
  <c r="G19" i="2" s="1"/>
  <c r="H19" i="2" s="1"/>
  <c r="F20" i="2"/>
  <c r="F21" i="2"/>
  <c r="G21" i="2" s="1"/>
  <c r="F22" i="2"/>
  <c r="F23" i="2"/>
  <c r="G23" i="2" s="1"/>
  <c r="H23" i="2" s="1"/>
  <c r="F24" i="2"/>
  <c r="G24" i="2"/>
  <c r="H24" i="2"/>
  <c r="F25" i="2"/>
  <c r="G25" i="2"/>
  <c r="F26" i="2"/>
  <c r="G26" i="2" s="1"/>
  <c r="F27" i="2"/>
  <c r="G27" i="2"/>
  <c r="F28" i="2"/>
  <c r="F29" i="2"/>
  <c r="G29" i="2"/>
  <c r="F30" i="2"/>
  <c r="G30" i="2"/>
  <c r="H30" i="2" s="1"/>
  <c r="F31" i="2"/>
  <c r="G31" i="2" s="1"/>
  <c r="F32" i="2"/>
  <c r="G32" i="2" s="1"/>
  <c r="H32" i="2" s="1"/>
  <c r="F9" i="2"/>
  <c r="F33" i="2" l="1"/>
  <c r="H29" i="2"/>
  <c r="H25" i="2"/>
  <c r="G28" i="2"/>
  <c r="H28" i="2" s="1"/>
  <c r="H27" i="2"/>
  <c r="H18" i="2"/>
  <c r="G22" i="2"/>
  <c r="H22" i="2" s="1"/>
  <c r="H11" i="2"/>
  <c r="G12" i="2"/>
  <c r="H12" i="2" s="1"/>
  <c r="H21" i="2"/>
  <c r="H26" i="2"/>
  <c r="H10" i="2"/>
  <c r="G20" i="2"/>
  <c r="H20" i="2" s="1"/>
  <c r="H31" i="2"/>
  <c r="H15" i="2"/>
  <c r="G9" i="2"/>
  <c r="H9" i="2" s="1"/>
  <c r="G33" i="2" l="1"/>
  <c r="H33" i="2" s="1"/>
</calcChain>
</file>

<file path=xl/sharedStrings.xml><?xml version="1.0" encoding="utf-8"?>
<sst xmlns="http://schemas.openxmlformats.org/spreadsheetml/2006/main" count="90" uniqueCount="87">
  <si>
    <t>Dodavatel:</t>
  </si>
  <si>
    <t>IČO</t>
  </si>
  <si>
    <t>E-mail</t>
  </si>
  <si>
    <t>Adresa:</t>
  </si>
  <si>
    <t>DIČ</t>
  </si>
  <si>
    <t>Telefon</t>
  </si>
  <si>
    <t>Výkaz výměr - SŠ GASTRONOMICKÁ A TECHNICKÁ Žamberk</t>
  </si>
  <si>
    <t>Odběratel:</t>
  </si>
  <si>
    <t>Položka 
č.</t>
  </si>
  <si>
    <t>Počet jednotek</t>
  </si>
  <si>
    <t>J.c.</t>
  </si>
  <si>
    <t>Cena za položku bez DPH</t>
  </si>
  <si>
    <t>DHP 21%</t>
  </si>
  <si>
    <t>Cena za položku s DPH</t>
  </si>
  <si>
    <t>Popis:</t>
  </si>
  <si>
    <t>127.</t>
  </si>
  <si>
    <t>Odsávací zařízení mobilní</t>
  </si>
  <si>
    <t>129.</t>
  </si>
  <si>
    <t>Pokosová pila</t>
  </si>
  <si>
    <t>130.</t>
  </si>
  <si>
    <t>Soustruh na dřevo</t>
  </si>
  <si>
    <t>131.</t>
  </si>
  <si>
    <t>Bruska nástrojů</t>
  </si>
  <si>
    <t>134.</t>
  </si>
  <si>
    <t>Kompresor s příslušenstvím</t>
  </si>
  <si>
    <t>135.</t>
  </si>
  <si>
    <t>Bruska hranová</t>
  </si>
  <si>
    <t>136.</t>
  </si>
  <si>
    <t>Širokopásová bruska</t>
  </si>
  <si>
    <t>137.</t>
  </si>
  <si>
    <t>Pásová pila na dřevo</t>
  </si>
  <si>
    <t>138.</t>
  </si>
  <si>
    <t>Stojanová vrtačka</t>
  </si>
  <si>
    <t>139.</t>
  </si>
  <si>
    <t>Formátovací pila</t>
  </si>
  <si>
    <t>140.</t>
  </si>
  <si>
    <t>Dlabačka</t>
  </si>
  <si>
    <t>141.</t>
  </si>
  <si>
    <t>Briketovací lis</t>
  </si>
  <si>
    <t>142.</t>
  </si>
  <si>
    <t>Kotoučová pila</t>
  </si>
  <si>
    <t>144.</t>
  </si>
  <si>
    <t>145.</t>
  </si>
  <si>
    <t>Elektrický závitořez</t>
  </si>
  <si>
    <t>146.</t>
  </si>
  <si>
    <t>Stolní vrtačka</t>
  </si>
  <si>
    <t>147.</t>
  </si>
  <si>
    <t>Svařovací zařízení</t>
  </si>
  <si>
    <t>148.</t>
  </si>
  <si>
    <t>149.</t>
  </si>
  <si>
    <t>Bruska na nástroje</t>
  </si>
  <si>
    <t>150.</t>
  </si>
  <si>
    <t>153.</t>
  </si>
  <si>
    <t>Dvoukotoučová bruska</t>
  </si>
  <si>
    <t>154.</t>
  </si>
  <si>
    <t>Sloupová vrtačka</t>
  </si>
  <si>
    <t>156.</t>
  </si>
  <si>
    <t>Soustruh</t>
  </si>
  <si>
    <t>157.</t>
  </si>
  <si>
    <t xml:space="preserve">Vertikální konzolová frézka </t>
  </si>
  <si>
    <t>CELKEM</t>
  </si>
  <si>
    <t>Odsávací zařízení pilin a hoblin vhodné do truhlářského provozu. Vzduchový výkon min. 800 m3/h. Max. podtlak: min. hodnota 1050 Pa. Průměr vstupního hrdla: min. 100 mm. Filtrační plocha: min. 1,0 m2. Příkon min. 0,55 kW. Napájení 230 V. Mobilní s pojistnými koly.</t>
  </si>
  <si>
    <t xml:space="preserve">Pokosová pila s laserem 305 mm. Otáčky naprázdno: min. 3.000 min-1. Diagonální řez min. 190 mm, vertikální řez min. 160 mm. Řezný výkon při 90°: min. 110 × 312 mm. Řezný výkon při 45°: min. 110x220mm. Pilový kotouč: 305 mm. Otvor pilového kotouče: 30 mm. Systém odsávání prachu. Laserová ryska linie řezu. Hmotnost max. 30 kg. </t>
  </si>
  <si>
    <t>Soustruh kopírovací na dřevo. Součást dodávky: příruba - lícní deska min. 220 mm, 4-hrotý unašeč obrobku min. 35 mm, sklíčidlo min. 3-16 mm, upínací trn B16-Mk2, otočný hrot Mk2, opěrka nástroje s excentrickým upínáním, luneta, kopírovací zařízení. Kužel koníku MK2/MT2. Max. délka kopírování: 1100 mm. Max. hloubka kopírování: 50 mm. Výška středu na kopírování: 65 mm. Výsuv pinoly: min. 100 mm. Vzdálenost hrotů: 1300 mm. Cena včetně dopravy, montáže a likvidace obalu.</t>
  </si>
  <si>
    <t xml:space="preserve">Bruska nástrojů včetně zarovnávacího diamantu. Hmotnost samotného stroje min. 5 kg. Průmyslový motor 230 V, min. 120 W s možností nepřetržitého provozu. </t>
  </si>
  <si>
    <t xml:space="preserve">Jednoválcový vzduchový kompresor. Olejový pístový kompresor s ležatým pojízdným vzdušníkem PKS (pojízdná kompresorová stanice). Objem min. 270 l. Pohon třífázovým elektromotorem 400 V. Příkon min. 4 kW. Počet válců: min. 1. Počet kompresních stupňů: min. 1. Otáčky mototu 1 025 ot/min. Maximální tlak min. 8 bar. Rozsah pracovního cyklu 6 - 8 bar. Výkonnost - výtlak: min. 30 m3/hod, sání: min. 35 m3/hod. Elektrická síť: jistič min. 16 A. </t>
  </si>
  <si>
    <t xml:space="preserve">Kombinovaná bruska: Brusný kotouč průměru min. 200 mm. Litinový stůl s dorazy na 45 ° a 90 °. Šířka brusného pásu min. 100 mm, délka pásu min. 900 mm. Podpůrný stůl s grafitovou podložkou. Pásová bruska naklopitelná vertikální a vodorovně. Otáčky: min. 1440 ot./min. Rychlost pásu: min. 8 m/s. Naklopení stolu: 0–45 °. Naklopení pásu/ramene: 0–90 °. </t>
  </si>
  <si>
    <t>Širokopásová bruska - Agregát: RC. Pracovní šířka: min. 630 mm. Délka brusného pásu: min. 1600 mm. Průměr brusného válce: min. 120 mm. Max. výška obrobku: min. 160 mm. Min. výška obrobku: 3 mm. Rychlost odsávaného vzduchu: min. 15 m/s. Průměr odsávacího otvoru: min. 150 mm. Napětí / kmitočet: 3/N/PE 400V/50Hz. Hmotnost: max 1 500 kg.</t>
  </si>
  <si>
    <t>Pásová pila 230V, případně 400 V. Pracovní stůl min.: 400 x 510 mm. Délka pásu min. 3500 mm. Šířka pásu min./max.: 6/20 mm. Min. výška řezu: 310. Min. šířka řezu 360 mm. Naklopení stolu: min. -7° až +45°. Odsávání: min. 100 mm.</t>
  </si>
  <si>
    <t xml:space="preserve">Sloupová vrtačka. Vrtací hlava je otočná (360°) a výškově nastavitelná. Hloubkový doraz se stupnicí v mm. 2-stupňový výkonný motor s min. 6 volitelnými rychlostmi. Přepínač směru otáček (levý/pravý chod) pro řezání závitů. Včetně 16 mm vrtačkového sklíčidla. Rozměry stolu: 425-500 x 350-475 mm. Rozměr pracovního stolu min. 425×350 mm. Hmotnost max. 200 kg. </t>
  </si>
  <si>
    <t>Formátovací pila s pojezdovým stolem. Délka pojezdu formátovacího stolu min. 3100 mm. Šířka řezu mezi pilovým kotoučem a podélným pravítkem min. 1250 mm. Hlavní pilový kotouč průměru min. 300 mm. Předřezový kotouč průměru min. 120 mm. Naklápění kotouče 0–45°. Maximální prořez při 90° min. 80 mm, při 45° min. 55 mm. Samostatný motor hlavního kotouče min. 4 kW, samostatný motor předřezu min. 0,6 kW. Napájení 400 V / 50 Hz. Hmotnost stroje max. 1200 kg.</t>
  </si>
  <si>
    <t>Vrtací dlabačka s naklápěním stolu - Dlabačka. Masivní litinový držák stolu. Naklápění stolu  ± 30° a natáčení stolu  ± 40°. Měřítko s dorazem na hloubku vrtání. Měřítko s dorazy na délku dlabu. Otáčky vřetena min. 2800 ot/min. Max. vrtaný průměr 30 mm. Max. průměr nástroje 18 mm.</t>
  </si>
  <si>
    <t>Briketovací lis - pro stlačení dřevního odpadu. Je poháněn hydraulickým agregátem s elektromotorem. Průměr briket min. 60 mm. Max. lisovací výkon min. 30 kg/h. Objem násypky min. 32 l (0,032 m3).</t>
  </si>
  <si>
    <t>Kotoučová pila na kovy s automatickým zařízením na mazání a chlazení. Příkon min. 1500 W, napájení 400 V. Materiál: ocel, nerezavějící ocel, barevné kovy, lehké kovy, plasty a další až do pevnosti min. 1000 N/mm². Pilový kotouč Ø min. 275 mm. Na rovné řezání a řezání na pokos do ± 45°. Kapacita řezu: plný materiál min. 45 mm (90°), trubky min. průměr 65 mm (90°), profily min. 70×40 mm (90°). Příčné řezy: trubka, profil, plný materiál.</t>
  </si>
  <si>
    <t>Kotoučová pila na kovy. Ocelové trubky z nerezavějící oceli, uhlíkové oceli, měděné trubky a jiné materiály s max. Ø 76 mm. Pilový kotouč Ø 225 mm. Řezy 0°-45°. Napájení 230V.</t>
  </si>
  <si>
    <t>Stacionární závitořez - integrovaná vana. Obsahuje: Závitořezný stroj s univerzálním motorem; bezpečnostní nožní spínač; závitořezná hlava R ½ "-2" s vnitřním odhrotovačem a řezákem; závitořezné nože R ½ - ¾ "a 1-2"; trojnohý stojan; větší olejová vana a nádoba na třísky přizpůsobená na stůl, podstavec nebo pojízdný podstavec; sada nářadí. Univerzální motor min. 1150 W. Napájení 230 V.</t>
  </si>
  <si>
    <t>Sloupová vrtačka je konstruována pro vrtání, zahlubování a vystružování. Změna otáček je realizována pomocí variátoru. Možnost volby otáčení min. 8 rychlostí otáček. Naklápění stolku ± 45°. Max. vzdál. vřet. od stolu: min. hodnota 640 mm. Max. vzdál. vřet. od zákl.: min. hodnota 1150 mm. Kužel vřetene MK3/MK4. Max. vrtací hloubka 120 mm. Příkon 1100 W. Napájení 400 V.</t>
  </si>
  <si>
    <t xml:space="preserve">Svářečka plastových trubek. Součástí dodávky: Stroj s topným článkem pro svařování plastových trubek pro ø 40 - 160. Topný článek pro svařování na tupo povlakovaný teflonem, Elektrický hoblík, Přítlačné zařízení, Ochranný kryt na topný článek, Rychloupínací zařízení, i pro šikmé odbočky, 2 svěráky mající po 2 upínacích vložkách pro trubky ø 40 - 160 mm, vložky podpěr ø 40 - 140 mm, Trubkový podstavec = Podstavec = Transportní zařízení, Pracovní klíč. Příkon topného článku. Teplota: 180 - 290 °C. Hmotnost: max. 48 kg. </t>
  </si>
  <si>
    <t>Stolní vrtačka. Radiální ložiska. Rozměrný stůl s výškovým nastavením pomocí ozubeného hřebene a naklápěním +/- 45°. Součástí dodávky: Zubové sklíčidlo  Upínací trn  Ochranný kryt sklíčidla, Vyrážecí klín trnu sklíčidla, Servisní nářadí. Max. vrtaný průměr 16 mm. Sklíčidlo 3 - 16 mm, Vyložení vřetene 120-180 mm, Posuv vřetene 50-80 mm, Max. vzdál. vřet. od stolu 300- 425 mm, Max. vzdál. vřet. od zákl. 450-610 mm. Počet rychlostí min. 5. "T" drážka stolu min. 12 mm.</t>
  </si>
  <si>
    <t xml:space="preserve">Ostřička nástrojů slouží k broušení gravírovacích nožů a stopkových fréz s válcovou stopkou. Je vhodná na vrtáky, frézy válcové, stopkové a některé tvarové. Součástí dodávky: Kleštinový upínač, Korundový brusný kotouč, Příruba kotouče, Pracovní osvětlení, Náhradní řemínek, Obslužné nářadí.  Otáčky min. 2800 ot/min.  Rozměr kotouče min. 100 x 50 x 20 mm. Max. průměr kleštin 5 - 25 mm. Max. průměr broušeného nástroje min. 25 mm. Podélný mikro posuv kleštinového držáku nástroje 15-18 mm. Příčný mikro posuv kleštinového držáku nástroje 5-12 mm. </t>
  </si>
  <si>
    <r>
      <t>Bruska na nástroje. Otvory pro upevnění k podkladu či stojanu. Nádobka na chlazení kotouče. Osvětlení pracovního prostoru. Vhodná k ostření soustružnických nožů. Kotouče zrnitosti 80 určené pro plátky soustružnických nožů SK (slinutý karbit). Ø kotouče: min. 150 mm.</t>
    </r>
    <r>
      <rPr>
        <sz val="9"/>
        <color rgb="FFFF0000"/>
        <rFont val="Calibri"/>
        <scheme val="minor"/>
      </rPr>
      <t xml:space="preserve"> </t>
    </r>
  </si>
  <si>
    <t>Dvoukotoučová bruska, otvory pro upevnění k podkladu či stojanu, stabilní opěrky materiálu, orovnávač kotoučů, chladící prostor, ochranné bezpečnostní kryty proti odlétávání částic při broušení, možnost broušení pilových kotoučů, vrtáků a drobných obrobků. Protiprachový přepínač. P36 a P80 brusné kameny pro jemné a střední broušení. Průmer kotouče min. 150 mm.</t>
  </si>
  <si>
    <t>Sloupová vrtačka pro vrtání a zahlubování vřetena je uloženo v kuličkových ložiscích a osazena kuželem MK3/MK4, do kterého je možné vložit vrtací sklíčidlo nebo přímo nástroj. Pracovní stůl lze natáčet až o 360° pomocí otočného čepu a naklápět do úhlu +/- 45° od základní roviny, což umožňuje vrtání otvorů pod různými úhly. Max. vrtaný průměr: 25 mm, Sklíčidlo: 5 - 20 mm. Počet rychlostí min. 12. "T" drážka stolu min. 14 mm. Max. vzdálenost vřeteno (stůl): min. 640 mm. Max. vzdálenost vřeteno (základní deska): min. 1150 mm. Rozsah otáček 50-3000 ot/min.</t>
  </si>
  <si>
    <t>Soustruh na kov s digitálním odměřováním - pro opracování obrobků z kovů, plastů i dřeva. Dvourychlostní motor, příkon min. 1500 W. Napájení 400 V. Vhodné pro nože 16x16 mm. Základní příslušenství: Podstavec, Osvětlení, Chlazení, Klínové řemeny, Brzda, 3- čelisťové sklíčidlo Ø 160 mm, 4- čelisťové sklíčidlo do Ø 200 mm (sam. nast. čelisti), 2x pevný hrot, Sada ozubených kol, Luneta pohyblivá max. Ø 40 mm, Luneta pevná max. Ø 36 mm, Lícní deska Ø 250 mm, Digitální odměřování os X, Y, Z. Palcové závity - rozsah 2¼ - 40 (20st.) záv./palec. Celková váha max. 900 kg.</t>
  </si>
  <si>
    <t xml:space="preserve">Univerzální frézka se zaručenou vysokou produktivitou, přesností a digitálním odměřováním. Příkon min. 1500 W, napájení 400 V. Frézovací hlava sklopná a otočná ve všech prostorových úhlech. Základní příslušenství: Chlazení, Osvětlení, Kleštinový upínač ISO40, Sada kleštin Ø min. 4,5,6,8,10,12,14,16, Redukční pouzdra ISO40/Mk III, ISO40/Mk II, Vrtací sklíčidlo 1 - 16/B 18 + trn ISO40 / B 18, Upínací šroub nástrojů, Montážní klíče, Digitální odměřování os X, Y, Z.  Otáčky vřetene - horizontálního 60/ 140/ 175/ 200/ 270/ 460/ 690/ 1090/ 1350 min. Počet otáček (horizont.) min. 7 stupňů. Otáčky vřetene - vertikálního 115/ 230/ 290/ 360/ 580/ 720/ 875/ 1750 min. Počet otáček (vertikál.) min.7  stupňů. Max. průměr vrtání 50 mm. "T" drážka: min. 14 mm. Celková váha max. 1200 kg. </t>
  </si>
  <si>
    <t>Pro vybrané výrobky platí, že: 
1) Před výrobou / dodáním budou veškeré rozměry ověřeny na stavbě a odsouhlaseny uživatelem.  
2) Před dodávkou bude dodán k typovým prvkům technický list pro odsouhlasení AD a uživatele. 
3) Dodání  definovaných výrobků bude včetně antivibrační izolace (podložek, krytek nožiček apod).     
4) Maximální přípůstná odchylka rozměrů je 5 %.</t>
  </si>
  <si>
    <t>ozn. typového zařízení (ozn. tech. listu)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</si>
</sst>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Calibri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scheme val="minor"/>
    </font>
    <font>
      <sz val="9"/>
      <color rgb="FFFF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5" fillId="0" borderId="0" xfId="0" applyFont="1"/>
    <xf numFmtId="4" fontId="2" fillId="0" borderId="1" xfId="0" applyNumberFormat="1" applyFont="1" applyBorder="1" applyAlignment="1">
      <alignment vertical="center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3" borderId="2" xfId="0" applyFill="1" applyBorder="1"/>
    <xf numFmtId="0" fontId="0" fillId="3" borderId="7" xfId="0" applyFill="1" applyBorder="1"/>
    <xf numFmtId="164" fontId="9" fillId="3" borderId="1" xfId="0" applyNumberFormat="1" applyFont="1" applyFill="1" applyBorder="1" applyAlignment="1">
      <alignment vertical="center"/>
    </xf>
    <xf numFmtId="0" fontId="0" fillId="3" borderId="1" xfId="0" applyFill="1" applyBorder="1"/>
    <xf numFmtId="164" fontId="10" fillId="3" borderId="1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5" fillId="5" borderId="1" xfId="0" applyFont="1" applyFill="1" applyBorder="1"/>
    <xf numFmtId="0" fontId="6" fillId="0" borderId="1" xfId="0" applyFont="1" applyBorder="1" applyAlignment="1">
      <alignment horizontal="center"/>
    </xf>
    <xf numFmtId="0" fontId="15" fillId="0" borderId="1" xfId="0" applyFont="1" applyBorder="1"/>
    <xf numFmtId="0" fontId="3" fillId="5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0" fillId="6" borderId="1" xfId="0" applyFill="1" applyBorder="1" applyProtection="1">
      <protection locked="0"/>
    </xf>
    <xf numFmtId="164" fontId="9" fillId="6" borderId="1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 applyProtection="1">
      <alignment horizontal="left"/>
      <protection locked="0"/>
    </xf>
    <xf numFmtId="0" fontId="6" fillId="5" borderId="5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DAB1-D0D4-4782-B746-332B0CF26E7D}">
  <sheetPr>
    <pageSetUpPr fitToPage="1"/>
  </sheetPr>
  <dimension ref="A1:I33"/>
  <sheetViews>
    <sheetView tabSelected="1" topLeftCell="A2" zoomScale="80" zoomScaleNormal="80" workbookViewId="0">
      <selection activeCell="A2" sqref="A2:I34"/>
    </sheetView>
  </sheetViews>
  <sheetFormatPr defaultColWidth="8.875" defaultRowHeight="14.3" x14ac:dyDescent="0.25"/>
  <cols>
    <col min="1" max="1" width="10.75" style="2" customWidth="1"/>
    <col min="2" max="2" width="20.75" style="1" customWidth="1"/>
    <col min="3" max="3" width="100.75" customWidth="1"/>
    <col min="4" max="4" width="10.75" style="3" customWidth="1"/>
    <col min="5" max="5" width="20.375" style="3" customWidth="1"/>
    <col min="6" max="6" width="20.625" customWidth="1"/>
    <col min="7" max="7" width="23.25" customWidth="1"/>
    <col min="8" max="8" width="15.75" customWidth="1"/>
    <col min="9" max="9" width="39" customWidth="1"/>
  </cols>
  <sheetData>
    <row r="1" spans="1:9" ht="14.95" hidden="1" customHeight="1" x14ac:dyDescent="0.25">
      <c r="A1" s="5"/>
      <c r="B1" s="5"/>
      <c r="C1" s="5"/>
      <c r="D1" s="5"/>
      <c r="E1" s="5"/>
    </row>
    <row r="2" spans="1:9" ht="50.45" customHeight="1" x14ac:dyDescent="0.25">
      <c r="A2" s="5"/>
      <c r="B2" s="5"/>
      <c r="C2" s="5"/>
      <c r="D2" s="5"/>
      <c r="E2" s="5"/>
    </row>
    <row r="3" spans="1:9" ht="20.25" customHeight="1" x14ac:dyDescent="0.25">
      <c r="A3" s="33" t="s">
        <v>0</v>
      </c>
      <c r="B3" s="50"/>
      <c r="C3" s="50"/>
      <c r="D3" s="34"/>
      <c r="E3" s="34" t="s">
        <v>1</v>
      </c>
      <c r="F3" s="46"/>
      <c r="G3" s="34" t="s">
        <v>2</v>
      </c>
      <c r="H3" s="50"/>
      <c r="I3" s="50"/>
    </row>
    <row r="4" spans="1:9" ht="20.25" customHeight="1" x14ac:dyDescent="0.25">
      <c r="A4" s="33" t="s">
        <v>3</v>
      </c>
      <c r="B4" s="53"/>
      <c r="C4" s="53"/>
      <c r="D4" s="34"/>
      <c r="E4" s="34" t="s">
        <v>4</v>
      </c>
      <c r="F4" s="46"/>
      <c r="G4" s="34" t="s">
        <v>5</v>
      </c>
      <c r="H4" s="50"/>
      <c r="I4" s="50"/>
    </row>
    <row r="5" spans="1:9" ht="50.3" customHeight="1" x14ac:dyDescent="0.45">
      <c r="A5" s="54" t="s">
        <v>6</v>
      </c>
      <c r="B5" s="55"/>
      <c r="C5" s="55"/>
      <c r="D5" s="56"/>
      <c r="E5" s="38"/>
      <c r="F5" s="38"/>
      <c r="G5" s="38"/>
      <c r="H5" s="38"/>
      <c r="I5" s="39"/>
    </row>
    <row r="6" spans="1:9" ht="50.3" customHeight="1" thickBot="1" x14ac:dyDescent="0.3">
      <c r="A6" s="35" t="s">
        <v>7</v>
      </c>
      <c r="B6" s="40"/>
      <c r="C6" s="40"/>
      <c r="D6" s="36"/>
      <c r="E6" s="47"/>
      <c r="F6" s="48"/>
      <c r="G6" s="48"/>
      <c r="H6" s="49"/>
      <c r="I6" s="37"/>
    </row>
    <row r="7" spans="1:9" ht="149.94999999999999" customHeight="1" x14ac:dyDescent="0.25">
      <c r="A7" s="24" t="s">
        <v>8</v>
      </c>
      <c r="B7" s="25"/>
      <c r="C7" s="26" t="s">
        <v>85</v>
      </c>
      <c r="D7" s="32" t="s">
        <v>9</v>
      </c>
      <c r="E7" s="29" t="s">
        <v>10</v>
      </c>
      <c r="F7" s="29" t="s">
        <v>11</v>
      </c>
      <c r="G7" s="29" t="s">
        <v>12</v>
      </c>
      <c r="H7" s="30" t="s">
        <v>13</v>
      </c>
      <c r="I7" s="29" t="s">
        <v>86</v>
      </c>
    </row>
    <row r="8" spans="1:9" ht="20.25" customHeight="1" x14ac:dyDescent="0.25">
      <c r="A8" s="51" t="s">
        <v>14</v>
      </c>
      <c r="B8" s="52"/>
      <c r="C8" s="52"/>
      <c r="D8" s="52"/>
      <c r="E8" s="31"/>
      <c r="F8" s="15"/>
      <c r="G8" s="16"/>
      <c r="H8" s="16"/>
      <c r="I8" s="18"/>
    </row>
    <row r="9" spans="1:9" ht="50.3" customHeight="1" x14ac:dyDescent="0.25">
      <c r="A9" s="12" t="s">
        <v>15</v>
      </c>
      <c r="B9" s="7" t="s">
        <v>16</v>
      </c>
      <c r="C9" s="9" t="s">
        <v>61</v>
      </c>
      <c r="D9" s="8">
        <v>2</v>
      </c>
      <c r="E9" s="45"/>
      <c r="F9" s="17">
        <f>D9*E9</f>
        <v>0</v>
      </c>
      <c r="G9" s="17">
        <f>F9*0.21</f>
        <v>0</v>
      </c>
      <c r="H9" s="27">
        <f>F9+G9</f>
        <v>0</v>
      </c>
      <c r="I9" s="44"/>
    </row>
    <row r="10" spans="1:9" ht="50.3" customHeight="1" x14ac:dyDescent="0.25">
      <c r="A10" s="13" t="s">
        <v>17</v>
      </c>
      <c r="B10" s="6" t="s">
        <v>18</v>
      </c>
      <c r="C10" s="11" t="s">
        <v>62</v>
      </c>
      <c r="D10" s="4">
        <v>1</v>
      </c>
      <c r="E10" s="45"/>
      <c r="F10" s="17">
        <f t="shared" ref="F10:F32" si="0">D10*E10</f>
        <v>0</v>
      </c>
      <c r="G10" s="17">
        <f t="shared" ref="G10:G32" si="1">F10*0.21</f>
        <v>0</v>
      </c>
      <c r="H10" s="17">
        <f t="shared" ref="H10:H32" si="2">F10+G10</f>
        <v>0</v>
      </c>
      <c r="I10" s="44"/>
    </row>
    <row r="11" spans="1:9" ht="50.3" customHeight="1" x14ac:dyDescent="0.25">
      <c r="A11" s="13" t="s">
        <v>19</v>
      </c>
      <c r="B11" s="6" t="s">
        <v>20</v>
      </c>
      <c r="C11" s="41" t="s">
        <v>63</v>
      </c>
      <c r="D11" s="4">
        <v>1</v>
      </c>
      <c r="E11" s="45"/>
      <c r="F11" s="17">
        <f t="shared" si="0"/>
        <v>0</v>
      </c>
      <c r="G11" s="17">
        <f t="shared" si="1"/>
        <v>0</v>
      </c>
      <c r="H11" s="17">
        <f t="shared" si="2"/>
        <v>0</v>
      </c>
      <c r="I11" s="44"/>
    </row>
    <row r="12" spans="1:9" ht="50.3" customHeight="1" x14ac:dyDescent="0.25">
      <c r="A12" s="13" t="s">
        <v>21</v>
      </c>
      <c r="B12" s="6" t="s">
        <v>22</v>
      </c>
      <c r="C12" s="11" t="s">
        <v>64</v>
      </c>
      <c r="D12" s="4">
        <v>1</v>
      </c>
      <c r="E12" s="45"/>
      <c r="F12" s="17">
        <f t="shared" si="0"/>
        <v>0</v>
      </c>
      <c r="G12" s="17">
        <f t="shared" si="1"/>
        <v>0</v>
      </c>
      <c r="H12" s="17">
        <f t="shared" si="2"/>
        <v>0</v>
      </c>
      <c r="I12" s="44"/>
    </row>
    <row r="13" spans="1:9" ht="50.3" customHeight="1" x14ac:dyDescent="0.25">
      <c r="A13" s="13" t="s">
        <v>23</v>
      </c>
      <c r="B13" s="6" t="s">
        <v>24</v>
      </c>
      <c r="C13" s="10" t="s">
        <v>65</v>
      </c>
      <c r="D13" s="4">
        <v>1</v>
      </c>
      <c r="E13" s="45"/>
      <c r="F13" s="17">
        <f t="shared" si="0"/>
        <v>0</v>
      </c>
      <c r="G13" s="17">
        <f t="shared" si="1"/>
        <v>0</v>
      </c>
      <c r="H13" s="17">
        <f t="shared" si="2"/>
        <v>0</v>
      </c>
      <c r="I13" s="44"/>
    </row>
    <row r="14" spans="1:9" ht="50.3" customHeight="1" x14ac:dyDescent="0.25">
      <c r="A14" s="13" t="s">
        <v>25</v>
      </c>
      <c r="B14" s="6" t="s">
        <v>26</v>
      </c>
      <c r="C14" s="10" t="s">
        <v>66</v>
      </c>
      <c r="D14" s="4">
        <v>1</v>
      </c>
      <c r="E14" s="45"/>
      <c r="F14" s="17">
        <f t="shared" si="0"/>
        <v>0</v>
      </c>
      <c r="G14" s="17">
        <f t="shared" si="1"/>
        <v>0</v>
      </c>
      <c r="H14" s="17">
        <f t="shared" si="2"/>
        <v>0</v>
      </c>
      <c r="I14" s="44"/>
    </row>
    <row r="15" spans="1:9" ht="50.3" customHeight="1" x14ac:dyDescent="0.25">
      <c r="A15" s="13" t="s">
        <v>27</v>
      </c>
      <c r="B15" s="6" t="s">
        <v>28</v>
      </c>
      <c r="C15" s="11" t="s">
        <v>67</v>
      </c>
      <c r="D15" s="4">
        <v>1</v>
      </c>
      <c r="E15" s="45"/>
      <c r="F15" s="17">
        <f t="shared" si="0"/>
        <v>0</v>
      </c>
      <c r="G15" s="17">
        <f t="shared" si="1"/>
        <v>0</v>
      </c>
      <c r="H15" s="17">
        <f t="shared" si="2"/>
        <v>0</v>
      </c>
      <c r="I15" s="44"/>
    </row>
    <row r="16" spans="1:9" ht="50.3" customHeight="1" x14ac:dyDescent="0.25">
      <c r="A16" s="13" t="s">
        <v>29</v>
      </c>
      <c r="B16" s="6" t="s">
        <v>30</v>
      </c>
      <c r="C16" s="11" t="s">
        <v>68</v>
      </c>
      <c r="D16" s="4">
        <v>1</v>
      </c>
      <c r="E16" s="45"/>
      <c r="F16" s="17">
        <f t="shared" si="0"/>
        <v>0</v>
      </c>
      <c r="G16" s="17">
        <f t="shared" si="1"/>
        <v>0</v>
      </c>
      <c r="H16" s="17">
        <f t="shared" si="2"/>
        <v>0</v>
      </c>
      <c r="I16" s="44"/>
    </row>
    <row r="17" spans="1:9" ht="50.3" customHeight="1" x14ac:dyDescent="0.25">
      <c r="A17" s="13" t="s">
        <v>31</v>
      </c>
      <c r="B17" s="6" t="s">
        <v>32</v>
      </c>
      <c r="C17" s="10" t="s">
        <v>69</v>
      </c>
      <c r="D17" s="4">
        <v>1</v>
      </c>
      <c r="E17" s="45"/>
      <c r="F17" s="17">
        <f t="shared" si="0"/>
        <v>0</v>
      </c>
      <c r="G17" s="17">
        <f t="shared" si="1"/>
        <v>0</v>
      </c>
      <c r="H17" s="17">
        <f t="shared" si="2"/>
        <v>0</v>
      </c>
      <c r="I17" s="44"/>
    </row>
    <row r="18" spans="1:9" ht="50.3" customHeight="1" x14ac:dyDescent="0.25">
      <c r="A18" s="13" t="s">
        <v>33</v>
      </c>
      <c r="B18" s="6" t="s">
        <v>34</v>
      </c>
      <c r="C18" s="11" t="s">
        <v>70</v>
      </c>
      <c r="D18" s="4">
        <v>1</v>
      </c>
      <c r="E18" s="45"/>
      <c r="F18" s="17">
        <f t="shared" si="0"/>
        <v>0</v>
      </c>
      <c r="G18" s="17">
        <f t="shared" si="1"/>
        <v>0</v>
      </c>
      <c r="H18" s="17">
        <f t="shared" si="2"/>
        <v>0</v>
      </c>
      <c r="I18" s="44"/>
    </row>
    <row r="19" spans="1:9" ht="50.3" customHeight="1" x14ac:dyDescent="0.25">
      <c r="A19" s="13" t="s">
        <v>35</v>
      </c>
      <c r="B19" s="6" t="s">
        <v>36</v>
      </c>
      <c r="C19" s="11" t="s">
        <v>71</v>
      </c>
      <c r="D19" s="4">
        <v>1</v>
      </c>
      <c r="E19" s="45"/>
      <c r="F19" s="17">
        <f t="shared" si="0"/>
        <v>0</v>
      </c>
      <c r="G19" s="17">
        <f t="shared" si="1"/>
        <v>0</v>
      </c>
      <c r="H19" s="17">
        <f t="shared" si="2"/>
        <v>0</v>
      </c>
      <c r="I19" s="44"/>
    </row>
    <row r="20" spans="1:9" ht="50.3" customHeight="1" x14ac:dyDescent="0.25">
      <c r="A20" s="13" t="s">
        <v>37</v>
      </c>
      <c r="B20" s="6" t="s">
        <v>38</v>
      </c>
      <c r="C20" s="42" t="s">
        <v>72</v>
      </c>
      <c r="D20" s="4">
        <v>1</v>
      </c>
      <c r="E20" s="45"/>
      <c r="F20" s="17">
        <f t="shared" si="0"/>
        <v>0</v>
      </c>
      <c r="G20" s="17">
        <f t="shared" si="1"/>
        <v>0</v>
      </c>
      <c r="H20" s="17">
        <f t="shared" si="2"/>
        <v>0</v>
      </c>
      <c r="I20" s="44"/>
    </row>
    <row r="21" spans="1:9" ht="50.3" customHeight="1" x14ac:dyDescent="0.25">
      <c r="A21" s="13" t="s">
        <v>39</v>
      </c>
      <c r="B21" s="6" t="s">
        <v>40</v>
      </c>
      <c r="C21" s="11" t="s">
        <v>73</v>
      </c>
      <c r="D21" s="4">
        <v>1</v>
      </c>
      <c r="E21" s="45"/>
      <c r="F21" s="17">
        <f t="shared" si="0"/>
        <v>0</v>
      </c>
      <c r="G21" s="17">
        <f t="shared" si="1"/>
        <v>0</v>
      </c>
      <c r="H21" s="17">
        <f t="shared" si="2"/>
        <v>0</v>
      </c>
      <c r="I21" s="44"/>
    </row>
    <row r="22" spans="1:9" ht="50.3" customHeight="1" x14ac:dyDescent="0.25">
      <c r="A22" s="13" t="s">
        <v>41</v>
      </c>
      <c r="B22" s="6" t="s">
        <v>40</v>
      </c>
      <c r="C22" s="11" t="s">
        <v>74</v>
      </c>
      <c r="D22" s="4">
        <v>1</v>
      </c>
      <c r="E22" s="45"/>
      <c r="F22" s="17">
        <f t="shared" si="0"/>
        <v>0</v>
      </c>
      <c r="G22" s="17">
        <f t="shared" si="1"/>
        <v>0</v>
      </c>
      <c r="H22" s="17">
        <f t="shared" si="2"/>
        <v>0</v>
      </c>
      <c r="I22" s="44"/>
    </row>
    <row r="23" spans="1:9" ht="50.3" customHeight="1" x14ac:dyDescent="0.25">
      <c r="A23" s="13" t="s">
        <v>42</v>
      </c>
      <c r="B23" s="6" t="s">
        <v>43</v>
      </c>
      <c r="C23" s="10" t="s">
        <v>75</v>
      </c>
      <c r="D23" s="4">
        <v>1</v>
      </c>
      <c r="E23" s="45"/>
      <c r="F23" s="17">
        <f t="shared" si="0"/>
        <v>0</v>
      </c>
      <c r="G23" s="17">
        <f t="shared" si="1"/>
        <v>0</v>
      </c>
      <c r="H23" s="17">
        <f t="shared" si="2"/>
        <v>0</v>
      </c>
      <c r="I23" s="44"/>
    </row>
    <row r="24" spans="1:9" ht="50.3" customHeight="1" x14ac:dyDescent="0.25">
      <c r="A24" s="13" t="s">
        <v>44</v>
      </c>
      <c r="B24" s="6" t="s">
        <v>45</v>
      </c>
      <c r="C24" s="11" t="s">
        <v>76</v>
      </c>
      <c r="D24" s="4">
        <v>1</v>
      </c>
      <c r="E24" s="45"/>
      <c r="F24" s="17">
        <f t="shared" si="0"/>
        <v>0</v>
      </c>
      <c r="G24" s="17">
        <f t="shared" si="1"/>
        <v>0</v>
      </c>
      <c r="H24" s="17">
        <f t="shared" si="2"/>
        <v>0</v>
      </c>
      <c r="I24" s="44"/>
    </row>
    <row r="25" spans="1:9" ht="50.3" customHeight="1" x14ac:dyDescent="0.25">
      <c r="A25" s="13" t="s">
        <v>46</v>
      </c>
      <c r="B25" s="6" t="s">
        <v>47</v>
      </c>
      <c r="C25" s="10" t="s">
        <v>77</v>
      </c>
      <c r="D25" s="4">
        <v>1</v>
      </c>
      <c r="E25" s="45"/>
      <c r="F25" s="17">
        <f t="shared" si="0"/>
        <v>0</v>
      </c>
      <c r="G25" s="17">
        <f t="shared" si="1"/>
        <v>0</v>
      </c>
      <c r="H25" s="17">
        <f t="shared" si="2"/>
        <v>0</v>
      </c>
      <c r="I25" s="44"/>
    </row>
    <row r="26" spans="1:9" ht="50.3" customHeight="1" x14ac:dyDescent="0.25">
      <c r="A26" s="13" t="s">
        <v>48</v>
      </c>
      <c r="B26" s="6" t="s">
        <v>45</v>
      </c>
      <c r="C26" s="11" t="s">
        <v>78</v>
      </c>
      <c r="D26" s="4">
        <v>1</v>
      </c>
      <c r="E26" s="45"/>
      <c r="F26" s="17">
        <f t="shared" si="0"/>
        <v>0</v>
      </c>
      <c r="G26" s="17">
        <f t="shared" si="1"/>
        <v>0</v>
      </c>
      <c r="H26" s="17">
        <f t="shared" si="2"/>
        <v>0</v>
      </c>
      <c r="I26" s="44"/>
    </row>
    <row r="27" spans="1:9" ht="72.7" customHeight="1" x14ac:dyDescent="0.25">
      <c r="A27" s="13" t="s">
        <v>49</v>
      </c>
      <c r="B27" s="6" t="s">
        <v>50</v>
      </c>
      <c r="C27" s="11" t="s">
        <v>79</v>
      </c>
      <c r="D27" s="4">
        <v>1</v>
      </c>
      <c r="E27" s="45"/>
      <c r="F27" s="17">
        <f t="shared" si="0"/>
        <v>0</v>
      </c>
      <c r="G27" s="17">
        <f t="shared" si="1"/>
        <v>0</v>
      </c>
      <c r="H27" s="17">
        <f t="shared" si="2"/>
        <v>0</v>
      </c>
      <c r="I27" s="44"/>
    </row>
    <row r="28" spans="1:9" ht="50.3" customHeight="1" x14ac:dyDescent="0.25">
      <c r="A28" s="13" t="s">
        <v>51</v>
      </c>
      <c r="B28" s="6" t="s">
        <v>50</v>
      </c>
      <c r="C28" s="11" t="s">
        <v>80</v>
      </c>
      <c r="D28" s="4">
        <v>1</v>
      </c>
      <c r="E28" s="45"/>
      <c r="F28" s="17">
        <f t="shared" si="0"/>
        <v>0</v>
      </c>
      <c r="G28" s="17">
        <f t="shared" si="1"/>
        <v>0</v>
      </c>
      <c r="H28" s="17">
        <f t="shared" si="2"/>
        <v>0</v>
      </c>
      <c r="I28" s="44"/>
    </row>
    <row r="29" spans="1:9" ht="50.3" customHeight="1" x14ac:dyDescent="0.25">
      <c r="A29" s="13" t="s">
        <v>52</v>
      </c>
      <c r="B29" s="6" t="s">
        <v>53</v>
      </c>
      <c r="C29" s="10" t="s">
        <v>81</v>
      </c>
      <c r="D29" s="4">
        <v>1</v>
      </c>
      <c r="E29" s="45"/>
      <c r="F29" s="17">
        <f t="shared" si="0"/>
        <v>0</v>
      </c>
      <c r="G29" s="17">
        <f t="shared" si="1"/>
        <v>0</v>
      </c>
      <c r="H29" s="17">
        <f t="shared" si="2"/>
        <v>0</v>
      </c>
      <c r="I29" s="44"/>
    </row>
    <row r="30" spans="1:9" ht="72.7" customHeight="1" x14ac:dyDescent="0.25">
      <c r="A30" s="13" t="s">
        <v>54</v>
      </c>
      <c r="B30" s="6" t="s">
        <v>55</v>
      </c>
      <c r="C30" s="10" t="s">
        <v>82</v>
      </c>
      <c r="D30" s="4">
        <v>1</v>
      </c>
      <c r="E30" s="45"/>
      <c r="F30" s="17">
        <f t="shared" si="0"/>
        <v>0</v>
      </c>
      <c r="G30" s="17">
        <f t="shared" si="1"/>
        <v>0</v>
      </c>
      <c r="H30" s="17">
        <f t="shared" si="2"/>
        <v>0</v>
      </c>
      <c r="I30" s="44"/>
    </row>
    <row r="31" spans="1:9" ht="67.599999999999994" customHeight="1" x14ac:dyDescent="0.25">
      <c r="A31" s="13" t="s">
        <v>56</v>
      </c>
      <c r="B31" s="6" t="s">
        <v>57</v>
      </c>
      <c r="C31" s="10" t="s">
        <v>83</v>
      </c>
      <c r="D31" s="4">
        <v>4</v>
      </c>
      <c r="E31" s="45"/>
      <c r="F31" s="17">
        <f t="shared" si="0"/>
        <v>0</v>
      </c>
      <c r="G31" s="17">
        <f t="shared" si="1"/>
        <v>0</v>
      </c>
      <c r="H31" s="17">
        <f t="shared" si="2"/>
        <v>0</v>
      </c>
      <c r="I31" s="44"/>
    </row>
    <row r="32" spans="1:9" ht="75.099999999999994" customHeight="1" thickBot="1" x14ac:dyDescent="0.3">
      <c r="A32" s="14" t="s">
        <v>58</v>
      </c>
      <c r="B32" s="6" t="s">
        <v>59</v>
      </c>
      <c r="C32" s="43" t="s">
        <v>84</v>
      </c>
      <c r="D32" s="4">
        <v>4</v>
      </c>
      <c r="E32" s="45"/>
      <c r="F32" s="17">
        <f t="shared" si="0"/>
        <v>0</v>
      </c>
      <c r="G32" s="17">
        <f t="shared" si="1"/>
        <v>0</v>
      </c>
      <c r="H32" s="17">
        <f t="shared" si="2"/>
        <v>0</v>
      </c>
      <c r="I32" s="44"/>
    </row>
    <row r="33" spans="1:9" ht="50.3" customHeight="1" x14ac:dyDescent="0.35">
      <c r="A33" s="20"/>
      <c r="B33" s="21"/>
      <c r="C33" s="22" t="s">
        <v>60</v>
      </c>
      <c r="D33" s="23"/>
      <c r="E33" s="28"/>
      <c r="F33" s="19">
        <f>SUM(F9:F32)</f>
        <v>0</v>
      </c>
      <c r="G33" s="19">
        <f>F33*0.21</f>
        <v>0</v>
      </c>
      <c r="H33" s="19">
        <f>F33+G33</f>
        <v>0</v>
      </c>
      <c r="I33" s="18"/>
    </row>
  </sheetData>
  <sheetProtection algorithmName="SHA-512" hashValue="0sghkGlYSd6mnbeo/cHG/7QH3T39apl6z8sB7mpPWmfEfkjPoUpqn7a781DY8X15DcpRmjPVNraKjA5I3L497w==" saltValue="Esbjwft6pvruLIl3NwZ32g==" spinCount="100000" sheet="1" objects="1" scenarios="1"/>
  <mergeCells count="7">
    <mergeCell ref="E6:H6"/>
    <mergeCell ref="H3:I3"/>
    <mergeCell ref="H4:I4"/>
    <mergeCell ref="A8:D8"/>
    <mergeCell ref="B3:C3"/>
    <mergeCell ref="B4:C4"/>
    <mergeCell ref="A5:D5"/>
  </mergeCells>
  <pageMargins left="0.23622047244094491" right="0.23622047244094491" top="0.35433070866141736" bottom="0.35433070866141736" header="0.31496062992125984" footer="0.31496062992125984"/>
  <pageSetup paperSize="11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829291DC2BE43ADE1B7ED113D504C" ma:contentTypeVersion="13" ma:contentTypeDescription="Vytvoří nový dokument" ma:contentTypeScope="" ma:versionID="73d5a42da51fbe24a4bcd2acb1f21fa9">
  <xsd:schema xmlns:xsd="http://www.w3.org/2001/XMLSchema" xmlns:xs="http://www.w3.org/2001/XMLSchema" xmlns:p="http://schemas.microsoft.com/office/2006/metadata/properties" xmlns:ns2="4f62eec7-d210-4f84-822e-ab4b3c228559" xmlns:ns3="dfac1ff9-1e77-4c92-af43-837fdd141c11" targetNamespace="http://schemas.microsoft.com/office/2006/metadata/properties" ma:root="true" ma:fieldsID="3a10d31e319480a14280143d5d552a98" ns2:_="" ns3:_="">
    <xsd:import namespace="4f62eec7-d210-4f84-822e-ab4b3c228559"/>
    <xsd:import namespace="dfac1ff9-1e77-4c92-af43-837fdd141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2eec7-d210-4f84-822e-ab4b3c228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005d2e90-ca70-4baa-8af0-fbdd8040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c1ff9-1e77-4c92-af43-837fdd141c1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3be84db-1514-4e06-bbca-fc5c929263e4}" ma:internalName="TaxCatchAll" ma:showField="CatchAllData" ma:web="dfac1ff9-1e77-4c92-af43-837fdd141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62eec7-d210-4f84-822e-ab4b3c228559">
      <Terms xmlns="http://schemas.microsoft.com/office/infopath/2007/PartnerControls"/>
    </lcf76f155ced4ddcb4097134ff3c332f>
    <TaxCatchAll xmlns="dfac1ff9-1e77-4c92-af43-837fdd141c11" xsi:nil="true"/>
  </documentManagement>
</p:properties>
</file>

<file path=customXml/itemProps1.xml><?xml version="1.0" encoding="utf-8"?>
<ds:datastoreItem xmlns:ds="http://schemas.openxmlformats.org/officeDocument/2006/customXml" ds:itemID="{2F95E1B9-C948-48BC-B8A1-98887AD07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2eec7-d210-4f84-822e-ab4b3c228559"/>
    <ds:schemaRef ds:uri="dfac1ff9-1e77-4c92-af43-837fdd141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A7544-02D1-4633-A4FB-D276E4DE11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8AC4E-A575-4F25-BAA9-BCC7E55BF57B}">
  <ds:schemaRefs>
    <ds:schemaRef ds:uri="http://schemas.microsoft.com/office/2006/metadata/properties"/>
    <ds:schemaRef ds:uri="http://schemas.microsoft.com/office/infopath/2007/PartnerControls"/>
    <ds:schemaRef ds:uri="4f62eec7-d210-4f84-822e-ab4b3c228559"/>
    <ds:schemaRef ds:uri="dfac1ff9-1e77-4c92-af43-837fdd141c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Stroje</vt:lpstr>
      <vt:lpstr>Stroje!Oblast_tisku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cp:keywords/>
  <dc:description/>
  <cp:lastModifiedBy>Nováková Edita Mgr.</cp:lastModifiedBy>
  <cp:revision/>
  <cp:lastPrinted>2026-03-24T09:58:55Z</cp:lastPrinted>
  <dcterms:created xsi:type="dcterms:W3CDTF">2020-02-10T15:27:06Z</dcterms:created>
  <dcterms:modified xsi:type="dcterms:W3CDTF">2026-03-24T09:59:00Z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0x010100253829291DC2BE43ADE1B7ED113D504C</vt:lpwstr>
  </property>
  <property fmtid="{D5CDD505-2E9C-101B-9397-08002B2CF9AE}" pid="3" name="MediaServiceImageTags">
    <vt:lpwstr/>
  </property>
</Properties>
</file>