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OVZ\Radim\14. Klimatizace 2026\2. ZD finální\"/>
    </mc:Choice>
  </mc:AlternateContent>
  <xr:revisionPtr revIDLastSave="0" documentId="13_ncr:1_{79EEA445-FABC-42FE-B13D-18070AED71C7}" xr6:coauthVersionLast="47" xr6:coauthVersionMax="47" xr10:uidLastSave="{00000000-0000-0000-0000-000000000000}"/>
  <bookViews>
    <workbookView xWindow="28680" yWindow="-120" windowWidth="29040" windowHeight="17520" xr2:uid="{2BD55A42-22FB-405F-A8B4-859877F714FE}"/>
  </bookViews>
  <sheets>
    <sheet name="Cena celkem" sheetId="1" r:id="rId1"/>
    <sheet name="část 1" sheetId="2" r:id="rId2"/>
    <sheet name="část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11" i="2"/>
  <c r="F12" i="2"/>
  <c r="F13" i="2"/>
  <c r="F14" i="2"/>
  <c r="F15" i="2"/>
  <c r="F16" i="2"/>
  <c r="F17" i="2"/>
  <c r="F18" i="2"/>
  <c r="F19" i="2"/>
  <c r="F10" i="2"/>
  <c r="F14" i="3"/>
  <c r="F7" i="3"/>
  <c r="F8" i="3"/>
  <c r="F9" i="3"/>
  <c r="F10" i="3"/>
  <c r="F11" i="3"/>
  <c r="F6" i="3"/>
  <c r="F7" i="2"/>
  <c r="F21" i="3"/>
  <c r="F20" i="3"/>
  <c r="F19" i="3"/>
  <c r="F18" i="3"/>
  <c r="F17" i="3"/>
  <c r="F16" i="3"/>
  <c r="F15" i="3"/>
  <c r="F20" i="2" l="1"/>
  <c r="F22" i="3"/>
  <c r="E3" i="1" l="1"/>
  <c r="E4" i="1" s="1"/>
  <c r="E5" i="1" s="1"/>
</calcChain>
</file>

<file path=xl/sharedStrings.xml><?xml version="1.0" encoding="utf-8"?>
<sst xmlns="http://schemas.openxmlformats.org/spreadsheetml/2006/main" count="112" uniqueCount="71">
  <si>
    <t>Celková nabídková cena - hodnotící kritérium</t>
  </si>
  <si>
    <t>Cena celkem v Kč včetně DPH</t>
  </si>
  <si>
    <t>Specifikace a položkový rozpočet</t>
  </si>
  <si>
    <t>Příloha č.3 výzvy</t>
  </si>
  <si>
    <t xml:space="preserve">1.část </t>
  </si>
  <si>
    <t>Stávající klimatizační jednotky:</t>
  </si>
  <si>
    <t>Pozice</t>
  </si>
  <si>
    <t>Název jednotky</t>
  </si>
  <si>
    <t>Počet ks</t>
  </si>
  <si>
    <t>Systém</t>
  </si>
  <si>
    <t>venkovní umístění, 3.NP</t>
  </si>
  <si>
    <t xml:space="preserve">venkovní jednotka </t>
  </si>
  <si>
    <t>1</t>
  </si>
  <si>
    <t>c1</t>
  </si>
  <si>
    <t>místnost 2344,1345,2346,2347</t>
  </si>
  <si>
    <t>nástěnné jednotky</t>
  </si>
  <si>
    <t>4</t>
  </si>
  <si>
    <t>Pozn:</t>
  </si>
  <si>
    <t>Vnitřní nástěnné jednotky jsou umístěny standardně v kancelářích.</t>
  </si>
  <si>
    <t xml:space="preserve">Cena celkem v Kč bez DPH </t>
  </si>
  <si>
    <t>Doprava, stěhování jednotek na místo</t>
  </si>
  <si>
    <t>2. část - projektová dokumentace</t>
  </si>
  <si>
    <t>Nové klimatizační jednotky</t>
  </si>
  <si>
    <t>Číslo položky</t>
  </si>
  <si>
    <t>Zkrácený popis</t>
  </si>
  <si>
    <t>Měrná jednotka</t>
  </si>
  <si>
    <t>Množství</t>
  </si>
  <si>
    <t xml:space="preserve">Cena za ks v Kč bez DPH </t>
  </si>
  <si>
    <t>Klimatizace č.1</t>
  </si>
  <si>
    <t>1.01</t>
  </si>
  <si>
    <t xml:space="preserve">Venkovní jednotka klimatizace                                                                                              Qch=12,2kW ; Qt=14,0kW                                                                                                                       SEER 7,65 / SCOP 4,65                                                                                                              A+++                                                                                                                        950x330x1048mm                                                                                                               55/57dBA; 87kg                                                                                                                  230V/1f/50Hz/3,66kW                                                                                                       </t>
  </si>
  <si>
    <t>ks</t>
  </si>
  <si>
    <t>1.02</t>
  </si>
  <si>
    <t xml:space="preserve">Vnitřní kazetová jednotka                                                                                                     Qch=4,6kW ; Qt=5,0kW                                                                                                                                                                                                                                                                                                                              570x570x245mm                                                                                                              27/39dBA; 18kg                                                                                   vč infra ovladače                                                                                                                                                                                 </t>
  </si>
  <si>
    <t>1.03</t>
  </si>
  <si>
    <t xml:space="preserve">Vnitřní kazetová jednotka                                                                                                     Qch=3,5kW ; Qt=4,0kW                                                                                                                                                                                                                                                                                                                              570x570x245mm                                                                                                              27/39dBA; 18kg                                                                                   vč infra ovladače                                                                                                                                                                                 </t>
  </si>
  <si>
    <t>1.04</t>
  </si>
  <si>
    <t>Vedení chladiva (Cu potrubí, R32, tepelná izolace, komunikace)</t>
  </si>
  <si>
    <t>bm</t>
  </si>
  <si>
    <t>1.05</t>
  </si>
  <si>
    <t>Napájení elektro - venkovní jednotka klimatizace - kabeláž + odpovídající 1f jištění, provedení B2ca S1 d0 + ocelová chránička</t>
  </si>
  <si>
    <t>kpl</t>
  </si>
  <si>
    <t>1.06</t>
  </si>
  <si>
    <t>Konzole pro venkovní jednotku klimatizace vč silent bloků</t>
  </si>
  <si>
    <t>Ostatní</t>
  </si>
  <si>
    <t>Montážní a závěsný materiál</t>
  </si>
  <si>
    <t>Stavební přípomoce (prostupy, drážky, zapravení, zapravení prostupů, částečná výmalba, demontáž a opětovná montáž podhledů, zapravení fasády)</t>
  </si>
  <si>
    <t>Žlab pro vedení chladiva ve venkovním prostoru</t>
  </si>
  <si>
    <t>Revize elektro</t>
  </si>
  <si>
    <t>Svod kondenzátu od vnitřních jednotek klimatizace + výměna sifonů</t>
  </si>
  <si>
    <t xml:space="preserve">Montáž a instalace zařízení klimatizace </t>
  </si>
  <si>
    <t>Zaregulování, oživení, zprovoznění, zaškolení</t>
  </si>
  <si>
    <t>hod</t>
  </si>
  <si>
    <t>Doprava</t>
  </si>
  <si>
    <t>Celkem v Kč bez DPH</t>
  </si>
  <si>
    <t>1. část - projektová dokumentace</t>
  </si>
  <si>
    <t>Venkovní jednotka</t>
  </si>
  <si>
    <t xml:space="preserve">Vnitřní nástěnná jednotka                                                                                                                                                                                                                               </t>
  </si>
  <si>
    <t>Čištění stávajícího potrubí</t>
  </si>
  <si>
    <t>Odvoz a ekologická likvidace demontovaného zařízení</t>
  </si>
  <si>
    <t>Přesun venkovní jednotky z 3.NP do 2.NP včetně souvisejících prací</t>
  </si>
  <si>
    <t>Úprava potrubí, úprava izolací + svařování, u venkovní jednotky úprava výdechu</t>
  </si>
  <si>
    <t>Manipulace s chladivem a dusíkem</t>
  </si>
  <si>
    <t>Jedná se o jednotky zn. MITSUBISHI ELECTRIC.</t>
  </si>
  <si>
    <t>Vedení je aktuálně napuštěn dusíkem (N).</t>
  </si>
  <si>
    <t>Venkovní jednotka je umístěna ve 3.NP venku na fasádě objektu (typ MXZ - 32NV).</t>
  </si>
  <si>
    <t>Zednické, malířské práce včetně zapravení a opravy malby, úklid</t>
  </si>
  <si>
    <t>Tento list je vyplněn automaticky za použití matematického vzorce</t>
  </si>
  <si>
    <t>Cena celkem v Kč bez DPH (část 1 + část 2)</t>
  </si>
  <si>
    <t>DPH v Kč (21%)</t>
  </si>
  <si>
    <t>Úprava elektro rozvaděče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</si>
</sst>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5">
    <xf numFmtId="0" fontId="0" fillId="0" borderId="0" xfId="0"/>
    <xf numFmtId="0" fontId="3" fillId="0" borderId="9" xfId="0" applyFont="1" applyBorder="1"/>
    <xf numFmtId="0" fontId="2" fillId="0" borderId="9" xfId="0" applyFont="1" applyBorder="1"/>
    <xf numFmtId="0" fontId="2" fillId="0" borderId="9" xfId="0" applyFont="1" applyBorder="1" applyAlignment="1">
      <alignment vertical="center"/>
    </xf>
    <xf numFmtId="0" fontId="4" fillId="0" borderId="0" xfId="0" applyFont="1"/>
    <xf numFmtId="0" fontId="1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1" fillId="3" borderId="0" xfId="0" applyNumberFormat="1" applyFont="1" applyFill="1"/>
    <xf numFmtId="49" fontId="2" fillId="0" borderId="0" xfId="0" applyNumberFormat="1" applyFont="1"/>
    <xf numFmtId="49" fontId="2" fillId="0" borderId="4" xfId="0" applyNumberFormat="1" applyFont="1" applyBorder="1" applyAlignment="1">
      <alignment horizontal="center" vertical="center"/>
    </xf>
    <xf numFmtId="0" fontId="6" fillId="6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3" fontId="4" fillId="5" borderId="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9" fontId="5" fillId="0" borderId="4" xfId="0" applyNumberFormat="1" applyFont="1" applyBorder="1" applyAlignment="1">
      <alignment horizontal="right" vertic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vertical="center" shrinkToFit="1"/>
    </xf>
    <xf numFmtId="3" fontId="2" fillId="2" borderId="4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vertical="center" shrinkToFit="1"/>
    </xf>
    <xf numFmtId="44" fontId="2" fillId="5" borderId="4" xfId="1" applyFont="1" applyFill="1" applyBorder="1" applyAlignment="1">
      <alignment horizontal="right" vertical="center"/>
    </xf>
    <xf numFmtId="44" fontId="2" fillId="4" borderId="4" xfId="1" applyFont="1" applyFill="1" applyBorder="1" applyAlignment="1">
      <alignment vertical="center" shrinkToFit="1"/>
    </xf>
    <xf numFmtId="44" fontId="4" fillId="4" borderId="4" xfId="1" applyFont="1" applyFill="1" applyBorder="1" applyAlignment="1">
      <alignment vertical="center" shrinkToFit="1"/>
    </xf>
    <xf numFmtId="44" fontId="5" fillId="2" borderId="4" xfId="1" applyFont="1" applyFill="1" applyBorder="1" applyAlignment="1">
      <alignment vertical="center" shrinkToFit="1"/>
    </xf>
    <xf numFmtId="44" fontId="5" fillId="4" borderId="4" xfId="1" applyFont="1" applyFill="1" applyBorder="1" applyAlignment="1">
      <alignment vertical="center" shrinkToFit="1"/>
    </xf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44" fontId="2" fillId="0" borderId="4" xfId="1" applyFont="1" applyBorder="1" applyAlignment="1">
      <alignment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left" vertical="center"/>
    </xf>
    <xf numFmtId="44" fontId="0" fillId="0" borderId="4" xfId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4" fontId="0" fillId="7" borderId="4" xfId="1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44" fontId="2" fillId="2" borderId="4" xfId="1" applyFont="1" applyFill="1" applyBorder="1" applyAlignment="1">
      <alignment vertical="center" shrinkToFit="1"/>
    </xf>
    <xf numFmtId="44" fontId="2" fillId="5" borderId="4" xfId="1" applyFont="1" applyFill="1" applyBorder="1" applyAlignment="1">
      <alignment vertical="center" shrinkToFi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C3DE-3ED3-49B0-BB59-3A188333FB46}">
  <dimension ref="A1:E7"/>
  <sheetViews>
    <sheetView tabSelected="1" workbookViewId="0">
      <selection activeCell="N4" sqref="M4:N4"/>
    </sheetView>
  </sheetViews>
  <sheetFormatPr defaultRowHeight="15" x14ac:dyDescent="0.25"/>
  <cols>
    <col min="1" max="1" width="27" customWidth="1"/>
    <col min="3" max="3" width="4.140625" customWidth="1"/>
    <col min="4" max="4" width="5.85546875" customWidth="1"/>
    <col min="5" max="5" width="30.140625" customWidth="1"/>
  </cols>
  <sheetData>
    <row r="1" spans="1:5" ht="37.5" customHeight="1" x14ac:dyDescent="0.25">
      <c r="A1" s="22" t="s">
        <v>2</v>
      </c>
      <c r="B1" s="22"/>
      <c r="C1" s="1"/>
      <c r="D1" s="2"/>
      <c r="E1" s="3" t="s">
        <v>3</v>
      </c>
    </row>
    <row r="2" spans="1:5" ht="29.25" customHeight="1" x14ac:dyDescent="0.25">
      <c r="A2" s="47" t="s">
        <v>0</v>
      </c>
      <c r="B2" s="48"/>
      <c r="C2" s="48"/>
      <c r="D2" s="48"/>
      <c r="E2" s="49"/>
    </row>
    <row r="3" spans="1:5" ht="20.25" customHeight="1" x14ac:dyDescent="0.25">
      <c r="A3" s="35" t="s">
        <v>68</v>
      </c>
      <c r="B3" s="36"/>
      <c r="C3" s="36"/>
      <c r="D3" s="37"/>
      <c r="E3" s="38">
        <f>'část 1'!F20+'část 2'!F22</f>
        <v>0</v>
      </c>
    </row>
    <row r="4" spans="1:5" ht="30.75" customHeight="1" x14ac:dyDescent="0.25">
      <c r="A4" s="39" t="s">
        <v>69</v>
      </c>
      <c r="B4" s="40"/>
      <c r="C4" s="40"/>
      <c r="D4" s="41"/>
      <c r="E4" s="42">
        <f>0.21*E3</f>
        <v>0</v>
      </c>
    </row>
    <row r="5" spans="1:5" ht="31.5" customHeight="1" x14ac:dyDescent="0.25">
      <c r="A5" s="43" t="s">
        <v>1</v>
      </c>
      <c r="B5" s="44"/>
      <c r="C5" s="44"/>
      <c r="D5" s="45"/>
      <c r="E5" s="46">
        <f>E3+E4</f>
        <v>0</v>
      </c>
    </row>
    <row r="7" spans="1:5" x14ac:dyDescent="0.25">
      <c r="A7" t="s">
        <v>67</v>
      </c>
    </row>
  </sheetData>
  <mergeCells count="5">
    <mergeCell ref="A5:D5"/>
    <mergeCell ref="A3:D3"/>
    <mergeCell ref="A1:B1"/>
    <mergeCell ref="A4:D4"/>
    <mergeCell ref="A2:E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B4BF-3F13-43E1-90D8-A0262518E777}">
  <dimension ref="A1:K20"/>
  <sheetViews>
    <sheetView workbookViewId="0">
      <selection activeCell="I14" sqref="I14:I15"/>
    </sheetView>
  </sheetViews>
  <sheetFormatPr defaultRowHeight="15" x14ac:dyDescent="0.25"/>
  <cols>
    <col min="1" max="1" width="19.7109375" customWidth="1"/>
    <col min="2" max="2" width="46.42578125" customWidth="1"/>
    <col min="3" max="3" width="12.28515625" customWidth="1"/>
    <col min="4" max="4" width="12.5703125" customWidth="1"/>
    <col min="5" max="5" width="16.28515625" customWidth="1"/>
    <col min="6" max="6" width="16.85546875" customWidth="1"/>
    <col min="8" max="8" width="33.5703125" customWidth="1"/>
    <col min="9" max="9" width="19.7109375" customWidth="1"/>
    <col min="10" max="10" width="11.42578125" customWidth="1"/>
    <col min="11" max="11" width="14.85546875" customWidth="1"/>
  </cols>
  <sheetData>
    <row r="1" spans="1:11" ht="27" customHeight="1" x14ac:dyDescent="0.25">
      <c r="A1" s="26" t="s">
        <v>2</v>
      </c>
      <c r="B1" s="26"/>
      <c r="C1" s="1"/>
      <c r="D1" s="2"/>
      <c r="E1" s="3"/>
      <c r="F1" s="3" t="s">
        <v>3</v>
      </c>
    </row>
    <row r="2" spans="1:11" ht="29.25" customHeight="1" x14ac:dyDescent="0.25">
      <c r="A2" s="59" t="s">
        <v>55</v>
      </c>
      <c r="B2" s="59"/>
      <c r="C2" s="59"/>
      <c r="D2" s="59"/>
      <c r="E2" s="59"/>
      <c r="F2" s="59"/>
      <c r="G2" s="60"/>
      <c r="H2" s="61" t="s">
        <v>4</v>
      </c>
      <c r="I2" s="61"/>
      <c r="J2" s="62"/>
      <c r="K2" s="62"/>
    </row>
    <row r="3" spans="1:11" ht="15.75" thickBot="1" x14ac:dyDescent="0.3">
      <c r="A3" s="9" t="s">
        <v>22</v>
      </c>
      <c r="B3" s="9"/>
      <c r="C3" s="9"/>
      <c r="D3" s="9"/>
      <c r="E3" s="9"/>
      <c r="F3" s="9"/>
      <c r="H3" s="4" t="s">
        <v>5</v>
      </c>
      <c r="I3" s="5"/>
      <c r="J3" s="4"/>
      <c r="K3" s="4"/>
    </row>
    <row r="4" spans="1:11" ht="42.75" customHeight="1" x14ac:dyDescent="0.25">
      <c r="A4" s="54" t="s">
        <v>23</v>
      </c>
      <c r="B4" s="55" t="s">
        <v>24</v>
      </c>
      <c r="C4" s="56" t="s">
        <v>25</v>
      </c>
      <c r="D4" s="57" t="s">
        <v>26</v>
      </c>
      <c r="E4" s="56" t="s">
        <v>27</v>
      </c>
      <c r="F4" s="58" t="s">
        <v>19</v>
      </c>
      <c r="H4" s="51" t="s">
        <v>6</v>
      </c>
      <c r="I4" s="51" t="s">
        <v>7</v>
      </c>
      <c r="J4" s="51" t="s">
        <v>8</v>
      </c>
      <c r="K4" s="51" t="s">
        <v>9</v>
      </c>
    </row>
    <row r="5" spans="1:11" ht="28.5" customHeight="1" x14ac:dyDescent="0.25">
      <c r="A5" s="10"/>
      <c r="B5" s="11" t="s">
        <v>28</v>
      </c>
      <c r="C5" s="50"/>
      <c r="D5" s="50"/>
      <c r="E5" s="28"/>
      <c r="F5" s="29"/>
      <c r="H5" s="52" t="s">
        <v>10</v>
      </c>
      <c r="I5" s="52" t="s">
        <v>11</v>
      </c>
      <c r="J5" s="53" t="s">
        <v>12</v>
      </c>
      <c r="K5" s="53" t="s">
        <v>13</v>
      </c>
    </row>
    <row r="6" spans="1:11" ht="28.5" customHeight="1" x14ac:dyDescent="0.25">
      <c r="A6" s="10" t="s">
        <v>29</v>
      </c>
      <c r="B6" s="14" t="s">
        <v>56</v>
      </c>
      <c r="C6" s="12" t="s">
        <v>31</v>
      </c>
      <c r="D6" s="12">
        <v>1</v>
      </c>
      <c r="E6" s="64"/>
      <c r="F6" s="31">
        <f>D6*E6</f>
        <v>0</v>
      </c>
      <c r="H6" s="52" t="s">
        <v>14</v>
      </c>
      <c r="I6" s="52" t="s">
        <v>15</v>
      </c>
      <c r="J6" s="53" t="s">
        <v>16</v>
      </c>
      <c r="K6" s="53" t="s">
        <v>13</v>
      </c>
    </row>
    <row r="7" spans="1:11" ht="26.25" customHeight="1" x14ac:dyDescent="0.25">
      <c r="A7" s="10" t="s">
        <v>32</v>
      </c>
      <c r="B7" s="14" t="s">
        <v>57</v>
      </c>
      <c r="C7" s="12" t="s">
        <v>31</v>
      </c>
      <c r="D7" s="12">
        <v>4</v>
      </c>
      <c r="E7" s="30"/>
      <c r="F7" s="31">
        <f t="shared" ref="F6:F7" si="0">E7*D7</f>
        <v>0</v>
      </c>
      <c r="H7" s="20"/>
      <c r="I7" s="20"/>
      <c r="J7" s="21"/>
      <c r="K7" s="20"/>
    </row>
    <row r="8" spans="1:11" x14ac:dyDescent="0.25">
      <c r="A8" s="10"/>
      <c r="B8" s="14"/>
      <c r="C8" s="12"/>
      <c r="D8" s="50"/>
      <c r="E8" s="28"/>
      <c r="F8" s="63"/>
      <c r="H8" s="6" t="s">
        <v>17</v>
      </c>
      <c r="I8" s="6"/>
      <c r="J8" s="7"/>
      <c r="K8" s="6"/>
    </row>
    <row r="9" spans="1:11" x14ac:dyDescent="0.25">
      <c r="A9" s="10"/>
      <c r="B9" s="11" t="s">
        <v>44</v>
      </c>
      <c r="C9" s="12"/>
      <c r="D9" s="50"/>
      <c r="E9" s="28"/>
      <c r="F9" s="63"/>
      <c r="H9" s="6" t="s">
        <v>63</v>
      </c>
      <c r="I9" s="4"/>
      <c r="J9" s="7"/>
      <c r="K9" s="6"/>
    </row>
    <row r="10" spans="1:11" ht="22.5" customHeight="1" x14ac:dyDescent="0.25">
      <c r="A10" s="10"/>
      <c r="B10" s="14" t="s">
        <v>58</v>
      </c>
      <c r="C10" s="12" t="s">
        <v>41</v>
      </c>
      <c r="D10" s="12">
        <v>1</v>
      </c>
      <c r="E10" s="13"/>
      <c r="F10" s="31">
        <f>D10*E10</f>
        <v>0</v>
      </c>
      <c r="H10" s="6" t="s">
        <v>64</v>
      </c>
      <c r="I10" s="4"/>
      <c r="J10" s="7"/>
      <c r="K10" s="6"/>
    </row>
    <row r="11" spans="1:11" ht="30" customHeight="1" x14ac:dyDescent="0.25">
      <c r="A11" s="10"/>
      <c r="B11" s="14" t="s">
        <v>20</v>
      </c>
      <c r="C11" s="12" t="s">
        <v>41</v>
      </c>
      <c r="D11" s="12">
        <v>1</v>
      </c>
      <c r="E11" s="13"/>
      <c r="F11" s="31">
        <f t="shared" ref="F11:F19" si="1">D11*E11</f>
        <v>0</v>
      </c>
      <c r="H11" s="6" t="s">
        <v>65</v>
      </c>
      <c r="I11" s="4"/>
      <c r="J11" s="7"/>
      <c r="K11" s="6"/>
    </row>
    <row r="12" spans="1:11" ht="31.5" customHeight="1" x14ac:dyDescent="0.25">
      <c r="A12" s="10"/>
      <c r="B12" s="14" t="s">
        <v>59</v>
      </c>
      <c r="C12" s="12" t="s">
        <v>41</v>
      </c>
      <c r="D12" s="12">
        <v>1</v>
      </c>
      <c r="E12" s="13"/>
      <c r="F12" s="31">
        <f t="shared" si="1"/>
        <v>0</v>
      </c>
      <c r="H12" s="6" t="s">
        <v>18</v>
      </c>
      <c r="I12" s="4"/>
      <c r="J12" s="7"/>
      <c r="K12" s="6"/>
    </row>
    <row r="13" spans="1:11" ht="36" customHeight="1" x14ac:dyDescent="0.25">
      <c r="A13" s="10"/>
      <c r="B13" s="15" t="s">
        <v>60</v>
      </c>
      <c r="C13" s="16" t="s">
        <v>41</v>
      </c>
      <c r="D13" s="16">
        <v>1</v>
      </c>
      <c r="E13" s="17"/>
      <c r="F13" s="31">
        <f t="shared" si="1"/>
        <v>0</v>
      </c>
      <c r="H13" s="4"/>
      <c r="I13" s="4"/>
      <c r="J13" s="4"/>
      <c r="K13" s="4"/>
    </row>
    <row r="14" spans="1:11" ht="36.75" customHeight="1" x14ac:dyDescent="0.25">
      <c r="A14" s="10"/>
      <c r="B14" s="14" t="s">
        <v>66</v>
      </c>
      <c r="C14" s="12" t="s">
        <v>41</v>
      </c>
      <c r="D14" s="12">
        <v>1</v>
      </c>
      <c r="E14" s="13"/>
      <c r="F14" s="31">
        <f t="shared" si="1"/>
        <v>0</v>
      </c>
    </row>
    <row r="15" spans="1:11" ht="34.5" customHeight="1" x14ac:dyDescent="0.25">
      <c r="A15" s="10"/>
      <c r="B15" s="14" t="s">
        <v>61</v>
      </c>
      <c r="C15" s="12" t="s">
        <v>41</v>
      </c>
      <c r="D15" s="12">
        <v>1</v>
      </c>
      <c r="E15" s="13"/>
      <c r="F15" s="31">
        <f t="shared" si="1"/>
        <v>0</v>
      </c>
    </row>
    <row r="16" spans="1:11" ht="24.75" customHeight="1" x14ac:dyDescent="0.25">
      <c r="A16" s="10"/>
      <c r="B16" s="14" t="s">
        <v>70</v>
      </c>
      <c r="C16" s="12" t="s">
        <v>41</v>
      </c>
      <c r="D16" s="12">
        <v>1</v>
      </c>
      <c r="E16" s="13"/>
      <c r="F16" s="31">
        <f t="shared" si="1"/>
        <v>0</v>
      </c>
    </row>
    <row r="17" spans="1:6" ht="27" customHeight="1" x14ac:dyDescent="0.25">
      <c r="A17" s="10"/>
      <c r="B17" s="14" t="s">
        <v>62</v>
      </c>
      <c r="C17" s="12" t="s">
        <v>41</v>
      </c>
      <c r="D17" s="12">
        <v>1</v>
      </c>
      <c r="E17" s="13"/>
      <c r="F17" s="31">
        <f t="shared" si="1"/>
        <v>0</v>
      </c>
    </row>
    <row r="18" spans="1:6" x14ac:dyDescent="0.25">
      <c r="A18" s="10"/>
      <c r="B18" s="18" t="s">
        <v>50</v>
      </c>
      <c r="C18" s="12" t="s">
        <v>41</v>
      </c>
      <c r="D18" s="12">
        <v>1</v>
      </c>
      <c r="E18" s="13"/>
      <c r="F18" s="31">
        <f t="shared" si="1"/>
        <v>0</v>
      </c>
    </row>
    <row r="19" spans="1:6" x14ac:dyDescent="0.25">
      <c r="A19" s="10"/>
      <c r="B19" s="18" t="s">
        <v>51</v>
      </c>
      <c r="C19" s="12" t="s">
        <v>52</v>
      </c>
      <c r="D19" s="12">
        <v>1</v>
      </c>
      <c r="E19" s="13"/>
      <c r="F19" s="31">
        <f t="shared" si="1"/>
        <v>0</v>
      </c>
    </row>
    <row r="20" spans="1:6" ht="15" customHeight="1" x14ac:dyDescent="0.25">
      <c r="A20" s="19"/>
      <c r="B20" s="23" t="s">
        <v>54</v>
      </c>
      <c r="C20" s="24"/>
      <c r="D20" s="25"/>
      <c r="E20" s="27"/>
      <c r="F20" s="34">
        <f>SUM(F6:F19)</f>
        <v>0</v>
      </c>
    </row>
  </sheetData>
  <mergeCells count="2">
    <mergeCell ref="B20:D20"/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C139-B649-42E2-A109-E2E57B4CEC08}">
  <dimension ref="A1:F22"/>
  <sheetViews>
    <sheetView topLeftCell="A4" workbookViewId="0">
      <selection activeCell="O14" sqref="N14:O14"/>
    </sheetView>
  </sheetViews>
  <sheetFormatPr defaultRowHeight="15" x14ac:dyDescent="0.25"/>
  <cols>
    <col min="1" max="1" width="15.7109375" customWidth="1"/>
    <col min="2" max="2" width="42.7109375" customWidth="1"/>
    <col min="3" max="3" width="12.85546875" customWidth="1"/>
    <col min="4" max="4" width="11.7109375" customWidth="1"/>
    <col min="5" max="5" width="17.28515625" customWidth="1"/>
    <col min="6" max="6" width="16.28515625" customWidth="1"/>
  </cols>
  <sheetData>
    <row r="1" spans="1:6" ht="25.5" customHeight="1" x14ac:dyDescent="0.25">
      <c r="A1" s="26" t="s">
        <v>2</v>
      </c>
      <c r="B1" s="26"/>
      <c r="C1" s="1"/>
      <c r="D1" s="2"/>
      <c r="E1" s="3"/>
      <c r="F1" s="3" t="s">
        <v>3</v>
      </c>
    </row>
    <row r="2" spans="1:6" ht="27.75" customHeight="1" x14ac:dyDescent="0.25">
      <c r="A2" s="8" t="s">
        <v>21</v>
      </c>
      <c r="B2" s="8"/>
      <c r="C2" s="8"/>
      <c r="D2" s="8"/>
      <c r="E2" s="8"/>
      <c r="F2" s="8"/>
    </row>
    <row r="3" spans="1:6" ht="22.5" customHeight="1" thickBot="1" x14ac:dyDescent="0.3">
      <c r="A3" s="9" t="s">
        <v>22</v>
      </c>
      <c r="B3" s="9"/>
      <c r="C3" s="9"/>
      <c r="D3" s="9"/>
      <c r="E3" s="9"/>
      <c r="F3" s="9"/>
    </row>
    <row r="4" spans="1:6" ht="60" x14ac:dyDescent="0.25">
      <c r="A4" s="54" t="s">
        <v>23</v>
      </c>
      <c r="B4" s="55" t="s">
        <v>24</v>
      </c>
      <c r="C4" s="56" t="s">
        <v>25</v>
      </c>
      <c r="D4" s="57" t="s">
        <v>26</v>
      </c>
      <c r="E4" s="56" t="s">
        <v>27</v>
      </c>
      <c r="F4" s="58" t="s">
        <v>19</v>
      </c>
    </row>
    <row r="5" spans="1:6" x14ac:dyDescent="0.25">
      <c r="A5" s="10"/>
      <c r="B5" s="11" t="s">
        <v>28</v>
      </c>
      <c r="C5" s="12"/>
      <c r="D5" s="12"/>
      <c r="E5" s="28"/>
      <c r="F5" s="29"/>
    </row>
    <row r="6" spans="1:6" ht="103.5" customHeight="1" x14ac:dyDescent="0.25">
      <c r="A6" s="10" t="s">
        <v>29</v>
      </c>
      <c r="B6" s="14" t="s">
        <v>30</v>
      </c>
      <c r="C6" s="12" t="s">
        <v>31</v>
      </c>
      <c r="D6" s="12">
        <v>1</v>
      </c>
      <c r="E6" s="30"/>
      <c r="F6" s="31">
        <f>D6*E6</f>
        <v>0</v>
      </c>
    </row>
    <row r="7" spans="1:6" ht="78.75" customHeight="1" x14ac:dyDescent="0.25">
      <c r="A7" s="10" t="s">
        <v>32</v>
      </c>
      <c r="B7" s="14" t="s">
        <v>33</v>
      </c>
      <c r="C7" s="12" t="s">
        <v>31</v>
      </c>
      <c r="D7" s="12">
        <v>2</v>
      </c>
      <c r="E7" s="30"/>
      <c r="F7" s="31">
        <f t="shared" ref="F7:F11" si="0">D7*E7</f>
        <v>0</v>
      </c>
    </row>
    <row r="8" spans="1:6" ht="76.5" customHeight="1" x14ac:dyDescent="0.25">
      <c r="A8" s="10" t="s">
        <v>34</v>
      </c>
      <c r="B8" s="14" t="s">
        <v>35</v>
      </c>
      <c r="C8" s="12" t="s">
        <v>31</v>
      </c>
      <c r="D8" s="12">
        <v>1</v>
      </c>
      <c r="E8" s="30"/>
      <c r="F8" s="31">
        <f t="shared" si="0"/>
        <v>0</v>
      </c>
    </row>
    <row r="9" spans="1:6" ht="35.25" customHeight="1" x14ac:dyDescent="0.25">
      <c r="A9" s="10" t="s">
        <v>36</v>
      </c>
      <c r="B9" s="14" t="s">
        <v>37</v>
      </c>
      <c r="C9" s="12" t="s">
        <v>38</v>
      </c>
      <c r="D9" s="12">
        <v>54</v>
      </c>
      <c r="E9" s="30"/>
      <c r="F9" s="31">
        <f t="shared" si="0"/>
        <v>0</v>
      </c>
    </row>
    <row r="10" spans="1:6" ht="54.75" customHeight="1" x14ac:dyDescent="0.25">
      <c r="A10" s="10" t="s">
        <v>39</v>
      </c>
      <c r="B10" s="14" t="s">
        <v>40</v>
      </c>
      <c r="C10" s="12" t="s">
        <v>41</v>
      </c>
      <c r="D10" s="12">
        <v>1</v>
      </c>
      <c r="E10" s="30"/>
      <c r="F10" s="31">
        <f t="shared" si="0"/>
        <v>0</v>
      </c>
    </row>
    <row r="11" spans="1:6" ht="42.75" customHeight="1" x14ac:dyDescent="0.25">
      <c r="A11" s="10" t="s">
        <v>42</v>
      </c>
      <c r="B11" s="14" t="s">
        <v>43</v>
      </c>
      <c r="C11" s="12" t="s">
        <v>31</v>
      </c>
      <c r="D11" s="12">
        <v>1</v>
      </c>
      <c r="E11" s="30"/>
      <c r="F11" s="31">
        <f t="shared" si="0"/>
        <v>0</v>
      </c>
    </row>
    <row r="12" spans="1:6" x14ac:dyDescent="0.25">
      <c r="A12" s="10"/>
      <c r="B12" s="14"/>
      <c r="C12" s="12"/>
      <c r="D12" s="12"/>
      <c r="E12" s="28"/>
      <c r="F12" s="29"/>
    </row>
    <row r="13" spans="1:6" x14ac:dyDescent="0.25">
      <c r="A13" s="10"/>
      <c r="B13" s="11" t="s">
        <v>44</v>
      </c>
      <c r="C13" s="12"/>
      <c r="D13" s="12"/>
      <c r="E13" s="28"/>
      <c r="F13" s="29"/>
    </row>
    <row r="14" spans="1:6" x14ac:dyDescent="0.25">
      <c r="A14" s="10"/>
      <c r="B14" s="14" t="s">
        <v>45</v>
      </c>
      <c r="C14" s="12" t="s">
        <v>41</v>
      </c>
      <c r="D14" s="12">
        <v>1</v>
      </c>
      <c r="E14" s="30"/>
      <c r="F14" s="31">
        <f>D14*E14</f>
        <v>0</v>
      </c>
    </row>
    <row r="15" spans="1:6" ht="66" customHeight="1" x14ac:dyDescent="0.25">
      <c r="A15" s="10"/>
      <c r="B15" s="14" t="s">
        <v>46</v>
      </c>
      <c r="C15" s="12" t="s">
        <v>41</v>
      </c>
      <c r="D15" s="12">
        <v>1</v>
      </c>
      <c r="E15" s="30"/>
      <c r="F15" s="31">
        <f t="shared" ref="F14:F20" si="1">E15*D15</f>
        <v>0</v>
      </c>
    </row>
    <row r="16" spans="1:6" ht="31.5" customHeight="1" x14ac:dyDescent="0.25">
      <c r="A16" s="10"/>
      <c r="B16" s="14" t="s">
        <v>47</v>
      </c>
      <c r="C16" s="12" t="s">
        <v>38</v>
      </c>
      <c r="D16" s="12">
        <v>5</v>
      </c>
      <c r="E16" s="30"/>
      <c r="F16" s="31">
        <f t="shared" si="1"/>
        <v>0</v>
      </c>
    </row>
    <row r="17" spans="1:6" ht="21.75" customHeight="1" x14ac:dyDescent="0.25">
      <c r="A17" s="10"/>
      <c r="B17" s="15" t="s">
        <v>48</v>
      </c>
      <c r="C17" s="16" t="s">
        <v>41</v>
      </c>
      <c r="D17" s="16">
        <v>1</v>
      </c>
      <c r="E17" s="30"/>
      <c r="F17" s="32">
        <f t="shared" si="1"/>
        <v>0</v>
      </c>
    </row>
    <row r="18" spans="1:6" ht="37.5" customHeight="1" x14ac:dyDescent="0.25">
      <c r="A18" s="10"/>
      <c r="B18" s="14" t="s">
        <v>49</v>
      </c>
      <c r="C18" s="12" t="s">
        <v>41</v>
      </c>
      <c r="D18" s="12">
        <v>1</v>
      </c>
      <c r="E18" s="30"/>
      <c r="F18" s="31">
        <f t="shared" si="1"/>
        <v>0</v>
      </c>
    </row>
    <row r="19" spans="1:6" x14ac:dyDescent="0.25">
      <c r="A19" s="10"/>
      <c r="B19" s="18" t="s">
        <v>50</v>
      </c>
      <c r="C19" s="12" t="s">
        <v>41</v>
      </c>
      <c r="D19" s="12">
        <v>1</v>
      </c>
      <c r="E19" s="30"/>
      <c r="F19" s="31">
        <f t="shared" si="1"/>
        <v>0</v>
      </c>
    </row>
    <row r="20" spans="1:6" x14ac:dyDescent="0.25">
      <c r="A20" s="10"/>
      <c r="B20" s="18" t="s">
        <v>51</v>
      </c>
      <c r="C20" s="12" t="s">
        <v>52</v>
      </c>
      <c r="D20" s="12">
        <v>1</v>
      </c>
      <c r="E20" s="30"/>
      <c r="F20" s="31">
        <f t="shared" si="1"/>
        <v>0</v>
      </c>
    </row>
    <row r="21" spans="1:6" x14ac:dyDescent="0.25">
      <c r="A21" s="10"/>
      <c r="B21" s="14" t="s">
        <v>53</v>
      </c>
      <c r="C21" s="12" t="s">
        <v>41</v>
      </c>
      <c r="D21" s="12">
        <v>1</v>
      </c>
      <c r="E21" s="30"/>
      <c r="F21" s="31">
        <f>E21*D21</f>
        <v>0</v>
      </c>
    </row>
    <row r="22" spans="1:6" x14ac:dyDescent="0.25">
      <c r="A22" s="19"/>
      <c r="B22" s="23" t="s">
        <v>54</v>
      </c>
      <c r="C22" s="24"/>
      <c r="D22" s="25"/>
      <c r="E22" s="33"/>
      <c r="F22" s="34">
        <f>SUM(F5:F21)</f>
        <v>0</v>
      </c>
    </row>
  </sheetData>
  <mergeCells count="2">
    <mergeCell ref="A1:B1"/>
    <mergeCell ref="B22:D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Cena celkem</vt:lpstr>
      <vt:lpstr>část 1</vt:lpstr>
      <vt:lpstr>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Bouchner Radim</dc:creator>
  <cp:lastModifiedBy>Fejtová Veronika Ing.</cp:lastModifiedBy>
  <dcterms:created xsi:type="dcterms:W3CDTF">2026-03-16T12:42:39Z</dcterms:created>
  <dcterms:modified xsi:type="dcterms:W3CDTF">2026-03-25T15:03:48Z</dcterms:modified>
</cp:coreProperties>
</file>