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VZ\Oravcová\5. Žamberk - nábytek\2. ZD finální\"/>
    </mc:Choice>
  </mc:AlternateContent>
  <xr:revisionPtr revIDLastSave="0" documentId="13_ncr:1_{F08D3EF3-3C7A-444C-9220-D1FC31A88DA8}" xr6:coauthVersionLast="47" xr6:coauthVersionMax="47" xr10:uidLastSave="{00000000-0000-0000-0000-000000000000}"/>
  <bookViews>
    <workbookView xWindow="26477" yWindow="475" windowWidth="23257" windowHeight="13287" xr2:uid="{00000000-000D-0000-FFFF-FFFF00000000}"/>
  </bookViews>
  <sheets>
    <sheet name="Nábytek" sheetId="1" r:id="rId1"/>
  </sheets>
  <definedNames>
    <definedName name="_xlnm.Print_Area" localSheetId="0">Nábytek!$A$2:$I$56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s="1"/>
  <c r="F11" i="1"/>
  <c r="F12" i="1"/>
  <c r="F13" i="1"/>
  <c r="G13" i="1" s="1"/>
  <c r="F14" i="1"/>
  <c r="G14" i="1" s="1"/>
  <c r="F15" i="1"/>
  <c r="F16" i="1"/>
  <c r="F17" i="1"/>
  <c r="F18" i="1"/>
  <c r="G18" i="1" s="1"/>
  <c r="F19" i="1"/>
  <c r="F20" i="1"/>
  <c r="F21" i="1"/>
  <c r="F22" i="1"/>
  <c r="G22" i="1" s="1"/>
  <c r="F23" i="1"/>
  <c r="G23" i="1" s="1"/>
  <c r="F24" i="1"/>
  <c r="G24" i="1" s="1"/>
  <c r="H24" i="1" s="1"/>
  <c r="F25" i="1"/>
  <c r="G25" i="1" s="1"/>
  <c r="F26" i="1"/>
  <c r="G26" i="1" s="1"/>
  <c r="F27" i="1"/>
  <c r="G27" i="1" s="1"/>
  <c r="F28" i="1"/>
  <c r="G28" i="1" s="1"/>
  <c r="F29" i="1"/>
  <c r="F30" i="1"/>
  <c r="G30" i="1" s="1"/>
  <c r="F31" i="1"/>
  <c r="G31" i="1" s="1"/>
  <c r="F32" i="1"/>
  <c r="F33" i="1"/>
  <c r="F34" i="1"/>
  <c r="G34" i="1" s="1"/>
  <c r="F35" i="1"/>
  <c r="G35" i="1" s="1"/>
  <c r="F36" i="1"/>
  <c r="F37" i="1"/>
  <c r="G37" i="1"/>
  <c r="H37" i="1" s="1"/>
  <c r="F38" i="1"/>
  <c r="G38" i="1" s="1"/>
  <c r="F39" i="1"/>
  <c r="F40" i="1"/>
  <c r="G40" i="1" s="1"/>
  <c r="F41" i="1"/>
  <c r="F42" i="1"/>
  <c r="G42" i="1" s="1"/>
  <c r="F43" i="1"/>
  <c r="G43" i="1" s="1"/>
  <c r="F44" i="1"/>
  <c r="F45" i="1"/>
  <c r="F46" i="1"/>
  <c r="G46" i="1" s="1"/>
  <c r="F47" i="1"/>
  <c r="G47" i="1" s="1"/>
  <c r="F48" i="1"/>
  <c r="F49" i="1"/>
  <c r="G49" i="1" s="1"/>
  <c r="F50" i="1"/>
  <c r="G50" i="1" s="1"/>
  <c r="F51" i="1"/>
  <c r="G51" i="1" s="1"/>
  <c r="F52" i="1"/>
  <c r="F53" i="1"/>
  <c r="G53" i="1" s="1"/>
  <c r="F9" i="1"/>
  <c r="H25" i="1" l="1"/>
  <c r="G32" i="1"/>
  <c r="H32" i="1" s="1"/>
  <c r="G20" i="1"/>
  <c r="H20" i="1" s="1"/>
  <c r="F54" i="1"/>
  <c r="G54" i="1" s="1"/>
  <c r="H49" i="1"/>
  <c r="G36" i="1"/>
  <c r="H36" i="1"/>
  <c r="G17" i="1"/>
  <c r="H17" i="1" s="1"/>
  <c r="G33" i="1"/>
  <c r="H33" i="1" s="1"/>
  <c r="G12" i="1"/>
  <c r="H12" i="1" s="1"/>
  <c r="G52" i="1"/>
  <c r="H52" i="1" s="1"/>
  <c r="G48" i="1"/>
  <c r="H48" i="1" s="1"/>
  <c r="G44" i="1"/>
  <c r="H44" i="1" s="1"/>
  <c r="G16" i="1"/>
  <c r="H16" i="1"/>
  <c r="H53" i="1"/>
  <c r="G41" i="1"/>
  <c r="H41" i="1" s="1"/>
  <c r="G21" i="1"/>
  <c r="H21" i="1"/>
  <c r="H13" i="1"/>
  <c r="H40" i="1"/>
  <c r="H28" i="1"/>
  <c r="G19" i="1"/>
  <c r="H19" i="1" s="1"/>
  <c r="G29" i="1"/>
  <c r="H29" i="1" s="1"/>
  <c r="G11" i="1"/>
  <c r="H11" i="1" s="1"/>
  <c r="G45" i="1"/>
  <c r="H45" i="1" s="1"/>
  <c r="G15" i="1"/>
  <c r="H15" i="1" s="1"/>
  <c r="G39" i="1"/>
  <c r="H39" i="1" s="1"/>
  <c r="H51" i="1"/>
  <c r="H47" i="1"/>
  <c r="H43" i="1"/>
  <c r="H35" i="1"/>
  <c r="H31" i="1"/>
  <c r="H27" i="1"/>
  <c r="H23" i="1"/>
  <c r="H50" i="1"/>
  <c r="H46" i="1"/>
  <c r="H42" i="1"/>
  <c r="H38" i="1"/>
  <c r="H34" i="1"/>
  <c r="H30" i="1"/>
  <c r="H26" i="1"/>
  <c r="H22" i="1"/>
  <c r="H18" i="1"/>
  <c r="H14" i="1"/>
  <c r="H10" i="1"/>
  <c r="G9" i="1"/>
  <c r="H9" i="1" s="1"/>
  <c r="H54" i="1" l="1"/>
</calcChain>
</file>

<file path=xl/sharedStrings.xml><?xml version="1.0" encoding="utf-8"?>
<sst xmlns="http://schemas.openxmlformats.org/spreadsheetml/2006/main" count="153" uniqueCount="140">
  <si>
    <t>Dodavatel:</t>
  </si>
  <si>
    <t>Adresa:</t>
  </si>
  <si>
    <t>Výkaz výměr - SŠ GASTRONOMICKÁ A TECHNICKÁ Žamberk</t>
  </si>
  <si>
    <t>Odběratel:</t>
  </si>
  <si>
    <t>Položka 
č.</t>
  </si>
  <si>
    <t>Počet jednotek</t>
  </si>
  <si>
    <t>Popis</t>
  </si>
  <si>
    <t>1.</t>
  </si>
  <si>
    <t>Kancelářský stůl</t>
  </si>
  <si>
    <t>Stůl o velikosti š1800 x h800 x v761 mm. Pracovní deska z laminované dřevotřísky tl. 36 mm, provedení desky: dřevěný dekor - buk. Podnož stolu: pevná konstrukce, nohy podnože z kovových profilů "U" tvaru. Povrchová úprava práškovým vypalovacím lakem v odstínu antracitová šedá. Na pracovní desce stolu je osazena výklopná zásuvka POP-UP 2x230V s přídovním kabelem - eloxovaný hliník, barva černá. Rektifikační nožky s přídavnými kluzáky proti poškrábání podlahy. Cena včetně dopravy, montáže a likvidace obalu.</t>
  </si>
  <si>
    <t>2.</t>
  </si>
  <si>
    <t>Kancelářská židle</t>
  </si>
  <si>
    <t>3.</t>
  </si>
  <si>
    <t>Kontejner</t>
  </si>
  <si>
    <t>Kontejner kancelářský - tři zásuvky - centrální zámek kontejneru. Korpus z laminované dřevotřísky tl. 18 mm, olepené 0,5 mm ABS hranou. Pohledová záda z laminované dřevotřísky tl. 18 mm. Čela zásuvek z laminované dřevotřísky tl. 18 mm, olepené 2 mm ABS hranou. Zásuvky na plnovýsuvech s tlumením. Kontejner je osazen kolečky s brzdou. Úchytky - úchytový profil - hliníková úchytka v eloxovaném hliníku, barva antracitová šedá, 160/180 mm. Provedení laminovaných částí: Antracit 164. Cena včetně dopravy, montáže a likvidace obalu.</t>
  </si>
  <si>
    <t>4.</t>
  </si>
  <si>
    <t>PC stůl</t>
  </si>
  <si>
    <t>Stůl stohovatelný o velikost š800 x h500 x v750mm. Podnož 30x30 mm, rám 40x20 mm, barva antracitová šedá. Pracovní deska z laminované dřevotřísky tl. 19 mm, provedení: dřevěný dekor - buk, rektifikační nohy s kluzáky. Cena včetně dopravy, montáže a likvidace obalu.</t>
  </si>
  <si>
    <t>5.</t>
  </si>
  <si>
    <t>Skříň</t>
  </si>
  <si>
    <t>Šatní skříň - velikost š900 x h500 x v1850 mm. Korpus z laminované dřevotřísky tl. 18 mm, olepené 0,5 mm ABS hranou. Naložený strop a uzamykatelné dveře z laminované dřevotřísky tl. 18 mm, olepené 2mm ABS hranou. Skříň ustavena na stavitelných nožičkách - v. 100 mm krytá soklovou lištou s těsnící lištou. Panty včetně tlumení. Úchytky - úchytový profil - hliníková úhytka v eloxovaném hliníku, barva antracitová šedá, 160/180 mm. Vybavení skříně: levá část policový systém, pravá část dvě police a výsuv na ramínka. Provedení: dřevěný dekor - buk. Cena včetně dopravy, montáže a likvidace obalu.</t>
  </si>
  <si>
    <t>6.</t>
  </si>
  <si>
    <t>Koš</t>
  </si>
  <si>
    <t>Odpadkový koš - nášlapný koš s vložkou o min. objemu 20 l. V provedení: lak černý (v kancelářích), chrom (učebny). Cena včetně dopravy, montáže a likvidace obalu.</t>
  </si>
  <si>
    <t>8.</t>
  </si>
  <si>
    <t>Šatní skříň - velikost š900 × h600 × v1850 mm. Korpus z laminované dřevotřísky tl. 18 mm, olepené 0,5 mm ABS hranou. Naložený strop a uzamykatelné dveře z laminované dřevotřísky tl. 18 mm, olepené 2 mm ABS hranou. Skříň ustavena na stavitelných nožičkách - v. 100 mm krytá soklovou lištou s těsnící lištou. Panty včetně tlumení. Úchytky - úchytový profil - hliníková úchytka v eloxovaném hliníku, barva antracitová šedá, 160/180 mm. Vybavení skříně 5ks: levá část policový systém, pravá část dvě police a šatní tyč. Vybavení skříně 3ks: policový systém. Provedení: dřevěný dekor - buk. Cena včetně dopravy, montáže a likvidace obalu.</t>
  </si>
  <si>
    <t>9.</t>
  </si>
  <si>
    <t>Jídelní stůl</t>
  </si>
  <si>
    <t>Stůl o velikosti š1800 x h900 x v750 mm. Podnož 30x30 mm, rám 40x20 mm, barva světle šedá. Pracovní deska LTD 19 mm, provedení: dřevěný dekor - buk. Rektifikační nohy s kluzáky. Cena včetně dopravy, montáže a likvidace obalu.</t>
  </si>
  <si>
    <t>10.</t>
  </si>
  <si>
    <t>Židle jídelna</t>
  </si>
  <si>
    <t>11.</t>
  </si>
  <si>
    <t>Pracovní stůl</t>
  </si>
  <si>
    <t>Pracovní stůl o velikosti š1200 x h800 x v750 mm. Podnož 30x30 mm, rám 40x20 mm, barva světle šedá. Pracovní deska z laminované dřevotřísky tl. 19 mm, olepené 2 mm ABS hranou, provedení: dřevěný dekor - buk. Rektifikační nohy s kluzáky. Stohovatelný po 6 kusech.  Cena včetně dopravy, montáže a likvidace obalu.</t>
  </si>
  <si>
    <t>12.</t>
  </si>
  <si>
    <t>Stůl kancelářský</t>
  </si>
  <si>
    <t>Pracovní stůl o velikosti š1400 x h800 x v750 mm. Podnož 30x30 mm, rám 40x20 mm, barva světle šedá. Pracovní deska z laminované dřevotřísky tl. 19 mm, olepené 2 mm ABS hranou, provedení desky: šedá. Na pracovní desce stolu je osazena výklopná zásuvka POP-UP 2x230V s přídovním kabelem - eloxovaný hliník. Rektifikační nohy s kluzáky. Cena včetně dopravy, montáže a likvidace obalu.</t>
  </si>
  <si>
    <t>13.</t>
  </si>
  <si>
    <t>Pracovní stůl o velikosti š1600 x h800 x v750 mm. Podnož 30x30 mm, rám 40x20 mm, barva světle šedá. Pracovní deska z laminované dřevotřísky tl. 19 mm, olepené 2 mm ABS hranou,  provedení: dřevěný dekor - buk. Rektifikační nohy s kluzáky. Cena včetně dopravy, montáže a likvidace obalu.</t>
  </si>
  <si>
    <t>14.</t>
  </si>
  <si>
    <t>Židle šatny</t>
  </si>
  <si>
    <t>15.</t>
  </si>
  <si>
    <t>Lavice 1000</t>
  </si>
  <si>
    <t>Lavice šatnová, svařovaná konstrukce z ocelových profilů 60×30 mm, povrchová úprava práškovou barvou, světle šedá. Sedací plocha - lamino s ABS hranou, dřevěný dekor - buk. Plastové kluzáky. Vnější rozměry š1000 × h400 × v420 mm. Hmotnost: 21 kg. Cena včetně dopravy, montáže a likvidace obalu.</t>
  </si>
  <si>
    <t>16.</t>
  </si>
  <si>
    <t>Lavice 1500</t>
  </si>
  <si>
    <t>Lavice šatnová, svařovaná konstrukce z ocelových profilů 60×30 mm, povrchová úprava práškovou barvou, světle šedá. Sedací plocha - lamino s ABS hranou, dřevěný dekor - buk. Plastové kluzáky. Vnější rozměry š1500 × h400 × v420 mm. Hmotnost: 21 kg. Cena včetně dopravy, montáže a likvidace obalu.</t>
  </si>
  <si>
    <t>17.</t>
  </si>
  <si>
    <t>Lavice 2000</t>
  </si>
  <si>
    <t>Lavice šatnová, svařovaná konstrukce z ocelových profilů 60×30 mm, povrchová úprava práškovou barvou, světle šedá. Sedací plocha - lamino s ABS hranou, dřevěný dekor - buk. Plastové kluzáky. Vnější rozměry š2000 × h400 × v420 mm. Hmotnost: 21 kg. Cena včetně dopravy, montáže a likvidace obalu.</t>
  </si>
  <si>
    <t>18.</t>
  </si>
  <si>
    <t>Skříň kovová s křídlovými dveřmi, sokl v = 80 mm, uzamykání cylindrickým zámkem s otočnou rukojetí (2x klíč, 2000 kombinací, úprava pro centrální klíč), dvoubodový uzamykací mechanismus, jednoplášťové vyztužené dveře, 4x police přestavitelné po 25 mm s nosností 60 Kg. Povrchová úprava práškovou barvou. Barva korpusu i dvířek světle šedá. Vnější rozměry š920 × h400 × v1950 mm. Hmotnost: 75 kg. Cena včetně dopravy, montáže a likvidace obalu.</t>
  </si>
  <si>
    <t>19.</t>
  </si>
  <si>
    <t>Skříň se střední příčkou o velikost š1150 x h600 x v1850 mm. Korpus z laminované dřevotřísky tl. 18 mm, olepené 0,5 mm ABS hranou. Naložený strop a uzamykatelné dveře z laminované dřevotřísky tl. 18 mm, olepené 2 mm ABS hranou. Skříň ustavena na stavitelných nožičkách - v 100 mm krytá soklovou lištou s těsnící lištou. Panty včetně tlumení. Úchytky - úchytový profil  - hliníková úhytka v eloxovaném hliníku, 160/180 mm. Vybavení skříně: čtyři police. Provedení: dřěvěný dekor - buk. Cena včetně dopravy, montáže a likvidace obalu.</t>
  </si>
  <si>
    <t>20.</t>
  </si>
  <si>
    <t>Skříň se střední příčkou o velikost š1300 x h400 x v1850 mm. Korpus z laminované dřevotřísky tl. 18 mm, olepené 0,5 mm ABS hranou. Naložený strop a uzamykatelné dveře z laminované dřevotřísky tl. 18 mm, olepené 2 mm ABS hranou. Skříň ustavena na stavitelných nožičkách - v 100 mm krytá soklovou lištou s těsnící lištou. Panty včetně tlumení. Úchytky - úchytový profil - hliníková úhytka v eloxovaném hliníku, 160/180mm. Vybavení skříně: čtyři police. Provedení: dřěvěný dekor - buk. Cena včetně dopravy, montáže a likvidace obalu.</t>
  </si>
  <si>
    <t>21.</t>
  </si>
  <si>
    <t>Regál</t>
  </si>
  <si>
    <t>Pozinkový zásekový regál. Sloupce 1x: 1x 900 mm - nosnost police 200 kg. Ve sloupci 5x police,
přestavitelnost polic po 35 mm. Patky šetřící podlahu. Popisky regálů.
Nosnost regálového sloupce: 1100 kg, nosnost police a sloupce při rovnoměrném zatížení.
Vnější rozměry š900 × h410 × v1970 mm. Všechny kovové prvky v barvě světle šedá (případně pozink). Cena včetně dopravy, montáže a likvidace obalu.</t>
  </si>
  <si>
    <t>22.</t>
  </si>
  <si>
    <t>Pozinkový zásekový regál. Sloupce 1x: 1x 1000 mm - nosnost police 200 kg. Ve sloupci 5x police,
přestavitelnost polic po 35 mm. Patky šetřící podlahu. Popisky regálů.
Nosnost regálového sloupce: 1100 kg, nosnost police a sloupce při rovnoměrném zatížení.
Vnější rozměry š1000 × h410 × v1970 mm. Všechny kovové prvky v barvě světle šedá (případně pozink). Cena včetně dopravy, montáže a likvidace obalu.</t>
  </si>
  <si>
    <t>23.</t>
  </si>
  <si>
    <t>Mobilní křídová tabule</t>
  </si>
  <si>
    <t>Otočná zelená tabule na pojízdném stojanu, magnetická, popisovatelná křídou. Keramický povrch je vhodný pro nejvyšší zatížení, výborná stíratelnost a odolnost proti poškrábání. Povrch je stálobarevný, nedochází k blednutí barvy. Nevzhlednému kroucení tabule brání sendvičová konstrukce s tloušťkou 16-22 mm. Elegantní rám z eloxovaného hliníku v přírodním odstínu s šedými plastovými rohy. Pojízdný stojan z oválného ocelového profilu ve stříbrné barvě se stabilní konstrukcí. Dostatečně velká brzděná kolečka umožňují snadnou manipulaci a zamezují samovolnému pohybu. Sjednocený vzhled tabule a pojízdného stojanu. Odkládací polička v délce 30 cm je součástí tabule. Cena včetně dopravy, montáže a likvidace obalu.</t>
  </si>
  <si>
    <t>24.</t>
  </si>
  <si>
    <t>Tabule</t>
  </si>
  <si>
    <t>Keramická magnetická tabule - zelená. Zelená magnetická tabule na křídy. Sendvičová konstrukce tabule. Tloušťka tabule je 22 mm. Rámem z eloxovaného hliníkového profilu ve stříbrném odstínu s šedými plastovými rohy. Příprava na montáž na zeď. Polička na odkládání kříd. Velikost tabule min. 1820 × 1220 mm. Cena včetně dopravy, montáže a likvidace obalu.</t>
  </si>
  <si>
    <t>25.</t>
  </si>
  <si>
    <t>Dílenský stůl se skříňkami</t>
  </si>
  <si>
    <t>Dílenský stůl - dva kontejnery - pevné nohy 1x Masivní buková deska z vodovzdorně lepené spárovky tl. 40 mm. Po obvodu jsou sražené hrany. Povrch je ošetřen lněným olejem. Rozměr 1200 x 700 mm.
2x Dílenský třízásuvkový kontejner : 1x zásuvka (min.200 mm), 2x zásuvka (min. 250 mm)
100% výsuv zásuvek, plošná nosnost zásuvky 40 Kg, možnost dělení zásuvek v příčném směru, komfortní AL madla s možností vložení popisu obsahu zásuvky. Centrální zamykání cylindrickým zámkem. Vnější rozměry kontejneru (v x š x h): minimálně 800 x 450 x 550 mm.
Povrchová úprava práškovou barvou. Barva podnože, korpusu i zásuvek světle šedá.
Vnější rozměry (v x š x h):  800 x 1200 x 700 mm.
Nosnost stolu: 1100 kg. Cena včetně dopravy, montáže a likvidace obalu.</t>
  </si>
  <si>
    <t>26.</t>
  </si>
  <si>
    <t>Dílenský stůl 1200x685</t>
  </si>
  <si>
    <t xml:space="preserve">Dílenský stůl - základní - pevné nohy 1x Masivní buková deska z vodovzdorně lepené spárovky tl. 40 mm. Po obvodu jsou sražené hrany. Povrch je ošetřen lněným olejem. Rozměr 1200 x 700 mm                                                                                                                                                  2x Nepřestavitelná noha - Noha je konstruována jako
masivní sva􀄜enec, je opatřena otvory pro spojení s deskou stolu a výztužnými prvky. Nosnost 500 kg, výška nohy je 820-850 mm.
1x Spojnice noh pracovního stolu - standardní verze. Spojnice slouží ke zpevnění konstrukce stolu. Možnost instalace
spojnice v různých pozicích. Povrchová úprava práškovou barvou. Barva podnože, korpusu i zásuvek světle šedá. 
Vnější rozměry (v x š x h): 880 x 1200 x 700 mm
Nosnost stolu: 900 kg. Cena včetně dopravy, montáže a likvidace obalu. </t>
  </si>
  <si>
    <t>27.</t>
  </si>
  <si>
    <t>Dílenský stůl</t>
  </si>
  <si>
    <t>Dílenský stůl - dva kontejnery - pevné nohy 1x Masivní buková deska z vodovzdorně lepené spárovky tl. 40 mm. Po obvodu jsou sražené hrany. Povrch je ošetřen lněným olejem. Rozměr 1200 x 700 mm                                                                                                                                      1x Dílenský kontejner s dvířky. Na vnitřní straně dveří výplň,
uzamykání cylindrickým zámkem, 2x police přestavitelná po 25 mm s plošnou nosností 40 Kg. Vněší rozměry kontejneru min. (v x š x h): 800 x 450 x 550 mm.
1x Dílenský třízásuvkový kontejner : 1x zásuvka min.150 mm,, 2x zásuvka min. 250 mm. 100% výsuv zásuvek, plošná nosnost zásuvky 40
Kg, možnost dělení zásuvek v příčném směru, komfortní AL madla s možností vložení popisu obsahu zásuvky. Centrální zamykání cylindrickým zámkem. 
Povrchová úprava práškovou barvou. Barva podnože, korpusu i zásuvek světle šedá. Vnější rozměry (v x š x h): 880 x 1200 x 700 mm
Nosnost stolu: 1100 kg. Cena včetně dopravy, montáže a likvidace obalu.</t>
  </si>
  <si>
    <t>28.</t>
  </si>
  <si>
    <t>Pracovní stůl s dvířky. Dílenský kontejner s dvířky - navrchu pracovní deska z bukové spárovky 
Na vnitřní straně dve􀄜í výplň, uzamykání cylindrickým zámkem, 2x police přestavitelná po 25 mm s plošnou nosností 40 Kg.
Masivní buková deska z vodovzdorně lepené spárovky tl. 40 mm. Po obvodu jsou sražené hrany. Povrch je ošetřen lněným olejem. Povrchová úprava práškovou barvou. Barva podnože, korpusu i zásuvek světle šedá.
Vnější rozměry (v x š x h): min. 800 x 450 x 600 mm. Nosnost stolu: 300 kg. Cena včetně dopravy, montáže a likvidace obalu.</t>
  </si>
  <si>
    <t>29.</t>
  </si>
  <si>
    <t>Dílenský stůl - základní - výškově stavitelné nohy 1x Masivní buková deska z vodovzdorně lepené spárovky tl. 40 mm. Po
obvodu jsou sražené hrany. Povrch je ošetřen lněným olejem. Rozměr 1500 x 700 mm 2x Výškově stavitelná noha -
standardní verze. Noha je konstruována jako masivní svařenec, je opatřena otvory pro spojení s deskou stolu a výztužnými prvky. Nosnost 350 kg, výška nohy je min. 650-1000 mm. 1x Spojnice noh pracovního stolu - standardní verze. Spojnice slouží ke
zpevnění konstrukce stolu. Možnost instalace  spojnice v různých pozicích. 1x Podvěsný třízásuvkový dílenský kontejner:  3x zásuvka. 100% výsuv zásuvek, plošná nosnost zásuvky 40 Kg, možnost dělení zásuvek v příčném směru, komfortní AL madla s možností vložení popisu obsahu zásuvky. Centrální zamykání cylindrickým zámkem. Vnější rozměry kontejneru min. (v x š x h): 300 x 400 x 550 mm
Povrchová úprava práškovou barvou. Barva podnože, korpusu i zásuvek světle šedá.
Vnější rozměry stolu (v x š x h): 700-1055 x 1500 x 700 mm
Nosnost stolu: 900 kg.  Cena včetně dopravy, montáže a likvidace obalu.</t>
  </si>
  <si>
    <t>30.</t>
  </si>
  <si>
    <t>Dílenský stůl - dva kontejnery - pevné nohy s nástavbou 
Nástavba: 3x Profilovaný držák ve tvaru L, pro uchycení perfopanelů, výška – min. 700 mm 4x panel – profilovaná plechová tabule určená pro montáž držáků nářadí, perforace 10x10 mm v rozteči min. 35 mm.
1x Skříňka - tři sekce - vlevo a vpravo 2x uzamykatelná dvířka + uvnitř 4x polička, uprostřed 2x polička. Záda skříňky a vnitřní strana dvířek perforace 10x10 mm v rozteči v rozmezí 35-39 mm. Vnější rozměry skříňky (v x š x h): min. 550 x 1100 x 200 mm.
Vnější rozměry nástavby (v x š): 890 x 1200 mm Součástí nástavby držáky nářadí dle vlastního výběru v hodnotě 1000,- Kč.
-----
1x Masivní buková deska z vodovzdorně lepené spárovky tl. 40 mm. Po obvodu jsou sražené hrany. Povrch je ošetřen lněným olejem. Rozměr 1200 x 700 mm. 1x Dílenský kontejner s dvířky. Na vnitřní straně dveří výplň, uzamykání cylindrickým zámkem, 2x police
přestavitelná po 25 mm s plošnou nosností 40 Kg. Vnější rozměry kontejneru (v x š x h): min. 800 x 450 x 550 mm.
1x Dílenský třízásuvkový kontejner : 1x zásuvka ( min. 200 mm), 2x zásuvka (min.250 mm). 100% výsuv zásuvek, plošná nosnost zásuvky 40 kg, možnost dělení zásuvek v příčném směru, komfortní AL madla s možností vložení popisu obsahu zásuvky. Centrální zamykání cylindrickým zámkem.
Povrchová úprava práškovou barvou. Barva podnože, korpusu i zásuvek světle šedá.
Vnější rozměry stolu (v x š x h): 1750-1770 x 1200 x 700 mm.
Nosnost stolu: 1100 kg. Cena včetně dopravy, montáže a likvidace obalu.</t>
  </si>
  <si>
    <t>31.</t>
  </si>
  <si>
    <t>Kovová skříňka 1 oddíl</t>
  </si>
  <si>
    <t>Kovová šatní skříň na soklu, jednodveřová - celosvařovaná, šířka oddělení 300 mm. V oddělení: odkládací police ve vrchní části –
nosnost 30 kg, tyč na šaty + tři plastové háčky. Jednoplášťová dvířka s výztuhou, prolis na jmenovku. Dvířka uložena na vnějších pantech - úhel otevření 180°. Ve vrchní a spodní části dvířek žebrování - účinné odvětrání. Uzamykání: Cylindrický zámek (2x klíč, 2000
kombinací, úprava pro centrální klíč). Povrchová úprava práškovou barvou. Barva korpusu i dvířek šedá. Vnější rozměry (v x š x h):  1800-1900 x 300 x 500 mm. Cena včetně dopravy, montáže a likvidace obalu..</t>
  </si>
  <si>
    <t>32.</t>
  </si>
  <si>
    <t>Kovová skříňka 2 oddílv</t>
  </si>
  <si>
    <t>Kovová šatní skříň na soklu, dvoudveřová (dvoje samostatně uzamykatelná dvířka) - celosvařovaná, šířka oddělení 300 mm.
V oddělení: odkládací police ve vrchní části – nosnost 30 kg, tyč na šaty + tři plastové háčky. Jednoplášťová dvířka s výztuhou, prolis na jmenovku. Dvířka uložena na vnějších pantech - úhel otevření 180°. Ve vrchní a spodní části dvířek žebrování - účinné odvětrání.
Uzamykání: Cylindrický zámek (2x klíč,. Povrchová úprava práškovou barvou. Barva
korpusu i dvířek šedá. Vnější rozměry (v x š x h): 1800-1900 x 600 x 500 mm. Cena včetně dopravy, montáže a likvidace obalu.</t>
  </si>
  <si>
    <t>33.</t>
  </si>
  <si>
    <t xml:space="preserve">Kovová skříňka </t>
  </si>
  <si>
    <t>Šatní kovové skříňky - jednoplášťové dveře tvaru "Z". Kovová šatní skříň "Z" na soklu, dvoudveřová (jeden sloupec) - celosvařovaná, šířka oddělení 300 (150) mm. V oddělení: tyč na šaty se dvěma plastovými háčky. Dveře vyrobeny z ocelového plechu tl. 1 mm a vybaveny výztuhou přes celou délku dveří - zvýšená odolnost. Dveře zavěšeny na vnitřních čepech - úhel otevření 110° Uzamykání: Cylindrický zámek (2x klíč, 2000 kombinací, úprava pro centrální klíč). Povrchová úprava práškovou barvou. Barva korpusu i dvířek šedá. Vnější rozměry (v x š x h): 1800-1900 x 300 x 500 mm. Cena včetně dopravy, montáže a likvidace obalu.</t>
  </si>
  <si>
    <t>34.</t>
  </si>
  <si>
    <t>Šatní kovové skříňky - jednoplášťové dveře tvaru "Z". Kovová šatní skříň "Z" na soklu, čtyřdveřová (dva sloupce) - celosvařovaná, šířka oddělení 300 (150) mm. V oddělení: tyč na šaty se dvěma plastovými háčky. Dveře vyrobeny z ocelového plechu tl. 1 mm a vybaveny výztuhou přes celou délku dveří - zvýšená odolnost. Dveře zavěšeny na vnitřních čepech - úhel otevření 110° Uzamykání: Cylindrický zámek (2x klíč 2000 kombinací, úprava pro centrální klíč). Povrchová úprava práškovou barvou. Barva korpusu i dvířek šedá. Vnější rozměry (v x š x h): 1800-1900 x 600 x 500 mm. Cena včetně dopravy, montáže a likvidace obalu.</t>
  </si>
  <si>
    <t>35.</t>
  </si>
  <si>
    <t>Konferenční stolek</t>
  </si>
  <si>
    <t>Stůl o velikost š600 x h600 x v750 mm. Podnož 30x30 mm, rám 40x20 mm, barva antracitová šedá. Pracovní deska LTD 19 mm, dřevěný dekor - buk. Rektifikační nohy s kluzáky. Cena včetně dopravy, montáže a likvidace obalu.</t>
  </si>
  <si>
    <t>36.</t>
  </si>
  <si>
    <t>Katedra učitele</t>
  </si>
  <si>
    <t>Katedra učitele š1500 × h650 ×v750 mm, vyrobena z plochooválných a tunelových ocelových profilů 55×35 mm a 80×25 mm, barva antracitová šedá. Plastové koncovky stolu v barvě antracinová šedá. Pracovní plocha stolu je vyrobená z oboustranně laminované dřevotřískové desky HPL celkové o tloušťce 23,6 mm, která je opatřena 5 mm ABS hranou, provedení pracovní desky dřevěný dekor - buk. Odkládací prostor řešen čtyřzásuvkovým kontejnerem. Na pracovní desce stolu osazena výklopná zásuvka POP-UP (2x230V) - hliník, barva černá. Cena včetně dopravy, montáže a likvidace obalu.</t>
  </si>
  <si>
    <t>37.</t>
  </si>
  <si>
    <t>Stůl učebna</t>
  </si>
  <si>
    <t>Stůl stohovatelný  o velikost š1000 x h600 x v750 mm. Podnož 30x30 mm, rám 40x20 mm, barva antracitová šedá. Pracovní deska LTD 19 mm, dřevěný dekor - buk. Rektifikační nohy s kluzáky. Stohovatelnost po 6 kusech. Cena včetně dopravy, montáže a likvidace obalu.</t>
  </si>
  <si>
    <t>38.</t>
  </si>
  <si>
    <t>Židle učebna</t>
  </si>
  <si>
    <t>Židle je vyrobena z kovové pružné konstrukce s područkami a plastového skořepinového sedáku. Konstrukce je ohýbána z kovového profilu o průřezu: 22 mm trubka s minimální tloušťkou stěny 2,5 mm. Konstrukce je povrchově ošetřena práškovým vypalovacím lakem, barva antracitová šedá. Židli tvoří jednodílný sedák s opěrákem, který má otvor v opěradle pro jednoduché uchopení. Plast je polypropylenový, se vzduchovým polštářem, snadno omyvatelný, s jemnou strukturou bez horní perforace a drážek. Velikost 6. Certifikováno dle EU ČSN EN 1729 - Židle a stoly pro vzdělávací instituce. Min. nosnost 130 kg. Pozn.: barva skořepiny i kovové konstrukce bude vzorkována s architektem dle vzorníku dodavatele. Cena včetně dopravy, montáže a likvidace obalu.</t>
  </si>
  <si>
    <t>39.</t>
  </si>
  <si>
    <t>Židle je vyrobena z kovové pružné konstrukce a plastového skořepinového sedáku. Židle je stohovatelná min. 5 ks na sebe nebo min. 14 na kovový stojan. Konstrukce je ohýbána z kovového profilu o průřezu: 22 mm trubka s minimální tloušťkou stěny 2,5 mm. Konstrukce je povrchově ošetřena práškovým vypalovacím lakem, barva antracitová šedá. Židli tvoří jednodílný sedák s opěrákem, který má otvor v opěradle pro jednoduché uchopení. Plast je polypropylenový, se vzduchovým polštářem, snadno omyvatelný, s jemnou strukturou bez horní perforace a drážek. Velikost 6. Certifikováno dle EU ČSN EN 1729 - Židle a stoly pro vzdělávací instituce. Min. nosnost 130 kg. Pozn.: barva skořepiny i kovové konstrukce bude vzorkována s architektem dle vzorníku dodavatele. Cena včetně dopravy, montáže a likvidace obalu.</t>
  </si>
  <si>
    <t>40.</t>
  </si>
  <si>
    <t>Židle posluchárna</t>
  </si>
  <si>
    <t>41.</t>
  </si>
  <si>
    <t>Stůl o velikosti š2500 x h600 x v750 mm. Podnož 30x30 mm, rám 40x20 mm, po obvodu i ve středu, barva antracitová šedá. Pracovní deska LTD 19 mm, barva černá. Rektifikační nohy s kluzáky. Na pracovní desce stolu osazena výklopná zásuvka POP-UP (2x230V) - hliník, barva černá. Stůl s odkládací skříňkou pro uložení PC. Skříňka pro PC o velikosti š400 x h600 x v700 mm, korpus a pevná pohledová záda z laminované dřevotřísky tl. 18 mm, olepené 0,5 mm ABS hranou, barva černá. Uzamykatelná dvířka z laminované dřevotřísky tl. 18 mm, olepené 2 mm ABS hranou, barva černá. Úchytky - úchytový profil - hliníková úchytka v eloxovaném hliníku, barva antracitová šedá, 160/180 mm. Skříň ustavena na stavitelných nožičkách kryté soklovou lištou. Cena včetně dopravy, montáže a likvidace obalu.</t>
  </si>
  <si>
    <t>43.</t>
  </si>
  <si>
    <t>Židle konferenční</t>
  </si>
  <si>
    <t>Konferenční židle, stohovatelnost min. po 4 ks. Čtyřnohá podnož. Židle s ocelovou podnoží, plastovou vnější stranou skořepiny a čalouněným sedákem a opěrákem. Použití různých materiálů na vnější a vnitřní stranu židle. Vnější strana skořepiny je vyrobena z kvalitního, pevného a odolného polypropylenu - min výběr z 9ti barevných variant. Vnější strana černá. Židle je upevněna na kovové podnoži z ocelových trubek. Konstrukce je povrchově ošetřena práškovým vypalovacím lakem, barva antracitová šedá. Min. velikosti: š520 x h530 x v800 mm. Min. nosnost 120 kg. Pozn.: barva čalounění, skořepiny i kovové konstrukce bude vzorkována s architektem i uživatelem dle vzorníku dodavatele. Cena včetně dopravy, montáže a likvidace obalu.</t>
  </si>
  <si>
    <t>45.</t>
  </si>
  <si>
    <t>Závěs</t>
  </si>
  <si>
    <t>160.</t>
  </si>
  <si>
    <t>Zrcadlo</t>
  </si>
  <si>
    <t>Zrcadlo závěsné na stěnu o rozměru š600 × h30 × v800 mm. Součástí montážní vybavení. Cena včetně dopravy, montáže a likvidace obalu.</t>
  </si>
  <si>
    <t>161.</t>
  </si>
  <si>
    <t>Koš na papírové utěrky</t>
  </si>
  <si>
    <t>Odpadkový koš hranatý v nerezovém provedení s uchycením pro jednorázové sáčky , o objemu 25 l - 30 l pro zavěšení. Cena včetně dopravy, montáže a likvidace obalu.</t>
  </si>
  <si>
    <t>162.</t>
  </si>
  <si>
    <t>Odpadkový koš</t>
  </si>
  <si>
    <t>Závěsný nerezový koš na sanitární odpad o objemu 3-5 l s uchycením pro jednorázové sáčky s víkem. Cena včetně dopravy, montáže a likvidace obalu.</t>
  </si>
  <si>
    <t>CELKEM</t>
  </si>
  <si>
    <t>J.c.</t>
  </si>
  <si>
    <t>Cena za položku bez DPH</t>
  </si>
  <si>
    <t>DHP 21%</t>
  </si>
  <si>
    <t>Cena za položku s DPH</t>
  </si>
  <si>
    <t>ozn. typového nábytku (ozn. tech. listu)</t>
  </si>
  <si>
    <t>IČO</t>
  </si>
  <si>
    <t>E-mail</t>
  </si>
  <si>
    <t>DIČ</t>
  </si>
  <si>
    <t>Telefon</t>
  </si>
  <si>
    <t>Pro vybrané výrobky platí, že: 
1) Před výrobou / dodáním budou veškeré rozměry ověřeny na stavbě a odsouhlaseny uživatelem.  
2) Před výrobou bude dodána  atypickým prvkům výrobní PD a k typovým prvkům technický list pro odsouhlasení AD a uživatele.  
3) Veškeré typizované regály budou kompatibilní tak, aby jednotlivé části bylo při rozložení možné kombinovat.  
4) Maximální přípustná odchylka rozměrů je 10%.
Vzorek povrchové úpravy včetně barevnosti bude předložen k odsouhlasení před výrobou (dodáním výrobku)</t>
  </si>
  <si>
    <t xml:space="preserve"> Kancelářská židle - síťovaný opěrák s výškově stavitelnou bederní opěrkou, nylonový černý kříž s kovovou vložkou - kolečka na tvrdý povrch. Podhlavník - výškově a úhlově stavitelný. Područky měkčené výškově stavitelné. Nosnost min. 150 kg. Min. velikosti: Ceková výška 115-132 cm, šířka sedáku 47-53 cm, výška sedu 44-56 cm. Minimální parametry textilie: Složení: vrchní vrstva 100% vinyl, spodní vrstva 100% polyester. Gramáž: 685 g/m2 ± 5%. Odolnost vůči prodření: 300 000 cyklů (EN ISO 12947:1999 -2). Odolnost vůči ohni: EU EN 1021 Part 1 &amp; 2. Stálost na světle: 5 (EN ISO 105-B02). Stálost při tření: za vlhka 5, za sucha 5 (EN ISO 105–X12). Speciální povrchová úprava odolává bakteriím, virům a plísním, které mohou způsobovat zápach a ohrožovat zdraví. Dále je odolná proti tělním tekutinám a olejům. Pozn.: dekor textilie bude vzorkován s architektem a uživatelem dle vzorníku dodavatele. Cena včetně dopravy, montáže a likvidace obalu.</t>
  </si>
  <si>
    <t xml:space="preserve"> Celoplastová stohovatelná židle s možností umístění do interiéru a exteriéru. Židle bez područek, stohovatelnost po 5 ks. Možnost výběru barvy plastu, min. 10 ks vzorků, které budou předloženy k odsouhlasení. Min. velikost: výška 75-82 cm, výška sedu min. 45 cm, šířka sedáku 40-46 cm, hloubka 42-54 cm. Min. nosnost 120 kg. Cena včetně dopravy, montáže a likvidace obalu.</t>
  </si>
  <si>
    <t>Světlešedé zatemňující závěsy, 100 % blackout. Závěsovina je oboustranná a míra zatemnění je na 100%. Melírovaná látka je vyrobena ze 100% polyesteru a její gramáž je min. 250 g/m². Závěs tkaný ze tří vrstev s jemným leskem - kompletně obšitý. Šířka vychází z rozměru zastiňovaného okna, tedy šířka okna 2350 mm + min. 100 mm z každé strany, tedy šířka závěsu, zastiňující polovinu okna, je min. 2500 mm. Sv. výška místnosti je zhruba 2,8 m (nutno zaměřit dle skutečnosti), tedy délka závěsu je navržena max. 2700 mm. Součásti dodávky jsou kovové jednořadé závěsové kolejnice, barva bílá (celkem 9 oken), tl. kolejnice max. 16 mm, délka 2-3 m dle rozměru místnosti a umístění okna (ideálně na celou šířku učebny/posluchárny) vč. jezdců s kovovými žabkami na uchycení závěsu. Celkový rozměr závěsu 2,5×2,7 m. Celkový počet kolejnic 9 ks vč. kotevního systému (v případě možné větší délky kolejnic bude celkový počet snížen). Pozn.: barva závěsu bude vzorkována s architektem a uživatelem dle vzorníku dodavatele a konzultován vhodný typ kolejnice. Nad kolejnicí je navržen akustický podhled, nutno s tím při montáži/kotvení kolejnice uvažovat. Cena včetně dopravy, montáže a likvidace obalu.</t>
  </si>
  <si>
    <t>Konferenční židle s komfortním plastovým sedákem - jednobarevné provedení sedáku. Židle je upevněna na kovové ližinové podnoži z ocelových trubek provedená v odstínu antracitová šedá/černá. Skořepina z kvalitního, pevného a odolného technopolymeru - min. výběr z 5ti barevných variant. Min. velikosti: š510 × h510 × výška sedu 440 mm. Min. nosnost 120 kg. Použitelný materiál: ocel, technopolymer. Stohovatelnost min. 4 ks. Pozn.: barva skořepiny bude vzorkována s architektem dle vzorníku dodavatele. Cena včetně dopravy, montáže a likvidace obalu.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</si>
</sst>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scheme val="minor"/>
    </font>
    <font>
      <sz val="9"/>
      <name val="Calibri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8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14" fillId="5" borderId="7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0" fillId="3" borderId="6" xfId="0" applyFill="1" applyBorder="1"/>
    <xf numFmtId="0" fontId="0" fillId="3" borderId="3" xfId="0" applyFill="1" applyBorder="1"/>
    <xf numFmtId="4" fontId="2" fillId="0" borderId="10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4" fontId="1" fillId="6" borderId="1" xfId="0" applyNumberFormat="1" applyFont="1" applyFill="1" applyBorder="1" applyAlignment="1" applyProtection="1">
      <alignment vertical="center"/>
      <protection locked="0"/>
    </xf>
    <xf numFmtId="0" fontId="0" fillId="6" borderId="1" xfId="0" applyFill="1" applyBorder="1"/>
    <xf numFmtId="0" fontId="0" fillId="6" borderId="1" xfId="0" applyFill="1" applyBorder="1" applyProtection="1"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9" fillId="4" borderId="8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2" fillId="6" borderId="5" xfId="0" applyFont="1" applyFill="1" applyBorder="1" applyAlignment="1" applyProtection="1">
      <alignment horizontal="left"/>
      <protection locked="0"/>
    </xf>
    <xf numFmtId="0" fontId="2" fillId="6" borderId="3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6" borderId="1" xfId="0" applyFont="1" applyFill="1" applyBorder="1" applyAlignment="1" applyProtection="1">
      <alignment horizontal="left"/>
      <protection locked="0"/>
    </xf>
    <xf numFmtId="0" fontId="3" fillId="6" borderId="1" xfId="0" applyFont="1" applyFill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2"/>
  <sheetViews>
    <sheetView tabSelected="1" view="pageLayout" topLeftCell="C1" zoomScaleNormal="100" workbookViewId="0">
      <selection activeCell="A2" sqref="A2:I56"/>
    </sheetView>
  </sheetViews>
  <sheetFormatPr defaultColWidth="8.875" defaultRowHeight="14.3" x14ac:dyDescent="0.25"/>
  <cols>
    <col min="1" max="1" width="9.375" style="2" customWidth="1"/>
    <col min="2" max="2" width="18" style="1" customWidth="1"/>
    <col min="3" max="3" width="98.125" customWidth="1"/>
    <col min="4" max="4" width="9.125" style="3" customWidth="1"/>
    <col min="5" max="8" width="16.75" customWidth="1"/>
    <col min="9" max="9" width="36.375" customWidth="1"/>
  </cols>
  <sheetData>
    <row r="1" spans="1:9" ht="14.95" customHeight="1" x14ac:dyDescent="0.25">
      <c r="A1" s="5"/>
      <c r="B1" s="5"/>
      <c r="C1" s="5"/>
      <c r="D1" s="5"/>
    </row>
    <row r="2" spans="1:9" ht="50.45" customHeight="1" thickBot="1" x14ac:dyDescent="0.3">
      <c r="A2" s="6"/>
      <c r="B2" s="6"/>
      <c r="C2" s="6"/>
      <c r="D2" s="6"/>
    </row>
    <row r="3" spans="1:9" x14ac:dyDescent="0.25">
      <c r="A3" s="15" t="s">
        <v>0</v>
      </c>
      <c r="B3" s="50"/>
      <c r="C3" s="50"/>
      <c r="D3" s="16"/>
      <c r="E3" s="17" t="s">
        <v>131</v>
      </c>
      <c r="F3" s="41"/>
      <c r="G3" s="18" t="s">
        <v>132</v>
      </c>
      <c r="H3" s="44"/>
      <c r="I3" s="45"/>
    </row>
    <row r="4" spans="1:9" ht="15.8" customHeight="1" x14ac:dyDescent="0.25">
      <c r="A4" s="15" t="s">
        <v>1</v>
      </c>
      <c r="B4" s="51"/>
      <c r="C4" s="51"/>
      <c r="D4" s="16"/>
      <c r="E4" s="17" t="s">
        <v>133</v>
      </c>
      <c r="F4" s="41"/>
      <c r="G4" s="18" t="s">
        <v>134</v>
      </c>
      <c r="H4" s="44"/>
      <c r="I4" s="45"/>
    </row>
    <row r="5" spans="1:9" ht="42.65" customHeight="1" x14ac:dyDescent="0.45">
      <c r="A5" s="48" t="s">
        <v>2</v>
      </c>
      <c r="B5" s="49"/>
      <c r="C5" s="49"/>
      <c r="D5" s="49"/>
      <c r="E5" s="19"/>
      <c r="F5" s="19"/>
      <c r="G5" s="19"/>
      <c r="H5" s="19"/>
    </row>
    <row r="6" spans="1:9" ht="30.75" customHeight="1" x14ac:dyDescent="0.25">
      <c r="A6" s="20" t="s">
        <v>3</v>
      </c>
      <c r="B6" s="52"/>
      <c r="C6" s="52"/>
      <c r="D6" s="21"/>
      <c r="E6" s="42"/>
      <c r="F6" s="43"/>
      <c r="G6" s="43"/>
      <c r="H6" s="43"/>
      <c r="I6" s="22"/>
    </row>
    <row r="7" spans="1:9" ht="138.1" customHeight="1" x14ac:dyDescent="0.25">
      <c r="A7" s="23" t="s">
        <v>4</v>
      </c>
      <c r="B7" s="24"/>
      <c r="C7" s="25" t="s">
        <v>135</v>
      </c>
      <c r="D7" s="23" t="s">
        <v>5</v>
      </c>
      <c r="E7" s="13" t="s">
        <v>126</v>
      </c>
      <c r="F7" s="13" t="s">
        <v>127</v>
      </c>
      <c r="G7" s="13" t="s">
        <v>128</v>
      </c>
      <c r="H7" s="13" t="s">
        <v>129</v>
      </c>
      <c r="I7" s="14" t="s">
        <v>130</v>
      </c>
    </row>
    <row r="8" spans="1:9" ht="14.95" x14ac:dyDescent="0.25">
      <c r="A8" s="46" t="s">
        <v>6</v>
      </c>
      <c r="B8" s="47"/>
      <c r="C8" s="47"/>
      <c r="D8" s="47"/>
      <c r="E8" s="29"/>
      <c r="F8" s="29"/>
      <c r="G8" s="29"/>
      <c r="H8" s="29"/>
      <c r="I8" s="30"/>
    </row>
    <row r="9" spans="1:9" ht="73.55" customHeight="1" x14ac:dyDescent="0.25">
      <c r="A9" s="26" t="s">
        <v>7</v>
      </c>
      <c r="B9" s="27" t="s">
        <v>8</v>
      </c>
      <c r="C9" s="28" t="s">
        <v>9</v>
      </c>
      <c r="D9" s="31">
        <v>7</v>
      </c>
      <c r="E9" s="38"/>
      <c r="F9" s="33">
        <f t="shared" ref="F9:F53" si="0">E9*D9</f>
        <v>0</v>
      </c>
      <c r="G9" s="33">
        <f>F9*0.21</f>
        <v>0</v>
      </c>
      <c r="H9" s="33">
        <f>F9+G9</f>
        <v>0</v>
      </c>
      <c r="I9" s="40"/>
    </row>
    <row r="10" spans="1:9" ht="115.5" customHeight="1" x14ac:dyDescent="0.25">
      <c r="A10" s="7" t="s">
        <v>10</v>
      </c>
      <c r="B10" s="9" t="s">
        <v>11</v>
      </c>
      <c r="C10" s="4" t="s">
        <v>136</v>
      </c>
      <c r="D10" s="32">
        <v>8</v>
      </c>
      <c r="E10" s="38"/>
      <c r="F10" s="33">
        <f t="shared" si="0"/>
        <v>0</v>
      </c>
      <c r="G10" s="33">
        <f t="shared" ref="G10:G54" si="1">F10*0.21</f>
        <v>0</v>
      </c>
      <c r="H10" s="33">
        <f t="shared" ref="H10:H54" si="2">F10+G10</f>
        <v>0</v>
      </c>
      <c r="I10" s="40"/>
    </row>
    <row r="11" spans="1:9" ht="59.45" customHeight="1" x14ac:dyDescent="0.25">
      <c r="A11" s="7" t="s">
        <v>12</v>
      </c>
      <c r="B11" s="8" t="s">
        <v>13</v>
      </c>
      <c r="C11" s="4" t="s">
        <v>14</v>
      </c>
      <c r="D11" s="32">
        <v>8</v>
      </c>
      <c r="E11" s="38"/>
      <c r="F11" s="33">
        <f t="shared" si="0"/>
        <v>0</v>
      </c>
      <c r="G11" s="33">
        <f t="shared" si="1"/>
        <v>0</v>
      </c>
      <c r="H11" s="33">
        <f t="shared" si="2"/>
        <v>0</v>
      </c>
      <c r="I11" s="40"/>
    </row>
    <row r="12" spans="1:9" ht="38.25" customHeight="1" x14ac:dyDescent="0.25">
      <c r="A12" s="7" t="s">
        <v>15</v>
      </c>
      <c r="B12" s="9" t="s">
        <v>16</v>
      </c>
      <c r="C12" s="4" t="s">
        <v>17</v>
      </c>
      <c r="D12" s="32">
        <v>3</v>
      </c>
      <c r="E12" s="38"/>
      <c r="F12" s="33">
        <f t="shared" si="0"/>
        <v>0</v>
      </c>
      <c r="G12" s="33">
        <f t="shared" si="1"/>
        <v>0</v>
      </c>
      <c r="H12" s="33">
        <f t="shared" si="2"/>
        <v>0</v>
      </c>
      <c r="I12" s="40"/>
    </row>
    <row r="13" spans="1:9" ht="76.599999999999994" customHeight="1" x14ac:dyDescent="0.25">
      <c r="A13" s="7" t="s">
        <v>18</v>
      </c>
      <c r="B13" s="9" t="s">
        <v>19</v>
      </c>
      <c r="C13" s="4" t="s">
        <v>20</v>
      </c>
      <c r="D13" s="32">
        <v>2</v>
      </c>
      <c r="E13" s="38"/>
      <c r="F13" s="33">
        <f t="shared" si="0"/>
        <v>0</v>
      </c>
      <c r="G13" s="33">
        <f t="shared" si="1"/>
        <v>0</v>
      </c>
      <c r="H13" s="33">
        <f t="shared" si="2"/>
        <v>0</v>
      </c>
      <c r="I13" s="40"/>
    </row>
    <row r="14" spans="1:9" ht="30.1" customHeight="1" x14ac:dyDescent="0.25">
      <c r="A14" s="7" t="s">
        <v>21</v>
      </c>
      <c r="B14" s="9" t="s">
        <v>22</v>
      </c>
      <c r="C14" s="4" t="s">
        <v>23</v>
      </c>
      <c r="D14" s="32">
        <v>12</v>
      </c>
      <c r="E14" s="38"/>
      <c r="F14" s="33">
        <f t="shared" si="0"/>
        <v>0</v>
      </c>
      <c r="G14" s="33">
        <f t="shared" si="1"/>
        <v>0</v>
      </c>
      <c r="H14" s="33">
        <f t="shared" si="2"/>
        <v>0</v>
      </c>
      <c r="I14" s="40"/>
    </row>
    <row r="15" spans="1:9" ht="74.25" customHeight="1" x14ac:dyDescent="0.25">
      <c r="A15" s="10" t="s">
        <v>24</v>
      </c>
      <c r="B15" s="9" t="s">
        <v>19</v>
      </c>
      <c r="C15" s="4" t="s">
        <v>25</v>
      </c>
      <c r="D15" s="32">
        <v>8</v>
      </c>
      <c r="E15" s="38"/>
      <c r="F15" s="33">
        <f t="shared" si="0"/>
        <v>0</v>
      </c>
      <c r="G15" s="33">
        <f t="shared" si="1"/>
        <v>0</v>
      </c>
      <c r="H15" s="33">
        <f t="shared" si="2"/>
        <v>0</v>
      </c>
      <c r="I15" s="40"/>
    </row>
    <row r="16" spans="1:9" ht="32.950000000000003" customHeight="1" x14ac:dyDescent="0.25">
      <c r="A16" s="7" t="s">
        <v>26</v>
      </c>
      <c r="B16" s="9" t="s">
        <v>27</v>
      </c>
      <c r="C16" s="4" t="s">
        <v>28</v>
      </c>
      <c r="D16" s="32">
        <v>6</v>
      </c>
      <c r="E16" s="38"/>
      <c r="F16" s="33">
        <f t="shared" si="0"/>
        <v>0</v>
      </c>
      <c r="G16" s="33">
        <f t="shared" si="1"/>
        <v>0</v>
      </c>
      <c r="H16" s="33">
        <f t="shared" si="2"/>
        <v>0</v>
      </c>
      <c r="I16" s="40"/>
    </row>
    <row r="17" spans="1:9" ht="34.65" x14ac:dyDescent="0.25">
      <c r="A17" s="7" t="s">
        <v>29</v>
      </c>
      <c r="B17" s="9" t="s">
        <v>30</v>
      </c>
      <c r="C17" s="11" t="s">
        <v>137</v>
      </c>
      <c r="D17" s="32">
        <v>36</v>
      </c>
      <c r="E17" s="38"/>
      <c r="F17" s="33">
        <f t="shared" si="0"/>
        <v>0</v>
      </c>
      <c r="G17" s="33">
        <f t="shared" si="1"/>
        <v>0</v>
      </c>
      <c r="H17" s="33">
        <f t="shared" si="2"/>
        <v>0</v>
      </c>
      <c r="I17" s="40"/>
    </row>
    <row r="18" spans="1:9" ht="48.1" customHeight="1" x14ac:dyDescent="0.25">
      <c r="A18" s="7" t="s">
        <v>31</v>
      </c>
      <c r="B18" s="8" t="s">
        <v>32</v>
      </c>
      <c r="C18" s="4" t="s">
        <v>33</v>
      </c>
      <c r="D18" s="32">
        <v>9</v>
      </c>
      <c r="E18" s="38"/>
      <c r="F18" s="33">
        <f t="shared" si="0"/>
        <v>0</v>
      </c>
      <c r="G18" s="33">
        <f t="shared" si="1"/>
        <v>0</v>
      </c>
      <c r="H18" s="33">
        <f t="shared" si="2"/>
        <v>0</v>
      </c>
      <c r="I18" s="40"/>
    </row>
    <row r="19" spans="1:9" ht="58.75" customHeight="1" x14ac:dyDescent="0.25">
      <c r="A19" s="7" t="s">
        <v>34</v>
      </c>
      <c r="B19" s="9" t="s">
        <v>35</v>
      </c>
      <c r="C19" s="4" t="s">
        <v>36</v>
      </c>
      <c r="D19" s="32">
        <v>1</v>
      </c>
      <c r="E19" s="38"/>
      <c r="F19" s="33">
        <f t="shared" si="0"/>
        <v>0</v>
      </c>
      <c r="G19" s="33">
        <f t="shared" si="1"/>
        <v>0</v>
      </c>
      <c r="H19" s="33">
        <f t="shared" si="2"/>
        <v>0</v>
      </c>
      <c r="I19" s="40"/>
    </row>
    <row r="20" spans="1:9" ht="54.7" customHeight="1" x14ac:dyDescent="0.25">
      <c r="A20" s="7" t="s">
        <v>37</v>
      </c>
      <c r="B20" s="9" t="s">
        <v>35</v>
      </c>
      <c r="C20" s="4" t="s">
        <v>38</v>
      </c>
      <c r="D20" s="32">
        <v>5</v>
      </c>
      <c r="E20" s="38"/>
      <c r="F20" s="33">
        <f t="shared" si="0"/>
        <v>0</v>
      </c>
      <c r="G20" s="33">
        <f t="shared" si="1"/>
        <v>0</v>
      </c>
      <c r="H20" s="33">
        <f t="shared" si="2"/>
        <v>0</v>
      </c>
      <c r="I20" s="40"/>
    </row>
    <row r="21" spans="1:9" ht="47.4" customHeight="1" x14ac:dyDescent="0.25">
      <c r="A21" s="7" t="s">
        <v>39</v>
      </c>
      <c r="B21" s="9" t="s">
        <v>40</v>
      </c>
      <c r="C21" s="11" t="s">
        <v>137</v>
      </c>
      <c r="D21" s="32">
        <v>49</v>
      </c>
      <c r="E21" s="38"/>
      <c r="F21" s="33">
        <f t="shared" si="0"/>
        <v>0</v>
      </c>
      <c r="G21" s="33">
        <f t="shared" si="1"/>
        <v>0</v>
      </c>
      <c r="H21" s="33">
        <f t="shared" si="2"/>
        <v>0</v>
      </c>
      <c r="I21" s="40"/>
    </row>
    <row r="22" spans="1:9" ht="52.65" customHeight="1" x14ac:dyDescent="0.25">
      <c r="A22" s="7" t="s">
        <v>41</v>
      </c>
      <c r="B22" s="9" t="s">
        <v>42</v>
      </c>
      <c r="C22" s="4" t="s">
        <v>43</v>
      </c>
      <c r="D22" s="32">
        <v>3</v>
      </c>
      <c r="E22" s="38"/>
      <c r="F22" s="33">
        <f t="shared" si="0"/>
        <v>0</v>
      </c>
      <c r="G22" s="33">
        <f t="shared" si="1"/>
        <v>0</v>
      </c>
      <c r="H22" s="33">
        <f t="shared" si="2"/>
        <v>0</v>
      </c>
      <c r="I22" s="40"/>
    </row>
    <row r="23" spans="1:9" ht="67.75" customHeight="1" x14ac:dyDescent="0.25">
      <c r="A23" s="7" t="s">
        <v>44</v>
      </c>
      <c r="B23" s="9" t="s">
        <v>45</v>
      </c>
      <c r="C23" s="4" t="s">
        <v>46</v>
      </c>
      <c r="D23" s="32">
        <v>9</v>
      </c>
      <c r="E23" s="38"/>
      <c r="F23" s="33">
        <f t="shared" si="0"/>
        <v>0</v>
      </c>
      <c r="G23" s="33">
        <f t="shared" si="1"/>
        <v>0</v>
      </c>
      <c r="H23" s="33">
        <f t="shared" si="2"/>
        <v>0</v>
      </c>
      <c r="I23" s="40"/>
    </row>
    <row r="24" spans="1:9" ht="62.5" customHeight="1" x14ac:dyDescent="0.25">
      <c r="A24" s="7" t="s">
        <v>47</v>
      </c>
      <c r="B24" s="9" t="s">
        <v>48</v>
      </c>
      <c r="C24" s="4" t="s">
        <v>49</v>
      </c>
      <c r="D24" s="32">
        <v>2</v>
      </c>
      <c r="E24" s="38"/>
      <c r="F24" s="33">
        <f t="shared" si="0"/>
        <v>0</v>
      </c>
      <c r="G24" s="33">
        <f t="shared" si="1"/>
        <v>0</v>
      </c>
      <c r="H24" s="33">
        <f t="shared" si="2"/>
        <v>0</v>
      </c>
      <c r="I24" s="40"/>
    </row>
    <row r="25" spans="1:9" ht="63" customHeight="1" x14ac:dyDescent="0.25">
      <c r="A25" s="7" t="s">
        <v>50</v>
      </c>
      <c r="B25" s="8" t="s">
        <v>19</v>
      </c>
      <c r="C25" s="4" t="s">
        <v>51</v>
      </c>
      <c r="D25" s="32">
        <v>21</v>
      </c>
      <c r="E25" s="38"/>
      <c r="F25" s="33">
        <f t="shared" si="0"/>
        <v>0</v>
      </c>
      <c r="G25" s="33">
        <f t="shared" si="1"/>
        <v>0</v>
      </c>
      <c r="H25" s="33">
        <f t="shared" si="2"/>
        <v>0</v>
      </c>
      <c r="I25" s="40"/>
    </row>
    <row r="26" spans="1:9" ht="72.7" customHeight="1" x14ac:dyDescent="0.25">
      <c r="A26" s="7" t="s">
        <v>52</v>
      </c>
      <c r="B26" s="9" t="s">
        <v>19</v>
      </c>
      <c r="C26" s="4" t="s">
        <v>53</v>
      </c>
      <c r="D26" s="32">
        <v>1</v>
      </c>
      <c r="E26" s="38"/>
      <c r="F26" s="33">
        <f t="shared" si="0"/>
        <v>0</v>
      </c>
      <c r="G26" s="33">
        <f t="shared" si="1"/>
        <v>0</v>
      </c>
      <c r="H26" s="33">
        <f t="shared" si="2"/>
        <v>0</v>
      </c>
      <c r="I26" s="40"/>
    </row>
    <row r="27" spans="1:9" ht="50.1" customHeight="1" x14ac:dyDescent="0.25">
      <c r="A27" s="7" t="s">
        <v>54</v>
      </c>
      <c r="B27" s="9" t="s">
        <v>19</v>
      </c>
      <c r="C27" s="4" t="s">
        <v>55</v>
      </c>
      <c r="D27" s="32">
        <v>2</v>
      </c>
      <c r="E27" s="38"/>
      <c r="F27" s="33">
        <f t="shared" si="0"/>
        <v>0</v>
      </c>
      <c r="G27" s="33">
        <f t="shared" si="1"/>
        <v>0</v>
      </c>
      <c r="H27" s="33">
        <f t="shared" si="2"/>
        <v>0</v>
      </c>
      <c r="I27" s="40"/>
    </row>
    <row r="28" spans="1:9" ht="66.75" customHeight="1" x14ac:dyDescent="0.25">
      <c r="A28" s="7" t="s">
        <v>56</v>
      </c>
      <c r="B28" s="9" t="s">
        <v>57</v>
      </c>
      <c r="C28" s="4" t="s">
        <v>58</v>
      </c>
      <c r="D28" s="32">
        <v>27</v>
      </c>
      <c r="E28" s="38"/>
      <c r="F28" s="33">
        <f t="shared" si="0"/>
        <v>0</v>
      </c>
      <c r="G28" s="33">
        <f t="shared" si="1"/>
        <v>0</v>
      </c>
      <c r="H28" s="33">
        <f t="shared" si="2"/>
        <v>0</v>
      </c>
      <c r="I28" s="40"/>
    </row>
    <row r="29" spans="1:9" ht="69.8" customHeight="1" x14ac:dyDescent="0.25">
      <c r="A29" s="7" t="s">
        <v>59</v>
      </c>
      <c r="B29" s="9" t="s">
        <v>57</v>
      </c>
      <c r="C29" s="4" t="s">
        <v>60</v>
      </c>
      <c r="D29" s="32">
        <v>42</v>
      </c>
      <c r="E29" s="38"/>
      <c r="F29" s="33">
        <f t="shared" si="0"/>
        <v>0</v>
      </c>
      <c r="G29" s="33">
        <f t="shared" si="1"/>
        <v>0</v>
      </c>
      <c r="H29" s="33">
        <f t="shared" si="2"/>
        <v>0</v>
      </c>
      <c r="I29" s="40"/>
    </row>
    <row r="30" spans="1:9" ht="88.65" customHeight="1" x14ac:dyDescent="0.25">
      <c r="A30" s="7" t="s">
        <v>61</v>
      </c>
      <c r="B30" s="9" t="s">
        <v>62</v>
      </c>
      <c r="C30" s="4" t="s">
        <v>63</v>
      </c>
      <c r="D30" s="32">
        <v>1</v>
      </c>
      <c r="E30" s="38"/>
      <c r="F30" s="33">
        <f t="shared" si="0"/>
        <v>0</v>
      </c>
      <c r="G30" s="33">
        <f t="shared" si="1"/>
        <v>0</v>
      </c>
      <c r="H30" s="33">
        <f t="shared" si="2"/>
        <v>0</v>
      </c>
      <c r="I30" s="40"/>
    </row>
    <row r="31" spans="1:9" ht="48.6" customHeight="1" x14ac:dyDescent="0.25">
      <c r="A31" s="7" t="s">
        <v>64</v>
      </c>
      <c r="B31" s="9" t="s">
        <v>65</v>
      </c>
      <c r="C31" s="4" t="s">
        <v>66</v>
      </c>
      <c r="D31" s="32">
        <v>5</v>
      </c>
      <c r="E31" s="38"/>
      <c r="F31" s="33">
        <f t="shared" si="0"/>
        <v>0</v>
      </c>
      <c r="G31" s="33">
        <f t="shared" si="1"/>
        <v>0</v>
      </c>
      <c r="H31" s="33">
        <f t="shared" si="2"/>
        <v>0</v>
      </c>
      <c r="I31" s="40"/>
    </row>
    <row r="32" spans="1:9" ht="92.4" x14ac:dyDescent="0.25">
      <c r="A32" s="7" t="s">
        <v>67</v>
      </c>
      <c r="B32" s="9" t="s">
        <v>68</v>
      </c>
      <c r="C32" s="11" t="s">
        <v>69</v>
      </c>
      <c r="D32" s="32">
        <v>10</v>
      </c>
      <c r="E32" s="38"/>
      <c r="F32" s="33">
        <f t="shared" si="0"/>
        <v>0</v>
      </c>
      <c r="G32" s="33">
        <f t="shared" si="1"/>
        <v>0</v>
      </c>
      <c r="H32" s="33">
        <f t="shared" si="2"/>
        <v>0</v>
      </c>
      <c r="I32" s="40"/>
    </row>
    <row r="33" spans="1:9" ht="92.4" x14ac:dyDescent="0.25">
      <c r="A33" s="7" t="s">
        <v>70</v>
      </c>
      <c r="B33" s="9" t="s">
        <v>71</v>
      </c>
      <c r="C33" s="11" t="s">
        <v>72</v>
      </c>
      <c r="D33" s="32">
        <v>17</v>
      </c>
      <c r="E33" s="38"/>
      <c r="F33" s="33">
        <f t="shared" si="0"/>
        <v>0</v>
      </c>
      <c r="G33" s="33">
        <f t="shared" si="1"/>
        <v>0</v>
      </c>
      <c r="H33" s="33">
        <f t="shared" si="2"/>
        <v>0</v>
      </c>
      <c r="I33" s="40"/>
    </row>
    <row r="34" spans="1:9" ht="137.25" customHeight="1" x14ac:dyDescent="0.25">
      <c r="A34" s="7" t="s">
        <v>73</v>
      </c>
      <c r="B34" s="9" t="s">
        <v>74</v>
      </c>
      <c r="C34" s="11" t="s">
        <v>75</v>
      </c>
      <c r="D34" s="32">
        <v>5</v>
      </c>
      <c r="E34" s="38"/>
      <c r="F34" s="33">
        <f t="shared" si="0"/>
        <v>0</v>
      </c>
      <c r="G34" s="33">
        <f t="shared" si="1"/>
        <v>0</v>
      </c>
      <c r="H34" s="33">
        <f t="shared" si="2"/>
        <v>0</v>
      </c>
      <c r="I34" s="40"/>
    </row>
    <row r="35" spans="1:9" ht="66.75" customHeight="1" x14ac:dyDescent="0.25">
      <c r="A35" s="7" t="s">
        <v>76</v>
      </c>
      <c r="B35" s="9" t="s">
        <v>74</v>
      </c>
      <c r="C35" s="11" t="s">
        <v>77</v>
      </c>
      <c r="D35" s="32">
        <v>10</v>
      </c>
      <c r="E35" s="38"/>
      <c r="F35" s="33">
        <f t="shared" si="0"/>
        <v>0</v>
      </c>
      <c r="G35" s="33">
        <f t="shared" si="1"/>
        <v>0</v>
      </c>
      <c r="H35" s="33">
        <f t="shared" si="2"/>
        <v>0</v>
      </c>
      <c r="I35" s="40"/>
    </row>
    <row r="36" spans="1:9" ht="115.5" x14ac:dyDescent="0.25">
      <c r="A36" s="7" t="s">
        <v>78</v>
      </c>
      <c r="B36" s="9" t="s">
        <v>74</v>
      </c>
      <c r="C36" s="11" t="s">
        <v>79</v>
      </c>
      <c r="D36" s="32">
        <v>17</v>
      </c>
      <c r="E36" s="38"/>
      <c r="F36" s="33">
        <f t="shared" si="0"/>
        <v>0</v>
      </c>
      <c r="G36" s="33">
        <f t="shared" si="1"/>
        <v>0</v>
      </c>
      <c r="H36" s="33">
        <f t="shared" si="2"/>
        <v>0</v>
      </c>
      <c r="I36" s="40"/>
    </row>
    <row r="37" spans="1:9" ht="184.75" x14ac:dyDescent="0.25">
      <c r="A37" s="7" t="s">
        <v>80</v>
      </c>
      <c r="B37" s="9" t="s">
        <v>74</v>
      </c>
      <c r="C37" s="11" t="s">
        <v>81</v>
      </c>
      <c r="D37" s="32">
        <v>4</v>
      </c>
      <c r="E37" s="38"/>
      <c r="F37" s="33">
        <f t="shared" si="0"/>
        <v>0</v>
      </c>
      <c r="G37" s="33">
        <f t="shared" si="1"/>
        <v>0</v>
      </c>
      <c r="H37" s="33">
        <f t="shared" si="2"/>
        <v>0</v>
      </c>
      <c r="I37" s="40"/>
    </row>
    <row r="38" spans="1:9" ht="57.75" x14ac:dyDescent="0.25">
      <c r="A38" s="7" t="s">
        <v>82</v>
      </c>
      <c r="B38" s="9" t="s">
        <v>83</v>
      </c>
      <c r="C38" s="12" t="s">
        <v>84</v>
      </c>
      <c r="D38" s="32">
        <v>6</v>
      </c>
      <c r="E38" s="38"/>
      <c r="F38" s="33">
        <f t="shared" si="0"/>
        <v>0</v>
      </c>
      <c r="G38" s="33">
        <f t="shared" si="1"/>
        <v>0</v>
      </c>
      <c r="H38" s="33">
        <f t="shared" si="2"/>
        <v>0</v>
      </c>
      <c r="I38" s="40"/>
    </row>
    <row r="39" spans="1:9" ht="81" customHeight="1" x14ac:dyDescent="0.25">
      <c r="A39" s="7" t="s">
        <v>85</v>
      </c>
      <c r="B39" s="9" t="s">
        <v>86</v>
      </c>
      <c r="C39" s="12" t="s">
        <v>87</v>
      </c>
      <c r="D39" s="32">
        <v>45</v>
      </c>
      <c r="E39" s="38"/>
      <c r="F39" s="33">
        <f t="shared" si="0"/>
        <v>0</v>
      </c>
      <c r="G39" s="33">
        <f t="shared" si="1"/>
        <v>0</v>
      </c>
      <c r="H39" s="33">
        <f t="shared" si="2"/>
        <v>0</v>
      </c>
      <c r="I39" s="40"/>
    </row>
    <row r="40" spans="1:9" ht="75.099999999999994" customHeight="1" x14ac:dyDescent="0.25">
      <c r="A40" s="7" t="s">
        <v>88</v>
      </c>
      <c r="B40" s="9" t="s">
        <v>89</v>
      </c>
      <c r="C40" s="12" t="s">
        <v>90</v>
      </c>
      <c r="D40" s="32">
        <v>2</v>
      </c>
      <c r="E40" s="38"/>
      <c r="F40" s="33">
        <f t="shared" si="0"/>
        <v>0</v>
      </c>
      <c r="G40" s="33">
        <f t="shared" si="1"/>
        <v>0</v>
      </c>
      <c r="H40" s="33">
        <f t="shared" si="2"/>
        <v>0</v>
      </c>
      <c r="I40" s="40"/>
    </row>
    <row r="41" spans="1:9" ht="57.75" x14ac:dyDescent="0.25">
      <c r="A41" s="7" t="s">
        <v>91</v>
      </c>
      <c r="B41" s="9" t="s">
        <v>89</v>
      </c>
      <c r="C41" s="12" t="s">
        <v>92</v>
      </c>
      <c r="D41" s="32">
        <v>12</v>
      </c>
      <c r="E41" s="38"/>
      <c r="F41" s="33">
        <f t="shared" si="0"/>
        <v>0</v>
      </c>
      <c r="G41" s="33">
        <f t="shared" si="1"/>
        <v>0</v>
      </c>
      <c r="H41" s="33">
        <f t="shared" si="2"/>
        <v>0</v>
      </c>
      <c r="I41" s="40"/>
    </row>
    <row r="42" spans="1:9" ht="45.7" customHeight="1" x14ac:dyDescent="0.25">
      <c r="A42" s="7" t="s">
        <v>93</v>
      </c>
      <c r="B42" s="9" t="s">
        <v>94</v>
      </c>
      <c r="C42" s="4" t="s">
        <v>95</v>
      </c>
      <c r="D42" s="32">
        <v>1</v>
      </c>
      <c r="E42" s="38"/>
      <c r="F42" s="33">
        <f t="shared" si="0"/>
        <v>0</v>
      </c>
      <c r="G42" s="33">
        <f t="shared" si="1"/>
        <v>0</v>
      </c>
      <c r="H42" s="33">
        <f t="shared" si="2"/>
        <v>0</v>
      </c>
      <c r="I42" s="40"/>
    </row>
    <row r="43" spans="1:9" ht="81.7" customHeight="1" x14ac:dyDescent="0.25">
      <c r="A43" s="7" t="s">
        <v>96</v>
      </c>
      <c r="B43" s="9" t="s">
        <v>97</v>
      </c>
      <c r="C43" s="4" t="s">
        <v>98</v>
      </c>
      <c r="D43" s="32">
        <v>3</v>
      </c>
      <c r="E43" s="38"/>
      <c r="F43" s="33">
        <f t="shared" si="0"/>
        <v>0</v>
      </c>
      <c r="G43" s="33">
        <f t="shared" si="1"/>
        <v>0</v>
      </c>
      <c r="H43" s="33">
        <f t="shared" si="2"/>
        <v>0</v>
      </c>
      <c r="I43" s="40"/>
    </row>
    <row r="44" spans="1:9" ht="60.65" customHeight="1" x14ac:dyDescent="0.25">
      <c r="A44" s="7" t="s">
        <v>99</v>
      </c>
      <c r="B44" s="9" t="s">
        <v>100</v>
      </c>
      <c r="C44" s="4" t="s">
        <v>101</v>
      </c>
      <c r="D44" s="32">
        <v>31</v>
      </c>
      <c r="E44" s="38"/>
      <c r="F44" s="33">
        <f t="shared" si="0"/>
        <v>0</v>
      </c>
      <c r="G44" s="33">
        <f t="shared" si="1"/>
        <v>0</v>
      </c>
      <c r="H44" s="33">
        <f t="shared" si="2"/>
        <v>0</v>
      </c>
      <c r="I44" s="40"/>
    </row>
    <row r="45" spans="1:9" ht="92.25" customHeight="1" x14ac:dyDescent="0.25">
      <c r="A45" s="7" t="s">
        <v>102</v>
      </c>
      <c r="B45" s="9" t="s">
        <v>103</v>
      </c>
      <c r="C45" s="4" t="s">
        <v>104</v>
      </c>
      <c r="D45" s="32">
        <v>4</v>
      </c>
      <c r="E45" s="38"/>
      <c r="F45" s="33">
        <f t="shared" si="0"/>
        <v>0</v>
      </c>
      <c r="G45" s="33">
        <f t="shared" si="1"/>
        <v>0</v>
      </c>
      <c r="H45" s="33">
        <f t="shared" si="2"/>
        <v>0</v>
      </c>
      <c r="I45" s="40"/>
    </row>
    <row r="46" spans="1:9" ht="92.25" customHeight="1" x14ac:dyDescent="0.25">
      <c r="A46" s="7" t="s">
        <v>105</v>
      </c>
      <c r="B46" s="9" t="s">
        <v>103</v>
      </c>
      <c r="C46" s="4" t="s">
        <v>106</v>
      </c>
      <c r="D46" s="32">
        <v>31</v>
      </c>
      <c r="E46" s="38"/>
      <c r="F46" s="33">
        <f t="shared" si="0"/>
        <v>0</v>
      </c>
      <c r="G46" s="33">
        <f t="shared" si="1"/>
        <v>0</v>
      </c>
      <c r="H46" s="33">
        <f t="shared" si="2"/>
        <v>0</v>
      </c>
      <c r="I46" s="40"/>
    </row>
    <row r="47" spans="1:9" ht="70.3" customHeight="1" x14ac:dyDescent="0.25">
      <c r="A47" s="7" t="s">
        <v>107</v>
      </c>
      <c r="B47" s="9" t="s">
        <v>108</v>
      </c>
      <c r="C47" s="4" t="s">
        <v>139</v>
      </c>
      <c r="D47" s="32">
        <v>72</v>
      </c>
      <c r="E47" s="38"/>
      <c r="F47" s="33">
        <f t="shared" si="0"/>
        <v>0</v>
      </c>
      <c r="G47" s="33">
        <f t="shared" si="1"/>
        <v>0</v>
      </c>
      <c r="H47" s="33">
        <f t="shared" si="2"/>
        <v>0</v>
      </c>
      <c r="I47" s="40"/>
    </row>
    <row r="48" spans="1:9" ht="93.1" customHeight="1" x14ac:dyDescent="0.25">
      <c r="A48" s="7" t="s">
        <v>109</v>
      </c>
      <c r="B48" s="9" t="s">
        <v>97</v>
      </c>
      <c r="C48" s="4" t="s">
        <v>110</v>
      </c>
      <c r="D48" s="32">
        <v>1</v>
      </c>
      <c r="E48" s="38"/>
      <c r="F48" s="33">
        <f t="shared" si="0"/>
        <v>0</v>
      </c>
      <c r="G48" s="33">
        <f t="shared" si="1"/>
        <v>0</v>
      </c>
      <c r="H48" s="33">
        <f t="shared" si="2"/>
        <v>0</v>
      </c>
      <c r="I48" s="40"/>
    </row>
    <row r="49" spans="1:9" ht="83.4" customHeight="1" x14ac:dyDescent="0.25">
      <c r="A49" s="7" t="s">
        <v>111</v>
      </c>
      <c r="B49" s="9" t="s">
        <v>112</v>
      </c>
      <c r="C49" s="4" t="s">
        <v>113</v>
      </c>
      <c r="D49" s="32">
        <v>4</v>
      </c>
      <c r="E49" s="38"/>
      <c r="F49" s="33">
        <f t="shared" si="0"/>
        <v>0</v>
      </c>
      <c r="G49" s="33">
        <f t="shared" si="1"/>
        <v>0</v>
      </c>
      <c r="H49" s="33">
        <f t="shared" si="2"/>
        <v>0</v>
      </c>
      <c r="I49" s="40"/>
    </row>
    <row r="50" spans="1:9" ht="114.8" customHeight="1" x14ac:dyDescent="0.25">
      <c r="A50" s="7" t="s">
        <v>114</v>
      </c>
      <c r="B50" s="9" t="s">
        <v>115</v>
      </c>
      <c r="C50" s="4" t="s">
        <v>138</v>
      </c>
      <c r="D50" s="32">
        <v>18</v>
      </c>
      <c r="E50" s="38"/>
      <c r="F50" s="33">
        <f t="shared" si="0"/>
        <v>0</v>
      </c>
      <c r="G50" s="33">
        <f t="shared" si="1"/>
        <v>0</v>
      </c>
      <c r="H50" s="33">
        <f t="shared" si="2"/>
        <v>0</v>
      </c>
      <c r="I50" s="40"/>
    </row>
    <row r="51" spans="1:9" x14ac:dyDescent="0.25">
      <c r="A51" s="7" t="s">
        <v>116</v>
      </c>
      <c r="B51" s="9" t="s">
        <v>117</v>
      </c>
      <c r="C51" s="4" t="s">
        <v>118</v>
      </c>
      <c r="D51" s="32">
        <v>29</v>
      </c>
      <c r="E51" s="38"/>
      <c r="F51" s="33">
        <f t="shared" si="0"/>
        <v>0</v>
      </c>
      <c r="G51" s="33">
        <f t="shared" si="1"/>
        <v>0</v>
      </c>
      <c r="H51" s="33">
        <f t="shared" si="2"/>
        <v>0</v>
      </c>
      <c r="I51" s="40"/>
    </row>
    <row r="52" spans="1:9" ht="30.75" customHeight="1" x14ac:dyDescent="0.25">
      <c r="A52" s="7" t="s">
        <v>119</v>
      </c>
      <c r="B52" s="9" t="s">
        <v>120</v>
      </c>
      <c r="C52" s="4" t="s">
        <v>121</v>
      </c>
      <c r="D52" s="32">
        <v>7</v>
      </c>
      <c r="E52" s="38"/>
      <c r="F52" s="33">
        <f t="shared" si="0"/>
        <v>0</v>
      </c>
      <c r="G52" s="33">
        <f t="shared" si="1"/>
        <v>0</v>
      </c>
      <c r="H52" s="33">
        <f t="shared" si="2"/>
        <v>0</v>
      </c>
      <c r="I52" s="40"/>
    </row>
    <row r="53" spans="1:9" ht="32.950000000000003" customHeight="1" x14ac:dyDescent="0.25">
      <c r="A53" s="7" t="s">
        <v>122</v>
      </c>
      <c r="B53" s="9" t="s">
        <v>123</v>
      </c>
      <c r="C53" s="4" t="s">
        <v>124</v>
      </c>
      <c r="D53" s="32">
        <v>18</v>
      </c>
      <c r="E53" s="38"/>
      <c r="F53" s="33">
        <f t="shared" si="0"/>
        <v>0</v>
      </c>
      <c r="G53" s="33">
        <f>F53*0.21</f>
        <v>0</v>
      </c>
      <c r="H53" s="33">
        <f t="shared" si="2"/>
        <v>0</v>
      </c>
      <c r="I53" s="40"/>
    </row>
    <row r="54" spans="1:9" ht="19.05" x14ac:dyDescent="0.35">
      <c r="A54" s="34"/>
      <c r="B54" s="35"/>
      <c r="C54" s="36" t="s">
        <v>125</v>
      </c>
      <c r="D54" s="37"/>
      <c r="E54" s="39"/>
      <c r="F54" s="33">
        <f>SUM(F9:F53)</f>
        <v>0</v>
      </c>
      <c r="G54" s="33">
        <f t="shared" si="1"/>
        <v>0</v>
      </c>
      <c r="H54" s="33">
        <f t="shared" si="2"/>
        <v>0</v>
      </c>
      <c r="I54" s="39"/>
    </row>
    <row r="56" spans="1:9" x14ac:dyDescent="0.25">
      <c r="A56"/>
    </row>
    <row r="57" spans="1:9" x14ac:dyDescent="0.25">
      <c r="A57"/>
    </row>
    <row r="58" spans="1:9" x14ac:dyDescent="0.25">
      <c r="A58"/>
    </row>
    <row r="59" spans="1:9" x14ac:dyDescent="0.25">
      <c r="A59"/>
    </row>
    <row r="60" spans="1:9" x14ac:dyDescent="0.25">
      <c r="A60"/>
    </row>
    <row r="61" spans="1:9" x14ac:dyDescent="0.25">
      <c r="A61"/>
    </row>
    <row r="62" spans="1:9" x14ac:dyDescent="0.25">
      <c r="A62"/>
    </row>
    <row r="63" spans="1:9" x14ac:dyDescent="0.25">
      <c r="A63"/>
    </row>
    <row r="64" spans="1:9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</sheetData>
  <sheetProtection algorithmName="SHA-512" hashValue="1SAANv3UJvxIL2Auovg0BTkEqy80L3Bc5JXe+gmHPSulOI2JriqJSScB7rLxnhSgqHIS+tXznQPZft061wwUMA==" saltValue="nZLEqjKfn6iJqzZU2bF+LA==" spinCount="100000" sheet="1" objects="1" scenarios="1"/>
  <mergeCells count="8">
    <mergeCell ref="E6:H6"/>
    <mergeCell ref="H3:I3"/>
    <mergeCell ref="H4:I4"/>
    <mergeCell ref="A8:D8"/>
    <mergeCell ref="A5:D5"/>
    <mergeCell ref="B3:C3"/>
    <mergeCell ref="B4:C4"/>
    <mergeCell ref="B6:C6"/>
  </mergeCells>
  <phoneticPr fontId="8" type="noConversion"/>
  <pageMargins left="0.23622047244094491" right="0.23622047244094491" top="0.39370078740157483" bottom="0.35433070866141736" header="0.31496062992125984" footer="0.31496062992125984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62eec7-d210-4f84-822e-ab4b3c228559">
      <Terms xmlns="http://schemas.microsoft.com/office/infopath/2007/PartnerControls"/>
    </lcf76f155ced4ddcb4097134ff3c332f>
    <TaxCatchAll xmlns="dfac1ff9-1e77-4c92-af43-837fdd141c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829291DC2BE43ADE1B7ED113D504C" ma:contentTypeVersion="13" ma:contentTypeDescription="Vytvoří nový dokument" ma:contentTypeScope="" ma:versionID="73d5a42da51fbe24a4bcd2acb1f21fa9">
  <xsd:schema xmlns:xsd="http://www.w3.org/2001/XMLSchema" xmlns:xs="http://www.w3.org/2001/XMLSchema" xmlns:p="http://schemas.microsoft.com/office/2006/metadata/properties" xmlns:ns2="4f62eec7-d210-4f84-822e-ab4b3c228559" xmlns:ns3="dfac1ff9-1e77-4c92-af43-837fdd141c11" targetNamespace="http://schemas.microsoft.com/office/2006/metadata/properties" ma:root="true" ma:fieldsID="3a10d31e319480a14280143d5d552a98" ns2:_="" ns3:_="">
    <xsd:import namespace="4f62eec7-d210-4f84-822e-ab4b3c228559"/>
    <xsd:import namespace="dfac1ff9-1e77-4c92-af43-837fdd141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2eec7-d210-4f84-822e-ab4b3c2285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005d2e90-ca70-4baa-8af0-fbdd80409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c1ff9-1e77-4c92-af43-837fdd141c1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3be84db-1514-4e06-bbca-fc5c929263e4}" ma:internalName="TaxCatchAll" ma:showField="CatchAllData" ma:web="dfac1ff9-1e77-4c92-af43-837fdd141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A7544-02D1-4633-A4FB-D276E4DE11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78AC4E-A575-4F25-BAA9-BCC7E55BF57B}">
  <ds:schemaRefs>
    <ds:schemaRef ds:uri="http://schemas.microsoft.com/office/2006/metadata/properties"/>
    <ds:schemaRef ds:uri="http://schemas.microsoft.com/office/infopath/2007/PartnerControls"/>
    <ds:schemaRef ds:uri="4f62eec7-d210-4f84-822e-ab4b3c228559"/>
    <ds:schemaRef ds:uri="dfac1ff9-1e77-4c92-af43-837fdd141c11"/>
  </ds:schemaRefs>
</ds:datastoreItem>
</file>

<file path=customXml/itemProps3.xml><?xml version="1.0" encoding="utf-8"?>
<ds:datastoreItem xmlns:ds="http://schemas.openxmlformats.org/officeDocument/2006/customXml" ds:itemID="{D1779EFC-9458-430F-A794-9DF8E5A58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62eec7-d210-4f84-822e-ab4b3c228559"/>
    <ds:schemaRef ds:uri="dfac1ff9-1e77-4c92-af43-837fdd141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Nábytek</vt:lpstr>
      <vt:lpstr>Nábytek!Oblast_tisku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Karel Rejent</dc:creator>
  <cp:keywords/>
  <dc:description/>
  <cp:lastModifiedBy>Nováková Edita Mgr.</cp:lastModifiedBy>
  <cp:revision/>
  <cp:lastPrinted>2026-03-02T13:48:35Z</cp:lastPrinted>
  <dcterms:created xsi:type="dcterms:W3CDTF">2020-02-10T15:27:06Z</dcterms:created>
  <dcterms:modified xsi:type="dcterms:W3CDTF">2026-03-02T13:48:37Z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0x010100253829291DC2BE43ADE1B7ED113D504C</vt:lpwstr>
  </property>
  <property fmtid="{D5CDD505-2E9C-101B-9397-08002B2CF9AE}" pid="3" name="MediaServiceImageTags">
    <vt:lpwstr/>
  </property>
</Properties>
</file>