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VZ\Böhmová\2. Nábytek Rudoltice\II\2. ZD finální\"/>
    </mc:Choice>
  </mc:AlternateContent>
  <xr:revisionPtr revIDLastSave="0" documentId="8_{497F0FC7-C5BA-4A10-A704-12B7389AF035}" xr6:coauthVersionLast="47" xr6:coauthVersionMax="47" xr10:uidLastSave="{00000000-0000-0000-0000-000000000000}"/>
  <bookViews>
    <workbookView xWindow="28680" yWindow="-120" windowWidth="29040" windowHeight="17520" activeTab="1" xr2:uid="{00000000-000D-0000-FFFF-FFFF00000000}"/>
  </bookViews>
  <sheets>
    <sheet name="00_PRŮVODNÍ LIST" sheetId="10" r:id="rId1"/>
    <sheet name="VR2" sheetId="4" r:id="rId2"/>
  </sheets>
  <definedNames>
    <definedName name="CenaCelkem" localSheetId="0">'00_PRŮVODNÍ LIST'!$G$24</definedName>
    <definedName name="CenaCelkem">#REF!</definedName>
    <definedName name="CenaCelkemVypocet" localSheetId="0">'00_PRŮVODNÍ LIST'!#REF!</definedName>
    <definedName name="cisloobjektu">#REF!</definedName>
    <definedName name="cislostavby" localSheetId="1">#REF!</definedName>
    <definedName name="cislostavby">#REF!</definedName>
    <definedName name="Datum">#REF!</definedName>
    <definedName name="Dil">#REF!</definedName>
    <definedName name="Dodavka" localSheetId="1">#REF!</definedName>
    <definedName name="Dodavka">#REF!</definedName>
    <definedName name="Dodavka0" localSheetId="1">'VR2'!#REF!</definedName>
    <definedName name="Dodavka0">#REF!</definedName>
    <definedName name="DPHSni" localSheetId="0">'00_PRŮVODNÍ LIST'!#REF!</definedName>
    <definedName name="DPHSni">#REF!</definedName>
    <definedName name="DPHZakl" localSheetId="0">'00_PRŮVODNÍ LIST'!$G$19</definedName>
    <definedName name="DPHZakl">#REF!</definedName>
    <definedName name="HSV">#REF!</definedName>
    <definedName name="HSV0" localSheetId="1">'VR2'!#REF!</definedName>
    <definedName name="HSV0">#REF!</definedName>
    <definedName name="HZS" localSheetId="1">#REF!</definedName>
    <definedName name="HZS">#REF!</definedName>
    <definedName name="HZS0" localSheetId="1">'VR2'!#REF!</definedName>
    <definedName name="HZS0">#REF!</definedName>
    <definedName name="JKSO">#REF!</definedName>
    <definedName name="Mena" localSheetId="0">'00_PRŮVODNÍ LIST'!$J$24</definedName>
    <definedName name="Mena">#REF!</definedName>
    <definedName name="MJ">#REF!</definedName>
    <definedName name="Mont" localSheetId="1">#REF!</definedName>
    <definedName name="Mont">#REF!</definedName>
    <definedName name="Montaz0" localSheetId="1">'VR2'!#REF!</definedName>
    <definedName name="Montaz0">#REF!</definedName>
    <definedName name="NazevDilu">#REF!</definedName>
    <definedName name="nazevobjektu">#REF!</definedName>
    <definedName name="nazevstavby">#REF!</definedName>
    <definedName name="_xlnm.Print_Titles" localSheetId="1">'VR2'!$1:$7</definedName>
    <definedName name="Objednatel">#REF!</definedName>
    <definedName name="_xlnm.Print_Area" localSheetId="0">'00_PRŮVODNÍ LIST'!#REF!</definedName>
    <definedName name="_xlnm.Print_Area" localSheetId="1">'VR2'!$A$1:$H$44</definedName>
    <definedName name="PocetMJ">#REF!</definedName>
    <definedName name="Poznamka">#REF!</definedName>
    <definedName name="Projektant">#REF!</definedName>
    <definedName name="PSV" localSheetId="1">#REF!</definedName>
    <definedName name="PSV">#REF!</definedName>
    <definedName name="PSV0" localSheetId="1">'VR2'!#REF!</definedName>
    <definedName name="PSV0">#REF!</definedName>
    <definedName name="SazbaDPH1" localSheetId="0">'00_PRŮVODNÍ LIST'!#REF!</definedName>
    <definedName name="SazbaDPH1">#REF!</definedName>
    <definedName name="SazbaDPH2" localSheetId="0">'00_PRŮVODNÍ LIST'!$E$18</definedName>
    <definedName name="SazbaDPH2">#REF!</definedName>
    <definedName name="SloupecCC" localSheetId="1">'VR2'!$F$7</definedName>
    <definedName name="SloupecCC">#REF!</definedName>
    <definedName name="SloupecCisloPol" localSheetId="1">'VR2'!$A$7</definedName>
    <definedName name="SloupecCisloPol">#REF!</definedName>
    <definedName name="SloupecJC" localSheetId="1">'VR2'!$E$7</definedName>
    <definedName name="SloupecJC">#REF!</definedName>
    <definedName name="SloupecMJ" localSheetId="1">'VR2'!$C$7</definedName>
    <definedName name="SloupecMJ">#REF!</definedName>
    <definedName name="SloupecMnozstvi" localSheetId="1">'VR2'!#REF!</definedName>
    <definedName name="SloupecMnozstvi">#REF!</definedName>
    <definedName name="SloupecNazPol" localSheetId="1">'VR2'!$B$7</definedName>
    <definedName name="SloupecNazPol">#REF!</definedName>
    <definedName name="SloupecPC" localSheetId="1">'VR2'!#REF!</definedName>
    <definedName name="SloupecPC">#REF!</definedName>
    <definedName name="solver_lin" localSheetId="1" hidden="1">0</definedName>
    <definedName name="solver_num" localSheetId="1" hidden="1">0</definedName>
    <definedName name="solver_opt" localSheetId="1" hidden="1">'VR2'!#REF!</definedName>
    <definedName name="solver_typ" localSheetId="1" hidden="1">1</definedName>
    <definedName name="solver_val" localSheetId="1" hidden="1">0</definedName>
    <definedName name="Typ" localSheetId="1">'VR2'!#REF!</definedName>
    <definedName name="Typ">#REF!</definedName>
    <definedName name="VRN" localSheetId="1">#REF!</definedName>
    <definedName name="VRN">#REF!</definedName>
    <definedName name="VRNKc" localSheetId="1">#REF!</definedName>
    <definedName name="VRNKc">#REF!</definedName>
    <definedName name="VRNnazev" localSheetId="1">#REF!</definedName>
    <definedName name="VRNnazev">#REF!</definedName>
    <definedName name="VRNproc" localSheetId="1">#REF!</definedName>
    <definedName name="VRNproc">#REF!</definedName>
    <definedName name="VRNzakl" localSheetId="1">#REF!</definedName>
    <definedName name="VRNzakl">#REF!</definedName>
    <definedName name="Zakazka">#REF!</definedName>
    <definedName name="Zaklad22">#REF!</definedName>
    <definedName name="Zaklad5">#REF!</definedName>
    <definedName name="ZakladDPHSni" localSheetId="0">'00_PRŮVODNÍ LIST'!#REF!</definedName>
    <definedName name="ZakladDPHSni">#REF!</definedName>
    <definedName name="ZakladDPHSniVypocet" localSheetId="0">'00_PRŮVODNÍ LIST'!#REF!</definedName>
    <definedName name="ZakladDPHZakl" localSheetId="0">'00_PRŮVODNÍ LIST'!$G$18</definedName>
    <definedName name="ZakladDPHZakl">#REF!</definedName>
    <definedName name="ZakladDPHZaklVypocet" localSheetId="0">'00_PRŮVODNÍ LIST'!#REF!</definedName>
    <definedName name="ZakladDPHZaklVypocet" localSheetId="1">'VR2'!$H$18</definedName>
    <definedName name="Zhotovit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" l="1"/>
  <c r="G19" i="4" s="1"/>
  <c r="H19" i="4" s="1"/>
  <c r="F9" i="4" l="1"/>
  <c r="G9" i="4" s="1"/>
  <c r="H9" i="4" s="1"/>
  <c r="F11" i="4"/>
  <c r="F13" i="4"/>
  <c r="G13" i="4" s="1"/>
  <c r="H13" i="4" s="1"/>
  <c r="F15" i="4"/>
  <c r="G15" i="4" s="1"/>
  <c r="H15" i="4" s="1"/>
  <c r="F17" i="4"/>
  <c r="F21" i="4"/>
  <c r="F23" i="4"/>
  <c r="F25" i="4"/>
  <c r="G25" i="4" s="1"/>
  <c r="H25" i="4" s="1"/>
  <c r="F27" i="4"/>
  <c r="G27" i="4" s="1"/>
  <c r="H27" i="4" s="1"/>
  <c r="F29" i="4"/>
  <c r="F31" i="4"/>
  <c r="G31" i="4" s="1"/>
  <c r="H31" i="4" s="1"/>
  <c r="D21" i="10"/>
  <c r="G17" i="4" l="1"/>
  <c r="H17" i="4" s="1"/>
  <c r="G29" i="4"/>
  <c r="H29" i="4" s="1"/>
  <c r="G23" i="4"/>
  <c r="H23" i="4"/>
  <c r="G21" i="4"/>
  <c r="H21" i="4" s="1"/>
  <c r="F38" i="4"/>
  <c r="G11" i="4"/>
  <c r="G33" i="4" s="1"/>
  <c r="F36" i="4"/>
  <c r="F20" i="10" s="1"/>
  <c r="F37" i="4"/>
  <c r="D19" i="10"/>
  <c r="H11" i="4" l="1"/>
  <c r="H33" i="4" s="1"/>
  <c r="F39" i="4"/>
  <c r="F33" i="4"/>
  <c r="B33" i="4"/>
  <c r="F21" i="10" l="1"/>
  <c r="F18" i="10"/>
  <c r="E41" i="4"/>
  <c r="F23" i="10" l="1"/>
  <c r="F19" i="10" l="1"/>
  <c r="F2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C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H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C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H12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<sst xmlns="http://schemas.openxmlformats.org/spreadsheetml/2006/main" count="118" uniqueCount="80">
  <si>
    <t>P.č.</t>
  </si>
  <si>
    <t>Název položky</t>
  </si>
  <si>
    <t>MJ</t>
  </si>
  <si>
    <t>množství</t>
  </si>
  <si>
    <t>cena / MJ</t>
  </si>
  <si>
    <t>Celkem za</t>
  </si>
  <si>
    <t>kus</t>
  </si>
  <si>
    <t>Celkem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</si>
  <si>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</si>
  <si>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</si>
  <si>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</si>
  <si>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</si>
  <si>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</si>
  <si>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</si>
  <si>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Zaokrouhlení</t>
  </si>
  <si>
    <t>Cena celkem s DPH</t>
  </si>
  <si>
    <t>Akce:</t>
  </si>
  <si>
    <t>Objekt:</t>
  </si>
  <si>
    <t>Lokalita:</t>
  </si>
  <si>
    <t>Poznámka</t>
  </si>
  <si>
    <t>Všechny uvedené položky jsou včetně dopravy a montáže.</t>
  </si>
  <si>
    <t>SO 01 novostavba domu</t>
  </si>
  <si>
    <t>VR2 Speciální nábytek a nábytek pokoje</t>
  </si>
  <si>
    <t>specifikace dle VR2 Technická specifikace., označení VR2.1</t>
  </si>
  <si>
    <t>specifikace dle VR2 Technická specifikace., označení VR2.2</t>
  </si>
  <si>
    <t>specifikace dle VR2 Technická specifikace., označení VR2.3</t>
  </si>
  <si>
    <t>specifikace dle VR2 Technická specifikace., označení VR2.4</t>
  </si>
  <si>
    <t>specifikace dle VR2 Technická specifikace., označení VR2.5</t>
  </si>
  <si>
    <t>specifikace dle VR2 Technická specifikace., označení VR2.6</t>
  </si>
  <si>
    <t>specifikace dle VR2 Technická specifikace., označení VR2.7</t>
  </si>
  <si>
    <t>specifikace dle VR2 Technická specifikace., označení VR2.8</t>
  </si>
  <si>
    <t>specifikace dle VR2 Technická specifikace., označení VR2.9</t>
  </si>
  <si>
    <t>specifikace dle VR2 Technická specifikace., označení VR2.12</t>
  </si>
  <si>
    <t>Transformace Domova u studánky  - domek Rudoltice II</t>
  </si>
  <si>
    <t>k. ú. Rudoltice u Lanškrouna p.č. 4245/91</t>
  </si>
  <si>
    <t>Stavba:</t>
  </si>
  <si>
    <t>Zadavatel</t>
  </si>
  <si>
    <t>Pardubický kraj</t>
  </si>
  <si>
    <t>IČO:</t>
  </si>
  <si>
    <t>70892822</t>
  </si>
  <si>
    <t>Komenského náměstí 125</t>
  </si>
  <si>
    <t>DIČ:</t>
  </si>
  <si>
    <t>CZ70892822</t>
  </si>
  <si>
    <t>53002</t>
  </si>
  <si>
    <t>Pardubice-Pardubice-Staré Město</t>
  </si>
  <si>
    <t>Projektant:</t>
  </si>
  <si>
    <t>Sinc s.r.o.</t>
  </si>
  <si>
    <t>28814878</t>
  </si>
  <si>
    <t>Průmyslová 560</t>
  </si>
  <si>
    <t>CZ28814878</t>
  </si>
  <si>
    <t>Zhotovitel:</t>
  </si>
  <si>
    <t>Vypracoval:</t>
  </si>
  <si>
    <t>Rozpis ceny</t>
  </si>
  <si>
    <t>Cena celkem bez DPH</t>
  </si>
  <si>
    <t>v</t>
  </si>
  <si>
    <t>dne</t>
  </si>
  <si>
    <t>Za zhotovitele</t>
  </si>
  <si>
    <t>Za objednatele</t>
  </si>
  <si>
    <t>221201</t>
  </si>
  <si>
    <t>53211</t>
  </si>
  <si>
    <t>Pardubice</t>
  </si>
  <si>
    <t>Snížená DPH</t>
  </si>
  <si>
    <t>Kč</t>
  </si>
  <si>
    <t>Soupis vybavení VR2</t>
  </si>
  <si>
    <t>VR2.6 Vozík jídelní</t>
  </si>
  <si>
    <t>VR2.7 Vozík na špinavé prádlo samostatný</t>
  </si>
  <si>
    <t>VR2.8 Noční stolek</t>
  </si>
  <si>
    <t>VR2.9 Jídelní stolek</t>
  </si>
  <si>
    <t>VR2.10 Stůl jídelní</t>
  </si>
  <si>
    <t>specifikace dle VR2 Technická specifikace., označení VR2.10</t>
  </si>
  <si>
    <t>VR2.11 Křeslo obytná hala</t>
  </si>
  <si>
    <t>specifikace dle VR2 Technická specifikace., označení VR2.11</t>
  </si>
  <si>
    <t xml:space="preserve">VR2.12 Židle s područkami - pokoj, hala </t>
  </si>
  <si>
    <t>VR2.4 Matrace antidekubitní</t>
  </si>
  <si>
    <t>VR2.5 Matrace antidekubitní</t>
  </si>
  <si>
    <t>VR2.1 Křeslo polohovací pojízdné</t>
  </si>
  <si>
    <t>VR2.2 Lůžko s velmi nízkou ložnou plochou</t>
  </si>
  <si>
    <t>VR2.3 Lůžko s laterálním náklonem</t>
  </si>
  <si>
    <t>typové označení</t>
  </si>
  <si>
    <t>název výrobce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</si>
</sst>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3"/>
      <name val="Arial CE"/>
      <family val="2"/>
      <charset val="238"/>
    </font>
    <font>
      <sz val="8"/>
      <name val="Arial CE"/>
      <family val="2"/>
      <charset val="238"/>
    </font>
    <font>
      <sz val="8"/>
      <color rgb="FF0070C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4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99">
    <xf numFmtId="0" fontId="0" fillId="0" borderId="0" xfId="0"/>
    <xf numFmtId="0" fontId="4" fillId="0" borderId="1" xfId="1" applyFont="1" applyBorder="1"/>
    <xf numFmtId="0" fontId="4" fillId="0" borderId="2" xfId="1" applyFont="1" applyBorder="1"/>
    <xf numFmtId="0" fontId="4" fillId="0" borderId="0" xfId="1" applyFont="1"/>
    <xf numFmtId="0" fontId="10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4" fillId="0" borderId="1" xfId="1" applyFont="1" applyBorder="1" applyAlignment="1">
      <alignment horizontal="left"/>
    </xf>
    <xf numFmtId="0" fontId="4" fillId="0" borderId="3" xfId="1" applyFont="1" applyBorder="1"/>
    <xf numFmtId="0" fontId="6" fillId="0" borderId="0" xfId="1" applyFont="1"/>
    <xf numFmtId="0" fontId="8" fillId="0" borderId="4" xfId="1" applyFont="1" applyBorder="1" applyAlignment="1">
      <alignment vertical="top" wrapText="1"/>
    </xf>
    <xf numFmtId="0" fontId="13" fillId="0" borderId="0" xfId="1" applyFont="1"/>
    <xf numFmtId="0" fontId="14" fillId="0" borderId="0" xfId="1" applyFont="1"/>
    <xf numFmtId="4" fontId="14" fillId="0" borderId="0" xfId="1" applyNumberFormat="1" applyFont="1"/>
    <xf numFmtId="0" fontId="20" fillId="0" borderId="4" xfId="1" applyFont="1" applyBorder="1" applyAlignment="1">
      <alignment vertical="center" wrapText="1"/>
    </xf>
    <xf numFmtId="49" fontId="8" fillId="0" borderId="6" xfId="1" applyNumberFormat="1" applyFont="1" applyBorder="1" applyAlignment="1">
      <alignment horizontal="center" shrinkToFit="1"/>
    </xf>
    <xf numFmtId="4" fontId="8" fillId="0" borderId="7" xfId="1" applyNumberFormat="1" applyFont="1" applyBorder="1"/>
    <xf numFmtId="49" fontId="8" fillId="0" borderId="8" xfId="1" applyNumberFormat="1" applyFont="1" applyBorder="1" applyAlignment="1">
      <alignment horizontal="center" vertical="top"/>
    </xf>
    <xf numFmtId="49" fontId="5" fillId="0" borderId="9" xfId="1" applyNumberFormat="1" applyFont="1" applyBorder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/>
    <xf numFmtId="0" fontId="4" fillId="0" borderId="0" xfId="1" applyFont="1" applyAlignment="1">
      <alignment horizontal="center" shrinkToFit="1"/>
    </xf>
    <xf numFmtId="0" fontId="4" fillId="0" borderId="0" xfId="1" applyFont="1" applyAlignment="1">
      <alignment horizontal="left"/>
    </xf>
    <xf numFmtId="0" fontId="7" fillId="0" borderId="2" xfId="1" applyFont="1" applyBorder="1"/>
    <xf numFmtId="4" fontId="8" fillId="0" borderId="12" xfId="1" applyNumberFormat="1" applyFont="1" applyBorder="1" applyAlignment="1" applyProtection="1">
      <alignment horizontal="right"/>
      <protection locked="0"/>
    </xf>
    <xf numFmtId="0" fontId="17" fillId="2" borderId="13" xfId="0" applyFont="1" applyFill="1" applyBorder="1" applyAlignment="1">
      <alignment horizontal="left" vertical="center" indent="1"/>
    </xf>
    <xf numFmtId="0" fontId="4" fillId="0" borderId="14" xfId="1" applyFont="1" applyBorder="1"/>
    <xf numFmtId="0" fontId="6" fillId="3" borderId="15" xfId="1" applyFont="1" applyFill="1" applyBorder="1" applyAlignment="1">
      <alignment horizontal="center" vertical="center"/>
    </xf>
    <xf numFmtId="49" fontId="15" fillId="3" borderId="16" xfId="1" applyNumberFormat="1" applyFont="1" applyFill="1" applyBorder="1" applyAlignment="1">
      <alignment horizontal="left"/>
    </xf>
    <xf numFmtId="0" fontId="12" fillId="3" borderId="17" xfId="1" applyFont="1" applyFill="1" applyBorder="1"/>
    <xf numFmtId="0" fontId="4" fillId="3" borderId="18" xfId="1" applyFont="1" applyFill="1" applyBorder="1" applyAlignment="1">
      <alignment horizontal="center"/>
    </xf>
    <xf numFmtId="4" fontId="21" fillId="3" borderId="18" xfId="1" applyNumberFormat="1" applyFont="1" applyFill="1" applyBorder="1" applyAlignment="1" applyProtection="1">
      <alignment horizontal="right"/>
      <protection locked="0"/>
    </xf>
    <xf numFmtId="4" fontId="19" fillId="4" borderId="20" xfId="0" applyNumberFormat="1" applyFont="1" applyFill="1" applyBorder="1" applyAlignment="1" applyProtection="1">
      <alignment vertical="top" shrinkToFit="1"/>
      <protection locked="0"/>
    </xf>
    <xf numFmtId="49" fontId="8" fillId="0" borderId="21" xfId="1" applyNumberFormat="1" applyFont="1" applyBorder="1" applyAlignment="1">
      <alignment horizontal="center" shrinkToFit="1"/>
    </xf>
    <xf numFmtId="0" fontId="8" fillId="0" borderId="21" xfId="1" applyFont="1" applyBorder="1" applyAlignment="1">
      <alignment horizontal="center" shrinkToFit="1"/>
    </xf>
    <xf numFmtId="0" fontId="7" fillId="0" borderId="1" xfId="1" applyFont="1" applyBorder="1"/>
    <xf numFmtId="0" fontId="7" fillId="0" borderId="0" xfId="1" applyFont="1"/>
    <xf numFmtId="0" fontId="6" fillId="0" borderId="8" xfId="1" applyFont="1" applyBorder="1" applyAlignment="1">
      <alignment horizontal="center" vertical="top"/>
    </xf>
    <xf numFmtId="49" fontId="0" fillId="3" borderId="23" xfId="0" applyNumberFormat="1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left" vertical="center" indent="1"/>
    </xf>
    <xf numFmtId="0" fontId="0" fillId="0" borderId="5" xfId="0" applyBorder="1"/>
    <xf numFmtId="0" fontId="0" fillId="0" borderId="5" xfId="0" applyBorder="1" applyAlignment="1">
      <alignment horizontal="center"/>
    </xf>
    <xf numFmtId="4" fontId="0" fillId="0" borderId="11" xfId="0" applyNumberForma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32" xfId="0" applyBorder="1"/>
    <xf numFmtId="0" fontId="0" fillId="2" borderId="33" xfId="0" applyFill="1" applyBorder="1"/>
    <xf numFmtId="0" fontId="0" fillId="0" borderId="34" xfId="0" applyBorder="1" applyAlignment="1">
      <alignment horizontal="left" vertical="center" indent="1"/>
    </xf>
    <xf numFmtId="0" fontId="0" fillId="0" borderId="35" xfId="0" applyBorder="1"/>
    <xf numFmtId="0" fontId="0" fillId="0" borderId="35" xfId="0" applyBorder="1" applyAlignment="1">
      <alignment horizontal="center"/>
    </xf>
    <xf numFmtId="4" fontId="0" fillId="0" borderId="36" xfId="0" applyNumberFormat="1" applyBorder="1"/>
    <xf numFmtId="0" fontId="6" fillId="0" borderId="16" xfId="1" applyFont="1" applyBorder="1" applyAlignment="1">
      <alignment horizontal="center" vertical="top"/>
    </xf>
    <xf numFmtId="0" fontId="2" fillId="0" borderId="0" xfId="2" applyAlignment="1">
      <alignment horizontal="center" vertical="center"/>
    </xf>
    <xf numFmtId="0" fontId="23" fillId="2" borderId="31" xfId="2" applyFont="1" applyFill="1" applyBorder="1" applyAlignment="1">
      <alignment horizontal="left" vertical="center" indent="1"/>
    </xf>
    <xf numFmtId="0" fontId="2" fillId="2" borderId="0" xfId="2" applyFill="1" applyAlignment="1">
      <alignment wrapText="1"/>
    </xf>
    <xf numFmtId="49" fontId="24" fillId="2" borderId="0" xfId="2" applyNumberFormat="1" applyFont="1" applyFill="1" applyAlignment="1">
      <alignment horizontal="left" vertical="center" wrapText="1"/>
    </xf>
    <xf numFmtId="0" fontId="2" fillId="2" borderId="31" xfId="2" applyFill="1" applyBorder="1" applyAlignment="1">
      <alignment horizontal="left" vertical="center" indent="1"/>
    </xf>
    <xf numFmtId="0" fontId="25" fillId="2" borderId="0" xfId="2" applyFont="1" applyFill="1" applyAlignment="1">
      <alignment horizontal="left" vertical="center" wrapText="1"/>
    </xf>
    <xf numFmtId="0" fontId="2" fillId="2" borderId="30" xfId="2" applyFill="1" applyBorder="1" applyAlignment="1">
      <alignment horizontal="left" vertical="center" indent="1"/>
    </xf>
    <xf numFmtId="0" fontId="2" fillId="2" borderId="5" xfId="2" applyFill="1" applyBorder="1" applyAlignment="1">
      <alignment wrapText="1"/>
    </xf>
    <xf numFmtId="0" fontId="25" fillId="2" borderId="5" xfId="2" applyFont="1" applyFill="1" applyBorder="1" applyAlignment="1">
      <alignment horizontal="left" vertical="center" wrapText="1"/>
    </xf>
    <xf numFmtId="0" fontId="2" fillId="0" borderId="31" xfId="2" applyBorder="1" applyAlignment="1">
      <alignment horizontal="left" vertical="center" indent="1"/>
    </xf>
    <xf numFmtId="0" fontId="2" fillId="0" borderId="0" xfId="2" applyAlignment="1">
      <alignment wrapText="1"/>
    </xf>
    <xf numFmtId="0" fontId="2" fillId="0" borderId="0" xfId="2" applyAlignment="1">
      <alignment horizontal="right" vertical="center"/>
    </xf>
    <xf numFmtId="49" fontId="25" fillId="0" borderId="0" xfId="2" applyNumberFormat="1" applyFont="1" applyAlignment="1">
      <alignment horizontal="left" vertical="center"/>
    </xf>
    <xf numFmtId="0" fontId="2" fillId="0" borderId="32" xfId="2" applyBorder="1"/>
    <xf numFmtId="0" fontId="25" fillId="0" borderId="31" xfId="2" applyFont="1" applyBorder="1" applyAlignment="1">
      <alignment horizontal="left" vertical="center" indent="1"/>
    </xf>
    <xf numFmtId="0" fontId="25" fillId="0" borderId="0" xfId="2" applyFont="1" applyAlignment="1">
      <alignment vertical="center" wrapText="1"/>
    </xf>
    <xf numFmtId="49" fontId="25" fillId="0" borderId="0" xfId="2" applyNumberFormat="1" applyFont="1" applyAlignment="1">
      <alignment horizontal="left" vertical="center" wrapText="1"/>
    </xf>
    <xf numFmtId="0" fontId="25" fillId="0" borderId="30" xfId="2" applyFont="1" applyBorder="1" applyAlignment="1">
      <alignment horizontal="left" vertical="center" indent="1"/>
    </xf>
    <xf numFmtId="0" fontId="25" fillId="0" borderId="5" xfId="2" applyFont="1" applyBorder="1" applyAlignment="1">
      <alignment horizontal="right" vertical="center" wrapText="1"/>
    </xf>
    <xf numFmtId="49" fontId="25" fillId="0" borderId="5" xfId="2" applyNumberFormat="1" applyFont="1" applyBorder="1" applyAlignment="1">
      <alignment horizontal="left" vertical="center" wrapText="1"/>
    </xf>
    <xf numFmtId="0" fontId="2" fillId="0" borderId="5" xfId="2" applyBorder="1" applyAlignment="1">
      <alignment vertical="center"/>
    </xf>
    <xf numFmtId="0" fontId="25" fillId="0" borderId="5" xfId="2" applyFont="1" applyBorder="1" applyAlignment="1">
      <alignment vertical="center"/>
    </xf>
    <xf numFmtId="0" fontId="2" fillId="0" borderId="11" xfId="2" applyBorder="1"/>
    <xf numFmtId="0" fontId="2" fillId="0" borderId="0" xfId="2"/>
    <xf numFmtId="0" fontId="2" fillId="0" borderId="31" xfId="2" applyBorder="1"/>
    <xf numFmtId="0" fontId="2" fillId="0" borderId="30" xfId="2" applyBorder="1" applyAlignment="1">
      <alignment horizontal="left" indent="1"/>
    </xf>
    <xf numFmtId="49" fontId="2" fillId="0" borderId="5" xfId="2" applyNumberFormat="1" applyBorder="1" applyAlignment="1">
      <alignment vertical="center" wrapText="1"/>
    </xf>
    <xf numFmtId="0" fontId="2" fillId="0" borderId="5" xfId="2" applyBorder="1"/>
    <xf numFmtId="0" fontId="2" fillId="0" borderId="5" xfId="2" applyBorder="1" applyAlignment="1">
      <alignment horizontal="right"/>
    </xf>
    <xf numFmtId="0" fontId="25" fillId="4" borderId="0" xfId="2" applyFont="1" applyFill="1" applyAlignment="1" applyProtection="1">
      <alignment horizontal="left" vertical="center"/>
      <protection locked="0"/>
    </xf>
    <xf numFmtId="0" fontId="25" fillId="4" borderId="5" xfId="2" applyFont="1" applyFill="1" applyBorder="1" applyAlignment="1" applyProtection="1">
      <alignment horizontal="left" vertical="center" wrapText="1"/>
      <protection locked="0"/>
    </xf>
    <xf numFmtId="0" fontId="2" fillId="0" borderId="5" xfId="2" applyBorder="1" applyAlignment="1">
      <alignment horizontal="right" vertical="center"/>
    </xf>
    <xf numFmtId="0" fontId="2" fillId="0" borderId="40" xfId="2" applyBorder="1" applyAlignment="1">
      <alignment horizontal="left" vertical="top" indent="1"/>
    </xf>
    <xf numFmtId="0" fontId="2" fillId="0" borderId="12" xfId="2" applyBorder="1" applyAlignment="1">
      <alignment vertical="top" wrapText="1"/>
    </xf>
    <xf numFmtId="0" fontId="25" fillId="0" borderId="12" xfId="2" applyFont="1" applyBorder="1" applyAlignment="1">
      <alignment horizontal="left" vertical="top" wrapText="1"/>
    </xf>
    <xf numFmtId="0" fontId="25" fillId="0" borderId="12" xfId="2" applyFont="1" applyBorder="1" applyAlignment="1">
      <alignment vertical="center" wrapText="1"/>
    </xf>
    <xf numFmtId="0" fontId="25" fillId="0" borderId="12" xfId="2" applyFont="1" applyBorder="1" applyAlignment="1">
      <alignment vertical="center"/>
    </xf>
    <xf numFmtId="0" fontId="2" fillId="0" borderId="12" xfId="2" applyBorder="1" applyAlignment="1">
      <alignment horizontal="right" vertical="center"/>
    </xf>
    <xf numFmtId="0" fontId="2" fillId="0" borderId="39" xfId="2" applyBorder="1"/>
    <xf numFmtId="0" fontId="2" fillId="0" borderId="5" xfId="2" applyBorder="1" applyAlignment="1">
      <alignment horizontal="left" wrapText="1"/>
    </xf>
    <xf numFmtId="0" fontId="2" fillId="0" borderId="5" xfId="2" applyBorder="1" applyAlignment="1">
      <alignment wrapText="1"/>
    </xf>
    <xf numFmtId="0" fontId="25" fillId="0" borderId="29" xfId="2" applyFont="1" applyBorder="1" applyAlignment="1">
      <alignment horizontal="left" vertical="center" indent="1"/>
    </xf>
    <xf numFmtId="0" fontId="25" fillId="0" borderId="18" xfId="2" applyFont="1" applyBorder="1" applyAlignment="1">
      <alignment horizontal="left" vertical="center" wrapText="1"/>
    </xf>
    <xf numFmtId="0" fontId="25" fillId="0" borderId="18" xfId="2" applyFont="1" applyBorder="1" applyAlignment="1">
      <alignment wrapText="1"/>
    </xf>
    <xf numFmtId="0" fontId="2" fillId="0" borderId="29" xfId="2" applyBorder="1" applyAlignment="1">
      <alignment horizontal="left" indent="1"/>
    </xf>
    <xf numFmtId="0" fontId="2" fillId="0" borderId="18" xfId="2" applyBorder="1" applyAlignment="1">
      <alignment horizontal="left" vertical="center" wrapText="1"/>
    </xf>
    <xf numFmtId="0" fontId="2" fillId="0" borderId="18" xfId="2" applyBorder="1" applyAlignment="1">
      <alignment wrapText="1"/>
    </xf>
    <xf numFmtId="1" fontId="25" fillId="0" borderId="18" xfId="2" applyNumberFormat="1" applyFont="1" applyBorder="1" applyAlignment="1">
      <alignment horizontal="right" vertical="center" wrapText="1"/>
    </xf>
    <xf numFmtId="0" fontId="2" fillId="0" borderId="18" xfId="2" applyBorder="1" applyAlignment="1">
      <alignment horizontal="left" vertical="center" indent="1"/>
    </xf>
    <xf numFmtId="0" fontId="25" fillId="0" borderId="18" xfId="2" applyFont="1" applyBorder="1" applyAlignment="1">
      <alignment vertical="center"/>
    </xf>
    <xf numFmtId="49" fontId="2" fillId="0" borderId="19" xfId="2" applyNumberFormat="1" applyBorder="1" applyAlignment="1">
      <alignment horizontal="left" vertical="center"/>
    </xf>
    <xf numFmtId="0" fontId="2" fillId="0" borderId="29" xfId="2" applyBorder="1" applyAlignment="1">
      <alignment horizontal="left" vertical="center" indent="1"/>
    </xf>
    <xf numFmtId="1" fontId="25" fillId="0" borderId="17" xfId="2" applyNumberFormat="1" applyFont="1" applyBorder="1" applyAlignment="1">
      <alignment horizontal="right" vertical="center" wrapText="1"/>
    </xf>
    <xf numFmtId="0" fontId="2" fillId="0" borderId="30" xfId="2" applyBorder="1" applyAlignment="1">
      <alignment horizontal="left" vertical="center" indent="1"/>
    </xf>
    <xf numFmtId="0" fontId="2" fillId="0" borderId="5" xfId="2" applyBorder="1" applyAlignment="1">
      <alignment horizontal="left" vertical="center" wrapText="1"/>
    </xf>
    <xf numFmtId="1" fontId="25" fillId="0" borderId="10" xfId="2" applyNumberFormat="1" applyFont="1" applyBorder="1" applyAlignment="1">
      <alignment horizontal="right" vertical="center" wrapText="1"/>
    </xf>
    <xf numFmtId="0" fontId="2" fillId="0" borderId="5" xfId="2" applyBorder="1" applyAlignment="1">
      <alignment horizontal="left" vertical="center" indent="1"/>
    </xf>
    <xf numFmtId="0" fontId="2" fillId="0" borderId="0" xfId="2" applyAlignment="1">
      <alignment horizontal="left" vertical="center" wrapText="1"/>
    </xf>
    <xf numFmtId="1" fontId="2" fillId="0" borderId="0" xfId="2" applyNumberFormat="1" applyAlignment="1">
      <alignment horizontal="left" vertical="center" wrapText="1"/>
    </xf>
    <xf numFmtId="4" fontId="2" fillId="0" borderId="0" xfId="2" applyNumberFormat="1" applyAlignment="1">
      <alignment horizontal="left" vertical="center"/>
    </xf>
    <xf numFmtId="0" fontId="17" fillId="2" borderId="13" xfId="2" applyFont="1" applyFill="1" applyBorder="1" applyAlignment="1">
      <alignment horizontal="left" vertical="center" indent="1"/>
    </xf>
    <xf numFmtId="0" fontId="27" fillId="2" borderId="33" xfId="2" applyFont="1" applyFill="1" applyBorder="1" applyAlignment="1">
      <alignment horizontal="left" vertical="center" wrapText="1"/>
    </xf>
    <xf numFmtId="0" fontId="2" fillId="2" borderId="33" xfId="2" applyFill="1" applyBorder="1" applyAlignment="1">
      <alignment horizontal="left" vertical="center" wrapText="1"/>
    </xf>
    <xf numFmtId="4" fontId="17" fillId="2" borderId="33" xfId="2" applyNumberFormat="1" applyFont="1" applyFill="1" applyBorder="1" applyAlignment="1">
      <alignment horizontal="left" vertical="center"/>
    </xf>
    <xf numFmtId="0" fontId="2" fillId="2" borderId="33" xfId="2" applyFill="1" applyBorder="1" applyAlignment="1">
      <alignment wrapText="1"/>
    </xf>
    <xf numFmtId="0" fontId="2" fillId="2" borderId="33" xfId="2" applyFill="1" applyBorder="1"/>
    <xf numFmtId="49" fontId="25" fillId="2" borderId="38" xfId="2" applyNumberFormat="1" applyFont="1" applyFill="1" applyBorder="1" applyAlignment="1">
      <alignment horizontal="left" vertical="center"/>
    </xf>
    <xf numFmtId="0" fontId="2" fillId="0" borderId="32" xfId="2" applyBorder="1" applyAlignment="1">
      <alignment horizontal="right"/>
    </xf>
    <xf numFmtId="0" fontId="2" fillId="0" borderId="31" xfId="2" applyBorder="1" applyAlignment="1">
      <alignment horizontal="right"/>
    </xf>
    <xf numFmtId="0" fontId="2" fillId="0" borderId="0" xfId="2" applyAlignment="1">
      <alignment horizontal="center" vertical="center" wrapText="1"/>
    </xf>
    <xf numFmtId="0" fontId="25" fillId="0" borderId="5" xfId="2" applyFont="1" applyBorder="1" applyAlignment="1">
      <alignment vertical="top" wrapText="1"/>
    </xf>
    <xf numFmtId="0" fontId="25" fillId="0" borderId="5" xfId="2" applyFont="1" applyBorder="1" applyAlignment="1">
      <alignment vertical="top"/>
    </xf>
    <xf numFmtId="14" fontId="25" fillId="0" borderId="5" xfId="2" applyNumberFormat="1" applyFont="1" applyBorder="1" applyAlignment="1">
      <alignment horizontal="center" vertical="top"/>
    </xf>
    <xf numFmtId="0" fontId="25" fillId="0" borderId="31" xfId="2" applyFont="1" applyBorder="1"/>
    <xf numFmtId="0" fontId="25" fillId="0" borderId="0" xfId="2" applyFont="1" applyAlignment="1">
      <alignment wrapText="1"/>
    </xf>
    <xf numFmtId="0" fontId="25" fillId="0" borderId="0" xfId="2" applyFont="1"/>
    <xf numFmtId="0" fontId="25" fillId="0" borderId="32" xfId="2" applyFont="1" applyBorder="1" applyAlignment="1">
      <alignment horizontal="right"/>
    </xf>
    <xf numFmtId="0" fontId="2" fillId="0" borderId="0" xfId="2" applyAlignment="1">
      <alignment horizontal="center"/>
    </xf>
    <xf numFmtId="0" fontId="2" fillId="0" borderId="41" xfId="2" applyBorder="1"/>
    <xf numFmtId="0" fontId="2" fillId="0" borderId="35" xfId="2" applyBorder="1" applyAlignment="1">
      <alignment wrapText="1"/>
    </xf>
    <xf numFmtId="0" fontId="2" fillId="0" borderId="35" xfId="2" applyBorder="1"/>
    <xf numFmtId="0" fontId="2" fillId="0" borderId="36" xfId="2" applyBorder="1" applyAlignment="1">
      <alignment horizontal="right"/>
    </xf>
    <xf numFmtId="0" fontId="1" fillId="0" borderId="29" xfId="2" applyFont="1" applyBorder="1" applyAlignment="1">
      <alignment horizontal="left" vertical="center" indent="1"/>
    </xf>
    <xf numFmtId="0" fontId="1" fillId="0" borderId="30" xfId="2" applyFont="1" applyBorder="1" applyAlignment="1">
      <alignment horizontal="left" vertical="center" indent="1"/>
    </xf>
    <xf numFmtId="49" fontId="29" fillId="0" borderId="19" xfId="2" applyNumberFormat="1" applyFont="1" applyBorder="1" applyAlignment="1">
      <alignment horizontal="left" vertical="center"/>
    </xf>
    <xf numFmtId="49" fontId="29" fillId="2" borderId="38" xfId="2" applyNumberFormat="1" applyFont="1" applyFill="1" applyBorder="1" applyAlignment="1">
      <alignment horizontal="left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4" fontId="8" fillId="0" borderId="6" xfId="1" applyNumberFormat="1" applyFont="1" applyBorder="1"/>
    <xf numFmtId="4" fontId="7" fillId="3" borderId="18" xfId="1" applyNumberFormat="1" applyFont="1" applyFill="1" applyBorder="1"/>
    <xf numFmtId="4" fontId="8" fillId="0" borderId="4" xfId="1" applyNumberFormat="1" applyFont="1" applyBorder="1"/>
    <xf numFmtId="4" fontId="7" fillId="3" borderId="44" xfId="1" applyNumberFormat="1" applyFont="1" applyFill="1" applyBorder="1"/>
    <xf numFmtId="4" fontId="7" fillId="3" borderId="43" xfId="1" applyNumberFormat="1" applyFont="1" applyFill="1" applyBorder="1"/>
    <xf numFmtId="0" fontId="0" fillId="3" borderId="23" xfId="0" applyFill="1" applyBorder="1" applyAlignment="1">
      <alignment horizontal="center" vertical="center" wrapText="1"/>
    </xf>
    <xf numFmtId="0" fontId="4" fillId="0" borderId="45" xfId="1" applyFont="1" applyBorder="1" applyAlignment="1">
      <alignment horizontal="left"/>
    </xf>
    <xf numFmtId="0" fontId="4" fillId="0" borderId="46" xfId="1" applyFont="1" applyBorder="1" applyAlignment="1">
      <alignment horizontal="left"/>
    </xf>
    <xf numFmtId="0" fontId="4" fillId="0" borderId="47" xfId="1" applyFont="1" applyBorder="1" applyAlignment="1">
      <alignment horizontal="left"/>
    </xf>
    <xf numFmtId="0" fontId="2" fillId="0" borderId="12" xfId="2" applyBorder="1" applyAlignment="1">
      <alignment horizontal="center" wrapText="1"/>
    </xf>
    <xf numFmtId="0" fontId="2" fillId="0" borderId="5" xfId="2" applyBorder="1" applyAlignment="1">
      <alignment horizontal="right" indent="1"/>
    </xf>
    <xf numFmtId="0" fontId="2" fillId="0" borderId="11" xfId="2" applyBorder="1" applyAlignment="1">
      <alignment horizontal="right" indent="1"/>
    </xf>
    <xf numFmtId="4" fontId="26" fillId="0" borderId="17" xfId="2" applyNumberFormat="1" applyFont="1" applyBorder="1" applyAlignment="1">
      <alignment horizontal="right" vertical="center" indent="1"/>
    </xf>
    <xf numFmtId="4" fontId="26" fillId="0" borderId="22" xfId="2" applyNumberFormat="1" applyFont="1" applyBorder="1" applyAlignment="1">
      <alignment horizontal="right" vertical="center" indent="1"/>
    </xf>
    <xf numFmtId="4" fontId="26" fillId="0" borderId="19" xfId="2" applyNumberFormat="1" applyFont="1" applyBorder="1" applyAlignment="1">
      <alignment horizontal="right" vertical="center" indent="1"/>
    </xf>
    <xf numFmtId="4" fontId="26" fillId="0" borderId="17" xfId="2" applyNumberFormat="1" applyFont="1" applyBorder="1" applyAlignment="1">
      <alignment vertical="center"/>
    </xf>
    <xf numFmtId="4" fontId="26" fillId="0" borderId="18" xfId="2" applyNumberFormat="1" applyFont="1" applyBorder="1" applyAlignment="1">
      <alignment vertical="center"/>
    </xf>
    <xf numFmtId="4" fontId="26" fillId="0" borderId="10" xfId="2" applyNumberFormat="1" applyFont="1" applyBorder="1" applyAlignment="1">
      <alignment horizontal="right" vertical="center"/>
    </xf>
    <xf numFmtId="4" fontId="26" fillId="0" borderId="5" xfId="2" applyNumberFormat="1" applyFont="1" applyBorder="1" applyAlignment="1">
      <alignment horizontal="right" vertical="center"/>
    </xf>
    <xf numFmtId="4" fontId="26" fillId="0" borderId="12" xfId="2" applyNumberFormat="1" applyFont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25" fillId="0" borderId="5" xfId="2" applyFont="1" applyBorder="1" applyAlignment="1">
      <alignment horizontal="center" vertical="center" wrapText="1"/>
    </xf>
    <xf numFmtId="0" fontId="2" fillId="0" borderId="5" xfId="2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49" fontId="25" fillId="0" borderId="5" xfId="2" applyNumberFormat="1" applyFont="1" applyBorder="1" applyAlignment="1">
      <alignment vertical="center" wrapText="1"/>
    </xf>
    <xf numFmtId="0" fontId="2" fillId="0" borderId="5" xfId="2" applyBorder="1" applyAlignment="1">
      <alignment vertical="center" wrapText="1"/>
    </xf>
    <xf numFmtId="0" fontId="25" fillId="4" borderId="12" xfId="2" applyFont="1" applyFill="1" applyBorder="1" applyAlignment="1" applyProtection="1">
      <alignment horizontal="left" vertical="center"/>
      <protection locked="0"/>
    </xf>
    <xf numFmtId="0" fontId="25" fillId="4" borderId="0" xfId="2" applyFont="1" applyFill="1" applyAlignment="1" applyProtection="1">
      <alignment horizontal="left" vertical="center"/>
      <protection locked="0"/>
    </xf>
    <xf numFmtId="0" fontId="25" fillId="4" borderId="5" xfId="2" applyFont="1" applyFill="1" applyBorder="1" applyAlignment="1" applyProtection="1">
      <alignment horizontal="left" vertical="center"/>
      <protection locked="0"/>
    </xf>
    <xf numFmtId="0" fontId="2" fillId="4" borderId="5" xfId="2" applyFill="1" applyBorder="1" applyAlignment="1" applyProtection="1">
      <alignment horizontal="left" vertical="center"/>
      <protection locked="0"/>
    </xf>
    <xf numFmtId="1" fontId="2" fillId="0" borderId="5" xfId="2" applyNumberFormat="1" applyBorder="1" applyAlignment="1">
      <alignment horizontal="right" indent="1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/>
    </xf>
    <xf numFmtId="0" fontId="25" fillId="2" borderId="5" xfId="2" applyFont="1" applyFill="1" applyBorder="1" applyAlignment="1">
      <alignment horizontal="left" vertical="center" wrapText="1"/>
    </xf>
    <xf numFmtId="0" fontId="25" fillId="2" borderId="11" xfId="2" applyFont="1" applyFill="1" applyBorder="1" applyAlignment="1">
      <alignment horizontal="left" vertical="center" wrapText="1"/>
    </xf>
    <xf numFmtId="49" fontId="25" fillId="0" borderId="12" xfId="2" applyNumberFormat="1" applyFont="1" applyBorder="1" applyAlignment="1">
      <alignment horizontal="left" vertical="center" wrapText="1"/>
    </xf>
    <xf numFmtId="0" fontId="2" fillId="0" borderId="12" xfId="2" applyBorder="1" applyAlignment="1">
      <alignment vertical="center" wrapText="1"/>
    </xf>
    <xf numFmtId="49" fontId="25" fillId="0" borderId="0" xfId="2" applyNumberFormat="1" applyFont="1" applyAlignment="1">
      <alignment horizontal="left" vertical="center" wrapText="1"/>
    </xf>
    <xf numFmtId="0" fontId="2" fillId="0" borderId="0" xfId="2" applyAlignment="1">
      <alignment vertical="center" wrapText="1"/>
    </xf>
    <xf numFmtId="49" fontId="24" fillId="2" borderId="12" xfId="2" applyNumberFormat="1" applyFont="1" applyFill="1" applyBorder="1" applyAlignment="1">
      <alignment horizontal="center" vertical="center" wrapText="1"/>
    </xf>
    <xf numFmtId="49" fontId="24" fillId="2" borderId="39" xfId="2" applyNumberFormat="1" applyFont="1" applyFill="1" applyBorder="1" applyAlignment="1">
      <alignment horizontal="center" vertical="center" wrapText="1"/>
    </xf>
    <xf numFmtId="49" fontId="24" fillId="2" borderId="0" xfId="2" applyNumberFormat="1" applyFont="1" applyFill="1" applyAlignment="1">
      <alignment horizontal="center" vertical="center" wrapText="1"/>
    </xf>
    <xf numFmtId="49" fontId="24" fillId="2" borderId="32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4" fillId="0" borderId="2" xfId="1" applyFont="1" applyBorder="1" applyAlignment="1">
      <alignment horizontal="center" shrinkToFit="1"/>
    </xf>
    <xf numFmtId="0" fontId="4" fillId="0" borderId="37" xfId="1" applyFont="1" applyBorder="1" applyAlignment="1">
      <alignment horizontal="center" shrinkToFit="1"/>
    </xf>
    <xf numFmtId="4" fontId="18" fillId="2" borderId="33" xfId="0" applyNumberFormat="1" applyFont="1" applyFill="1" applyBorder="1" applyAlignment="1">
      <alignment horizontal="right" vertical="center"/>
    </xf>
    <xf numFmtId="4" fontId="18" fillId="2" borderId="38" xfId="0" applyNumberFormat="1" applyFont="1" applyFill="1" applyBorder="1" applyAlignment="1">
      <alignment horizontal="right" vertical="center"/>
    </xf>
    <xf numFmtId="0" fontId="5" fillId="0" borderId="42" xfId="1" applyFont="1" applyBorder="1" applyAlignment="1">
      <alignment horizontal="left"/>
    </xf>
    <xf numFmtId="0" fontId="5" fillId="0" borderId="27" xfId="1" applyFont="1" applyBorder="1" applyAlignment="1">
      <alignment horizontal="left"/>
    </xf>
    <xf numFmtId="0" fontId="5" fillId="0" borderId="28" xfId="1" applyFont="1" applyBorder="1" applyAlignment="1">
      <alignment horizontal="left"/>
    </xf>
  </cellXfs>
  <cellStyles count="3">
    <cellStyle name="Normální" xfId="0" builtinId="0"/>
    <cellStyle name="Normální 2" xfId="2" xr:uid="{00000000-0005-0000-0000-000001000000}"/>
    <cellStyle name="normální_POL.XL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view="pageBreakPreview" zoomScale="115" zoomScaleNormal="55" zoomScaleSheetLayoutView="115" workbookViewId="0">
      <selection activeCell="F23" sqref="F23:H23"/>
    </sheetView>
  </sheetViews>
  <sheetFormatPr defaultColWidth="9.140625" defaultRowHeight="15" x14ac:dyDescent="0.25"/>
  <cols>
    <col min="1" max="1" width="9.140625" style="81"/>
    <col min="2" max="2" width="7.28515625" style="58" customWidth="1"/>
    <col min="3" max="3" width="14.28515625" style="58" customWidth="1"/>
    <col min="4" max="4" width="19.85546875" style="58" customWidth="1"/>
    <col min="5" max="5" width="1.42578125" style="58" hidden="1" customWidth="1"/>
    <col min="6" max="6" width="10.7109375" style="58" customWidth="1"/>
    <col min="7" max="8" width="9.140625" style="58"/>
    <col min="9" max="9" width="6.140625" style="58" customWidth="1"/>
    <col min="10" max="12" width="9.140625" style="58"/>
    <col min="13" max="16384" width="9.140625" style="81"/>
  </cols>
  <sheetData>
    <row r="1" spans="1:9" ht="18" x14ac:dyDescent="0.25">
      <c r="A1" s="178" t="s">
        <v>63</v>
      </c>
      <c r="B1" s="179"/>
      <c r="C1" s="179"/>
      <c r="D1" s="179"/>
      <c r="E1" s="179"/>
      <c r="F1" s="179"/>
      <c r="G1" s="179"/>
      <c r="H1" s="179"/>
      <c r="I1" s="180"/>
    </row>
    <row r="2" spans="1:9" ht="15.75" customHeight="1" x14ac:dyDescent="0.25">
      <c r="A2" s="59" t="s">
        <v>35</v>
      </c>
      <c r="B2" s="60"/>
      <c r="C2" s="61" t="s">
        <v>58</v>
      </c>
      <c r="D2" s="187" t="s">
        <v>33</v>
      </c>
      <c r="E2" s="187"/>
      <c r="F2" s="187"/>
      <c r="G2" s="187"/>
      <c r="H2" s="187"/>
      <c r="I2" s="188"/>
    </row>
    <row r="3" spans="1:9" x14ac:dyDescent="0.25">
      <c r="A3" s="62"/>
      <c r="B3" s="60"/>
      <c r="C3" s="63"/>
      <c r="D3" s="189"/>
      <c r="E3" s="189"/>
      <c r="F3" s="189"/>
      <c r="G3" s="189"/>
      <c r="H3" s="189"/>
      <c r="I3" s="190"/>
    </row>
    <row r="4" spans="1:9" x14ac:dyDescent="0.25">
      <c r="A4" s="64"/>
      <c r="B4" s="65"/>
      <c r="C4" s="66"/>
      <c r="D4" s="181"/>
      <c r="E4" s="181"/>
      <c r="F4" s="181"/>
      <c r="G4" s="181"/>
      <c r="H4" s="181"/>
      <c r="I4" s="182"/>
    </row>
    <row r="5" spans="1:9" x14ac:dyDescent="0.25">
      <c r="A5" s="67" t="s">
        <v>36</v>
      </c>
      <c r="B5" s="68"/>
      <c r="C5" s="183" t="s">
        <v>37</v>
      </c>
      <c r="D5" s="184"/>
      <c r="E5" s="184"/>
      <c r="F5" s="184"/>
      <c r="G5" s="69" t="s">
        <v>38</v>
      </c>
      <c r="H5" s="70" t="s">
        <v>39</v>
      </c>
      <c r="I5" s="71"/>
    </row>
    <row r="6" spans="1:9" x14ac:dyDescent="0.25">
      <c r="A6" s="72"/>
      <c r="B6" s="73"/>
      <c r="C6" s="185" t="s">
        <v>40</v>
      </c>
      <c r="D6" s="186"/>
      <c r="E6" s="186"/>
      <c r="F6" s="186"/>
      <c r="G6" s="69" t="s">
        <v>41</v>
      </c>
      <c r="H6" s="70" t="s">
        <v>42</v>
      </c>
      <c r="I6" s="71"/>
    </row>
    <row r="7" spans="1:9" ht="33.75" customHeight="1" x14ac:dyDescent="0.25">
      <c r="A7" s="75"/>
      <c r="B7" s="76"/>
      <c r="C7" s="77" t="s">
        <v>59</v>
      </c>
      <c r="D7" s="171" t="s">
        <v>44</v>
      </c>
      <c r="E7" s="172"/>
      <c r="F7" s="172"/>
      <c r="G7" s="78"/>
      <c r="H7" s="79"/>
      <c r="I7" s="80"/>
    </row>
    <row r="8" spans="1:9" x14ac:dyDescent="0.25">
      <c r="A8" s="67" t="s">
        <v>45</v>
      </c>
      <c r="B8" s="68"/>
      <c r="C8" s="74" t="s">
        <v>46</v>
      </c>
      <c r="D8" s="68"/>
      <c r="E8" s="81"/>
      <c r="F8" s="81"/>
      <c r="G8" s="69" t="s">
        <v>38</v>
      </c>
      <c r="H8" s="70" t="s">
        <v>47</v>
      </c>
      <c r="I8" s="71"/>
    </row>
    <row r="9" spans="1:9" ht="25.5" x14ac:dyDescent="0.25">
      <c r="A9" s="82"/>
      <c r="B9" s="68"/>
      <c r="C9" s="74" t="s">
        <v>48</v>
      </c>
      <c r="D9" s="68"/>
      <c r="E9" s="81"/>
      <c r="F9" s="81"/>
      <c r="G9" s="69" t="s">
        <v>41</v>
      </c>
      <c r="H9" s="70" t="s">
        <v>49</v>
      </c>
      <c r="I9" s="71"/>
    </row>
    <row r="10" spans="1:9" x14ac:dyDescent="0.25">
      <c r="A10" s="83"/>
      <c r="B10" s="76"/>
      <c r="C10" s="77" t="s">
        <v>43</v>
      </c>
      <c r="D10" s="84" t="s">
        <v>60</v>
      </c>
      <c r="E10" s="78"/>
      <c r="F10" s="85"/>
      <c r="G10" s="85"/>
      <c r="H10" s="86"/>
      <c r="I10" s="80"/>
    </row>
    <row r="11" spans="1:9" x14ac:dyDescent="0.25">
      <c r="A11" s="67" t="s">
        <v>50</v>
      </c>
      <c r="B11" s="68"/>
      <c r="C11" s="173"/>
      <c r="D11" s="173"/>
      <c r="E11" s="173"/>
      <c r="F11" s="173"/>
      <c r="G11" s="69" t="s">
        <v>38</v>
      </c>
      <c r="H11" s="87"/>
      <c r="I11" s="71"/>
    </row>
    <row r="12" spans="1:9" x14ac:dyDescent="0.25">
      <c r="A12" s="72"/>
      <c r="B12" s="73"/>
      <c r="C12" s="174"/>
      <c r="D12" s="174"/>
      <c r="E12" s="174"/>
      <c r="F12" s="174"/>
      <c r="G12" s="69" t="s">
        <v>41</v>
      </c>
      <c r="H12" s="87"/>
      <c r="I12" s="71"/>
    </row>
    <row r="13" spans="1:9" x14ac:dyDescent="0.25">
      <c r="A13" s="75"/>
      <c r="B13" s="76"/>
      <c r="C13" s="88"/>
      <c r="D13" s="175"/>
      <c r="E13" s="176"/>
      <c r="F13" s="176"/>
      <c r="G13" s="89"/>
      <c r="H13" s="79"/>
      <c r="I13" s="80"/>
    </row>
    <row r="14" spans="1:9" x14ac:dyDescent="0.25">
      <c r="A14" s="90" t="s">
        <v>51</v>
      </c>
      <c r="B14" s="91"/>
      <c r="C14" s="92" t="s">
        <v>46</v>
      </c>
      <c r="D14" s="93"/>
      <c r="E14" s="94"/>
      <c r="F14" s="94"/>
      <c r="G14" s="95"/>
      <c r="H14" s="94"/>
      <c r="I14" s="96"/>
    </row>
    <row r="15" spans="1:9" x14ac:dyDescent="0.25">
      <c r="A15" s="83" t="s">
        <v>52</v>
      </c>
      <c r="B15" s="97"/>
      <c r="C15" s="98"/>
      <c r="D15" s="177"/>
      <c r="E15" s="177"/>
      <c r="F15" s="156"/>
      <c r="G15" s="156"/>
      <c r="H15" s="156" t="s">
        <v>7</v>
      </c>
      <c r="I15" s="157"/>
    </row>
    <row r="16" spans="1:9" x14ac:dyDescent="0.25">
      <c r="A16" s="99" t="s">
        <v>7</v>
      </c>
      <c r="B16" s="100"/>
      <c r="C16" s="101"/>
      <c r="D16" s="158"/>
      <c r="E16" s="159"/>
      <c r="F16" s="158"/>
      <c r="G16" s="159"/>
      <c r="H16" s="158"/>
      <c r="I16" s="160"/>
    </row>
    <row r="17" spans="1:9" x14ac:dyDescent="0.25">
      <c r="A17" s="102" t="s">
        <v>8</v>
      </c>
      <c r="B17" s="103"/>
      <c r="C17" s="104"/>
      <c r="D17" s="105"/>
      <c r="E17" s="106"/>
      <c r="F17" s="107"/>
      <c r="G17" s="107"/>
      <c r="H17" s="107"/>
      <c r="I17" s="108"/>
    </row>
    <row r="18" spans="1:9" x14ac:dyDescent="0.25">
      <c r="A18" s="109" t="s">
        <v>12</v>
      </c>
      <c r="B18" s="103"/>
      <c r="C18" s="104"/>
      <c r="D18" s="110">
        <v>21</v>
      </c>
      <c r="E18" s="106" t="s">
        <v>10</v>
      </c>
      <c r="F18" s="161">
        <f>'VR2'!F38</f>
        <v>0</v>
      </c>
      <c r="G18" s="162"/>
      <c r="H18" s="162"/>
      <c r="I18" s="142" t="s">
        <v>62</v>
      </c>
    </row>
    <row r="19" spans="1:9" x14ac:dyDescent="0.25">
      <c r="A19" s="111" t="s">
        <v>13</v>
      </c>
      <c r="B19" s="112"/>
      <c r="C19" s="98"/>
      <c r="D19" s="113" t="str">
        <f>SazbaDPH2</f>
        <v>%</v>
      </c>
      <c r="E19" s="114" t="s">
        <v>10</v>
      </c>
      <c r="F19" s="163">
        <f>(F18*D18)/100</f>
        <v>0</v>
      </c>
      <c r="G19" s="164"/>
      <c r="H19" s="164"/>
      <c r="I19" s="142" t="s">
        <v>62</v>
      </c>
    </row>
    <row r="20" spans="1:9" x14ac:dyDescent="0.25">
      <c r="A20" s="140" t="s">
        <v>9</v>
      </c>
      <c r="B20" s="103"/>
      <c r="C20" s="104"/>
      <c r="D20" s="110">
        <v>12</v>
      </c>
      <c r="E20" s="106" t="s">
        <v>10</v>
      </c>
      <c r="F20" s="161">
        <f>'VR2'!F36</f>
        <v>0</v>
      </c>
      <c r="G20" s="162"/>
      <c r="H20" s="162"/>
      <c r="I20" s="142" t="s">
        <v>62</v>
      </c>
    </row>
    <row r="21" spans="1:9" x14ac:dyDescent="0.25">
      <c r="A21" s="141" t="s">
        <v>61</v>
      </c>
      <c r="B21" s="112"/>
      <c r="C21" s="98"/>
      <c r="D21" s="113" t="str">
        <f>SazbaDPH2</f>
        <v>%</v>
      </c>
      <c r="E21" s="114" t="s">
        <v>10</v>
      </c>
      <c r="F21" s="163">
        <f>(F20*D20)/100</f>
        <v>0</v>
      </c>
      <c r="G21" s="164"/>
      <c r="H21" s="164"/>
      <c r="I21" s="142" t="s">
        <v>62</v>
      </c>
    </row>
    <row r="22" spans="1:9" ht="15.75" thickBot="1" x14ac:dyDescent="0.3">
      <c r="A22" s="67" t="s">
        <v>14</v>
      </c>
      <c r="B22" s="115"/>
      <c r="C22" s="116"/>
      <c r="D22" s="115"/>
      <c r="E22" s="117"/>
      <c r="F22" s="165"/>
      <c r="G22" s="165"/>
      <c r="H22" s="165"/>
      <c r="I22" s="142" t="s">
        <v>62</v>
      </c>
    </row>
    <row r="23" spans="1:9" ht="17.25" thickBot="1" x14ac:dyDescent="0.3">
      <c r="A23" s="118" t="s">
        <v>53</v>
      </c>
      <c r="B23" s="119"/>
      <c r="C23" s="119"/>
      <c r="D23" s="120"/>
      <c r="E23" s="121"/>
      <c r="F23" s="166">
        <f>F18+F20</f>
        <v>0</v>
      </c>
      <c r="G23" s="166"/>
      <c r="H23" s="166"/>
      <c r="I23" s="143" t="s">
        <v>62</v>
      </c>
    </row>
    <row r="24" spans="1:9" ht="17.25" thickBot="1" x14ac:dyDescent="0.3">
      <c r="A24" s="118" t="s">
        <v>15</v>
      </c>
      <c r="B24" s="122"/>
      <c r="C24" s="122"/>
      <c r="D24" s="122"/>
      <c r="E24" s="123"/>
      <c r="F24" s="166">
        <f>F18+F19+F20+F21</f>
        <v>0</v>
      </c>
      <c r="G24" s="166"/>
      <c r="H24" s="166"/>
      <c r="I24" s="124" t="s">
        <v>62</v>
      </c>
    </row>
    <row r="25" spans="1:9" x14ac:dyDescent="0.25">
      <c r="A25" s="82"/>
      <c r="B25" s="68"/>
      <c r="C25" s="68"/>
      <c r="D25" s="68"/>
      <c r="E25" s="81"/>
      <c r="F25" s="81"/>
      <c r="G25" s="81"/>
      <c r="H25" s="81"/>
      <c r="I25" s="125"/>
    </row>
    <row r="26" spans="1:9" x14ac:dyDescent="0.25">
      <c r="A26" s="82"/>
      <c r="B26" s="68"/>
      <c r="C26" s="68"/>
      <c r="D26" s="68"/>
      <c r="E26" s="81"/>
      <c r="F26" s="81"/>
      <c r="G26" s="81"/>
      <c r="H26" s="81"/>
      <c r="I26" s="125"/>
    </row>
    <row r="27" spans="1:9" x14ac:dyDescent="0.25">
      <c r="A27" s="126"/>
      <c r="B27" s="127" t="s">
        <v>54</v>
      </c>
      <c r="C27" s="128"/>
      <c r="D27" s="128"/>
      <c r="E27" s="58" t="s">
        <v>55</v>
      </c>
      <c r="F27" s="129"/>
      <c r="G27" s="130"/>
      <c r="H27" s="129"/>
      <c r="I27" s="125"/>
    </row>
    <row r="28" spans="1:9" x14ac:dyDescent="0.25">
      <c r="A28" s="82"/>
      <c r="B28" s="68"/>
      <c r="C28" s="68"/>
      <c r="D28" s="68"/>
      <c r="E28" s="81"/>
      <c r="F28" s="81"/>
      <c r="G28" s="81"/>
      <c r="H28" s="81"/>
      <c r="I28" s="125"/>
    </row>
    <row r="29" spans="1:9" x14ac:dyDescent="0.25">
      <c r="A29" s="131"/>
      <c r="B29" s="132"/>
      <c r="C29" s="167"/>
      <c r="D29" s="168"/>
      <c r="E29" s="133"/>
      <c r="F29" s="169"/>
      <c r="G29" s="170"/>
      <c r="H29" s="170"/>
      <c r="I29" s="134"/>
    </row>
    <row r="30" spans="1:9" x14ac:dyDescent="0.25">
      <c r="A30" s="82"/>
      <c r="B30" s="68"/>
      <c r="C30" s="155" t="s">
        <v>56</v>
      </c>
      <c r="D30" s="155"/>
      <c r="E30" s="81"/>
      <c r="F30" s="81"/>
      <c r="G30" s="135" t="s">
        <v>57</v>
      </c>
      <c r="H30" s="81"/>
      <c r="I30" s="125"/>
    </row>
    <row r="31" spans="1:9" ht="15.75" thickBot="1" x14ac:dyDescent="0.3">
      <c r="A31" s="136"/>
      <c r="B31" s="137"/>
      <c r="C31" s="137"/>
      <c r="D31" s="137"/>
      <c r="E31" s="138"/>
      <c r="F31" s="138"/>
      <c r="G31" s="138"/>
      <c r="H31" s="138"/>
      <c r="I31" s="139"/>
    </row>
  </sheetData>
  <mergeCells count="25">
    <mergeCell ref="A1:I1"/>
    <mergeCell ref="D4:I4"/>
    <mergeCell ref="C5:F5"/>
    <mergeCell ref="C6:F6"/>
    <mergeCell ref="D2:I3"/>
    <mergeCell ref="D7:F7"/>
    <mergeCell ref="C11:F11"/>
    <mergeCell ref="C12:F12"/>
    <mergeCell ref="D13:F13"/>
    <mergeCell ref="D15:E15"/>
    <mergeCell ref="F15:G15"/>
    <mergeCell ref="C30:D30"/>
    <mergeCell ref="H15:I15"/>
    <mergeCell ref="D16:E16"/>
    <mergeCell ref="F16:G16"/>
    <mergeCell ref="H16:I16"/>
    <mergeCell ref="F18:H18"/>
    <mergeCell ref="F19:H19"/>
    <mergeCell ref="F22:H22"/>
    <mergeCell ref="F23:H23"/>
    <mergeCell ref="F24:H24"/>
    <mergeCell ref="C29:D29"/>
    <mergeCell ref="F29:H29"/>
    <mergeCell ref="F20:H20"/>
    <mergeCell ref="F21:H21"/>
  </mergeCells>
  <pageMargins left="0.7" right="0.7" top="0.78740157499999996" bottom="0.78740157499999996" header="0.3" footer="0.3"/>
  <pageSetup paperSize="9" fitToWidth="0" orientation="portrait" r:id="rId1"/>
  <colBreaks count="1" manualBreakCount="1">
    <brk id="2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showGridLines="0" showZeros="0"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Q35" sqref="Q35"/>
    </sheetView>
  </sheetViews>
  <sheetFormatPr defaultColWidth="9.140625" defaultRowHeight="12.75" x14ac:dyDescent="0.2"/>
  <cols>
    <col min="1" max="1" width="8.5703125" style="3" customWidth="1"/>
    <col min="2" max="2" width="46.140625" style="3" customWidth="1"/>
    <col min="3" max="3" width="5.5703125" style="3" customWidth="1"/>
    <col min="4" max="4" width="9.28515625" style="3" customWidth="1"/>
    <col min="5" max="5" width="9.85546875" style="3" customWidth="1"/>
    <col min="6" max="6" width="12" style="3" customWidth="1"/>
    <col min="7" max="7" width="11.5703125" style="3" customWidth="1"/>
    <col min="8" max="8" width="11.140625" style="3" customWidth="1"/>
    <col min="9" max="16384" width="9.140625" style="3"/>
  </cols>
  <sheetData>
    <row r="1" spans="1:8" ht="15.75" x14ac:dyDescent="0.25">
      <c r="A1" s="191"/>
      <c r="B1" s="191"/>
      <c r="C1" s="191"/>
      <c r="D1" s="191"/>
      <c r="E1" s="191"/>
      <c r="F1" s="191"/>
    </row>
    <row r="2" spans="1:8" ht="14.25" customHeight="1" thickBot="1" x14ac:dyDescent="0.25">
      <c r="A2" s="4"/>
      <c r="B2" s="5"/>
      <c r="C2" s="5"/>
      <c r="D2" s="5"/>
      <c r="E2" s="5"/>
      <c r="F2" s="5"/>
    </row>
    <row r="3" spans="1:8" ht="13.5" thickTop="1" x14ac:dyDescent="0.2">
      <c r="A3" s="152" t="s">
        <v>16</v>
      </c>
      <c r="B3" s="34" t="s">
        <v>33</v>
      </c>
      <c r="C3" s="1"/>
      <c r="D3" s="1"/>
      <c r="E3" s="6"/>
      <c r="F3" s="7"/>
    </row>
    <row r="4" spans="1:8" x14ac:dyDescent="0.2">
      <c r="A4" s="153" t="s">
        <v>18</v>
      </c>
      <c r="B4" s="35" t="s">
        <v>34</v>
      </c>
      <c r="E4" s="21"/>
      <c r="F4" s="25"/>
    </row>
    <row r="5" spans="1:8" ht="13.5" thickBot="1" x14ac:dyDescent="0.25">
      <c r="A5" s="154" t="s">
        <v>17</v>
      </c>
      <c r="B5" s="22" t="s">
        <v>21</v>
      </c>
      <c r="C5" s="2"/>
      <c r="D5" s="2"/>
      <c r="E5" s="192"/>
      <c r="F5" s="193"/>
    </row>
    <row r="6" spans="1:8" ht="14.25" thickTop="1" thickBot="1" x14ac:dyDescent="0.25">
      <c r="A6" s="18"/>
      <c r="B6" s="19"/>
      <c r="E6" s="20"/>
      <c r="F6" s="20"/>
    </row>
    <row r="7" spans="1:8" ht="37.15" customHeight="1" thickBot="1" x14ac:dyDescent="0.25">
      <c r="A7" s="26" t="s">
        <v>0</v>
      </c>
      <c r="B7" s="37" t="s">
        <v>1</v>
      </c>
      <c r="C7" s="38" t="s">
        <v>2</v>
      </c>
      <c r="D7" s="38" t="s">
        <v>3</v>
      </c>
      <c r="E7" s="144" t="s">
        <v>4</v>
      </c>
      <c r="F7" s="144" t="s">
        <v>7</v>
      </c>
      <c r="G7" s="151" t="s">
        <v>79</v>
      </c>
      <c r="H7" s="145" t="s">
        <v>78</v>
      </c>
    </row>
    <row r="8" spans="1:8" x14ac:dyDescent="0.2">
      <c r="A8" s="17"/>
      <c r="B8" s="196" t="s">
        <v>22</v>
      </c>
      <c r="C8" s="197"/>
      <c r="D8" s="197"/>
      <c r="E8" s="197"/>
      <c r="F8" s="197"/>
      <c r="G8" s="197"/>
      <c r="H8" s="198"/>
    </row>
    <row r="9" spans="1:8" s="8" customFormat="1" ht="12" x14ac:dyDescent="0.2">
      <c r="A9" s="36">
        <v>1</v>
      </c>
      <c r="B9" s="9" t="s">
        <v>75</v>
      </c>
      <c r="C9" s="14" t="s">
        <v>6</v>
      </c>
      <c r="D9" s="33">
        <v>6</v>
      </c>
      <c r="E9" s="31"/>
      <c r="F9" s="146">
        <f>D9*E9</f>
        <v>0</v>
      </c>
      <c r="G9" s="148">
        <f t="shared" ref="G9:H9" si="0">E9*F9</f>
        <v>0</v>
      </c>
      <c r="H9" s="15">
        <f t="shared" si="0"/>
        <v>0</v>
      </c>
    </row>
    <row r="10" spans="1:8" ht="12.75" customHeight="1" x14ac:dyDescent="0.2">
      <c r="A10" s="16"/>
      <c r="B10" s="13" t="s">
        <v>23</v>
      </c>
      <c r="C10" s="14"/>
      <c r="D10" s="32"/>
      <c r="E10" s="23"/>
      <c r="F10" s="146"/>
      <c r="G10" s="148"/>
      <c r="H10" s="15"/>
    </row>
    <row r="11" spans="1:8" s="8" customFormat="1" ht="12" x14ac:dyDescent="0.2">
      <c r="A11" s="36">
        <v>2</v>
      </c>
      <c r="B11" s="9" t="s">
        <v>76</v>
      </c>
      <c r="C11" s="14" t="s">
        <v>6</v>
      </c>
      <c r="D11" s="33">
        <v>3</v>
      </c>
      <c r="E11" s="31"/>
      <c r="F11" s="146">
        <f>D11*E11</f>
        <v>0</v>
      </c>
      <c r="G11" s="148">
        <f t="shared" ref="G11:H11" si="1">E11*F11</f>
        <v>0</v>
      </c>
      <c r="H11" s="15">
        <f t="shared" si="1"/>
        <v>0</v>
      </c>
    </row>
    <row r="12" spans="1:8" ht="12.75" customHeight="1" x14ac:dyDescent="0.2">
      <c r="A12" s="16"/>
      <c r="B12" s="13" t="s">
        <v>24</v>
      </c>
      <c r="C12" s="14"/>
      <c r="D12" s="32"/>
      <c r="E12" s="23"/>
      <c r="F12" s="146"/>
      <c r="G12" s="148"/>
      <c r="H12" s="15"/>
    </row>
    <row r="13" spans="1:8" s="8" customFormat="1" ht="12.75" customHeight="1" x14ac:dyDescent="0.2">
      <c r="A13" s="36">
        <v>3</v>
      </c>
      <c r="B13" s="9" t="s">
        <v>77</v>
      </c>
      <c r="C13" s="14" t="s">
        <v>6</v>
      </c>
      <c r="D13" s="33">
        <v>3</v>
      </c>
      <c r="E13" s="31"/>
      <c r="F13" s="146">
        <f>D13*E13</f>
        <v>0</v>
      </c>
      <c r="G13" s="148">
        <f t="shared" ref="G13:H13" si="2">E13*F13</f>
        <v>0</v>
      </c>
      <c r="H13" s="15">
        <f t="shared" si="2"/>
        <v>0</v>
      </c>
    </row>
    <row r="14" spans="1:8" ht="12.75" customHeight="1" x14ac:dyDescent="0.2">
      <c r="A14" s="16"/>
      <c r="B14" s="13" t="s">
        <v>25</v>
      </c>
      <c r="C14" s="14"/>
      <c r="D14" s="32"/>
      <c r="E14" s="23"/>
      <c r="F14" s="146"/>
      <c r="G14" s="148"/>
      <c r="H14" s="15"/>
    </row>
    <row r="15" spans="1:8" ht="12.75" customHeight="1" x14ac:dyDescent="0.2">
      <c r="A15" s="36">
        <v>4</v>
      </c>
      <c r="B15" s="9" t="s">
        <v>73</v>
      </c>
      <c r="C15" s="14" t="s">
        <v>6</v>
      </c>
      <c r="D15" s="33">
        <v>3</v>
      </c>
      <c r="E15" s="31"/>
      <c r="F15" s="146">
        <f>D15*E15</f>
        <v>0</v>
      </c>
      <c r="G15" s="148">
        <f t="shared" ref="G15:H15" si="3">E15*F15</f>
        <v>0</v>
      </c>
      <c r="H15" s="15">
        <f t="shared" si="3"/>
        <v>0</v>
      </c>
    </row>
    <row r="16" spans="1:8" ht="12.75" customHeight="1" x14ac:dyDescent="0.2">
      <c r="A16" s="16"/>
      <c r="B16" s="13" t="s">
        <v>26</v>
      </c>
      <c r="C16" s="14"/>
      <c r="D16" s="32"/>
      <c r="E16" s="23"/>
      <c r="F16" s="146"/>
      <c r="G16" s="148"/>
      <c r="H16" s="15"/>
    </row>
    <row r="17" spans="1:8" ht="12.75" customHeight="1" x14ac:dyDescent="0.2">
      <c r="A17" s="36">
        <v>5</v>
      </c>
      <c r="B17" s="9" t="s">
        <v>74</v>
      </c>
      <c r="C17" s="14" t="s">
        <v>6</v>
      </c>
      <c r="D17" s="33">
        <v>3</v>
      </c>
      <c r="E17" s="31"/>
      <c r="F17" s="146">
        <f>D17*E17</f>
        <v>0</v>
      </c>
      <c r="G17" s="148">
        <f t="shared" ref="G17:H17" si="4">E17*F17</f>
        <v>0</v>
      </c>
      <c r="H17" s="15">
        <f t="shared" si="4"/>
        <v>0</v>
      </c>
    </row>
    <row r="18" spans="1:8" ht="12.75" customHeight="1" x14ac:dyDescent="0.2">
      <c r="A18" s="16"/>
      <c r="B18" s="13" t="s">
        <v>27</v>
      </c>
      <c r="C18" s="14"/>
      <c r="D18" s="32"/>
      <c r="E18" s="23"/>
      <c r="F18" s="146"/>
      <c r="G18" s="148"/>
      <c r="H18" s="15"/>
    </row>
    <row r="19" spans="1:8" ht="12.75" customHeight="1" x14ac:dyDescent="0.2">
      <c r="A19" s="36">
        <v>6</v>
      </c>
      <c r="B19" s="9" t="s">
        <v>64</v>
      </c>
      <c r="C19" s="14" t="s">
        <v>6</v>
      </c>
      <c r="D19" s="33">
        <v>1</v>
      </c>
      <c r="E19" s="31"/>
      <c r="F19" s="146">
        <f>D19*E19</f>
        <v>0</v>
      </c>
      <c r="G19" s="148">
        <f t="shared" ref="G19:H19" si="5">E19*F19</f>
        <v>0</v>
      </c>
      <c r="H19" s="15">
        <f t="shared" si="5"/>
        <v>0</v>
      </c>
    </row>
    <row r="20" spans="1:8" ht="12.75" customHeight="1" x14ac:dyDescent="0.2">
      <c r="A20" s="16"/>
      <c r="B20" s="13" t="s">
        <v>28</v>
      </c>
      <c r="C20" s="14"/>
      <c r="D20" s="32"/>
      <c r="E20" s="23"/>
      <c r="F20" s="146"/>
      <c r="G20" s="148"/>
      <c r="H20" s="15"/>
    </row>
    <row r="21" spans="1:8" ht="12.75" customHeight="1" x14ac:dyDescent="0.2">
      <c r="A21" s="36">
        <v>7</v>
      </c>
      <c r="B21" s="9" t="s">
        <v>65</v>
      </c>
      <c r="C21" s="14" t="s">
        <v>6</v>
      </c>
      <c r="D21" s="33">
        <v>2</v>
      </c>
      <c r="E21" s="31"/>
      <c r="F21" s="146">
        <f>D21*E21</f>
        <v>0</v>
      </c>
      <c r="G21" s="148">
        <f t="shared" ref="G21:H21" si="6">E21*F21</f>
        <v>0</v>
      </c>
      <c r="H21" s="15">
        <f t="shared" si="6"/>
        <v>0</v>
      </c>
    </row>
    <row r="22" spans="1:8" ht="12.75" customHeight="1" x14ac:dyDescent="0.2">
      <c r="A22" s="16"/>
      <c r="B22" s="13" t="s">
        <v>29</v>
      </c>
      <c r="C22" s="14"/>
      <c r="D22" s="32"/>
      <c r="E22" s="23"/>
      <c r="F22" s="146"/>
      <c r="G22" s="148"/>
      <c r="H22" s="15"/>
    </row>
    <row r="23" spans="1:8" ht="12.75" customHeight="1" x14ac:dyDescent="0.2">
      <c r="A23" s="36">
        <v>8</v>
      </c>
      <c r="B23" s="9" t="s">
        <v>66</v>
      </c>
      <c r="C23" s="14" t="s">
        <v>6</v>
      </c>
      <c r="D23" s="33">
        <v>6</v>
      </c>
      <c r="E23" s="31"/>
      <c r="F23" s="146">
        <f>D23*E23</f>
        <v>0</v>
      </c>
      <c r="G23" s="148">
        <f t="shared" ref="G23:H23" si="7">E23*F23</f>
        <v>0</v>
      </c>
      <c r="H23" s="15">
        <f t="shared" si="7"/>
        <v>0</v>
      </c>
    </row>
    <row r="24" spans="1:8" ht="12.75" customHeight="1" x14ac:dyDescent="0.2">
      <c r="A24" s="16"/>
      <c r="B24" s="13" t="s">
        <v>30</v>
      </c>
      <c r="C24" s="14"/>
      <c r="D24" s="32"/>
      <c r="E24" s="23"/>
      <c r="F24" s="146"/>
      <c r="G24" s="148"/>
      <c r="H24" s="15"/>
    </row>
    <row r="25" spans="1:8" ht="12.75" customHeight="1" x14ac:dyDescent="0.2">
      <c r="A25" s="36">
        <v>9</v>
      </c>
      <c r="B25" s="9" t="s">
        <v>67</v>
      </c>
      <c r="C25" s="14" t="s">
        <v>6</v>
      </c>
      <c r="D25" s="33">
        <v>6</v>
      </c>
      <c r="E25" s="31"/>
      <c r="F25" s="146">
        <f>D25*E25</f>
        <v>0</v>
      </c>
      <c r="G25" s="148">
        <f t="shared" ref="G25:H25" si="8">E25*F25</f>
        <v>0</v>
      </c>
      <c r="H25" s="15">
        <f t="shared" si="8"/>
        <v>0</v>
      </c>
    </row>
    <row r="26" spans="1:8" ht="12.75" customHeight="1" x14ac:dyDescent="0.2">
      <c r="A26" s="16"/>
      <c r="B26" s="13" t="s">
        <v>31</v>
      </c>
      <c r="C26" s="14"/>
      <c r="D26" s="32"/>
      <c r="E26" s="23"/>
      <c r="F26" s="146"/>
      <c r="G26" s="148"/>
      <c r="H26" s="15"/>
    </row>
    <row r="27" spans="1:8" ht="12.75" customHeight="1" x14ac:dyDescent="0.2">
      <c r="A27" s="36">
        <v>10</v>
      </c>
      <c r="B27" s="9" t="s">
        <v>68</v>
      </c>
      <c r="C27" s="14" t="s">
        <v>6</v>
      </c>
      <c r="D27" s="33">
        <v>6</v>
      </c>
      <c r="E27" s="31"/>
      <c r="F27" s="146">
        <f>D27*E27</f>
        <v>0</v>
      </c>
      <c r="G27" s="148">
        <f t="shared" ref="G27:H27" si="9">E27*F27</f>
        <v>0</v>
      </c>
      <c r="H27" s="15">
        <f t="shared" si="9"/>
        <v>0</v>
      </c>
    </row>
    <row r="28" spans="1:8" ht="12.75" customHeight="1" x14ac:dyDescent="0.2">
      <c r="A28" s="16"/>
      <c r="B28" s="13" t="s">
        <v>69</v>
      </c>
      <c r="C28" s="14"/>
      <c r="D28" s="32"/>
      <c r="E28" s="23"/>
      <c r="F28" s="146"/>
      <c r="G28" s="148"/>
      <c r="H28" s="15"/>
    </row>
    <row r="29" spans="1:8" ht="12.75" customHeight="1" x14ac:dyDescent="0.2">
      <c r="A29" s="36">
        <v>11</v>
      </c>
      <c r="B29" s="9" t="s">
        <v>70</v>
      </c>
      <c r="C29" s="14" t="s">
        <v>6</v>
      </c>
      <c r="D29" s="33">
        <v>4</v>
      </c>
      <c r="E29" s="31"/>
      <c r="F29" s="146">
        <f>D29*E29</f>
        <v>0</v>
      </c>
      <c r="G29" s="148">
        <f t="shared" ref="G29:H29" si="10">E29*F29</f>
        <v>0</v>
      </c>
      <c r="H29" s="15">
        <f t="shared" si="10"/>
        <v>0</v>
      </c>
    </row>
    <row r="30" spans="1:8" ht="12.75" customHeight="1" x14ac:dyDescent="0.2">
      <c r="A30" s="16"/>
      <c r="B30" s="13" t="s">
        <v>71</v>
      </c>
      <c r="C30" s="14"/>
      <c r="D30" s="32"/>
      <c r="E30" s="23"/>
      <c r="F30" s="146"/>
      <c r="G30" s="148"/>
      <c r="H30" s="15"/>
    </row>
    <row r="31" spans="1:8" ht="12.75" customHeight="1" x14ac:dyDescent="0.2">
      <c r="A31" s="57">
        <v>12</v>
      </c>
      <c r="B31" s="9" t="s">
        <v>72</v>
      </c>
      <c r="C31" s="14" t="s">
        <v>6</v>
      </c>
      <c r="D31" s="33">
        <v>12</v>
      </c>
      <c r="E31" s="31"/>
      <c r="F31" s="146">
        <f>D31*E31</f>
        <v>0</v>
      </c>
      <c r="G31" s="148">
        <f t="shared" ref="G31:H31" si="11">E31*F31</f>
        <v>0</v>
      </c>
      <c r="H31" s="15">
        <f t="shared" si="11"/>
        <v>0</v>
      </c>
    </row>
    <row r="32" spans="1:8" ht="12.75" customHeight="1" x14ac:dyDescent="0.2">
      <c r="A32" s="17"/>
      <c r="B32" s="13" t="s">
        <v>32</v>
      </c>
      <c r="C32" s="14"/>
      <c r="D32" s="32"/>
      <c r="E32" s="23"/>
      <c r="F32" s="146"/>
      <c r="G32" s="148"/>
      <c r="H32" s="15"/>
    </row>
    <row r="33" spans="1:8" x14ac:dyDescent="0.2">
      <c r="A33" s="27" t="s">
        <v>5</v>
      </c>
      <c r="B33" s="28" t="str">
        <f>CONCATENATE(A8," ",B8)</f>
        <v xml:space="preserve"> VR2 Speciální nábytek a nábytek pokoje</v>
      </c>
      <c r="C33" s="29"/>
      <c r="D33" s="29"/>
      <c r="E33" s="30"/>
      <c r="F33" s="147">
        <f>SUM(F8:F32)</f>
        <v>0</v>
      </c>
      <c r="G33" s="149">
        <f t="shared" ref="G33:H33" si="12">SUM(G8:G32)</f>
        <v>0</v>
      </c>
      <c r="H33" s="150">
        <f t="shared" si="12"/>
        <v>0</v>
      </c>
    </row>
    <row r="34" spans="1:8" ht="13.5" thickBot="1" x14ac:dyDescent="0.25"/>
    <row r="35" spans="1:8" ht="18" x14ac:dyDescent="0.2">
      <c r="A35" s="39" t="s">
        <v>8</v>
      </c>
      <c r="B35" s="40"/>
      <c r="C35" s="40"/>
      <c r="D35" s="40"/>
      <c r="E35" s="41"/>
      <c r="F35" s="42"/>
    </row>
    <row r="36" spans="1:8" x14ac:dyDescent="0.2">
      <c r="A36" s="43" t="s">
        <v>9</v>
      </c>
      <c r="B36" s="44"/>
      <c r="C36" s="44"/>
      <c r="D36" s="45">
        <v>12</v>
      </c>
      <c r="E36" s="44" t="s">
        <v>10</v>
      </c>
      <c r="F36" s="46">
        <f>F11+F13+F15+F17</f>
        <v>0</v>
      </c>
    </row>
    <row r="37" spans="1:8" x14ac:dyDescent="0.2">
      <c r="A37" s="43" t="s">
        <v>11</v>
      </c>
      <c r="B37" s="44"/>
      <c r="C37" s="44"/>
      <c r="D37" s="45">
        <v>12</v>
      </c>
      <c r="E37" s="44" t="s">
        <v>10</v>
      </c>
      <c r="F37" s="46">
        <f>F36*D37/100</f>
        <v>0</v>
      </c>
    </row>
    <row r="38" spans="1:8" x14ac:dyDescent="0.2">
      <c r="A38" s="43" t="s">
        <v>12</v>
      </c>
      <c r="B38" s="47"/>
      <c r="C38" s="47"/>
      <c r="D38" s="48">
        <v>21</v>
      </c>
      <c r="E38" s="47" t="s">
        <v>10</v>
      </c>
      <c r="F38" s="46">
        <f>F9+F21+F23+F19+F25+F27+F29+F31</f>
        <v>0</v>
      </c>
    </row>
    <row r="39" spans="1:8" x14ac:dyDescent="0.2">
      <c r="A39" s="49" t="s">
        <v>13</v>
      </c>
      <c r="B39" s="47"/>
      <c r="C39" s="47"/>
      <c r="D39" s="48">
        <v>21</v>
      </c>
      <c r="E39" s="47" t="s">
        <v>10</v>
      </c>
      <c r="F39" s="46">
        <f>F38*D39/100</f>
        <v>0</v>
      </c>
    </row>
    <row r="40" spans="1:8" ht="13.5" thickBot="1" x14ac:dyDescent="0.25">
      <c r="A40" s="50" t="s">
        <v>14</v>
      </c>
      <c r="B40"/>
      <c r="C40"/>
      <c r="D40"/>
      <c r="E40"/>
      <c r="F40" s="51"/>
    </row>
    <row r="41" spans="1:8" ht="17.25" thickBot="1" x14ac:dyDescent="0.25">
      <c r="A41" s="24" t="s">
        <v>15</v>
      </c>
      <c r="B41" s="52"/>
      <c r="C41" s="52"/>
      <c r="D41" s="52"/>
      <c r="E41" s="194">
        <f>SUM(E35:F40)</f>
        <v>0</v>
      </c>
      <c r="F41" s="195"/>
    </row>
    <row r="42" spans="1:8" ht="13.5" thickBot="1" x14ac:dyDescent="0.25"/>
    <row r="43" spans="1:8" ht="18" x14ac:dyDescent="0.2">
      <c r="A43" s="39" t="s">
        <v>19</v>
      </c>
      <c r="B43" s="40"/>
      <c r="C43" s="40"/>
      <c r="D43" s="40"/>
      <c r="E43" s="41"/>
      <c r="F43" s="42"/>
    </row>
    <row r="44" spans="1:8" ht="13.5" thickBot="1" x14ac:dyDescent="0.25">
      <c r="A44" s="53" t="s">
        <v>20</v>
      </c>
      <c r="B44" s="54"/>
      <c r="C44" s="54"/>
      <c r="D44" s="55"/>
      <c r="E44" s="54"/>
      <c r="F44" s="56"/>
    </row>
    <row r="45" spans="1:8" x14ac:dyDescent="0.2">
      <c r="A45" s="10"/>
    </row>
    <row r="46" spans="1:8" x14ac:dyDescent="0.2">
      <c r="B46" s="11"/>
      <c r="C46" s="11"/>
      <c r="D46" s="11"/>
      <c r="E46" s="11"/>
      <c r="F46" s="12"/>
    </row>
    <row r="47" spans="1:8" x14ac:dyDescent="0.2">
      <c r="A47" s="10"/>
    </row>
  </sheetData>
  <mergeCells count="4">
    <mergeCell ref="A1:F1"/>
    <mergeCell ref="E5:F5"/>
    <mergeCell ref="E41:F41"/>
    <mergeCell ref="B8:H8"/>
  </mergeCells>
  <phoneticPr fontId="22" type="noConversion"/>
  <printOptions gridLinesSet="0"/>
  <pageMargins left="0.39370078740157483" right="0.19685039370078741" top="0.78740157480314965" bottom="0.78740157480314965" header="0.51181102362204722" footer="0.51181102362204722"/>
  <pageSetup paperSize="9" scale="82" orientation="portrait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13</vt:i4>
      </vt:variant>
    </vt:vector>
  </HeadingPairs>
  <TitlesOfParts>
    <vt:vector size="15" baseType="lpstr">
      <vt:lpstr>00_PRŮVODNÍ LIST</vt:lpstr>
      <vt:lpstr>VR2</vt:lpstr>
      <vt:lpstr>'00_PRŮVODNÍ LIST'!CenaCelkem</vt:lpstr>
      <vt:lpstr>'00_PRŮVODNÍ LIST'!DPHZakl</vt:lpstr>
      <vt:lpstr>'00_PRŮVODNÍ LIST'!Mena</vt:lpstr>
      <vt:lpstr>'VR2'!Názvy_tisku</vt:lpstr>
      <vt:lpstr>'VR2'!Oblast_tisku</vt:lpstr>
      <vt:lpstr>'00_PRŮVODNÍ LIST'!SazbaDPH2</vt:lpstr>
      <vt:lpstr>'VR2'!SloupecCC</vt:lpstr>
      <vt:lpstr>'VR2'!SloupecCisloPol</vt:lpstr>
      <vt:lpstr>'VR2'!SloupecJC</vt:lpstr>
      <vt:lpstr>'VR2'!SloupecMJ</vt:lpstr>
      <vt:lpstr>'VR2'!SloupecNazPol</vt:lpstr>
      <vt:lpstr>'00_PRŮVODNÍ LIST'!ZakladDPHZakl</vt:lpstr>
      <vt:lpstr>'VR2'!ZakladDPHZaklVypocet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Fejtová Veronika Ing.</cp:lastModifiedBy>
  <cp:lastPrinted>2025-06-16T08:49:55Z</cp:lastPrinted>
  <dcterms:created xsi:type="dcterms:W3CDTF">2013-05-05T16:00:45Z</dcterms:created>
  <dcterms:modified xsi:type="dcterms:W3CDTF">2025-09-04T13:45:38Z</dcterms:modified>
</cp:coreProperties>
</file>