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20" yWindow="0" windowWidth="19725" windowHeight="13740"/>
  </bookViews>
  <sheets>
    <sheet name=" výkaz výměr" sheetId="4" r:id="rId1"/>
  </sheets>
  <calcPr calcId="145621"/>
</workbook>
</file>

<file path=xl/calcChain.xml><?xml version="1.0" encoding="utf-8"?>
<calcChain xmlns="http://schemas.openxmlformats.org/spreadsheetml/2006/main">
  <c r="H13" i="4" l="1"/>
  <c r="H23" i="4" l="1"/>
  <c r="I23" i="4" s="1"/>
  <c r="H21" i="4"/>
  <c r="I21" i="4" s="1"/>
  <c r="H15" i="4"/>
  <c r="I15" i="4" s="1"/>
  <c r="J15" i="4" s="1"/>
  <c r="H17" i="4"/>
  <c r="H19" i="4"/>
  <c r="I19" i="4" s="1"/>
  <c r="J19" i="4" s="1"/>
  <c r="J23" i="4" l="1"/>
  <c r="J21" i="4"/>
  <c r="I13" i="4"/>
  <c r="J13" i="4" s="1"/>
  <c r="I17" i="4"/>
  <c r="J17" i="4" s="1"/>
  <c r="H25" i="4"/>
  <c r="J25" i="4" l="1"/>
</calcChain>
</file>

<file path=xl/sharedStrings.xml><?xml version="1.0" encoding="utf-8"?>
<sst xmlns="http://schemas.openxmlformats.org/spreadsheetml/2006/main" count="54" uniqueCount="41">
  <si>
    <t>ks</t>
  </si>
  <si>
    <t>Celkem</t>
  </si>
  <si>
    <t>LEGENDA:</t>
  </si>
  <si>
    <t xml:space="preserve"> Vyplní uchazeč o zakázku </t>
  </si>
  <si>
    <t>Název položky ve výkazu výměr, technické podmínky</t>
  </si>
  <si>
    <t>Typové (modelové) označení položky</t>
  </si>
  <si>
    <t>množství</t>
  </si>
  <si>
    <t>Měrná jednotka</t>
  </si>
  <si>
    <t>Cena v Kč za MJ  bez DPH</t>
  </si>
  <si>
    <t>Cena v Kč bez DPH  Celkem</t>
  </si>
  <si>
    <t xml:space="preserve">DPH ve výši 21% </t>
  </si>
  <si>
    <t>Cena v Kč včetně  DPH  celkem</t>
  </si>
  <si>
    <t>bez DPH</t>
  </si>
  <si>
    <t>Celkem včetně DPH</t>
  </si>
  <si>
    <t xml:space="preserve"> </t>
  </si>
  <si>
    <t>Číslo položky</t>
  </si>
  <si>
    <t>„Albertinum Žamberk - pořízení vybavení pro pneumologickou a ftizeologickou následnou péči“,</t>
  </si>
  <si>
    <t>2</t>
  </si>
  <si>
    <t>3</t>
  </si>
  <si>
    <t>4</t>
  </si>
  <si>
    <t>5</t>
  </si>
  <si>
    <t>6</t>
  </si>
  <si>
    <t>Skupina přístrojů:</t>
  </si>
  <si>
    <t>polohovací nemocniční lůžko</t>
  </si>
  <si>
    <t>Transportní lůžko pro transport zemřelých</t>
  </si>
  <si>
    <t>Akce:</t>
  </si>
  <si>
    <t>1</t>
  </si>
  <si>
    <t xml:space="preserve">Invalidní vozík standard </t>
  </si>
  <si>
    <t xml:space="preserve"> Bariatrický mechanický transportní skládací vozík </t>
  </si>
  <si>
    <t>Sprchovací vozík (vana)</t>
  </si>
  <si>
    <t>Skupina přístrojů</t>
  </si>
  <si>
    <t>Albertinum Žamberk – dodávka lůžkové a mycí techniky</t>
  </si>
  <si>
    <t>Název projektu</t>
  </si>
  <si>
    <t>PLIC / 1, 2, 3, 5</t>
  </si>
  <si>
    <t>vlastnostmi v provedení pro venkovní použití (přeprava mezi objekty areálu), výškové polohování ložné plochy v rozmezí min. 60 – 90 cm, sejmutelná nosítka s nerezovou tvarovanou (prohlubeň) ložnou plochou s min. rozměry 60 x 195 cm a koncovými vysouvatelnými madly pro snazší přenášení, odnímatelný kryt ložné plochy, omyvatelný a desinfekci odolný povrch konstrukce, kryt podvozku lůžka, přední otáčivá kolečka o průměru min. 150 mm s brzdou, zadní kola na pevné ose o průměru min. 50 cm, ochranná nárazová kolečka v rozích lůžka, bezpečná pracovní zátěž min. 220 kg,</t>
  </si>
  <si>
    <t>sprchové lehátko, umožňující snadný transport klienta z lůžka na lehátko, určené pro ležící imobilní pacienty, lehká manipulace při jízdě, nastavitelná výška v rozsahu min. 55 – 90 cm, vnitřní rozměr vany min. 60 x 195 cm, bezpečné pracovní zatížení min. 150 kg, jednoduché flexibilní vypouštění zbylé vody do běžných podlahových nebo jiných výlevkových zařízení, jednodílná ložná plocha s postranicemi s podélnými odtokovými kanálky a podhlavníkem, sklopné zábrany, snadná přeprava mezi místnostmi za použití kolečkového systému většího valivého průměru (min. průměr kolečka 150 mm) s brzdovým zajištěním na místě aplikace, upřesnění barevného řešení dle dohody se zadavatelem.
Voděodolné materiálové provedení a konstrukční řešení celého lůžka umožňující desinfekci celého povrchu lůžka a jeho jednotlivých částí.</t>
  </si>
  <si>
    <t>plně elektrifikované zařízení splňující normu IEC 60601-2-52:2010 s příslušenstvím (hrazda s hrazdičkou a držák na infuzi) poskytující jednoduchou obsluhu pomocí dálkového ovládání, pacientský ovladač základních funkcí, zajištění poloh dle Trendelenburga, 4 dílná ložní plocha s možností prodloužení ložné plochy, polohování zádové části 72° s tolerancí +/- 15% a nožní části 45° s tolerancí +/- 15%, běžná ložná plocha o rozměrech 90 x 200 cm, minimální výškové nastavení 43 - 76 cm, bezpečná pracovní zátěž min. 250 kg, kryt podvozku a motoru ochraňující motor při provádění omývání a desinfekce lůžka, kolečka o průměru min. 125 mm s centrální brzdou, antidekubitní matrace s ložnou plochou 90 x 200 cm, min. výšky 15 cm kategorie 4, opatřená voděodolným, paropropustným, snímatelným hygienickým potahem popř. potah hygienickou folií, rozepínatelnou ze tří stran, s bakteriostatickými, antivirovými a antialergickými vlastnostmi, svařované švy, možnost praní při 60-90°C, eurolišta, police na odkládání lůžkovin,
Materiálové provedení a konstrukční řešení celého lůžka umožňující desinfekci celého povrchu lůžka a jeho jednotlivých částí, upřesnění barevného řešení dle dohody</t>
  </si>
  <si>
    <t xml:space="preserve">Invalidní křeslo transportní </t>
  </si>
  <si>
    <t>skládací, odlehčený rám pro snadné přenášení, tzv. plná kola obou náprav, přední otáčivá (řídící) kola o průměru min. 150 mm, zadní větší kola o průměru min. 600 mm, šířka sedáku min. 45 cm (počet ks dle možností šíře 45 - 55 cm  bude upřesněn s vybraným dodavatelem), výška sedu min. 50 -55 cm, bezpečnostní zajišťovací popruh pro přepravovanou osobu, přítlačné parkovací brzdy pro doprovod, područky odnímatelné s měkkým polstrováním, odklopné a odnímatelné podnožky, - nosnost min. 120 kg. omyvatelný a desinfekci odolný povrch konstrukce a koženkového potahu měkkých sedacích a opěrných částí, upřesnění barevného řešení dle dohody se zadavatelem. Předpokládá se venkovní používání výrobku</t>
  </si>
  <si>
    <t>transportní křeslo skládací, odlehčený rám pro snadné přenášení, s manuálním polohováním sedáku, područky odnímatelné s měkkým polstrováním, odklopné a odnímatelné opěrky nohou, bubnový brzdový systém na obou zadních kolech s ručním ovládáním doprovodem, přední otáčivá (řídící) kola o průměru min. 150 mm, zadní větší kola o průměru min. 300 mm umožňující pohodlnou jízdu i ve venkovních prostorech, šířka sedáku min. 45 cm (počet ks dle možností šíře 45 - 55 cm  bude upřesněn s vybraným dodavatelem), výška sedu min. 48 cm,  bezpečnostní zajišťovací popruh pro přepravovanou osobu, bezpečné provozní zatížení min. 120 kg, omyvatelný a desinfekci odolný povrch konstrukce a koženkového potahu měkkých sedacích a opěrných částí, upřesnění barevného řešení dle dohody se zadavatelem. Předpokládá se venkovní používání výrobku.</t>
  </si>
  <si>
    <t>skládací, odlehčený rám pro snadné přenášení a zdvojeným křížem zesílené bočnice, područky odnímatelné s měkkým polstrováním, nastavitelné odklopné a odnímatelné opěrky nohou, bubnový brzdový systém na obou zadních kolech s ručním ovládáním doprovodem, přední otáčivá (řídící) kola o průměru min. 150 mm, zadní větší kola o průměru min. 300 mm umožňující pohodlnou jízdu i ve venkovních prostorech, šířka sedáku min. 55 cm, výška sedu min. 44 cm, bezpečnostní zajišťovací popruh pro přepravovanou osobu, bezpečné provozní zatížení min. 200 kg, omyvatelný a desinfekci odolný povrch konstrukce a koženkového potahu měkkých sedacích a opěrných částí, upřesnění barevného řešení dle dohody se zadavatelem. Předpokládá se venkovní používání výrobku.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</si>
</sst>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\-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name val="Calibri"/>
      <family val="2"/>
      <charset val="238"/>
    </font>
    <font>
      <b/>
      <i/>
      <u/>
      <sz val="12"/>
      <name val="Times New Roman CE"/>
      <charset val="238"/>
    </font>
    <font>
      <b/>
      <sz val="14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i/>
      <u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/>
    <xf numFmtId="0" fontId="5" fillId="0" borderId="0" xfId="0" applyFont="1"/>
    <xf numFmtId="0" fontId="9" fillId="3" borderId="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164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6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3" fontId="13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4" fontId="12" fillId="0" borderId="6" xfId="0" applyNumberFormat="1" applyFont="1" applyBorder="1" applyAlignment="1">
      <alignment horizontal="right" vertical="center"/>
    </xf>
    <xf numFmtId="0" fontId="6" fillId="0" borderId="0" xfId="0" applyFont="1"/>
    <xf numFmtId="3" fontId="4" fillId="0" borderId="1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164" fontId="11" fillId="0" borderId="18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6" fillId="0" borderId="13" xfId="0" applyFont="1" applyBorder="1"/>
    <xf numFmtId="0" fontId="4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top" wrapText="1"/>
    </xf>
    <xf numFmtId="0" fontId="2" fillId="3" borderId="26" xfId="0" applyFont="1" applyFill="1" applyBorder="1" applyAlignment="1">
      <alignment horizontal="right" vertical="center"/>
    </xf>
    <xf numFmtId="164" fontId="2" fillId="0" borderId="28" xfId="0" applyNumberFormat="1" applyFont="1" applyBorder="1" applyAlignment="1">
      <alignment horizontal="right" vertical="center"/>
    </xf>
    <xf numFmtId="164" fontId="2" fillId="0" borderId="29" xfId="0" applyNumberFormat="1" applyFont="1" applyBorder="1" applyAlignment="1">
      <alignment horizontal="right" vertical="center"/>
    </xf>
    <xf numFmtId="3" fontId="4" fillId="5" borderId="5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8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49" fontId="9" fillId="6" borderId="27" xfId="0" applyNumberFormat="1" applyFont="1" applyFill="1" applyBorder="1" applyAlignment="1">
      <alignment horizontal="center" vertical="top" wrapText="1"/>
    </xf>
    <xf numFmtId="49" fontId="4" fillId="6" borderId="30" xfId="0" applyNumberFormat="1" applyFont="1" applyFill="1" applyBorder="1" applyAlignment="1">
      <alignment horizontal="center" vertical="top" wrapText="1"/>
    </xf>
    <xf numFmtId="49" fontId="4" fillId="6" borderId="3" xfId="0" applyNumberFormat="1" applyFont="1" applyFill="1" applyBorder="1" applyAlignment="1">
      <alignment horizontal="center" vertical="center"/>
    </xf>
    <xf numFmtId="49" fontId="4" fillId="6" borderId="7" xfId="0" applyNumberFormat="1" applyFont="1" applyFill="1" applyBorder="1" applyAlignment="1">
      <alignment horizontal="center" vertical="center"/>
    </xf>
    <xf numFmtId="49" fontId="4" fillId="6" borderId="15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49" fontId="4" fillId="6" borderId="31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10" zoomScale="80" zoomScaleNormal="80" workbookViewId="0">
      <selection activeCell="C16" sqref="C16:D16"/>
    </sheetView>
  </sheetViews>
  <sheetFormatPr defaultRowHeight="15.75" x14ac:dyDescent="0.25"/>
  <cols>
    <col min="1" max="1" width="12.28515625" style="14" customWidth="1"/>
    <col min="2" max="2" width="13.140625" style="15" customWidth="1"/>
    <col min="3" max="3" width="48.28515625" style="15" customWidth="1"/>
    <col min="4" max="4" width="49" customWidth="1"/>
    <col min="5" max="5" width="8.140625" style="16" customWidth="1"/>
    <col min="6" max="6" width="9.5703125" style="1" customWidth="1"/>
    <col min="7" max="7" width="12.140625" style="20" customWidth="1"/>
    <col min="8" max="8" width="13.85546875" style="20" customWidth="1"/>
    <col min="9" max="9" width="11.42578125" style="21" customWidth="1"/>
    <col min="10" max="10" width="11.7109375" style="20" customWidth="1"/>
  </cols>
  <sheetData>
    <row r="1" spans="1:12" ht="16.5" thickBot="1" x14ac:dyDescent="0.3"/>
    <row r="2" spans="1:12" ht="20.25" customHeight="1" thickBot="1" x14ac:dyDescent="0.3">
      <c r="A2" s="2" t="s">
        <v>2</v>
      </c>
      <c r="B2" s="34"/>
      <c r="C2" s="3" t="s">
        <v>3</v>
      </c>
      <c r="D2" s="4"/>
      <c r="E2" s="5"/>
      <c r="F2" s="6"/>
      <c r="G2" s="7"/>
      <c r="H2" s="7"/>
      <c r="I2" s="8"/>
      <c r="J2" s="7"/>
      <c r="K2" s="9"/>
      <c r="L2" s="9"/>
    </row>
    <row r="3" spans="1:12" ht="20.25" customHeight="1" x14ac:dyDescent="0.25">
      <c r="A3" s="2"/>
      <c r="B3" s="33"/>
      <c r="C3" s="3"/>
      <c r="D3" s="4"/>
      <c r="E3" s="5"/>
      <c r="F3" s="6"/>
      <c r="G3" s="7"/>
      <c r="H3" s="7"/>
      <c r="I3" s="8"/>
      <c r="J3" s="7"/>
      <c r="K3" s="9"/>
      <c r="L3" s="9"/>
    </row>
    <row r="4" spans="1:12" ht="22.5" customHeight="1" x14ac:dyDescent="0.35">
      <c r="A4" s="62" t="s">
        <v>25</v>
      </c>
      <c r="B4" s="33"/>
      <c r="C4" s="78" t="s">
        <v>31</v>
      </c>
      <c r="D4" s="79"/>
      <c r="E4" s="79"/>
      <c r="F4" s="79"/>
      <c r="G4" s="79"/>
      <c r="H4" s="79"/>
      <c r="I4" s="79"/>
      <c r="J4" s="79"/>
      <c r="K4" s="9"/>
      <c r="L4" s="9"/>
    </row>
    <row r="5" spans="1:12" ht="22.5" customHeight="1" x14ac:dyDescent="0.25">
      <c r="A5" s="2"/>
      <c r="B5" s="33"/>
      <c r="C5" s="3"/>
      <c r="D5" s="4"/>
      <c r="E5" s="5"/>
      <c r="F5" s="6"/>
      <c r="G5" s="7"/>
      <c r="H5" s="7"/>
      <c r="I5" s="8"/>
      <c r="J5" s="7"/>
      <c r="K5" s="9"/>
      <c r="L5" s="9"/>
    </row>
    <row r="6" spans="1:12" ht="41.25" customHeight="1" x14ac:dyDescent="0.25">
      <c r="A6" s="63" t="s">
        <v>32</v>
      </c>
      <c r="B6" s="80" t="s">
        <v>16</v>
      </c>
      <c r="C6" s="81"/>
      <c r="D6" s="81"/>
      <c r="E6" s="81"/>
      <c r="F6" s="81"/>
      <c r="G6" s="81"/>
      <c r="H6" s="81"/>
      <c r="I6" s="81"/>
      <c r="J6" s="81"/>
      <c r="K6" s="9"/>
      <c r="L6" s="9" t="s">
        <v>14</v>
      </c>
    </row>
    <row r="7" spans="1:12" ht="18.75" x14ac:dyDescent="0.3">
      <c r="A7" s="10"/>
      <c r="B7" s="84"/>
      <c r="C7" s="85"/>
      <c r="D7" s="85"/>
      <c r="E7" s="85"/>
      <c r="F7" s="85"/>
      <c r="G7" s="85"/>
      <c r="H7" s="85"/>
      <c r="I7" s="85"/>
      <c r="J7" s="85"/>
      <c r="K7" s="9"/>
      <c r="L7" s="9"/>
    </row>
    <row r="8" spans="1:12" ht="18.75" x14ac:dyDescent="0.3">
      <c r="A8" s="59" t="s">
        <v>22</v>
      </c>
      <c r="B8" s="39"/>
      <c r="C8" s="74" t="s">
        <v>33</v>
      </c>
      <c r="D8" s="73"/>
      <c r="E8" s="66"/>
      <c r="F8" s="66"/>
      <c r="G8" s="66"/>
      <c r="H8" s="66"/>
      <c r="I8" s="65"/>
      <c r="J8" s="65"/>
      <c r="K8" s="9"/>
    </row>
    <row r="9" spans="1:12" ht="18.75" x14ac:dyDescent="0.3">
      <c r="A9" s="10"/>
      <c r="B9" s="60"/>
      <c r="C9" s="61"/>
      <c r="D9" s="61"/>
      <c r="E9" s="61"/>
      <c r="F9" s="61"/>
      <c r="G9" s="61"/>
      <c r="H9" s="61"/>
      <c r="I9" s="61"/>
      <c r="J9" s="61"/>
      <c r="K9" s="9"/>
      <c r="L9" s="9"/>
    </row>
    <row r="10" spans="1:12" ht="19.5" thickBot="1" x14ac:dyDescent="0.35">
      <c r="A10" s="45"/>
      <c r="B10" s="29"/>
      <c r="C10" s="46"/>
      <c r="D10" s="46"/>
      <c r="E10" s="46"/>
      <c r="F10" s="46"/>
      <c r="G10" s="46"/>
      <c r="H10" s="46"/>
      <c r="I10" s="47"/>
      <c r="J10" s="48"/>
      <c r="K10" s="9"/>
      <c r="L10" s="9"/>
    </row>
    <row r="11" spans="1:12" ht="39.75" thickTop="1" thickBot="1" x14ac:dyDescent="0.3">
      <c r="A11" s="64" t="s">
        <v>15</v>
      </c>
      <c r="B11" s="72" t="s">
        <v>30</v>
      </c>
      <c r="C11" s="49" t="s">
        <v>4</v>
      </c>
      <c r="D11" s="50" t="s">
        <v>5</v>
      </c>
      <c r="E11" s="51" t="s">
        <v>6</v>
      </c>
      <c r="F11" s="51" t="s">
        <v>7</v>
      </c>
      <c r="G11" s="51" t="s">
        <v>8</v>
      </c>
      <c r="H11" s="51" t="s">
        <v>9</v>
      </c>
      <c r="I11" s="52" t="s">
        <v>10</v>
      </c>
      <c r="J11" s="53" t="s">
        <v>11</v>
      </c>
      <c r="K11" s="9"/>
      <c r="L11" s="9"/>
    </row>
    <row r="12" spans="1:12" thickBot="1" x14ac:dyDescent="0.3">
      <c r="A12" s="54"/>
      <c r="B12" s="11"/>
      <c r="C12" s="88"/>
      <c r="D12" s="88"/>
      <c r="E12" s="88"/>
      <c r="F12" s="88"/>
      <c r="G12" s="88"/>
      <c r="H12" s="88"/>
      <c r="I12" s="12"/>
      <c r="J12" s="55"/>
      <c r="K12" s="9"/>
      <c r="L12" s="9"/>
    </row>
    <row r="13" spans="1:12" ht="21" customHeight="1" thickBot="1" x14ac:dyDescent="0.3">
      <c r="A13" s="67" t="s">
        <v>26</v>
      </c>
      <c r="B13" s="69" t="s">
        <v>26</v>
      </c>
      <c r="C13" s="30" t="s">
        <v>23</v>
      </c>
      <c r="D13" s="32"/>
      <c r="E13" s="58">
        <v>6</v>
      </c>
      <c r="F13" s="24" t="s">
        <v>0</v>
      </c>
      <c r="G13" s="23"/>
      <c r="H13" s="25">
        <f t="shared" ref="H13" si="0">G13*E13</f>
        <v>0</v>
      </c>
      <c r="I13" s="26">
        <f t="shared" ref="I13:I15" si="1">PRODUCT(H13*0.21)</f>
        <v>0</v>
      </c>
      <c r="J13" s="56">
        <f t="shared" ref="J13" si="2">SUM(H13+I13)</f>
        <v>0</v>
      </c>
      <c r="K13" s="9"/>
      <c r="L13" s="9"/>
    </row>
    <row r="14" spans="1:12" ht="147" customHeight="1" thickBot="1" x14ac:dyDescent="0.3">
      <c r="A14" s="68"/>
      <c r="B14" s="70"/>
      <c r="C14" s="86" t="s">
        <v>36</v>
      </c>
      <c r="D14" s="87"/>
      <c r="E14" s="27"/>
      <c r="F14" s="24"/>
      <c r="G14" s="28"/>
      <c r="H14" s="25"/>
      <c r="I14" s="13"/>
      <c r="J14" s="56"/>
      <c r="K14" s="9"/>
      <c r="L14" s="9"/>
    </row>
    <row r="15" spans="1:12" ht="21" customHeight="1" thickBot="1" x14ac:dyDescent="0.3">
      <c r="A15" s="67" t="s">
        <v>17</v>
      </c>
      <c r="B15" s="69" t="s">
        <v>17</v>
      </c>
      <c r="C15" s="22" t="s">
        <v>24</v>
      </c>
      <c r="D15" s="32"/>
      <c r="E15" s="58">
        <v>1</v>
      </c>
      <c r="F15" s="24" t="s">
        <v>0</v>
      </c>
      <c r="G15" s="23"/>
      <c r="H15" s="25">
        <f t="shared" ref="H15" si="3">G15*E15</f>
        <v>0</v>
      </c>
      <c r="I15" s="26">
        <f t="shared" si="1"/>
        <v>0</v>
      </c>
      <c r="J15" s="56">
        <f t="shared" ref="J15" si="4">SUM(H15+I15)</f>
        <v>0</v>
      </c>
      <c r="K15" s="9"/>
      <c r="L15" s="9"/>
    </row>
    <row r="16" spans="1:12" ht="81" customHeight="1" thickBot="1" x14ac:dyDescent="0.3">
      <c r="A16" s="68"/>
      <c r="B16" s="70"/>
      <c r="C16" s="86" t="s">
        <v>34</v>
      </c>
      <c r="D16" s="87"/>
      <c r="E16" s="27"/>
      <c r="F16" s="24"/>
      <c r="G16" s="28"/>
      <c r="H16" s="25"/>
      <c r="I16" s="13"/>
      <c r="J16" s="56"/>
      <c r="K16" s="9"/>
      <c r="L16" s="9"/>
    </row>
    <row r="17" spans="1:13" ht="21" customHeight="1" thickBot="1" x14ac:dyDescent="0.3">
      <c r="A17" s="67" t="s">
        <v>18</v>
      </c>
      <c r="B17" s="69" t="s">
        <v>18</v>
      </c>
      <c r="C17" s="22" t="s">
        <v>37</v>
      </c>
      <c r="D17" s="32"/>
      <c r="E17" s="58">
        <v>6</v>
      </c>
      <c r="F17" s="24" t="s">
        <v>0</v>
      </c>
      <c r="G17" s="23"/>
      <c r="H17" s="25">
        <f t="shared" ref="H17:H19" si="5">G17*E17</f>
        <v>0</v>
      </c>
      <c r="I17" s="26">
        <f>PRODUCT(H17*0.21)</f>
        <v>0</v>
      </c>
      <c r="J17" s="56">
        <f>SUM(H17+I17)</f>
        <v>0</v>
      </c>
      <c r="K17" s="9"/>
      <c r="L17" s="9"/>
    </row>
    <row r="18" spans="1:13" ht="111.75" customHeight="1" thickBot="1" x14ac:dyDescent="0.3">
      <c r="A18" s="68"/>
      <c r="B18" s="70"/>
      <c r="C18" s="86" t="s">
        <v>39</v>
      </c>
      <c r="D18" s="87"/>
      <c r="E18" s="27"/>
      <c r="F18" s="24"/>
      <c r="G18" s="28"/>
      <c r="H18" s="25"/>
      <c r="I18" s="13"/>
      <c r="J18" s="56"/>
      <c r="K18" s="9"/>
      <c r="L18" s="9"/>
      <c r="M18" t="s">
        <v>14</v>
      </c>
    </row>
    <row r="19" spans="1:13" ht="21" customHeight="1" thickBot="1" x14ac:dyDescent="0.3">
      <c r="A19" s="67" t="s">
        <v>19</v>
      </c>
      <c r="B19" s="69" t="s">
        <v>18</v>
      </c>
      <c r="C19" s="31" t="s">
        <v>27</v>
      </c>
      <c r="D19" s="32"/>
      <c r="E19" s="58">
        <v>6</v>
      </c>
      <c r="F19" s="24" t="s">
        <v>0</v>
      </c>
      <c r="G19" s="23"/>
      <c r="H19" s="25">
        <f t="shared" si="5"/>
        <v>0</v>
      </c>
      <c r="I19" s="26">
        <f>PRODUCT(H19*0.21)</f>
        <v>0</v>
      </c>
      <c r="J19" s="56">
        <f>SUM(H19+I19)</f>
        <v>0</v>
      </c>
      <c r="K19" s="9"/>
      <c r="L19" s="9"/>
    </row>
    <row r="20" spans="1:13" ht="100.5" customHeight="1" thickBot="1" x14ac:dyDescent="0.3">
      <c r="A20" s="68"/>
      <c r="B20" s="70"/>
      <c r="C20" s="76" t="s">
        <v>38</v>
      </c>
      <c r="D20" s="77"/>
      <c r="E20" s="27"/>
      <c r="F20" s="24"/>
      <c r="G20" s="28"/>
      <c r="H20" s="25"/>
      <c r="I20" s="13"/>
      <c r="J20" s="56"/>
      <c r="K20" s="9"/>
      <c r="L20" s="9"/>
    </row>
    <row r="21" spans="1:13" ht="21" customHeight="1" thickBot="1" x14ac:dyDescent="0.3">
      <c r="A21" s="67" t="s">
        <v>20</v>
      </c>
      <c r="B21" s="69" t="s">
        <v>18</v>
      </c>
      <c r="C21" s="31" t="s">
        <v>28</v>
      </c>
      <c r="D21" s="32"/>
      <c r="E21" s="58">
        <v>1</v>
      </c>
      <c r="F21" s="24" t="s">
        <v>0</v>
      </c>
      <c r="G21" s="23"/>
      <c r="H21" s="25">
        <f t="shared" ref="H21" si="6">G21*E21</f>
        <v>0</v>
      </c>
      <c r="I21" s="26">
        <f>PRODUCT(H21*0.21)</f>
        <v>0</v>
      </c>
      <c r="J21" s="56">
        <f>SUM(H21+I21)</f>
        <v>0</v>
      </c>
    </row>
    <row r="22" spans="1:13" ht="103.5" customHeight="1" thickBot="1" x14ac:dyDescent="0.3">
      <c r="A22" s="68"/>
      <c r="B22" s="70"/>
      <c r="C22" s="76" t="s">
        <v>40</v>
      </c>
      <c r="D22" s="77"/>
      <c r="E22" s="27"/>
      <c r="F22" s="24"/>
      <c r="G22" s="28"/>
      <c r="H22" s="25"/>
      <c r="I22" s="13"/>
      <c r="J22" s="56"/>
    </row>
    <row r="23" spans="1:13" ht="21" customHeight="1" thickBot="1" x14ac:dyDescent="0.3">
      <c r="A23" s="67" t="s">
        <v>21</v>
      </c>
      <c r="B23" s="69" t="s">
        <v>20</v>
      </c>
      <c r="C23" s="31" t="s">
        <v>29</v>
      </c>
      <c r="D23" s="32"/>
      <c r="E23" s="58">
        <v>1</v>
      </c>
      <c r="F23" s="24" t="s">
        <v>0</v>
      </c>
      <c r="G23" s="23"/>
      <c r="H23" s="25">
        <f t="shared" ref="H23" si="7">G23*E23</f>
        <v>0</v>
      </c>
      <c r="I23" s="26">
        <f>PRODUCT(H23*0.21)</f>
        <v>0</v>
      </c>
      <c r="J23" s="56">
        <f>SUM(H23+I23)</f>
        <v>0</v>
      </c>
    </row>
    <row r="24" spans="1:13" ht="125.25" customHeight="1" thickBot="1" x14ac:dyDescent="0.3">
      <c r="A24" s="75"/>
      <c r="B24" s="71"/>
      <c r="C24" s="82" t="s">
        <v>35</v>
      </c>
      <c r="D24" s="83"/>
      <c r="E24" s="40"/>
      <c r="F24" s="41"/>
      <c r="G24" s="42"/>
      <c r="H24" s="43"/>
      <c r="I24" s="44"/>
      <c r="J24" s="57"/>
    </row>
    <row r="25" spans="1:13" ht="27" thickTop="1" thickBot="1" x14ac:dyDescent="0.3">
      <c r="F25" s="17" t="s">
        <v>1</v>
      </c>
      <c r="G25" s="18" t="s">
        <v>12</v>
      </c>
      <c r="H25" s="38">
        <f>SUM(H13:H24)</f>
        <v>0</v>
      </c>
      <c r="I25" s="19" t="s">
        <v>13</v>
      </c>
      <c r="J25" s="38">
        <f>SUM(J13:J24)</f>
        <v>0</v>
      </c>
    </row>
    <row r="26" spans="1:13" x14ac:dyDescent="0.25">
      <c r="J26" s="37"/>
    </row>
    <row r="27" spans="1:13" x14ac:dyDescent="0.25">
      <c r="H27" s="36"/>
      <c r="I27" s="35"/>
      <c r="J27" s="37"/>
    </row>
    <row r="29" spans="1:13" x14ac:dyDescent="0.25">
      <c r="F29" s="1" t="s">
        <v>14</v>
      </c>
    </row>
  </sheetData>
  <protectedRanges>
    <protectedRange sqref="D23 G23 D21 D13 D17 G17 D19 G19 G13 D15 G21 G15" name="Oblast1_2"/>
  </protectedRanges>
  <mergeCells count="10">
    <mergeCell ref="C22:D22"/>
    <mergeCell ref="C20:D20"/>
    <mergeCell ref="C4:J4"/>
    <mergeCell ref="B6:J6"/>
    <mergeCell ref="C24:D24"/>
    <mergeCell ref="B7:J7"/>
    <mergeCell ref="C18:D18"/>
    <mergeCell ref="C16:D16"/>
    <mergeCell ref="C14:D14"/>
    <mergeCell ref="C12:H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výkaz výměr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1558</cp:lastModifiedBy>
  <cp:lastPrinted>2016-03-03T06:55:07Z</cp:lastPrinted>
  <dcterms:created xsi:type="dcterms:W3CDTF">2016-03-03T06:07:52Z</dcterms:created>
  <dcterms:modified xsi:type="dcterms:W3CDTF">2025-06-16T12:44:17Z</dcterms:modified>
</cp:coreProperties>
</file>