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tabRatio="768" activeTab="0"/>
  </bookViews>
  <sheets>
    <sheet name="D_AV technika" sheetId="1" r:id="rId1"/>
  </sheets>
  <definedNames>
    <definedName name="_xlnm.Print_Titles" localSheetId="0">'D_AV technika'!$1:$4</definedName>
    <definedName name="_xlnm.Print_Area" localSheetId="0">'D_AV technika'!$A$1:$N$29</definedName>
  </definedNames>
  <calcPr fullCalcOnLoad="1"/>
</workbook>
</file>

<file path=xl/sharedStrings.xml><?xml version="1.0" encoding="utf-8"?>
<sst xmlns="http://schemas.openxmlformats.org/spreadsheetml/2006/main" count="144" uniqueCount="93">
  <si>
    <t>cena včetně DPH</t>
  </si>
  <si>
    <t>cena bez DPH</t>
  </si>
  <si>
    <t>cena jednotková s DPH</t>
  </si>
  <si>
    <t>cena jednotková bez DPH</t>
  </si>
  <si>
    <t>počet mj</t>
  </si>
  <si>
    <t>měrná jednotka</t>
  </si>
  <si>
    <t>popis</t>
  </si>
  <si>
    <t>název prvku</t>
  </si>
  <si>
    <t>č. místnosti</t>
  </si>
  <si>
    <t>č.prvku</t>
  </si>
  <si>
    <t>ks</t>
  </si>
  <si>
    <t>CELKEM</t>
  </si>
  <si>
    <t>projektor</t>
  </si>
  <si>
    <t>projekční plátno</t>
  </si>
  <si>
    <t>D- AV TECHNIKA</t>
  </si>
  <si>
    <t>01</t>
  </si>
  <si>
    <t>02</t>
  </si>
  <si>
    <t>03</t>
  </si>
  <si>
    <t>04</t>
  </si>
  <si>
    <t>Stropní  držák projektoru</t>
  </si>
  <si>
    <t>Reproduktorové soustavy - bílé</t>
  </si>
  <si>
    <t>Přípojné místo na katedru</t>
  </si>
  <si>
    <t>05</t>
  </si>
  <si>
    <t>pc žákovské</t>
  </si>
  <si>
    <t>pc lektorské</t>
  </si>
  <si>
    <t>06</t>
  </si>
  <si>
    <t>07</t>
  </si>
  <si>
    <t>08</t>
  </si>
  <si>
    <t>09</t>
  </si>
  <si>
    <t>10</t>
  </si>
  <si>
    <t>11</t>
  </si>
  <si>
    <t>12</t>
  </si>
  <si>
    <t>13</t>
  </si>
  <si>
    <t>DPH</t>
  </si>
  <si>
    <t>HDMI rozbočovač</t>
  </si>
  <si>
    <t>Audiokabel nesymetrický stereo</t>
  </si>
  <si>
    <t>Ostatní drobná kabeláž</t>
  </si>
  <si>
    <t>Kabel pro připojení monitoru a rozbočovače</t>
  </si>
  <si>
    <t>2.74a</t>
  </si>
  <si>
    <t>15</t>
  </si>
  <si>
    <t>14</t>
  </si>
  <si>
    <t>Monitor 21,5 inch</t>
  </si>
  <si>
    <t>Kabel pro připojení monitoru</t>
  </si>
  <si>
    <t>HDMI 1.4 kabel 15m pro rozlišení 1080p</t>
  </si>
  <si>
    <t>HDMI 1.4 kabel 2m pro rozlišení 1080p</t>
  </si>
  <si>
    <t>VGA kabel 15m</t>
  </si>
  <si>
    <t>bm</t>
  </si>
  <si>
    <t>podlahový zásuvkový blok</t>
  </si>
  <si>
    <t>16</t>
  </si>
  <si>
    <t>17</t>
  </si>
  <si>
    <t>18</t>
  </si>
  <si>
    <t>19</t>
  </si>
  <si>
    <t>20</t>
  </si>
  <si>
    <t>21</t>
  </si>
  <si>
    <t>22</t>
  </si>
  <si>
    <t>1.04,3.23,3.24,3.27,3.28</t>
  </si>
  <si>
    <t>1.04,3.23,3.24,3.27,3.28, 2.74a</t>
  </si>
  <si>
    <t>1.04,3.23,3.24,3.27,3.28,</t>
  </si>
  <si>
    <t>D.01</t>
  </si>
  <si>
    <t>D.02</t>
  </si>
  <si>
    <t>D.05</t>
  </si>
  <si>
    <t>D.04</t>
  </si>
  <si>
    <t>D.02
D.04
D.05
D.06</t>
  </si>
  <si>
    <t>D.02
D.04
D.05
D.06
D.10</t>
  </si>
  <si>
    <t>monitor 21,5 inch</t>
  </si>
  <si>
    <t>D.10</t>
  </si>
  <si>
    <t>135-175x135-177x35-56</t>
  </si>
  <si>
    <t>rozměr (mm)
(š./hl./v.)mm</t>
  </si>
  <si>
    <t>ozn. v dokumentaci</t>
  </si>
  <si>
    <t>zásuvka datová do parapetního kanálu</t>
  </si>
  <si>
    <t>zásuvka HDMI do parapetního kanálu</t>
  </si>
  <si>
    <t>zásuvka VGA do parapetního kanálu</t>
  </si>
  <si>
    <t>zásuvka audio-video do parapetního kanálu</t>
  </si>
  <si>
    <t>Součástí dodávky je doprava na místo, montáž, zapojení, zprovoznění a proškolení obsluhy. Rozměry vestavných prvků AV-techniky budou koordinovány s dodavatelem nábytku. Součástí dodávky je instalační a kompletační materiál a dopasování k okolním konstrukcím.</t>
  </si>
  <si>
    <t>ROZPOČET</t>
  </si>
  <si>
    <t>Typové (modelové) označení položky</t>
  </si>
  <si>
    <t xml:space="preserve">Datový projektor - minimální požadavky
• rozlišení (WXGA) 1280 x 800, 16:10
• světelný výkon 4200 ANSI lumen
• konektivita: 2xHDMI, VGA, Audio IN/OUT
• technologie 3čip LCD, životnost lampy min. 4000 hod plného výkonu.
</t>
  </si>
  <si>
    <t xml:space="preserve">Stropní držák datového projektoru s naklápěním ve dvou osách.
</t>
  </si>
  <si>
    <t xml:space="preserve">Projekční plátno 
• projekční plocha – rozměr obrazu : 240 x 179 cm, formát 16:10
• motorický posun
</t>
  </si>
  <si>
    <t xml:space="preserve">Kancelářský monitor s rozlišením 1920 x 1080. Svítivost displeje  250cd,odezva 5ms. Kontrast displeje 1000:1. Vstupy monitoru HDMI + VGA. 
Monitor pro vestavbu do stolu.
</t>
  </si>
  <si>
    <t xml:space="preserve">Kabel HDMI – HDMI 1.4 – 2m.
</t>
  </si>
  <si>
    <t xml:space="preserve">krabice pro vestavění do stolu v robustním Al provedení. Osazení 1x230V,1xHDMI,1xVGA,1x stereo audio,2x CAT6,1xUSB.
</t>
  </si>
  <si>
    <t xml:space="preserve">Aktivní dvoupásmové instalační  reprosoustavy Výkon vestavěného zesilovače 2x 30W RMS. Kmitočtový rozsah 55Hz až 20kHz.Možnost nastavení korekcí na reproduktoru.  Reproduktory jsou určeny pro pevné instalace do malých konferenčních místností včteně integrovaného nástěnného držáku. 
</t>
  </si>
  <si>
    <t xml:space="preserve">Kancelářské  PC v provedení Mini Tower se čtyřjádrovým procesorem (minimální požadavky).                                                                    Kmitočet procesoru 3GHz. Minimální konfigurace - ram  DDR4 – 2 133 - 8GB. Pevný disk: 128 GB SSD. HD grafická karta s výstupem HDMI + VGA  - 1920 x 1080 . Interní paměť grafické karty 2GB. 4x USB 3.0 + 2x USB 2.0 pro připojení klávesnice a myši .Síťová karta LAN 1GB. PC vybaveno mechanikou DVD1+ - RW. Dodávka včetně USB klávesnice a myši a operačního systému kompatabilního s operačním systémem školy (Windows 10 Professional) a antivirovým programem používaným školou. Záruka 2 roky.
</t>
  </si>
  <si>
    <t xml:space="preserve">kabel DP-HDMI pro připojení monitoru – 1m
</t>
  </si>
  <si>
    <t xml:space="preserve">Kancelářský monitor s rozlišením 1920 x 1080. Svítivost displeje  250cd,odezva 5ms. Kontrast displeje 1000:1. Vstupy monitoru HDMI + VGA. 
</t>
  </si>
  <si>
    <t xml:space="preserve">Instalační HDMI rozbočovač s celkovou datovou propustností 10,2Gbps / UHD/. Rozbočovač podporuje HDCP protokol a má vestavěný EDID manager.
</t>
  </si>
  <si>
    <t xml:space="preserve">RJ45 45x22,5mm, Cat 6, bílá, FTP
Instalace do parapetního kanálu
</t>
  </si>
  <si>
    <t xml:space="preserve">45x45mm, přípojení konektorem HDMI, bílá,
Instalace do parapetního kanálu.
</t>
  </si>
  <si>
    <t xml:space="preserve">SUB-D 15 (VGA), 45x45mm, šroubové přípojení, bílá
Instalace do parapetního kanálu.
</t>
  </si>
  <si>
    <t xml:space="preserve">45x45mm, 3x CINCH (L-R-V), bílá
Instalace do parapetního kanálu.
</t>
  </si>
  <si>
    <t xml:space="preserve">4x230V
Blok bude vestavěn do stolu.
</t>
  </si>
  <si>
    <t xml:space="preserve">Kancelářské kompaktní mini PC s dvoujádrovým procesorem (minimální požadavky).                                                                                  Kmitočet procesoru 3.4 GHz (HyperThreading) a cache 3MB. Minimální konfigurace - ram  DDR4 – 2400 MHz - 4GB , 128 GB SSD , HD grafická karta s výstupem 1920 x 1080 , výstupní videokonektory DP + VGA, 4x USB 3.0 + 2x USB 2.0 pro připojení klávesnice a myši .Síťová karta LAN 1GB Dodávka včetně USB klávesnice a myši a operačního systému kompatibilního s operačním systémem školy (Windows 10 Professional), a antivirovým programem používaným školou. Záruka  2 roky.
</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</si>
</sst>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405]d\.\ mmmm\ yyyy"/>
    <numFmt numFmtId="166" formatCode="\ #,##0.00&quot; Kč &quot;;\-#,##0.00&quot; Kč &quot;;&quot; -&quot;#&quot; Kč &quot;;@\ "/>
    <numFmt numFmtId="167" formatCode="#,##0.00,&quot;Kč&quot;"/>
    <numFmt numFmtId="168" formatCode="#,##0.00\ [$Kč-405];[Red]\-#,##0.00\ [$Kč-405]"/>
    <numFmt numFmtId="169" formatCode="#,##0.00\ _K_č"/>
    <numFmt numFmtId="170" formatCode="#,##0.0\ &quot;Kč&quot;"/>
    <numFmt numFmtId="171" formatCode="#,##0\ &quot;Kč&quot;"/>
    <numFmt numFmtId="172" formatCode="#,##0.0"/>
    <numFmt numFmtId="173" formatCode="#,##0.0\ [$Kč-405];[Red]\-#,##0.0\ [$Kč-405]"/>
    <numFmt numFmtId="174" formatCode="#,##0.0\ _K_č"/>
    <numFmt numFmtId="175" formatCode="#,##0.0_ ;[Red]\-#,##0.0\ "/>
    <numFmt numFmtId="176" formatCode="#,##0.00_ ;[Red]\-#,##0.00\ "/>
  </numFmts>
  <fonts count="52">
    <font>
      <sz val="10"/>
      <name val="Arial"/>
      <family val="0"/>
    </font>
    <font>
      <sz val="11"/>
      <color indexed="8"/>
      <name val="Calibri"/>
      <family val="2"/>
    </font>
    <font>
      <b/>
      <sz val="14"/>
      <name val="Arial"/>
      <family val="2"/>
    </font>
    <font>
      <b/>
      <sz val="12"/>
      <name val="Arial"/>
      <family val="2"/>
    </font>
    <font>
      <b/>
      <sz val="10"/>
      <name val="Arial"/>
      <family val="2"/>
    </font>
    <font>
      <sz val="14"/>
      <name val="Arial"/>
      <family val="2"/>
    </font>
    <font>
      <sz val="12"/>
      <name val="Arial"/>
      <family val="2"/>
    </font>
    <font>
      <sz val="11"/>
      <color indexed="9"/>
      <name val="Calibri"/>
      <family val="2"/>
    </font>
    <font>
      <b/>
      <sz val="11"/>
      <color indexed="8"/>
      <name val="Calibri"/>
      <family val="2"/>
    </font>
    <font>
      <u val="single"/>
      <sz val="10"/>
      <color indexed="30"/>
      <name val="Arial"/>
      <family val="2"/>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u val="single"/>
      <sz val="10"/>
      <color indexed="25"/>
      <name val="Arial"/>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2"/>
      <color indexed="9"/>
      <name val="Arial"/>
      <family val="2"/>
    </font>
    <font>
      <sz val="12"/>
      <color indexed="9"/>
      <name val="Arial"/>
      <family val="2"/>
    </font>
    <font>
      <b/>
      <sz val="14"/>
      <color indexed="9"/>
      <name val="Arial"/>
      <family val="2"/>
    </font>
    <font>
      <sz val="10"/>
      <color indexed="10"/>
      <name val="Arial"/>
      <family val="2"/>
    </font>
    <font>
      <sz val="11"/>
      <color theme="1"/>
      <name val="Calibri"/>
      <family val="2"/>
    </font>
    <font>
      <sz val="11"/>
      <color theme="0"/>
      <name val="Calibri"/>
      <family val="2"/>
    </font>
    <font>
      <b/>
      <sz val="11"/>
      <color theme="1"/>
      <name val="Calibri"/>
      <family val="2"/>
    </font>
    <font>
      <u val="single"/>
      <sz val="10"/>
      <color theme="10"/>
      <name val="Arial"/>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u val="single"/>
      <sz val="10"/>
      <color theme="11"/>
      <name val="Arial"/>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2"/>
      <color rgb="FFFFFFFF"/>
      <name val="Arial"/>
      <family val="2"/>
    </font>
    <font>
      <sz val="12"/>
      <color rgb="FFFFFFFF"/>
      <name val="Arial"/>
      <family val="2"/>
    </font>
    <font>
      <b/>
      <sz val="14"/>
      <color rgb="FFFFFFFF"/>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3399"/>
        <bgColor indexed="64"/>
      </patternFill>
    </fill>
    <fill>
      <patternFill patternType="solid">
        <fgColor rgb="FFFF3399"/>
        <bgColor indexed="64"/>
      </patternFill>
    </fill>
  </fills>
  <borders count="1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color indexed="63"/>
      </top>
      <bottom style="hair"/>
    </border>
    <border>
      <left>
        <color indexed="63"/>
      </left>
      <right>
        <color indexed="63"/>
      </right>
      <top>
        <color indexed="63"/>
      </top>
      <bottom style="double"/>
    </border>
    <border>
      <left style="hair"/>
      <right style="hair"/>
      <top>
        <color indexed="63"/>
      </top>
      <bottom>
        <color indexed="63"/>
      </bottom>
    </border>
    <border>
      <left style="hair"/>
      <right style="hair"/>
      <top style="hair"/>
      <bottom>
        <color indexed="63"/>
      </bottom>
    </border>
    <border>
      <left style="hair"/>
      <right style="hair"/>
      <top style="hair"/>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7">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29" fillId="0" borderId="0" applyFont="0" applyFill="0" applyBorder="0" applyAlignment="0" applyProtection="0"/>
    <xf numFmtId="41" fontId="29" fillId="0" borderId="0" applyFont="0" applyFill="0" applyBorder="0" applyAlignment="0" applyProtection="0"/>
    <xf numFmtId="0" fontId="1" fillId="0" borderId="0">
      <alignment/>
      <protection/>
    </xf>
    <xf numFmtId="0" fontId="32" fillId="0" borderId="0" applyNumberFormat="0" applyFill="0" applyBorder="0" applyAlignment="0" applyProtection="0"/>
    <xf numFmtId="0" fontId="33" fillId="20" borderId="0" applyNumberFormat="0" applyBorder="0" applyAlignment="0" applyProtection="0"/>
    <xf numFmtId="0" fontId="34" fillId="21" borderId="2" applyNumberFormat="0" applyAlignment="0" applyProtection="0"/>
    <xf numFmtId="44" fontId="29" fillId="0" borderId="0" applyFont="0" applyFill="0" applyBorder="0" applyAlignment="0" applyProtection="0"/>
    <xf numFmtId="166" fontId="1" fillId="0" borderId="0">
      <alignment/>
      <protection/>
    </xf>
    <xf numFmtId="42" fontId="29"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2" borderId="0" applyNumberFormat="0" applyBorder="0" applyAlignment="0" applyProtection="0"/>
    <xf numFmtId="0" fontId="0" fillId="0" borderId="0">
      <alignment/>
      <protection/>
    </xf>
    <xf numFmtId="0" fontId="0" fillId="0" borderId="0">
      <alignment/>
      <protection/>
    </xf>
    <xf numFmtId="0" fontId="40" fillId="0" borderId="0" applyNumberFormat="0" applyFill="0" applyBorder="0" applyAlignment="0" applyProtection="0"/>
    <xf numFmtId="0" fontId="29" fillId="23" borderId="6" applyNumberFormat="0" applyFont="0" applyAlignment="0" applyProtection="0"/>
    <xf numFmtId="9" fontId="29" fillId="0" borderId="0" applyFont="0" applyFill="0" applyBorder="0" applyAlignment="0" applyProtection="0"/>
    <xf numFmtId="0" fontId="41" fillId="0" borderId="7" applyNumberFormat="0" applyFill="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8" applyNumberFormat="0" applyAlignment="0" applyProtection="0"/>
    <xf numFmtId="0" fontId="45" fillId="26" borderId="8" applyNumberFormat="0" applyAlignment="0" applyProtection="0"/>
    <xf numFmtId="0" fontId="46" fillId="26" borderId="9" applyNumberFormat="0" applyAlignment="0" applyProtection="0"/>
    <xf numFmtId="0" fontId="47"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14">
    <xf numFmtId="0" fontId="0" fillId="0" borderId="0" xfId="0" applyAlignment="1">
      <alignment/>
    </xf>
    <xf numFmtId="164" fontId="0" fillId="0" borderId="0" xfId="0" applyNumberFormat="1" applyAlignment="1">
      <alignment/>
    </xf>
    <xf numFmtId="49" fontId="0" fillId="0" borderId="0" xfId="0" applyNumberFormat="1" applyAlignment="1">
      <alignment/>
    </xf>
    <xf numFmtId="0" fontId="0" fillId="0" borderId="0" xfId="0" applyAlignment="1">
      <alignment horizontal="left"/>
    </xf>
    <xf numFmtId="0" fontId="0" fillId="0" borderId="0" xfId="0" applyAlignment="1">
      <alignment wrapText="1"/>
    </xf>
    <xf numFmtId="0" fontId="0" fillId="0" borderId="0" xfId="0" applyFill="1" applyBorder="1" applyAlignment="1">
      <alignment wrapText="1"/>
    </xf>
    <xf numFmtId="49" fontId="0" fillId="0" borderId="0" xfId="0" applyNumberFormat="1" applyAlignment="1">
      <alignment horizontal="left"/>
    </xf>
    <xf numFmtId="0" fontId="0" fillId="0" borderId="0" xfId="0" applyAlignment="1">
      <alignment/>
    </xf>
    <xf numFmtId="0" fontId="2" fillId="0" borderId="0" xfId="0" applyFont="1" applyFill="1" applyBorder="1" applyAlignment="1">
      <alignment wrapText="1"/>
    </xf>
    <xf numFmtId="0" fontId="32" fillId="0" borderId="0" xfId="37" applyFill="1" applyBorder="1" applyAlignment="1">
      <alignment vertical="center" wrapText="1"/>
    </xf>
    <xf numFmtId="168" fontId="0" fillId="0" borderId="0" xfId="0" applyNumberFormat="1" applyAlignment="1">
      <alignment/>
    </xf>
    <xf numFmtId="0" fontId="6" fillId="0" borderId="0" xfId="0" applyFont="1" applyAlignment="1">
      <alignment/>
    </xf>
    <xf numFmtId="0" fontId="6" fillId="0" borderId="0" xfId="0" applyFont="1" applyFill="1" applyAlignment="1">
      <alignment/>
    </xf>
    <xf numFmtId="0" fontId="6" fillId="0" borderId="0" xfId="0" applyFont="1" applyFill="1" applyBorder="1" applyAlignment="1">
      <alignment wrapText="1"/>
    </xf>
    <xf numFmtId="0" fontId="2" fillId="0" borderId="0" xfId="0" applyFont="1" applyFill="1" applyBorder="1" applyAlignment="1">
      <alignment horizontal="center" vertical="center" wrapText="1"/>
    </xf>
    <xf numFmtId="0" fontId="0" fillId="0" borderId="0" xfId="0" applyBorder="1" applyAlignment="1">
      <alignment/>
    </xf>
    <xf numFmtId="0" fontId="0" fillId="0" borderId="0" xfId="0" applyBorder="1" applyAlignment="1">
      <alignment vertical="center"/>
    </xf>
    <xf numFmtId="0" fontId="0" fillId="0" borderId="0" xfId="0" applyBorder="1" applyAlignment="1">
      <alignment wrapText="1"/>
    </xf>
    <xf numFmtId="168" fontId="0" fillId="0" borderId="0" xfId="0" applyNumberFormat="1" applyAlignment="1">
      <alignment vertical="center"/>
    </xf>
    <xf numFmtId="0" fontId="3" fillId="0" borderId="0" xfId="0" applyFont="1" applyFill="1" applyAlignment="1" applyProtection="1">
      <alignment/>
      <protection/>
    </xf>
    <xf numFmtId="49" fontId="6" fillId="0" borderId="0" xfId="0" applyNumberFormat="1" applyFont="1" applyFill="1" applyAlignment="1" applyProtection="1">
      <alignment/>
      <protection/>
    </xf>
    <xf numFmtId="0" fontId="3" fillId="0" borderId="0" xfId="0" applyFont="1" applyFill="1" applyAlignment="1" applyProtection="1">
      <alignment horizontal="center"/>
      <protection/>
    </xf>
    <xf numFmtId="0" fontId="3" fillId="0" borderId="0" xfId="0" applyFont="1" applyFill="1" applyAlignment="1" applyProtection="1">
      <alignment horizontal="left"/>
      <protection/>
    </xf>
    <xf numFmtId="0" fontId="4" fillId="0" borderId="10" xfId="0" applyFont="1" applyFill="1" applyBorder="1" applyAlignment="1" applyProtection="1">
      <alignment vertical="top" wrapText="1"/>
      <protection/>
    </xf>
    <xf numFmtId="0" fontId="0" fillId="0" borderId="11" xfId="0" applyFont="1" applyFill="1" applyBorder="1" applyAlignment="1" applyProtection="1">
      <alignment horizontal="left" vertical="top" wrapText="1"/>
      <protection/>
    </xf>
    <xf numFmtId="0" fontId="0" fillId="0" borderId="10" xfId="0" applyFont="1" applyFill="1" applyBorder="1" applyAlignment="1" applyProtection="1">
      <alignment horizontal="left" vertical="top" wrapText="1"/>
      <protection/>
    </xf>
    <xf numFmtId="49" fontId="3" fillId="0" borderId="0" xfId="0" applyNumberFormat="1" applyFont="1" applyFill="1" applyAlignment="1" applyProtection="1">
      <alignment horizontal="left"/>
      <protection/>
    </xf>
    <xf numFmtId="167" fontId="3" fillId="0" borderId="0" xfId="0" applyNumberFormat="1" applyFont="1" applyFill="1" applyBorder="1" applyAlignment="1" applyProtection="1">
      <alignment/>
      <protection/>
    </xf>
    <xf numFmtId="49" fontId="48" fillId="33" borderId="0" xfId="0" applyNumberFormat="1" applyFont="1" applyFill="1" applyBorder="1" applyAlignment="1" applyProtection="1">
      <alignment horizontal="left" vertical="center"/>
      <protection/>
    </xf>
    <xf numFmtId="0" fontId="48" fillId="33" borderId="0" xfId="0" applyFont="1" applyFill="1" applyBorder="1" applyAlignment="1" applyProtection="1">
      <alignment horizontal="left" vertical="center"/>
      <protection/>
    </xf>
    <xf numFmtId="49" fontId="6" fillId="33" borderId="0" xfId="0" applyNumberFormat="1" applyFont="1" applyFill="1" applyAlignment="1" applyProtection="1">
      <alignment/>
      <protection/>
    </xf>
    <xf numFmtId="0" fontId="6" fillId="33" borderId="0" xfId="0" applyFont="1" applyFill="1" applyAlignment="1" applyProtection="1">
      <alignment/>
      <protection/>
    </xf>
    <xf numFmtId="0" fontId="49" fillId="33" borderId="0" xfId="0" applyFont="1" applyFill="1" applyAlignment="1" applyProtection="1">
      <alignment/>
      <protection/>
    </xf>
    <xf numFmtId="167" fontId="49" fillId="33" borderId="0" xfId="0" applyNumberFormat="1" applyFont="1" applyFill="1" applyBorder="1" applyAlignment="1" applyProtection="1">
      <alignment/>
      <protection/>
    </xf>
    <xf numFmtId="49" fontId="4" fillId="0" borderId="12" xfId="0" applyNumberFormat="1" applyFont="1" applyBorder="1" applyAlignment="1" applyProtection="1">
      <alignment horizontal="left" wrapText="1"/>
      <protection/>
    </xf>
    <xf numFmtId="0" fontId="4" fillId="0" borderId="12" xfId="0" applyFont="1" applyBorder="1" applyAlignment="1" applyProtection="1">
      <alignment horizontal="left" wrapText="1"/>
      <protection/>
    </xf>
    <xf numFmtId="49" fontId="4" fillId="0" borderId="12" xfId="0" applyNumberFormat="1" applyFont="1" applyBorder="1" applyAlignment="1" applyProtection="1">
      <alignment wrapText="1"/>
      <protection/>
    </xf>
    <xf numFmtId="0" fontId="4" fillId="0" borderId="12" xfId="0" applyFont="1" applyBorder="1" applyAlignment="1" applyProtection="1">
      <alignment/>
      <protection/>
    </xf>
    <xf numFmtId="0" fontId="4" fillId="0" borderId="12" xfId="0" applyFont="1" applyBorder="1" applyAlignment="1" applyProtection="1">
      <alignment horizontal="left"/>
      <protection/>
    </xf>
    <xf numFmtId="0" fontId="4" fillId="0" borderId="12" xfId="0" applyFont="1" applyBorder="1" applyAlignment="1" applyProtection="1">
      <alignment wrapText="1"/>
      <protection/>
    </xf>
    <xf numFmtId="167" fontId="4" fillId="0" borderId="12" xfId="0" applyNumberFormat="1" applyFont="1" applyBorder="1" applyAlignment="1" applyProtection="1">
      <alignment wrapText="1"/>
      <protection/>
    </xf>
    <xf numFmtId="49" fontId="4" fillId="0" borderId="11" xfId="0" applyNumberFormat="1" applyFont="1" applyBorder="1" applyAlignment="1" applyProtection="1">
      <alignment vertical="top"/>
      <protection/>
    </xf>
    <xf numFmtId="0" fontId="0" fillId="0" borderId="11" xfId="0" applyFont="1" applyBorder="1" applyAlignment="1" applyProtection="1">
      <alignment horizontal="center" vertical="top" wrapText="1"/>
      <protection/>
    </xf>
    <xf numFmtId="49" fontId="0" fillId="0" borderId="11" xfId="0" applyNumberFormat="1" applyFont="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11" xfId="0" applyFont="1" applyBorder="1" applyAlignment="1" applyProtection="1">
      <alignment vertical="center" wrapText="1"/>
      <protection/>
    </xf>
    <xf numFmtId="0" fontId="0" fillId="0" borderId="11" xfId="0" applyFont="1" applyBorder="1" applyAlignment="1" applyProtection="1">
      <alignment vertical="center"/>
      <protection/>
    </xf>
    <xf numFmtId="0" fontId="0" fillId="0" borderId="11" xfId="0" applyFont="1" applyFill="1" applyBorder="1" applyAlignment="1" applyProtection="1">
      <alignment horizontal="center" vertical="center"/>
      <protection/>
    </xf>
    <xf numFmtId="49" fontId="4" fillId="0" borderId="13" xfId="0" applyNumberFormat="1" applyFont="1" applyBorder="1" applyAlignment="1" applyProtection="1">
      <alignment vertical="top"/>
      <protection/>
    </xf>
    <xf numFmtId="0" fontId="0" fillId="0" borderId="14" xfId="0" applyFont="1" applyBorder="1" applyAlignment="1" applyProtection="1">
      <alignment horizontal="center" vertical="top" wrapText="1"/>
      <protection/>
    </xf>
    <xf numFmtId="49" fontId="0" fillId="0" borderId="14" xfId="0" applyNumberFormat="1" applyFont="1" applyBorder="1" applyAlignment="1" applyProtection="1">
      <alignment vertical="top" wrapText="1"/>
      <protection/>
    </xf>
    <xf numFmtId="0" fontId="4" fillId="0" borderId="14" xfId="0" applyFont="1" applyBorder="1" applyAlignment="1" applyProtection="1">
      <alignment vertical="top" wrapText="1"/>
      <protection/>
    </xf>
    <xf numFmtId="0" fontId="0" fillId="0" borderId="14" xfId="0" applyFont="1" applyBorder="1" applyAlignment="1" applyProtection="1">
      <alignment horizontal="left" vertical="top" wrapText="1"/>
      <protection/>
    </xf>
    <xf numFmtId="0" fontId="4" fillId="0" borderId="14" xfId="0" applyFont="1" applyBorder="1" applyAlignment="1" applyProtection="1">
      <alignment vertical="center" wrapText="1"/>
      <protection/>
    </xf>
    <xf numFmtId="0" fontId="0" fillId="0" borderId="14" xfId="0" applyFont="1" applyBorder="1" applyAlignment="1" applyProtection="1">
      <alignment vertical="center"/>
      <protection/>
    </xf>
    <xf numFmtId="0" fontId="0" fillId="0" borderId="14" xfId="0" applyFont="1" applyFill="1" applyBorder="1" applyAlignment="1" applyProtection="1">
      <alignment horizontal="center" vertical="center"/>
      <protection/>
    </xf>
    <xf numFmtId="49" fontId="4" fillId="0" borderId="10" xfId="0" applyNumberFormat="1" applyFont="1" applyBorder="1" applyAlignment="1" applyProtection="1">
      <alignment vertical="top"/>
      <protection/>
    </xf>
    <xf numFmtId="0" fontId="0" fillId="0" borderId="10" xfId="0" applyFont="1" applyBorder="1" applyAlignment="1" applyProtection="1">
      <alignment horizontal="center" vertical="top" wrapText="1"/>
      <protection/>
    </xf>
    <xf numFmtId="49" fontId="0" fillId="0" borderId="10" xfId="0" applyNumberFormat="1" applyFont="1" applyBorder="1" applyAlignment="1" applyProtection="1">
      <alignment vertical="top" wrapText="1"/>
      <protection/>
    </xf>
    <xf numFmtId="0" fontId="4" fillId="0" borderId="10" xfId="0" applyFont="1" applyBorder="1" applyAlignment="1" applyProtection="1">
      <alignment vertical="top" wrapText="1"/>
      <protection/>
    </xf>
    <xf numFmtId="0" fontId="0" fillId="0" borderId="10" xfId="0" applyFont="1" applyBorder="1" applyAlignment="1" applyProtection="1">
      <alignment horizontal="left" vertical="top" wrapText="1"/>
      <protection/>
    </xf>
    <xf numFmtId="0" fontId="4" fillId="0" borderId="10" xfId="0" applyFont="1" applyBorder="1" applyAlignment="1" applyProtection="1">
      <alignment vertical="center" wrapText="1"/>
      <protection/>
    </xf>
    <xf numFmtId="0" fontId="0" fillId="0" borderId="10" xfId="0" applyFont="1" applyBorder="1" applyAlignment="1" applyProtection="1">
      <alignment vertical="center"/>
      <protection/>
    </xf>
    <xf numFmtId="0" fontId="0" fillId="0" borderId="10" xfId="0" applyFont="1" applyFill="1" applyBorder="1" applyAlignment="1" applyProtection="1">
      <alignment horizontal="center" vertical="center"/>
      <protection/>
    </xf>
    <xf numFmtId="0" fontId="4" fillId="0" borderId="10" xfId="0" applyFont="1" applyFill="1" applyBorder="1" applyAlignment="1" applyProtection="1">
      <alignment vertical="center" wrapText="1"/>
      <protection/>
    </xf>
    <xf numFmtId="0" fontId="0" fillId="0" borderId="10" xfId="0" applyFont="1" applyFill="1" applyBorder="1" applyAlignment="1" applyProtection="1">
      <alignment vertical="center"/>
      <protection/>
    </xf>
    <xf numFmtId="4" fontId="0" fillId="0" borderId="10" xfId="0" applyNumberFormat="1" applyFont="1" applyFill="1" applyBorder="1" applyAlignment="1" applyProtection="1">
      <alignment horizontal="left" vertical="top" wrapText="1"/>
      <protection/>
    </xf>
    <xf numFmtId="0" fontId="0" fillId="0" borderId="11" xfId="0" applyFont="1" applyBorder="1" applyAlignment="1" applyProtection="1">
      <alignment vertical="center" wrapText="1"/>
      <protection/>
    </xf>
    <xf numFmtId="0" fontId="0" fillId="0" borderId="11"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4" fontId="0" fillId="0" borderId="14" xfId="0" applyNumberFormat="1" applyFont="1" applyFill="1" applyBorder="1" applyAlignment="1" applyProtection="1">
      <alignment horizontal="left" vertical="top" wrapText="1"/>
      <protection/>
    </xf>
    <xf numFmtId="0" fontId="0" fillId="0" borderId="14" xfId="0" applyFont="1" applyBorder="1" applyAlignment="1" applyProtection="1">
      <alignment horizontal="center" vertical="center"/>
      <protection/>
    </xf>
    <xf numFmtId="49" fontId="4" fillId="0" borderId="14" xfId="0" applyNumberFormat="1" applyFont="1" applyBorder="1" applyAlignment="1" applyProtection="1">
      <alignment vertical="top"/>
      <protection/>
    </xf>
    <xf numFmtId="0" fontId="0" fillId="0" borderId="14" xfId="0" applyFont="1" applyBorder="1" applyAlignment="1" applyProtection="1">
      <alignment vertical="center"/>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vertical="center"/>
      <protection/>
    </xf>
    <xf numFmtId="0" fontId="0" fillId="0" borderId="10" xfId="0" applyFont="1" applyFill="1" applyBorder="1" applyAlignment="1" applyProtection="1">
      <alignment vertical="center"/>
      <protection/>
    </xf>
    <xf numFmtId="49" fontId="4" fillId="0" borderId="15" xfId="0" applyNumberFormat="1" applyFont="1" applyBorder="1" applyAlignment="1" applyProtection="1">
      <alignment vertical="top"/>
      <protection/>
    </xf>
    <xf numFmtId="0" fontId="0" fillId="0" borderId="15" xfId="0" applyFont="1" applyBorder="1" applyAlignment="1" applyProtection="1">
      <alignment horizontal="center" vertical="top" wrapText="1"/>
      <protection/>
    </xf>
    <xf numFmtId="49" fontId="0" fillId="0" borderId="15" xfId="0" applyNumberFormat="1" applyFont="1" applyBorder="1" applyAlignment="1" applyProtection="1">
      <alignment vertical="top" wrapText="1"/>
      <protection/>
    </xf>
    <xf numFmtId="0" fontId="4" fillId="0" borderId="15" xfId="0" applyFont="1" applyBorder="1" applyAlignment="1" applyProtection="1">
      <alignment vertical="top"/>
      <protection/>
    </xf>
    <xf numFmtId="0" fontId="0" fillId="0" borderId="15" xfId="0" applyFont="1" applyFill="1" applyBorder="1" applyAlignment="1" applyProtection="1">
      <alignment horizontal="left" vertical="center" wrapText="1"/>
      <protection/>
    </xf>
    <xf numFmtId="0" fontId="4" fillId="0" borderId="15" xfId="0" applyFont="1" applyBorder="1" applyAlignment="1" applyProtection="1">
      <alignment vertical="center" wrapText="1"/>
      <protection/>
    </xf>
    <xf numFmtId="0" fontId="0" fillId="0" borderId="15" xfId="0" applyFont="1" applyBorder="1" applyAlignment="1" applyProtection="1">
      <alignment vertical="center"/>
      <protection/>
    </xf>
    <xf numFmtId="0" fontId="0" fillId="0" borderId="15" xfId="0" applyFont="1" applyBorder="1" applyAlignment="1" applyProtection="1">
      <alignment horizontal="center" vertical="center"/>
      <protection/>
    </xf>
    <xf numFmtId="0" fontId="50" fillId="0" borderId="0" xfId="0" applyFont="1" applyFill="1" applyBorder="1" applyAlignment="1" applyProtection="1">
      <alignment horizontal="left"/>
      <protection/>
    </xf>
    <xf numFmtId="0" fontId="0" fillId="0" borderId="0" xfId="0" applyFill="1" applyBorder="1" applyAlignment="1" applyProtection="1">
      <alignment/>
      <protection/>
    </xf>
    <xf numFmtId="168" fontId="0" fillId="0" borderId="0" xfId="0" applyNumberFormat="1" applyFill="1" applyBorder="1" applyAlignment="1" applyProtection="1">
      <alignment/>
      <protection/>
    </xf>
    <xf numFmtId="168" fontId="2" fillId="0" borderId="0" xfId="0" applyNumberFormat="1" applyFont="1" applyFill="1" applyBorder="1" applyAlignment="1" applyProtection="1">
      <alignment/>
      <protection/>
    </xf>
    <xf numFmtId="176" fontId="0" fillId="23" borderId="11" xfId="0" applyNumberFormat="1" applyFont="1" applyFill="1" applyBorder="1" applyAlignment="1" applyProtection="1">
      <alignment vertical="center"/>
      <protection locked="0"/>
    </xf>
    <xf numFmtId="176" fontId="0" fillId="0" borderId="11" xfId="0" applyNumberFormat="1" applyFont="1" applyBorder="1" applyAlignment="1" applyProtection="1">
      <alignment vertical="center"/>
      <protection/>
    </xf>
    <xf numFmtId="176" fontId="0" fillId="0" borderId="14" xfId="0" applyNumberFormat="1" applyFont="1" applyBorder="1" applyAlignment="1" applyProtection="1">
      <alignment vertical="center"/>
      <protection/>
    </xf>
    <xf numFmtId="176" fontId="0" fillId="0" borderId="13" xfId="0" applyNumberFormat="1" applyFont="1" applyBorder="1" applyAlignment="1" applyProtection="1">
      <alignment vertical="center"/>
      <protection/>
    </xf>
    <xf numFmtId="176" fontId="0" fillId="0" borderId="10" xfId="0" applyNumberFormat="1" applyFont="1" applyBorder="1" applyAlignment="1" applyProtection="1">
      <alignment vertical="center"/>
      <protection/>
    </xf>
    <xf numFmtId="176" fontId="0" fillId="0" borderId="15" xfId="0" applyNumberFormat="1" applyFont="1" applyBorder="1" applyAlignment="1" applyProtection="1">
      <alignment vertical="center"/>
      <protection/>
    </xf>
    <xf numFmtId="168" fontId="5" fillId="34" borderId="0" xfId="0" applyNumberFormat="1" applyFont="1" applyFill="1" applyBorder="1" applyAlignment="1" applyProtection="1">
      <alignment/>
      <protection/>
    </xf>
    <xf numFmtId="0" fontId="5" fillId="34" borderId="0" xfId="0" applyFont="1" applyFill="1" applyBorder="1" applyAlignment="1" applyProtection="1">
      <alignment/>
      <protection/>
    </xf>
    <xf numFmtId="0" fontId="5" fillId="0" borderId="0" xfId="0" applyFont="1" applyAlignment="1">
      <alignment wrapText="1"/>
    </xf>
    <xf numFmtId="168" fontId="5" fillId="0" borderId="0" xfId="0" applyNumberFormat="1" applyFont="1" applyAlignment="1">
      <alignment/>
    </xf>
    <xf numFmtId="0" fontId="5" fillId="0" borderId="0" xfId="0" applyFont="1" applyAlignment="1">
      <alignment/>
    </xf>
    <xf numFmtId="40" fontId="2" fillId="34" borderId="0" xfId="0" applyNumberFormat="1" applyFont="1" applyFill="1" applyBorder="1" applyAlignment="1" applyProtection="1">
      <alignment/>
      <protection/>
    </xf>
    <xf numFmtId="40" fontId="5" fillId="34" borderId="0" xfId="0" applyNumberFormat="1" applyFont="1" applyFill="1" applyBorder="1" applyAlignment="1" applyProtection="1">
      <alignment/>
      <protection/>
    </xf>
    <xf numFmtId="0" fontId="0" fillId="23" borderId="10" xfId="0" applyFont="1" applyFill="1" applyBorder="1" applyAlignment="1" applyProtection="1">
      <alignment horizontal="left" vertical="top" wrapText="1"/>
      <protection/>
    </xf>
    <xf numFmtId="0" fontId="51" fillId="23" borderId="10" xfId="0" applyFont="1" applyFill="1" applyBorder="1" applyAlignment="1" applyProtection="1">
      <alignment horizontal="left" vertical="top" wrapText="1"/>
      <protection/>
    </xf>
    <xf numFmtId="0" fontId="0" fillId="23" borderId="11" xfId="0" applyFont="1" applyFill="1" applyBorder="1" applyAlignment="1" applyProtection="1">
      <alignment horizontal="left" vertical="top" wrapText="1"/>
      <protection/>
    </xf>
    <xf numFmtId="0" fontId="0" fillId="23" borderId="14" xfId="0" applyFont="1" applyFill="1" applyBorder="1" applyAlignment="1" applyProtection="1">
      <alignment horizontal="left" vertical="top" wrapText="1"/>
      <protection/>
    </xf>
    <xf numFmtId="4" fontId="0" fillId="23" borderId="10" xfId="0" applyNumberFormat="1" applyFont="1" applyFill="1" applyBorder="1" applyAlignment="1" applyProtection="1">
      <alignment horizontal="left" vertical="top" wrapText="1"/>
      <protection/>
    </xf>
    <xf numFmtId="0" fontId="51" fillId="23" borderId="11" xfId="0" applyFont="1" applyFill="1" applyBorder="1" applyAlignment="1" applyProtection="1">
      <alignment horizontal="left" vertical="top" wrapText="1"/>
      <protection/>
    </xf>
    <xf numFmtId="4" fontId="0" fillId="23" borderId="14" xfId="0" applyNumberFormat="1" applyFont="1" applyFill="1" applyBorder="1" applyAlignment="1" applyProtection="1">
      <alignment horizontal="left" vertical="top" wrapText="1"/>
      <protection/>
    </xf>
    <xf numFmtId="0" fontId="0" fillId="23" borderId="15" xfId="0" applyFont="1" applyFill="1" applyBorder="1" applyAlignment="1" applyProtection="1">
      <alignment horizontal="left" vertical="center" wrapText="1"/>
      <protection/>
    </xf>
    <xf numFmtId="0" fontId="50" fillId="34" borderId="0" xfId="0" applyFont="1" applyFill="1" applyBorder="1" applyAlignment="1" applyProtection="1">
      <alignment horizontal="left"/>
      <protection/>
    </xf>
    <xf numFmtId="0" fontId="6" fillId="0" borderId="16" xfId="0" applyNumberFormat="1" applyFont="1" applyBorder="1" applyAlignment="1" applyProtection="1">
      <alignment horizontal="center" vertical="center" wrapText="1"/>
      <protection/>
    </xf>
    <xf numFmtId="0" fontId="6" fillId="0" borderId="17" xfId="0" applyNumberFormat="1" applyFont="1" applyBorder="1" applyAlignment="1" applyProtection="1">
      <alignment horizontal="center" vertical="center" wrapText="1"/>
      <protection/>
    </xf>
    <xf numFmtId="0" fontId="6" fillId="0" borderId="18" xfId="0" applyNumberFormat="1" applyFont="1" applyBorder="1" applyAlignment="1" applyProtection="1">
      <alignment horizontal="center" vertical="center" wrapText="1"/>
      <protection/>
    </xf>
  </cellXfs>
  <cellStyles count="53">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Excel Built-in Normal" xfId="36"/>
    <cellStyle name="Hyperlink" xfId="37"/>
    <cellStyle name="Chybně" xfId="38"/>
    <cellStyle name="Kontrolní buňka" xfId="39"/>
    <cellStyle name="Currency" xfId="40"/>
    <cellStyle name="Měna 2" xfId="41"/>
    <cellStyle name="Currency [0]" xfId="42"/>
    <cellStyle name="Nadpis 1" xfId="43"/>
    <cellStyle name="Nadpis 2" xfId="44"/>
    <cellStyle name="Nadpis 3" xfId="45"/>
    <cellStyle name="Nadpis 4" xfId="46"/>
    <cellStyle name="Název" xfId="47"/>
    <cellStyle name="Neutrální" xfId="48"/>
    <cellStyle name="Normal 2" xfId="49"/>
    <cellStyle name="Normální 2" xfId="50"/>
    <cellStyle name="Followed Hyperlink" xfId="51"/>
    <cellStyle name="Poznámka" xfId="52"/>
    <cellStyle name="Percent" xfId="53"/>
    <cellStyle name="Propojená buňka" xfId="54"/>
    <cellStyle name="Správně" xfId="55"/>
    <cellStyle name="Text upozornění" xfId="56"/>
    <cellStyle name="Vstup" xfId="57"/>
    <cellStyle name="Výpočet" xfId="58"/>
    <cellStyle name="Výstup" xfId="59"/>
    <cellStyle name="Vysvětlující text" xfId="60"/>
    <cellStyle name="Zvýraznění 1" xfId="61"/>
    <cellStyle name="Zvýraznění 2" xfId="62"/>
    <cellStyle name="Zvýraznění 3" xfId="63"/>
    <cellStyle name="Zvýraznění 4" xfId="64"/>
    <cellStyle name="Zvýraznění 5" xfId="65"/>
    <cellStyle name="Zvýraznění 6"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34"/>
  <sheetViews>
    <sheetView tabSelected="1" view="pageBreakPreview" zoomScale="80" zoomScaleNormal="80" zoomScaleSheetLayoutView="80" zoomScalePageLayoutView="0" workbookViewId="0" topLeftCell="A1">
      <selection activeCell="L26" sqref="L26"/>
    </sheetView>
  </sheetViews>
  <sheetFormatPr defaultColWidth="9.140625" defaultRowHeight="12.75"/>
  <cols>
    <col min="1" max="1" width="9.00390625" style="6" customWidth="1"/>
    <col min="2" max="2" width="7.28125" style="3" customWidth="1"/>
    <col min="3" max="3" width="13.8515625" style="2" bestFit="1" customWidth="1"/>
    <col min="4" max="4" width="24.00390625" style="0" customWidth="1"/>
    <col min="5" max="6" width="62.28125" style="0" customWidth="1"/>
    <col min="7" max="7" width="12.140625" style="0" customWidth="1"/>
    <col min="8" max="8" width="9.140625" style="0" customWidth="1"/>
    <col min="9" max="9" width="6.421875" style="0" customWidth="1"/>
    <col min="10" max="10" width="17.00390625" style="0" customWidth="1"/>
    <col min="11" max="11" width="14.28125" style="0" customWidth="1"/>
    <col min="12" max="12" width="18.8515625" style="0" customWidth="1"/>
    <col min="13" max="13" width="19.57421875" style="0" customWidth="1"/>
    <col min="14" max="14" width="21.421875" style="1" customWidth="1"/>
    <col min="15" max="15" width="17.00390625" style="4" customWidth="1"/>
    <col min="16" max="16" width="18.7109375" style="0" customWidth="1"/>
  </cols>
  <sheetData>
    <row r="1" spans="1:15" s="12" customFormat="1" ht="30" customHeight="1">
      <c r="A1" s="26" t="s">
        <v>74</v>
      </c>
      <c r="B1" s="22"/>
      <c r="C1" s="20"/>
      <c r="D1" s="19"/>
      <c r="E1" s="21"/>
      <c r="F1" s="21"/>
      <c r="G1" s="19"/>
      <c r="H1" s="19"/>
      <c r="I1" s="19"/>
      <c r="J1" s="19"/>
      <c r="K1" s="19"/>
      <c r="L1" s="19"/>
      <c r="M1" s="19"/>
      <c r="N1" s="27"/>
      <c r="O1" s="13"/>
    </row>
    <row r="2" spans="1:15" s="12" customFormat="1" ht="30" customHeight="1">
      <c r="A2" s="26"/>
      <c r="B2" s="22"/>
      <c r="C2" s="20"/>
      <c r="D2" s="19"/>
      <c r="E2" s="21"/>
      <c r="F2" s="21"/>
      <c r="G2" s="19"/>
      <c r="H2" s="19"/>
      <c r="I2" s="19"/>
      <c r="J2" s="19"/>
      <c r="K2" s="19"/>
      <c r="L2" s="19"/>
      <c r="M2" s="19"/>
      <c r="N2" s="27"/>
      <c r="O2" s="13"/>
    </row>
    <row r="3" spans="1:15" s="11" customFormat="1" ht="30" customHeight="1">
      <c r="A3" s="28" t="s">
        <v>14</v>
      </c>
      <c r="B3" s="29"/>
      <c r="C3" s="30"/>
      <c r="D3" s="31"/>
      <c r="E3" s="32"/>
      <c r="F3" s="32"/>
      <c r="G3" s="32"/>
      <c r="H3" s="32"/>
      <c r="I3" s="32"/>
      <c r="J3" s="32"/>
      <c r="K3" s="32"/>
      <c r="L3" s="32"/>
      <c r="M3" s="32"/>
      <c r="N3" s="33"/>
      <c r="O3" s="13"/>
    </row>
    <row r="4" spans="1:15" ht="52.5" customHeight="1" thickBot="1">
      <c r="A4" s="34" t="s">
        <v>9</v>
      </c>
      <c r="B4" s="35" t="s">
        <v>68</v>
      </c>
      <c r="C4" s="36" t="s">
        <v>8</v>
      </c>
      <c r="D4" s="37" t="s">
        <v>7</v>
      </c>
      <c r="E4" s="38" t="s">
        <v>6</v>
      </c>
      <c r="F4" s="38" t="s">
        <v>75</v>
      </c>
      <c r="G4" s="39" t="s">
        <v>67</v>
      </c>
      <c r="H4" s="39" t="s">
        <v>5</v>
      </c>
      <c r="I4" s="37" t="s">
        <v>4</v>
      </c>
      <c r="J4" s="39" t="s">
        <v>3</v>
      </c>
      <c r="K4" s="39" t="s">
        <v>2</v>
      </c>
      <c r="L4" s="40" t="s">
        <v>1</v>
      </c>
      <c r="M4" s="40" t="s">
        <v>33</v>
      </c>
      <c r="N4" s="40" t="s">
        <v>0</v>
      </c>
      <c r="O4" s="14"/>
    </row>
    <row r="5" spans="1:16" ht="81" customHeight="1" thickTop="1">
      <c r="A5" s="41" t="s">
        <v>15</v>
      </c>
      <c r="B5" s="42" t="s">
        <v>58</v>
      </c>
      <c r="C5" s="43" t="s">
        <v>56</v>
      </c>
      <c r="D5" s="44" t="s">
        <v>12</v>
      </c>
      <c r="E5" s="24" t="s">
        <v>76</v>
      </c>
      <c r="F5" s="104"/>
      <c r="G5" s="45"/>
      <c r="H5" s="46" t="s">
        <v>10</v>
      </c>
      <c r="I5" s="47">
        <v>6</v>
      </c>
      <c r="J5" s="89">
        <v>0</v>
      </c>
      <c r="K5" s="90">
        <f aca="true" t="shared" si="0" ref="K5:K15">J5+0.21*J5</f>
        <v>0</v>
      </c>
      <c r="L5" s="90">
        <f aca="true" t="shared" si="1" ref="L5:L16">J5*I5</f>
        <v>0</v>
      </c>
      <c r="M5" s="90">
        <f aca="true" t="shared" si="2" ref="M5:M16">0.21*L5</f>
        <v>0</v>
      </c>
      <c r="N5" s="90">
        <f>L5+M5</f>
        <v>0</v>
      </c>
      <c r="O5" s="5"/>
      <c r="P5" s="18"/>
    </row>
    <row r="6" spans="1:16" s="7" customFormat="1" ht="48" customHeight="1">
      <c r="A6" s="48" t="s">
        <v>16</v>
      </c>
      <c r="B6" s="49" t="s">
        <v>58</v>
      </c>
      <c r="C6" s="50" t="s">
        <v>56</v>
      </c>
      <c r="D6" s="51" t="s">
        <v>19</v>
      </c>
      <c r="E6" s="52" t="s">
        <v>77</v>
      </c>
      <c r="F6" s="105"/>
      <c r="G6" s="53"/>
      <c r="H6" s="54" t="s">
        <v>10</v>
      </c>
      <c r="I6" s="55">
        <v>6</v>
      </c>
      <c r="J6" s="89">
        <v>0</v>
      </c>
      <c r="K6" s="91">
        <f t="shared" si="0"/>
        <v>0</v>
      </c>
      <c r="L6" s="91">
        <f t="shared" si="1"/>
        <v>0</v>
      </c>
      <c r="M6" s="92">
        <f t="shared" si="2"/>
        <v>0</v>
      </c>
      <c r="N6" s="90">
        <f aca="true" t="shared" si="3" ref="N6:N26">L6+M6</f>
        <v>0</v>
      </c>
      <c r="O6" s="8"/>
      <c r="P6" s="18"/>
    </row>
    <row r="7" spans="1:16" s="16" customFormat="1" ht="58.5" customHeight="1">
      <c r="A7" s="56" t="s">
        <v>17</v>
      </c>
      <c r="B7" s="57" t="s">
        <v>59</v>
      </c>
      <c r="C7" s="58" t="s">
        <v>56</v>
      </c>
      <c r="D7" s="59" t="s">
        <v>13</v>
      </c>
      <c r="E7" s="60" t="s">
        <v>78</v>
      </c>
      <c r="F7" s="102"/>
      <c r="G7" s="61"/>
      <c r="H7" s="62" t="s">
        <v>10</v>
      </c>
      <c r="I7" s="63">
        <v>6</v>
      </c>
      <c r="J7" s="89">
        <v>0</v>
      </c>
      <c r="K7" s="93">
        <f t="shared" si="0"/>
        <v>0</v>
      </c>
      <c r="L7" s="93">
        <f t="shared" si="1"/>
        <v>0</v>
      </c>
      <c r="M7" s="93">
        <f t="shared" si="2"/>
        <v>0</v>
      </c>
      <c r="N7" s="90">
        <f t="shared" si="3"/>
        <v>0</v>
      </c>
      <c r="O7" s="9"/>
      <c r="P7" s="18"/>
    </row>
    <row r="8" spans="1:16" s="16" customFormat="1" ht="144" customHeight="1">
      <c r="A8" s="56" t="s">
        <v>18</v>
      </c>
      <c r="B8" s="57" t="s">
        <v>63</v>
      </c>
      <c r="C8" s="58" t="s">
        <v>56</v>
      </c>
      <c r="D8" s="59" t="s">
        <v>24</v>
      </c>
      <c r="E8" s="25" t="s">
        <v>83</v>
      </c>
      <c r="F8" s="103"/>
      <c r="G8" s="64"/>
      <c r="H8" s="65" t="s">
        <v>10</v>
      </c>
      <c r="I8" s="63">
        <v>6</v>
      </c>
      <c r="J8" s="89">
        <v>0</v>
      </c>
      <c r="K8" s="93">
        <f t="shared" si="0"/>
        <v>0</v>
      </c>
      <c r="L8" s="93">
        <f t="shared" si="1"/>
        <v>0</v>
      </c>
      <c r="M8" s="93">
        <f t="shared" si="2"/>
        <v>0</v>
      </c>
      <c r="N8" s="90">
        <f t="shared" si="3"/>
        <v>0</v>
      </c>
      <c r="O8" s="9"/>
      <c r="P8" s="18"/>
    </row>
    <row r="9" spans="1:16" s="16" customFormat="1" ht="73.5" customHeight="1">
      <c r="A9" s="56" t="s">
        <v>22</v>
      </c>
      <c r="B9" s="57" t="s">
        <v>63</v>
      </c>
      <c r="C9" s="58" t="s">
        <v>56</v>
      </c>
      <c r="D9" s="23" t="s">
        <v>64</v>
      </c>
      <c r="E9" s="66" t="s">
        <v>79</v>
      </c>
      <c r="F9" s="106"/>
      <c r="G9" s="64"/>
      <c r="H9" s="65" t="s">
        <v>10</v>
      </c>
      <c r="I9" s="63">
        <v>6</v>
      </c>
      <c r="J9" s="89">
        <v>0</v>
      </c>
      <c r="K9" s="93">
        <f t="shared" si="0"/>
        <v>0</v>
      </c>
      <c r="L9" s="93">
        <f t="shared" si="1"/>
        <v>0</v>
      </c>
      <c r="M9" s="93">
        <f t="shared" si="2"/>
        <v>0</v>
      </c>
      <c r="N9" s="90">
        <f t="shared" si="3"/>
        <v>0</v>
      </c>
      <c r="O9" s="9"/>
      <c r="P9" s="18"/>
    </row>
    <row r="10" spans="1:16" s="16" customFormat="1" ht="74.25" customHeight="1">
      <c r="A10" s="56" t="s">
        <v>25</v>
      </c>
      <c r="B10" s="57" t="s">
        <v>63</v>
      </c>
      <c r="C10" s="58" t="s">
        <v>56</v>
      </c>
      <c r="D10" s="59" t="s">
        <v>37</v>
      </c>
      <c r="E10" s="25" t="s">
        <v>80</v>
      </c>
      <c r="F10" s="102"/>
      <c r="G10" s="61"/>
      <c r="H10" s="62" t="s">
        <v>10</v>
      </c>
      <c r="I10" s="63">
        <v>12</v>
      </c>
      <c r="J10" s="89">
        <v>0</v>
      </c>
      <c r="K10" s="93">
        <f t="shared" si="0"/>
        <v>0</v>
      </c>
      <c r="L10" s="93">
        <f t="shared" si="1"/>
        <v>0</v>
      </c>
      <c r="M10" s="93">
        <f t="shared" si="2"/>
        <v>0</v>
      </c>
      <c r="N10" s="90">
        <f t="shared" si="3"/>
        <v>0</v>
      </c>
      <c r="O10" s="9"/>
      <c r="P10" s="18"/>
    </row>
    <row r="11" spans="1:16" s="16" customFormat="1" ht="66.75" customHeight="1">
      <c r="A11" s="56" t="s">
        <v>26</v>
      </c>
      <c r="B11" s="57" t="s">
        <v>62</v>
      </c>
      <c r="C11" s="58" t="s">
        <v>57</v>
      </c>
      <c r="D11" s="59" t="s">
        <v>21</v>
      </c>
      <c r="E11" s="25" t="s">
        <v>81</v>
      </c>
      <c r="F11" s="102"/>
      <c r="G11" s="61"/>
      <c r="H11" s="62" t="s">
        <v>10</v>
      </c>
      <c r="I11" s="63">
        <v>5</v>
      </c>
      <c r="J11" s="89">
        <v>0</v>
      </c>
      <c r="K11" s="93">
        <f t="shared" si="0"/>
        <v>0</v>
      </c>
      <c r="L11" s="93">
        <f t="shared" si="1"/>
        <v>0</v>
      </c>
      <c r="M11" s="93">
        <f t="shared" si="2"/>
        <v>0</v>
      </c>
      <c r="N11" s="90">
        <f t="shared" si="3"/>
        <v>0</v>
      </c>
      <c r="O11" s="9"/>
      <c r="P11" s="18"/>
    </row>
    <row r="12" spans="1:16" s="16" customFormat="1" ht="81" customHeight="1">
      <c r="A12" s="56" t="s">
        <v>27</v>
      </c>
      <c r="B12" s="57" t="s">
        <v>61</v>
      </c>
      <c r="C12" s="58" t="s">
        <v>56</v>
      </c>
      <c r="D12" s="59" t="s">
        <v>20</v>
      </c>
      <c r="E12" s="25" t="s">
        <v>82</v>
      </c>
      <c r="F12" s="102"/>
      <c r="G12" s="61"/>
      <c r="H12" s="62" t="s">
        <v>10</v>
      </c>
      <c r="I12" s="63">
        <v>12</v>
      </c>
      <c r="J12" s="89">
        <v>0</v>
      </c>
      <c r="K12" s="93">
        <f t="shared" si="0"/>
        <v>0</v>
      </c>
      <c r="L12" s="93">
        <f t="shared" si="1"/>
        <v>0</v>
      </c>
      <c r="M12" s="93">
        <f t="shared" si="2"/>
        <v>0</v>
      </c>
      <c r="N12" s="90">
        <f t="shared" si="3"/>
        <v>0</v>
      </c>
      <c r="O12" s="9"/>
      <c r="P12" s="18"/>
    </row>
    <row r="13" spans="1:16" ht="135" customHeight="1">
      <c r="A13" s="41" t="s">
        <v>28</v>
      </c>
      <c r="B13" s="42" t="s">
        <v>60</v>
      </c>
      <c r="C13" s="43" t="s">
        <v>38</v>
      </c>
      <c r="D13" s="44" t="s">
        <v>23</v>
      </c>
      <c r="E13" s="24" t="s">
        <v>92</v>
      </c>
      <c r="F13" s="107"/>
      <c r="G13" s="67" t="s">
        <v>66</v>
      </c>
      <c r="H13" s="46" t="s">
        <v>10</v>
      </c>
      <c r="I13" s="68">
        <v>33</v>
      </c>
      <c r="J13" s="89">
        <v>0</v>
      </c>
      <c r="K13" s="90">
        <f t="shared" si="0"/>
        <v>0</v>
      </c>
      <c r="L13" s="90">
        <f t="shared" si="1"/>
        <v>0</v>
      </c>
      <c r="M13" s="90">
        <f t="shared" si="2"/>
        <v>0</v>
      </c>
      <c r="N13" s="90">
        <f t="shared" si="3"/>
        <v>0</v>
      </c>
      <c r="O13" s="5"/>
      <c r="P13" s="18"/>
    </row>
    <row r="14" spans="1:16" ht="30" customHeight="1">
      <c r="A14" s="41" t="s">
        <v>29</v>
      </c>
      <c r="B14" s="57" t="s">
        <v>60</v>
      </c>
      <c r="C14" s="58" t="s">
        <v>38</v>
      </c>
      <c r="D14" s="59" t="s">
        <v>42</v>
      </c>
      <c r="E14" s="25" t="s">
        <v>84</v>
      </c>
      <c r="F14" s="102"/>
      <c r="G14" s="61"/>
      <c r="H14" s="62" t="s">
        <v>10</v>
      </c>
      <c r="I14" s="69">
        <v>33</v>
      </c>
      <c r="J14" s="89">
        <v>0</v>
      </c>
      <c r="K14" s="93">
        <f t="shared" si="0"/>
        <v>0</v>
      </c>
      <c r="L14" s="93">
        <f t="shared" si="1"/>
        <v>0</v>
      </c>
      <c r="M14" s="93">
        <f t="shared" si="2"/>
        <v>0</v>
      </c>
      <c r="N14" s="90">
        <f t="shared" si="3"/>
        <v>0</v>
      </c>
      <c r="P14" s="18"/>
    </row>
    <row r="15" spans="1:16" ht="53.25" customHeight="1">
      <c r="A15" s="48" t="s">
        <v>30</v>
      </c>
      <c r="B15" s="49" t="s">
        <v>60</v>
      </c>
      <c r="C15" s="50" t="s">
        <v>38</v>
      </c>
      <c r="D15" s="51" t="s">
        <v>41</v>
      </c>
      <c r="E15" s="70" t="s">
        <v>85</v>
      </c>
      <c r="F15" s="108"/>
      <c r="G15" s="53"/>
      <c r="H15" s="54" t="s">
        <v>10</v>
      </c>
      <c r="I15" s="71">
        <v>33</v>
      </c>
      <c r="J15" s="89">
        <v>0</v>
      </c>
      <c r="K15" s="91">
        <f t="shared" si="0"/>
        <v>0</v>
      </c>
      <c r="L15" s="91">
        <f t="shared" si="1"/>
        <v>0</v>
      </c>
      <c r="M15" s="91">
        <f t="shared" si="2"/>
        <v>0</v>
      </c>
      <c r="N15" s="90">
        <f t="shared" si="3"/>
        <v>0</v>
      </c>
      <c r="P15" s="18"/>
    </row>
    <row r="16" spans="1:16" ht="70.5" customHeight="1">
      <c r="A16" s="72" t="s">
        <v>31</v>
      </c>
      <c r="B16" s="49" t="s">
        <v>63</v>
      </c>
      <c r="C16" s="50" t="s">
        <v>56</v>
      </c>
      <c r="D16" s="51" t="s">
        <v>34</v>
      </c>
      <c r="E16" s="70" t="s">
        <v>86</v>
      </c>
      <c r="F16" s="108"/>
      <c r="G16" s="53"/>
      <c r="H16" s="73" t="s">
        <v>10</v>
      </c>
      <c r="I16" s="55">
        <v>6</v>
      </c>
      <c r="J16" s="89">
        <v>0</v>
      </c>
      <c r="K16" s="91">
        <f aca="true" t="shared" si="4" ref="K16:K26">J16+0.21*J16</f>
        <v>0</v>
      </c>
      <c r="L16" s="91">
        <f t="shared" si="1"/>
        <v>0</v>
      </c>
      <c r="M16" s="91">
        <f t="shared" si="2"/>
        <v>0</v>
      </c>
      <c r="N16" s="90">
        <f t="shared" si="3"/>
        <v>0</v>
      </c>
      <c r="P16" s="18"/>
    </row>
    <row r="17" spans="1:16" s="16" customFormat="1" ht="63.75">
      <c r="A17" s="56" t="s">
        <v>32</v>
      </c>
      <c r="B17" s="57" t="s">
        <v>63</v>
      </c>
      <c r="C17" s="58" t="s">
        <v>56</v>
      </c>
      <c r="D17" s="59" t="s">
        <v>43</v>
      </c>
      <c r="E17" s="25"/>
      <c r="F17" s="102"/>
      <c r="G17" s="61"/>
      <c r="H17" s="62" t="s">
        <v>10</v>
      </c>
      <c r="I17" s="63">
        <v>12</v>
      </c>
      <c r="J17" s="89">
        <v>0</v>
      </c>
      <c r="K17" s="93">
        <f t="shared" si="4"/>
        <v>0</v>
      </c>
      <c r="L17" s="93">
        <f aca="true" t="shared" si="5" ref="L17:L26">J17*I17</f>
        <v>0</v>
      </c>
      <c r="M17" s="93">
        <f aca="true" t="shared" si="6" ref="M17:M26">0.21*L17</f>
        <v>0</v>
      </c>
      <c r="N17" s="90">
        <f t="shared" si="3"/>
        <v>0</v>
      </c>
      <c r="O17" s="9"/>
      <c r="P17" s="18"/>
    </row>
    <row r="18" spans="1:16" s="16" customFormat="1" ht="63.75">
      <c r="A18" s="56" t="s">
        <v>40</v>
      </c>
      <c r="B18" s="57" t="s">
        <v>63</v>
      </c>
      <c r="C18" s="58" t="s">
        <v>56</v>
      </c>
      <c r="D18" s="59" t="s">
        <v>44</v>
      </c>
      <c r="E18" s="25"/>
      <c r="F18" s="102"/>
      <c r="G18" s="61"/>
      <c r="H18" s="62" t="s">
        <v>10</v>
      </c>
      <c r="I18" s="63">
        <v>6</v>
      </c>
      <c r="J18" s="89">
        <v>0</v>
      </c>
      <c r="K18" s="93">
        <f t="shared" si="4"/>
        <v>0</v>
      </c>
      <c r="L18" s="93">
        <f t="shared" si="5"/>
        <v>0</v>
      </c>
      <c r="M18" s="93">
        <f t="shared" si="6"/>
        <v>0</v>
      </c>
      <c r="N18" s="90">
        <f t="shared" si="3"/>
        <v>0</v>
      </c>
      <c r="O18" s="9"/>
      <c r="P18" s="18"/>
    </row>
    <row r="19" spans="1:16" s="16" customFormat="1" ht="63.75">
      <c r="A19" s="56" t="s">
        <v>39</v>
      </c>
      <c r="B19" s="57" t="s">
        <v>63</v>
      </c>
      <c r="C19" s="58" t="s">
        <v>56</v>
      </c>
      <c r="D19" s="59" t="s">
        <v>45</v>
      </c>
      <c r="E19" s="25"/>
      <c r="F19" s="102"/>
      <c r="G19" s="61"/>
      <c r="H19" s="62" t="s">
        <v>10</v>
      </c>
      <c r="I19" s="63">
        <v>12</v>
      </c>
      <c r="J19" s="89">
        <v>0</v>
      </c>
      <c r="K19" s="93">
        <f t="shared" si="4"/>
        <v>0</v>
      </c>
      <c r="L19" s="93">
        <f t="shared" si="5"/>
        <v>0</v>
      </c>
      <c r="M19" s="93">
        <f t="shared" si="6"/>
        <v>0</v>
      </c>
      <c r="N19" s="90">
        <f t="shared" si="3"/>
        <v>0</v>
      </c>
      <c r="O19" s="9"/>
      <c r="P19" s="18"/>
    </row>
    <row r="20" spans="1:16" s="15" customFormat="1" ht="63.75">
      <c r="A20" s="56" t="s">
        <v>48</v>
      </c>
      <c r="B20" s="57" t="s">
        <v>63</v>
      </c>
      <c r="C20" s="58" t="s">
        <v>56</v>
      </c>
      <c r="D20" s="59" t="s">
        <v>35</v>
      </c>
      <c r="E20" s="25"/>
      <c r="F20" s="102"/>
      <c r="G20" s="74"/>
      <c r="H20" s="75" t="s">
        <v>46</v>
      </c>
      <c r="I20" s="69">
        <v>40</v>
      </c>
      <c r="J20" s="89">
        <v>0</v>
      </c>
      <c r="K20" s="93">
        <f t="shared" si="4"/>
        <v>0</v>
      </c>
      <c r="L20" s="93">
        <f>J20*I20</f>
        <v>0</v>
      </c>
      <c r="M20" s="93">
        <f>0.21*L20</f>
        <v>0</v>
      </c>
      <c r="N20" s="90">
        <f t="shared" si="3"/>
        <v>0</v>
      </c>
      <c r="O20" s="5"/>
      <c r="P20" s="18"/>
    </row>
    <row r="21" spans="1:16" s="15" customFormat="1" ht="45" customHeight="1">
      <c r="A21" s="56" t="s">
        <v>49</v>
      </c>
      <c r="B21" s="57" t="s">
        <v>65</v>
      </c>
      <c r="C21" s="58" t="s">
        <v>38</v>
      </c>
      <c r="D21" s="23" t="s">
        <v>69</v>
      </c>
      <c r="E21" s="66" t="s">
        <v>87</v>
      </c>
      <c r="F21" s="106"/>
      <c r="G21" s="64"/>
      <c r="H21" s="76" t="s">
        <v>10</v>
      </c>
      <c r="I21" s="63">
        <v>1</v>
      </c>
      <c r="J21" s="89">
        <v>0</v>
      </c>
      <c r="K21" s="93">
        <f t="shared" si="4"/>
        <v>0</v>
      </c>
      <c r="L21" s="93">
        <f t="shared" si="5"/>
        <v>0</v>
      </c>
      <c r="M21" s="93">
        <f t="shared" si="6"/>
        <v>0</v>
      </c>
      <c r="N21" s="90">
        <f t="shared" si="3"/>
        <v>0</v>
      </c>
      <c r="O21" s="17"/>
      <c r="P21" s="18"/>
    </row>
    <row r="22" spans="1:16" s="16" customFormat="1" ht="45" customHeight="1">
      <c r="A22" s="56" t="s">
        <v>50</v>
      </c>
      <c r="B22" s="57" t="s">
        <v>65</v>
      </c>
      <c r="C22" s="58" t="s">
        <v>38</v>
      </c>
      <c r="D22" s="23" t="s">
        <v>70</v>
      </c>
      <c r="E22" s="25" t="s">
        <v>88</v>
      </c>
      <c r="F22" s="102"/>
      <c r="G22" s="64"/>
      <c r="H22" s="65" t="s">
        <v>10</v>
      </c>
      <c r="I22" s="63">
        <v>1</v>
      </c>
      <c r="J22" s="89">
        <v>0</v>
      </c>
      <c r="K22" s="93">
        <f t="shared" si="4"/>
        <v>0</v>
      </c>
      <c r="L22" s="93">
        <f>J22*I22</f>
        <v>0</v>
      </c>
      <c r="M22" s="93">
        <f>0.21*L22</f>
        <v>0</v>
      </c>
      <c r="N22" s="90">
        <f t="shared" si="3"/>
        <v>0</v>
      </c>
      <c r="O22" s="9"/>
      <c r="P22" s="18"/>
    </row>
    <row r="23" spans="1:16" s="16" customFormat="1" ht="45" customHeight="1">
      <c r="A23" s="56" t="s">
        <v>51</v>
      </c>
      <c r="B23" s="57" t="s">
        <v>65</v>
      </c>
      <c r="C23" s="58" t="s">
        <v>38</v>
      </c>
      <c r="D23" s="23" t="s">
        <v>71</v>
      </c>
      <c r="E23" s="25" t="s">
        <v>89</v>
      </c>
      <c r="F23" s="102"/>
      <c r="G23" s="64"/>
      <c r="H23" s="65" t="s">
        <v>10</v>
      </c>
      <c r="I23" s="63">
        <v>1</v>
      </c>
      <c r="J23" s="89">
        <v>0</v>
      </c>
      <c r="K23" s="93">
        <f t="shared" si="4"/>
        <v>0</v>
      </c>
      <c r="L23" s="93">
        <f>J23*I23</f>
        <v>0</v>
      </c>
      <c r="M23" s="93">
        <f>0.21*L23</f>
        <v>0</v>
      </c>
      <c r="N23" s="90">
        <f t="shared" si="3"/>
        <v>0</v>
      </c>
      <c r="O23" s="9"/>
      <c r="P23" s="18"/>
    </row>
    <row r="24" spans="1:16" s="16" customFormat="1" ht="45" customHeight="1">
      <c r="A24" s="56" t="s">
        <v>52</v>
      </c>
      <c r="B24" s="57" t="s">
        <v>65</v>
      </c>
      <c r="C24" s="58" t="s">
        <v>38</v>
      </c>
      <c r="D24" s="23" t="s">
        <v>72</v>
      </c>
      <c r="E24" s="25" t="s">
        <v>90</v>
      </c>
      <c r="F24" s="102"/>
      <c r="G24" s="64"/>
      <c r="H24" s="65" t="s">
        <v>10</v>
      </c>
      <c r="I24" s="63">
        <v>1</v>
      </c>
      <c r="J24" s="89">
        <v>0</v>
      </c>
      <c r="K24" s="93">
        <f t="shared" si="4"/>
        <v>0</v>
      </c>
      <c r="L24" s="93">
        <f>J24*I24</f>
        <v>0</v>
      </c>
      <c r="M24" s="93">
        <f>0.21*L24</f>
        <v>0</v>
      </c>
      <c r="N24" s="90">
        <f t="shared" si="3"/>
        <v>0</v>
      </c>
      <c r="O24" s="9"/>
      <c r="P24" s="18"/>
    </row>
    <row r="25" spans="1:16" s="16" customFormat="1" ht="55.5" customHeight="1">
      <c r="A25" s="56" t="s">
        <v>53</v>
      </c>
      <c r="B25" s="57" t="s">
        <v>62</v>
      </c>
      <c r="C25" s="58" t="s">
        <v>55</v>
      </c>
      <c r="D25" s="23" t="s">
        <v>47</v>
      </c>
      <c r="E25" s="25" t="s">
        <v>91</v>
      </c>
      <c r="F25" s="102"/>
      <c r="G25" s="64"/>
      <c r="H25" s="65" t="s">
        <v>10</v>
      </c>
      <c r="I25" s="63">
        <v>5</v>
      </c>
      <c r="J25" s="89">
        <v>0</v>
      </c>
      <c r="K25" s="93">
        <f t="shared" si="4"/>
        <v>0</v>
      </c>
      <c r="L25" s="93">
        <f>J25*I25</f>
        <v>0</v>
      </c>
      <c r="M25" s="93">
        <f>0.21*L25</f>
        <v>0</v>
      </c>
      <c r="N25" s="90">
        <f t="shared" si="3"/>
        <v>0</v>
      </c>
      <c r="O25" s="9"/>
      <c r="P25" s="18"/>
    </row>
    <row r="26" spans="1:16" ht="24.75" customHeight="1" thickBot="1">
      <c r="A26" s="77" t="s">
        <v>54</v>
      </c>
      <c r="B26" s="78"/>
      <c r="C26" s="79"/>
      <c r="D26" s="80" t="s">
        <v>36</v>
      </c>
      <c r="E26" s="81"/>
      <c r="F26" s="109"/>
      <c r="G26" s="82"/>
      <c r="H26" s="83" t="s">
        <v>10</v>
      </c>
      <c r="I26" s="84">
        <v>1</v>
      </c>
      <c r="J26" s="89">
        <v>0</v>
      </c>
      <c r="K26" s="94">
        <f t="shared" si="4"/>
        <v>0</v>
      </c>
      <c r="L26" s="94">
        <f t="shared" si="5"/>
        <v>0</v>
      </c>
      <c r="M26" s="94">
        <f t="shared" si="6"/>
        <v>0</v>
      </c>
      <c r="N26" s="94">
        <f t="shared" si="3"/>
        <v>0</v>
      </c>
      <c r="P26" s="18"/>
    </row>
    <row r="27" spans="1:16" s="99" customFormat="1" ht="28.5" customHeight="1" thickTop="1">
      <c r="A27" s="110" t="s">
        <v>11</v>
      </c>
      <c r="B27" s="110"/>
      <c r="C27" s="110"/>
      <c r="D27" s="110"/>
      <c r="E27" s="96"/>
      <c r="F27" s="96"/>
      <c r="G27" s="96"/>
      <c r="H27" s="96"/>
      <c r="I27" s="96"/>
      <c r="J27" s="95"/>
      <c r="K27" s="95"/>
      <c r="L27" s="100">
        <f>SUM(L5:L26)</f>
        <v>0</v>
      </c>
      <c r="M27" s="101">
        <f>SUM(M5:M26)</f>
        <v>0</v>
      </c>
      <c r="N27" s="100">
        <f>SUM(N5:N26)</f>
        <v>0</v>
      </c>
      <c r="O27" s="97"/>
      <c r="P27" s="98"/>
    </row>
    <row r="28" spans="1:14" ht="21.75" customHeight="1" thickBot="1">
      <c r="A28" s="85"/>
      <c r="B28" s="85"/>
      <c r="C28" s="85"/>
      <c r="D28" s="85"/>
      <c r="E28" s="86"/>
      <c r="F28" s="86"/>
      <c r="G28" s="86"/>
      <c r="H28" s="86"/>
      <c r="I28" s="86"/>
      <c r="J28" s="87"/>
      <c r="K28" s="87"/>
      <c r="L28" s="88"/>
      <c r="M28" s="88"/>
      <c r="N28" s="88"/>
    </row>
    <row r="29" spans="1:14" ht="55.5" customHeight="1" thickBot="1">
      <c r="A29" s="111" t="s">
        <v>73</v>
      </c>
      <c r="B29" s="112"/>
      <c r="C29" s="112"/>
      <c r="D29" s="112"/>
      <c r="E29" s="112"/>
      <c r="F29" s="112"/>
      <c r="G29" s="112"/>
      <c r="H29" s="112"/>
      <c r="I29" s="112"/>
      <c r="J29" s="112"/>
      <c r="K29" s="112"/>
      <c r="L29" s="112"/>
      <c r="M29" s="112"/>
      <c r="N29" s="113"/>
    </row>
    <row r="31" ht="12.75">
      <c r="L31" s="10"/>
    </row>
    <row r="32" ht="12.75">
      <c r="L32" s="1"/>
    </row>
    <row r="33" ht="12.75">
      <c r="L33" s="10"/>
    </row>
    <row r="34" ht="12.75">
      <c r="L34" s="10"/>
    </row>
  </sheetData>
  <sheetProtection password="DE8F" sheet="1"/>
  <protectedRanges>
    <protectedRange sqref="F5:F26" name="Oblast1"/>
  </protectedRanges>
  <mergeCells count="2">
    <mergeCell ref="A27:D27"/>
    <mergeCell ref="A29:N29"/>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44" r:id="rId1"/>
  <headerFooter alignWithMargins="0">
    <oddFooter>&amp;CPage &amp;P</oddFooter>
  </headerFooter>
  <rowBreaks count="2" manualBreakCount="2">
    <brk id="10" max="12" man="1"/>
    <brk id="1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Marie Pavlasová</dc:creator>
  <cp:keywords/>
  <dc:description/>
  <cp:lastModifiedBy>Pavel Menšl</cp:lastModifiedBy>
  <cp:lastPrinted>2017-11-02T07:10:33Z</cp:lastPrinted>
  <dcterms:created xsi:type="dcterms:W3CDTF">2016-01-22T09:09:19Z</dcterms:created>
  <dcterms:modified xsi:type="dcterms:W3CDTF">2018-07-04T13:43:02Z</dcterms:modified>
  <cp:category/>
  <cp:version/>
  <cp:contentType/>
  <cp:contentStatus/>
</cp:coreProperties>
</file>