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460"/>
  </bookViews>
  <sheets>
    <sheet name="Export" sheetId="1" r:id="rId1"/>
  </sheets>
  <calcPr calcId="145621"/>
</workbook>
</file>

<file path=xl/calcChain.xml><?xml version="1.0" encoding="utf-8"?>
<calcChain xmlns="http://schemas.openxmlformats.org/spreadsheetml/2006/main">
  <c r="H29" i="1" l="1"/>
  <c r="I29" i="1"/>
  <c r="I28" i="1"/>
  <c r="I27" i="1"/>
  <c r="I26" i="1"/>
  <c r="I25" i="1"/>
  <c r="H28" i="1"/>
  <c r="H27" i="1"/>
  <c r="H26" i="1"/>
  <c r="H25" i="1"/>
  <c r="H11" i="1"/>
  <c r="G11" i="1" s="1"/>
  <c r="H23" i="1"/>
  <c r="I23" i="1" s="1"/>
  <c r="I22" i="1"/>
  <c r="H22" i="1"/>
  <c r="H21" i="1"/>
  <c r="I21" i="1" s="1"/>
  <c r="I20" i="1"/>
  <c r="H20" i="1"/>
  <c r="H19" i="1"/>
  <c r="I19" i="1" s="1"/>
  <c r="I18" i="1"/>
  <c r="I17" i="1"/>
  <c r="H18" i="1"/>
  <c r="H17" i="1"/>
  <c r="L13" i="1"/>
  <c r="L12" i="1"/>
  <c r="L10" i="1"/>
  <c r="L9" i="1"/>
  <c r="L8" i="1"/>
  <c r="L7" i="1"/>
  <c r="L6" i="1"/>
  <c r="L5" i="1"/>
  <c r="L4" i="1"/>
  <c r="L2" i="1"/>
  <c r="L11" i="1" l="1"/>
  <c r="H14" i="1"/>
  <c r="I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Kosilka.Servis_smlouva.Druha_strana|FFirma.IC</t>
        </r>
      </text>
    </comment>
    <comment ref="B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Kosilka.Servis_smlouva.Druha_strana.Nazev</t>
        </r>
      </text>
    </comment>
    <comment ref="C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FMM.Nazev</t>
        </r>
      </text>
    </comment>
    <comment ref="D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FMM.OM.Druh_energie</t>
        </r>
      </text>
    </comment>
    <comment ref="E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</t>
        </r>
      </text>
    </comment>
    <comment ref="F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Datum_do</t>
        </r>
      </text>
    </comment>
    <comment ref="G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</t>
        </r>
      </text>
    </comment>
    <comment ref="H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Spotreba_celkem</t>
        </r>
      </text>
    </commen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Castka_s_DPH</t>
        </r>
      </text>
    </comment>
    <comment ref="J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<sst xmlns="http://schemas.openxmlformats.org/spreadsheetml/2006/main" count="59" uniqueCount="15">
  <si>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</si>
  <si>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</si>
  <si>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</si>
  <si>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</si>
  <si>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</si>
  <si>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</si>
  <si>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</si>
  <si>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</si>
  <si>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</si>
  <si>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</si>
  <si>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</si>
  <si>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</si>
  <si>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</si>
  <si>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Teplo</t>
  </si>
  <si>
    <t>přepočet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</si>
</sst>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0" fillId="2" borderId="6" xfId="0" applyFill="1" applyBorder="1"/>
    <xf numFmtId="4" fontId="0" fillId="2" borderId="1" xfId="0" applyNumberFormat="1" applyFill="1" applyBorder="1"/>
    <xf numFmtId="2" fontId="0" fillId="0" borderId="1" xfId="0" applyNumberFormat="1" applyBorder="1"/>
    <xf numFmtId="2" fontId="0" fillId="0" borderId="0" xfId="0" applyNumberFormat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G17" sqref="G17"/>
    </sheetView>
  </sheetViews>
  <sheetFormatPr defaultRowHeight="15" x14ac:dyDescent="0.25"/>
  <cols>
    <col min="1" max="237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2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42370</v>
      </c>
      <c r="F2" s="2">
        <v>42400</v>
      </c>
      <c r="G2" s="1">
        <v>248.47000000000003</v>
      </c>
      <c r="H2" s="1">
        <v>248.47000000000003</v>
      </c>
      <c r="I2" s="1">
        <v>109681</v>
      </c>
      <c r="J2" s="7">
        <v>432.51499174950698</v>
      </c>
      <c r="L2">
        <f>I2/H2</f>
        <v>441.42552420815383</v>
      </c>
    </row>
    <row r="3" spans="1:12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42370</v>
      </c>
      <c r="F3" s="2">
        <v>42735</v>
      </c>
      <c r="G3" s="13"/>
      <c r="H3" s="13"/>
      <c r="I3" s="11">
        <v>-25598</v>
      </c>
      <c r="J3" s="12"/>
    </row>
    <row r="4" spans="1:12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42401</v>
      </c>
      <c r="F4" s="2">
        <v>42429</v>
      </c>
      <c r="G4" s="1">
        <v>156.01</v>
      </c>
      <c r="H4" s="1">
        <v>156.01</v>
      </c>
      <c r="I4" s="1">
        <v>68867</v>
      </c>
      <c r="J4" s="7">
        <v>422.97801422985697</v>
      </c>
      <c r="L4">
        <f t="shared" ref="L4:L13" si="0">I4/H4</f>
        <v>441.42683161335816</v>
      </c>
    </row>
    <row r="5" spans="1:12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42430</v>
      </c>
      <c r="F5" s="2">
        <v>42460</v>
      </c>
      <c r="G5" s="1">
        <v>164.4</v>
      </c>
      <c r="H5" s="1">
        <v>164.4</v>
      </c>
      <c r="I5" s="1">
        <v>72571</v>
      </c>
      <c r="J5" s="7">
        <v>426.39111922141103</v>
      </c>
      <c r="L5">
        <f t="shared" si="0"/>
        <v>441.42944038929437</v>
      </c>
    </row>
    <row r="6" spans="1:12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42461</v>
      </c>
      <c r="F6" s="2">
        <v>42490</v>
      </c>
      <c r="G6" s="1">
        <v>87.32</v>
      </c>
      <c r="H6" s="1">
        <v>87.32</v>
      </c>
      <c r="I6" s="1">
        <v>38545</v>
      </c>
      <c r="J6" s="7">
        <v>414.79958772331696</v>
      </c>
      <c r="L6">
        <f t="shared" si="0"/>
        <v>441.42235455794781</v>
      </c>
    </row>
    <row r="7" spans="1:12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42491</v>
      </c>
      <c r="F7" s="2">
        <v>42521</v>
      </c>
      <c r="G7" s="1">
        <v>34.799999999999997</v>
      </c>
      <c r="H7" s="1">
        <v>34.799999999999997</v>
      </c>
      <c r="I7" s="1">
        <v>15362</v>
      </c>
      <c r="J7" s="7">
        <v>367.21264367816099</v>
      </c>
      <c r="L7">
        <f t="shared" si="0"/>
        <v>441.43678160919546</v>
      </c>
    </row>
    <row r="8" spans="1:12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42522</v>
      </c>
      <c r="F8" s="2">
        <v>42551</v>
      </c>
      <c r="G8" s="1">
        <v>26.21</v>
      </c>
      <c r="H8" s="1">
        <v>26.21</v>
      </c>
      <c r="I8" s="1">
        <v>11570</v>
      </c>
      <c r="J8" s="7">
        <v>321.76650133536799</v>
      </c>
      <c r="L8">
        <f t="shared" si="0"/>
        <v>441.43456695917587</v>
      </c>
    </row>
    <row r="9" spans="1:12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42552</v>
      </c>
      <c r="F9" s="2">
        <v>42582</v>
      </c>
      <c r="G9" s="1">
        <v>23.67</v>
      </c>
      <c r="H9" s="1">
        <v>23.67</v>
      </c>
      <c r="I9" s="1">
        <v>10449</v>
      </c>
      <c r="J9" s="7">
        <v>386.88212927756598</v>
      </c>
      <c r="L9">
        <f t="shared" si="0"/>
        <v>441.44486692015204</v>
      </c>
    </row>
    <row r="10" spans="1:12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42614</v>
      </c>
      <c r="F10" s="2">
        <v>42643</v>
      </c>
      <c r="G10" s="1">
        <v>55.94</v>
      </c>
      <c r="H10" s="1">
        <v>55.94</v>
      </c>
      <c r="I10" s="1">
        <v>24689</v>
      </c>
      <c r="J10" s="7">
        <v>399.79084733643202</v>
      </c>
      <c r="L10">
        <f t="shared" si="0"/>
        <v>441.34787272077227</v>
      </c>
    </row>
    <row r="11" spans="1:12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42644</v>
      </c>
      <c r="F11" s="2">
        <v>42674</v>
      </c>
      <c r="G11" s="14">
        <f>H11</f>
        <v>100.41738669042893</v>
      </c>
      <c r="H11" s="14">
        <f>I11/L10</f>
        <v>100.41738669042893</v>
      </c>
      <c r="I11" s="1">
        <v>44319</v>
      </c>
      <c r="J11" s="7">
        <v>453.46103327495598</v>
      </c>
      <c r="L11">
        <f t="shared" si="0"/>
        <v>441.34787272077227</v>
      </c>
    </row>
    <row r="12" spans="1:12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42675</v>
      </c>
      <c r="F12" s="2">
        <v>42704</v>
      </c>
      <c r="G12" s="1">
        <v>157.364</v>
      </c>
      <c r="H12" s="1">
        <v>157.364</v>
      </c>
      <c r="I12" s="1">
        <v>69463</v>
      </c>
      <c r="J12" s="7">
        <v>427.461172822246</v>
      </c>
      <c r="L12">
        <f t="shared" si="0"/>
        <v>441.41607991662642</v>
      </c>
    </row>
    <row r="13" spans="1:12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42705</v>
      </c>
      <c r="F13" s="2">
        <v>42735</v>
      </c>
      <c r="G13" s="1">
        <v>192.43</v>
      </c>
      <c r="H13" s="1">
        <v>192.43</v>
      </c>
      <c r="I13" s="1">
        <v>84944</v>
      </c>
      <c r="J13" s="7">
        <v>431.64839162292799</v>
      </c>
      <c r="L13">
        <f t="shared" si="0"/>
        <v>441.4280517590812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>
        <f>SUM(H2:H13)</f>
        <v>1247.0313866904289</v>
      </c>
      <c r="I14" s="9">
        <f>SUM(I2:I13)</f>
        <v>524862</v>
      </c>
      <c r="J14" s="10"/>
    </row>
    <row r="17" spans="7:9" x14ac:dyDescent="0.25">
      <c r="G17" s="16" t="s">
        <v>14</v>
      </c>
      <c r="H17">
        <f>H2</f>
        <v>248.47000000000003</v>
      </c>
      <c r="I17">
        <f>H17*366*1.15</f>
        <v>104581.023</v>
      </c>
    </row>
    <row r="18" spans="7:9" x14ac:dyDescent="0.25">
      <c r="H18">
        <f>H4</f>
        <v>156.01</v>
      </c>
      <c r="I18">
        <f>H18*366*1.15</f>
        <v>65664.608999999997</v>
      </c>
    </row>
    <row r="19" spans="7:9" x14ac:dyDescent="0.25">
      <c r="H19">
        <f t="shared" ref="H19:H30" si="1">H5</f>
        <v>164.4</v>
      </c>
      <c r="I19">
        <f t="shared" ref="I19:I30" si="2">H19*366*1.15</f>
        <v>69195.959999999992</v>
      </c>
    </row>
    <row r="20" spans="7:9" x14ac:dyDescent="0.25">
      <c r="H20">
        <f t="shared" si="1"/>
        <v>87.32</v>
      </c>
      <c r="I20">
        <f t="shared" si="2"/>
        <v>36752.987999999998</v>
      </c>
    </row>
    <row r="21" spans="7:9" x14ac:dyDescent="0.25">
      <c r="H21">
        <f t="shared" si="1"/>
        <v>34.799999999999997</v>
      </c>
      <c r="I21">
        <f t="shared" si="2"/>
        <v>14647.319999999998</v>
      </c>
    </row>
    <row r="22" spans="7:9" x14ac:dyDescent="0.25">
      <c r="H22">
        <f t="shared" si="1"/>
        <v>26.21</v>
      </c>
      <c r="I22">
        <f t="shared" si="2"/>
        <v>11031.789000000001</v>
      </c>
    </row>
    <row r="23" spans="7:9" x14ac:dyDescent="0.25">
      <c r="H23">
        <f t="shared" si="1"/>
        <v>23.67</v>
      </c>
      <c r="I23">
        <f t="shared" si="2"/>
        <v>9962.7030000000013</v>
      </c>
    </row>
    <row r="25" spans="7:9" x14ac:dyDescent="0.25">
      <c r="H25" s="15">
        <f>H10</f>
        <v>55.94</v>
      </c>
      <c r="I25">
        <f t="shared" si="2"/>
        <v>23545.146000000001</v>
      </c>
    </row>
    <row r="26" spans="7:9" x14ac:dyDescent="0.25">
      <c r="H26" s="15">
        <f>H11</f>
        <v>100.41738669042893</v>
      </c>
      <c r="I26">
        <f t="shared" si="2"/>
        <v>42265.678058001533</v>
      </c>
    </row>
    <row r="27" spans="7:9" x14ac:dyDescent="0.25">
      <c r="H27">
        <f>H12</f>
        <v>157.364</v>
      </c>
      <c r="I27">
        <f t="shared" si="2"/>
        <v>66234.507599999997</v>
      </c>
    </row>
    <row r="28" spans="7:9" x14ac:dyDescent="0.25">
      <c r="H28">
        <f>H13</f>
        <v>192.43</v>
      </c>
      <c r="I28">
        <f t="shared" si="2"/>
        <v>80993.786999999997</v>
      </c>
    </row>
    <row r="29" spans="7:9" x14ac:dyDescent="0.25">
      <c r="H29">
        <f>SUM(H17:H28)</f>
        <v>1247.0313866904289</v>
      </c>
      <c r="I29">
        <f>SUM(I17:I28)</f>
        <v>524875.51065800153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Helena BELLINGOVA</cp:lastModifiedBy>
  <dcterms:created xsi:type="dcterms:W3CDTF">2017-06-27T06:27:58Z</dcterms:created>
  <dcterms:modified xsi:type="dcterms:W3CDTF">2017-08-02T14:03:26Z</dcterms:modified>
</cp:coreProperties>
</file>