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VCLAV~1\Desktop\SAMSUNG\43A65~1.JOB\ADMINI~1\1F11B~1.ADM\191B73~1.REA\VYSVTL~1\VYSVTL~1.2\"/>
    </mc:Choice>
  </mc:AlternateContent>
  <bookViews>
    <workbookView xWindow="0" yWindow="0" windowWidth="23040" windowHeight="9084"/>
  </bookViews>
  <sheets>
    <sheet name="Uchazeč" sheetId="5" r:id="rId1"/>
    <sheet name="Stavba" sheetId="1" r:id="rId2"/>
    <sheet name="VzorObjekt" sheetId="9" state="hidden" r:id="rId3"/>
    <sheet name="VzorPolozky" sheetId="10" state="hidden" r:id="rId4"/>
    <sheet name="Rekapitulace Objekt 1" sheetId="11" r:id="rId5"/>
    <sheet name="1 1 Pol" sheetId="12" r:id="rId6"/>
    <sheet name="Rekapitulace Objekt 2" sheetId="13" r:id="rId7"/>
    <sheet name="2 01 Pol" sheetId="14" r:id="rId8"/>
    <sheet name="2 02 Pol" sheetId="15" r:id="rId9"/>
  </sheets>
  <externalReferences>
    <externalReference r:id="rId10"/>
  </externalReferences>
  <definedNames>
    <definedName name="CelkemObjekty" localSheetId="1">Stavba!$I$25</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_xlnm.Print_Titles" localSheetId="5">'1 1 Pol'!$1:$8</definedName>
    <definedName name="_xlnm.Print_Titles" localSheetId="7">'2 01 Pol'!$1:$8</definedName>
    <definedName name="_xlnm.Print_Titles" localSheetId="8">'2 02 Pol'!$1:$8</definedName>
    <definedName name="Objednatel" localSheetId="1">Stavba!$D$11</definedName>
    <definedName name="Objekt" localSheetId="1">Stavba!#REF!</definedName>
    <definedName name="_xlnm.Print_Area" localSheetId="5">'1 1 Pol'!$A$1:$I$955</definedName>
    <definedName name="_xlnm.Print_Area" localSheetId="7">'2 01 Pol'!$A$1:$I$69</definedName>
    <definedName name="_xlnm.Print_Area" localSheetId="8">'2 02 Pol'!$A$1:$I$54</definedName>
    <definedName name="_xlnm.Print_Area" localSheetId="4">'Rekapitulace Objekt 1'!$A$1:$H$46</definedName>
    <definedName name="_xlnm.Print_Area" localSheetId="6">'Rekapitulace Objekt 2'!$A$1:$H$27</definedName>
    <definedName name="_xlnm.Print_Area" localSheetId="1">Stavba!$A$1:$J$138</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71027"/>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J116" i="1" l="1"/>
  <c r="O14" i="13"/>
  <c r="D27" i="13"/>
  <c r="BC23" i="13"/>
  <c r="AN6" i="15"/>
  <c r="O15" i="13" s="1"/>
  <c r="AZ16" i="15"/>
  <c r="AZ13" i="15"/>
  <c r="G11" i="15"/>
  <c r="AO6" i="15" s="1"/>
  <c r="P15" i="13" s="1"/>
  <c r="G14" i="15"/>
  <c r="F9" i="15" s="1"/>
  <c r="J134" i="1" s="1"/>
  <c r="G17"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D21" i="13"/>
  <c r="BC18" i="13"/>
  <c r="AN6"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57" i="14"/>
  <c r="G61" i="14"/>
  <c r="G62" i="14"/>
  <c r="G63" i="14"/>
  <c r="G65" i="14"/>
  <c r="D16" i="13"/>
  <c r="B7" i="13"/>
  <c r="B6" i="13"/>
  <c r="C1" i="13"/>
  <c r="B1" i="13"/>
  <c r="D46" i="11"/>
  <c r="BC17" i="11"/>
  <c r="AN6" i="12"/>
  <c r="O14" i="11" s="1"/>
  <c r="AZ898" i="12"/>
  <c r="AZ627" i="12"/>
  <c r="AZ128" i="12"/>
  <c r="AZ122" i="12"/>
  <c r="AZ116" i="12"/>
  <c r="AZ72" i="12"/>
  <c r="AZ14" i="12"/>
  <c r="G11" i="12"/>
  <c r="G15" i="12"/>
  <c r="G18" i="12"/>
  <c r="G23" i="12"/>
  <c r="G26" i="12"/>
  <c r="G29" i="12"/>
  <c r="G33" i="12"/>
  <c r="G38" i="12"/>
  <c r="F36" i="12" s="1"/>
  <c r="G42" i="12"/>
  <c r="F40" i="12" s="1"/>
  <c r="G45" i="12"/>
  <c r="G48" i="12"/>
  <c r="G51" i="12"/>
  <c r="G57" i="12"/>
  <c r="F54" i="12" s="1"/>
  <c r="J110" i="1" s="1"/>
  <c r="G60" i="12"/>
  <c r="G63" i="12"/>
  <c r="G69" i="12"/>
  <c r="G79" i="12"/>
  <c r="G82" i="12"/>
  <c r="G86" i="12"/>
  <c r="G89" i="12"/>
  <c r="G93" i="12"/>
  <c r="G97" i="12"/>
  <c r="G101" i="12"/>
  <c r="G109" i="12"/>
  <c r="G113" i="12"/>
  <c r="G118" i="12"/>
  <c r="G124" i="12"/>
  <c r="G130" i="12"/>
  <c r="G138" i="12"/>
  <c r="G145" i="12"/>
  <c r="G148" i="12"/>
  <c r="G152" i="12"/>
  <c r="G155" i="12"/>
  <c r="G164" i="12"/>
  <c r="G166" i="12"/>
  <c r="G168" i="12"/>
  <c r="G169" i="12"/>
  <c r="G170" i="12"/>
  <c r="G173" i="12"/>
  <c r="G177" i="12"/>
  <c r="G181" i="12"/>
  <c r="G183" i="12"/>
  <c r="G186" i="12"/>
  <c r="G188" i="12"/>
  <c r="G190" i="12"/>
  <c r="F189" i="12" s="1"/>
  <c r="J114" i="1" s="1"/>
  <c r="G195" i="12"/>
  <c r="F194" i="12" s="1"/>
  <c r="J115" i="1" s="1"/>
  <c r="G198" i="12"/>
  <c r="F197" i="12" s="1"/>
  <c r="H26" i="11" s="1"/>
  <c r="G203" i="12"/>
  <c r="G208" i="12"/>
  <c r="G212" i="12"/>
  <c r="G216" i="12"/>
  <c r="G219" i="12"/>
  <c r="G222" i="12"/>
  <c r="G225" i="12"/>
  <c r="G230" i="12"/>
  <c r="G233" i="12"/>
  <c r="G238" i="12"/>
  <c r="G242" i="12"/>
  <c r="G244" i="12"/>
  <c r="G249" i="12"/>
  <c r="G252" i="12"/>
  <c r="G255" i="12"/>
  <c r="G260" i="12"/>
  <c r="G262" i="12"/>
  <c r="G264" i="12"/>
  <c r="G266" i="12"/>
  <c r="G268" i="12"/>
  <c r="G270" i="12"/>
  <c r="G274" i="12"/>
  <c r="F272" i="12" s="1"/>
  <c r="H31" i="11" s="1"/>
  <c r="G281" i="12"/>
  <c r="G288" i="12"/>
  <c r="G291" i="12"/>
  <c r="G295" i="12"/>
  <c r="G298" i="12"/>
  <c r="G301" i="12"/>
  <c r="G303" i="12"/>
  <c r="G306" i="12"/>
  <c r="G308" i="12"/>
  <c r="G312" i="12"/>
  <c r="G319" i="12"/>
  <c r="G334" i="12"/>
  <c r="G339" i="12"/>
  <c r="G343" i="12"/>
  <c r="G345" i="12"/>
  <c r="G348" i="12"/>
  <c r="F347" i="12" s="1"/>
  <c r="G350" i="12"/>
  <c r="F349" i="12" s="1"/>
  <c r="G354" i="12"/>
  <c r="G357" i="12"/>
  <c r="F359" i="12"/>
  <c r="G360" i="12"/>
  <c r="G363" i="12"/>
  <c r="G366" i="12"/>
  <c r="F370" i="12"/>
  <c r="J124" i="1" s="1"/>
  <c r="G372" i="12"/>
  <c r="G374" i="12"/>
  <c r="G380" i="12"/>
  <c r="G386" i="12"/>
  <c r="G390" i="12"/>
  <c r="G392" i="12"/>
  <c r="G396" i="12"/>
  <c r="G398" i="12"/>
  <c r="G400" i="12"/>
  <c r="G403" i="12"/>
  <c r="G407" i="12"/>
  <c r="G412" i="12"/>
  <c r="F409" i="12" s="1"/>
  <c r="G420" i="12"/>
  <c r="G425" i="12"/>
  <c r="G431" i="12"/>
  <c r="G436" i="12"/>
  <c r="G438" i="12"/>
  <c r="G441" i="12"/>
  <c r="G445" i="12"/>
  <c r="G451" i="12"/>
  <c r="G455" i="12"/>
  <c r="G459" i="12"/>
  <c r="G462" i="12"/>
  <c r="G465" i="12"/>
  <c r="G470" i="12"/>
  <c r="G474" i="12"/>
  <c r="G478" i="12"/>
  <c r="F476" i="12" s="1"/>
  <c r="G483" i="12"/>
  <c r="F480" i="12" s="1"/>
  <c r="G488" i="12"/>
  <c r="G492" i="12"/>
  <c r="G498" i="12"/>
  <c r="G499" i="12"/>
  <c r="G503" i="12"/>
  <c r="G507" i="12"/>
  <c r="G512" i="12"/>
  <c r="G514" i="12"/>
  <c r="G517" i="12"/>
  <c r="G519" i="12"/>
  <c r="G521" i="12"/>
  <c r="G525" i="12"/>
  <c r="G528" i="12"/>
  <c r="G529" i="12"/>
  <c r="G531" i="12"/>
  <c r="G533" i="12"/>
  <c r="G535" i="12"/>
  <c r="G538" i="12"/>
  <c r="G539" i="12"/>
  <c r="G542" i="12"/>
  <c r="G544" i="12"/>
  <c r="G546" i="12"/>
  <c r="G548" i="12"/>
  <c r="G550" i="12"/>
  <c r="G553" i="12"/>
  <c r="G555" i="12"/>
  <c r="G557" i="12"/>
  <c r="G559" i="12"/>
  <c r="G561" i="12"/>
  <c r="G562" i="12"/>
  <c r="G564" i="12"/>
  <c r="G566" i="12"/>
  <c r="G568" i="12"/>
  <c r="G570" i="12"/>
  <c r="G572" i="12"/>
  <c r="G574" i="12"/>
  <c r="G575" i="12"/>
  <c r="G577" i="12"/>
  <c r="G579" i="12"/>
  <c r="G581" i="12"/>
  <c r="G584" i="12"/>
  <c r="G587" i="12"/>
  <c r="G590" i="12"/>
  <c r="G595" i="12"/>
  <c r="G602" i="12"/>
  <c r="G604" i="12"/>
  <c r="G606" i="12"/>
  <c r="G608" i="12"/>
  <c r="G610" i="12"/>
  <c r="G611" i="12"/>
  <c r="G612" i="12"/>
  <c r="G613" i="12"/>
  <c r="G614" i="12"/>
  <c r="G617" i="12"/>
  <c r="G623" i="12"/>
  <c r="G628" i="12"/>
  <c r="G635" i="12"/>
  <c r="G763" i="12"/>
  <c r="G891" i="12"/>
  <c r="G895" i="12"/>
  <c r="F894" i="12" s="1"/>
  <c r="H42" i="11" s="1"/>
  <c r="G899" i="12"/>
  <c r="G904" i="12"/>
  <c r="G908" i="12"/>
  <c r="G912" i="12"/>
  <c r="G917" i="12"/>
  <c r="G921" i="12"/>
  <c r="G925" i="12"/>
  <c r="G930" i="12"/>
  <c r="F929" i="12" s="1"/>
  <c r="H44" i="11" s="1"/>
  <c r="G932" i="12"/>
  <c r="G934" i="12"/>
  <c r="G936" i="12"/>
  <c r="G939" i="12"/>
  <c r="G941" i="12"/>
  <c r="G943" i="12"/>
  <c r="G945" i="12"/>
  <c r="G947" i="12"/>
  <c r="G949" i="12"/>
  <c r="G951" i="12"/>
  <c r="D15" i="11"/>
  <c r="B7" i="11"/>
  <c r="B6" i="11"/>
  <c r="C1" i="11"/>
  <c r="B1" i="11"/>
  <c r="AZ97" i="1"/>
  <c r="AZ96" i="1"/>
  <c r="AZ94" i="1"/>
  <c r="AZ93" i="1"/>
  <c r="AZ91" i="1"/>
  <c r="AZ90" i="1"/>
  <c r="AZ88" i="1"/>
  <c r="AZ86" i="1"/>
  <c r="AZ85" i="1"/>
  <c r="AZ84" i="1"/>
  <c r="AZ82" i="1"/>
  <c r="AZ79" i="1"/>
  <c r="AZ77" i="1"/>
  <c r="AZ73" i="1"/>
  <c r="AZ72" i="1"/>
  <c r="AZ70" i="1"/>
  <c r="AZ69" i="1"/>
  <c r="AZ67" i="1"/>
  <c r="AZ66" i="1"/>
  <c r="AZ65" i="1"/>
  <c r="AZ63" i="1"/>
  <c r="AZ62" i="1"/>
  <c r="AZ60" i="1"/>
  <c r="AZ58" i="1"/>
  <c r="AZ57" i="1"/>
  <c r="AZ55" i="1"/>
  <c r="AZ53" i="1"/>
  <c r="AZ52" i="1"/>
  <c r="AZ50" i="1"/>
  <c r="AZ49" i="1"/>
  <c r="AZ47" i="1"/>
  <c r="AZ46" i="1"/>
  <c r="AZ44" i="1"/>
  <c r="AZ42" i="1"/>
  <c r="AZ41" i="1"/>
  <c r="AZ40" i="1"/>
  <c r="AZ39" i="1"/>
  <c r="AZ38" i="1"/>
  <c r="AZ37" i="1"/>
  <c r="AZ34" i="1"/>
  <c r="AZ32" i="1"/>
  <c r="AZ31" i="1"/>
  <c r="AZ29" i="1"/>
  <c r="AZ27" i="1"/>
  <c r="J122" i="1" l="1"/>
  <c r="J126" i="1"/>
  <c r="H20" i="11"/>
  <c r="F9" i="14"/>
  <c r="F316" i="12"/>
  <c r="H25" i="11"/>
  <c r="H34" i="11"/>
  <c r="J121" i="1"/>
  <c r="J133" i="1"/>
  <c r="H24" i="11"/>
  <c r="J136" i="1"/>
  <c r="F376" i="12"/>
  <c r="F235" i="12"/>
  <c r="F66" i="12"/>
  <c r="F9" i="12"/>
  <c r="F352" i="12"/>
  <c r="H36" i="11" s="1"/>
  <c r="F285" i="12"/>
  <c r="F258" i="12"/>
  <c r="F228" i="12"/>
  <c r="AO6" i="12"/>
  <c r="P14" i="11" s="1"/>
  <c r="H32" i="11"/>
  <c r="AO6" i="14"/>
  <c r="P14" i="13" s="1"/>
  <c r="H26" i="13"/>
  <c r="F938" i="12"/>
  <c r="F621" i="12"/>
  <c r="F201" i="12"/>
  <c r="F105" i="12"/>
  <c r="F896" i="12"/>
  <c r="F632" i="12"/>
  <c r="F600" i="12"/>
  <c r="F501" i="12"/>
  <c r="F487" i="12"/>
  <c r="J127" i="1" s="1"/>
  <c r="F81" i="12"/>
  <c r="F44" i="12"/>
  <c r="F18" i="15"/>
  <c r="B1" i="9"/>
  <c r="C1" i="9"/>
  <c r="B7" i="9"/>
  <c r="B6" i="9"/>
  <c r="H30" i="11" l="1"/>
  <c r="J120" i="1"/>
  <c r="J111" i="1"/>
  <c r="H21" i="11"/>
  <c r="H22" i="11"/>
  <c r="J112" i="1"/>
  <c r="J131" i="1"/>
  <c r="H41" i="11"/>
  <c r="J130" i="1"/>
  <c r="H40" i="11"/>
  <c r="J119" i="1"/>
  <c r="H29" i="11"/>
  <c r="J123" i="1"/>
  <c r="H33" i="11"/>
  <c r="H35" i="11"/>
  <c r="J125" i="1"/>
  <c r="G69" i="14"/>
  <c r="H14" i="13" s="1"/>
  <c r="H16" i="13" s="1"/>
  <c r="J24" i="1" s="1"/>
  <c r="J132" i="1"/>
  <c r="H20" i="13"/>
  <c r="H21" i="13" s="1"/>
  <c r="J129" i="1"/>
  <c r="H39" i="11"/>
  <c r="H27" i="11"/>
  <c r="J117" i="1"/>
  <c r="H25" i="13"/>
  <c r="H27" i="13" s="1"/>
  <c r="J108" i="1"/>
  <c r="G54" i="15"/>
  <c r="H15" i="13" s="1"/>
  <c r="J135" i="1"/>
  <c r="H43" i="11"/>
  <c r="H45" i="11"/>
  <c r="J137" i="1"/>
  <c r="H37" i="11"/>
  <c r="H38" i="11"/>
  <c r="J128" i="1"/>
  <c r="H23" i="11"/>
  <c r="J113" i="1"/>
  <c r="J118" i="1"/>
  <c r="H28" i="11"/>
  <c r="G955" i="12"/>
  <c r="H14" i="11" s="1"/>
  <c r="H15" i="11" s="1"/>
  <c r="J23" i="1" s="1"/>
  <c r="J25" i="1" s="1"/>
  <c r="J109" i="1"/>
  <c r="H19" i="11"/>
  <c r="H46" i="11" s="1"/>
  <c r="J138" i="1" l="1"/>
</calcChain>
</file>

<file path=xl/sharedStrings.xml><?xml version="1.0" encoding="utf-8"?>
<sst xmlns="http://schemas.openxmlformats.org/spreadsheetml/2006/main" count="3448" uniqueCount="1246">
  <si>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</si>
  <si>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</si>
  <si>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</si>
  <si>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</si>
  <si>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</si>
  <si>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</si>
  <si>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</si>
  <si>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</si>
  <si>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</si>
  <si>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</si>
  <si>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</si>
  <si>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</si>
  <si>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</si>
  <si>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</si>
  <si>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</si>
  <si>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</si>
  <si>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</si>
  <si>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</si>
  <si>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</si>
  <si>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</si>
  <si>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</si>
  <si>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</si>
  <si>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</si>
  <si>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</si>
  <si>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</si>
  <si>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</si>
  <si>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</si>
  <si>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</si>
  <si>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</si>
  <si>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</si>
  <si>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</si>
  <si>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</si>
  <si>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</si>
  <si>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</si>
  <si>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</si>
  <si>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</si>
  <si>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</si>
  <si>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</si>
  <si>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</si>
  <si>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</si>
  <si>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116/2015</t>
  </si>
  <si>
    <t xml:space="preserve"> RÚE – administrativní  budova SÚS Pk Pardubice</t>
  </si>
  <si>
    <t>Pardubický kraj</t>
  </si>
  <si>
    <t>Komenského náměstí 125</t>
  </si>
  <si>
    <t>Pardubice-Pardubice-Staré Město</t>
  </si>
  <si>
    <t>53002</t>
  </si>
  <si>
    <t>SONET Building s.r.o.</t>
  </si>
  <si>
    <t>Klicperova 1541</t>
  </si>
  <si>
    <t>Hlinsko</t>
  </si>
  <si>
    <t>53901</t>
  </si>
  <si>
    <t>29007747</t>
  </si>
  <si>
    <t>CZ29007747</t>
  </si>
  <si>
    <t>70892822</t>
  </si>
  <si>
    <t>CZ70892822</t>
  </si>
  <si>
    <t>Stavební objekt</t>
  </si>
  <si>
    <t>1</t>
  </si>
  <si>
    <t>SO1 - Stavební práce</t>
  </si>
  <si>
    <t>2</t>
  </si>
  <si>
    <t>SO2 - Elektromontáže</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</si>
  <si>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</si>
  <si>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</si>
  <si>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</si>
  <si>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</si>
  <si>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</si>
  <si>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</si>
  <si>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</si>
  <si>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</si>
  <si>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</si>
  <si>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</si>
  <si>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</si>
  <si>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</si>
  <si>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</si>
  <si>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</si>
  <si>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</si>
  <si>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</si>
  <si>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</si>
  <si>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</si>
  <si>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</si>
  <si>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</si>
  <si>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</si>
  <si>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</si>
  <si>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</si>
  <si>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</si>
  <si>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</si>
  <si>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</si>
  <si>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</si>
  <si>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</si>
  <si>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</si>
  <si>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</si>
  <si>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</si>
  <si>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</si>
  <si>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</si>
  <si>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</si>
  <si>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</si>
  <si>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</si>
  <si>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</si>
  <si>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</si>
  <si>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</si>
  <si>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</si>
  <si>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</si>
  <si>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</si>
  <si>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</si>
  <si>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</si>
  <si>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</si>
  <si>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</si>
  <si>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</si>
  <si>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</si>
  <si>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</si>
  <si>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_2</t>
  </si>
  <si>
    <t>740: Silnoproud</t>
  </si>
  <si>
    <t>Zemní práce</t>
  </si>
  <si>
    <t>Základy a zvláštní zakládání</t>
  </si>
  <si>
    <t>5</t>
  </si>
  <si>
    <t>Komunikace</t>
  </si>
  <si>
    <t>61</t>
  </si>
  <si>
    <t>Upravy povrchů vnitřní</t>
  </si>
  <si>
    <t>62</t>
  </si>
  <si>
    <t>Úpravy povrchů vnější</t>
  </si>
  <si>
    <t>63</t>
  </si>
  <si>
    <t>Podlahy a podlahové konstrukce</t>
  </si>
  <si>
    <t>76P</t>
  </si>
  <si>
    <t>Plastové výrobky</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</si>
  <si>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</si>
  <si>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</si>
  <si>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</si>
  <si>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</si>
  <si>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</si>
  <si>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</si>
  <si>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</si>
  <si>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</si>
  <si>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</si>
  <si>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</si>
  <si>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</si>
  <si>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</si>
  <si>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712</t>
  </si>
  <si>
    <t>Živičné krytiny</t>
  </si>
  <si>
    <t>713</t>
  </si>
  <si>
    <t>Izolace tepelné</t>
  </si>
  <si>
    <t>721</t>
  </si>
  <si>
    <t>Vnitřní kanalizace</t>
  </si>
  <si>
    <t>762</t>
  </si>
  <si>
    <t>Konstrukce tesařské</t>
  </si>
  <si>
    <t>764</t>
  </si>
  <si>
    <t>Konstrukce klempířské</t>
  </si>
  <si>
    <t>765</t>
  </si>
  <si>
    <t>Krytiny tvrdé</t>
  </si>
  <si>
    <t>766</t>
  </si>
  <si>
    <t>Konstrukce truhlářské</t>
  </si>
  <si>
    <t>767</t>
  </si>
  <si>
    <t>Konstrukce zámečnické</t>
  </si>
  <si>
    <t>783</t>
  </si>
  <si>
    <t>Nátěry</t>
  </si>
  <si>
    <t>784</t>
  </si>
  <si>
    <t>Malby</t>
  </si>
  <si>
    <t>911-5</t>
  </si>
  <si>
    <t>Fotovoltaická elektrárna</t>
  </si>
  <si>
    <t>M21</t>
  </si>
  <si>
    <t>Elektromontáže</t>
  </si>
  <si>
    <t>M46</t>
  </si>
  <si>
    <t>Zemní práce při montážích</t>
  </si>
  <si>
    <t>D96</t>
  </si>
  <si>
    <t>Přesuny suti a vybouraných hmot</t>
  </si>
  <si>
    <t>VN</t>
  </si>
  <si>
    <t>Vedlejší náklady</t>
  </si>
  <si>
    <t>ON</t>
  </si>
  <si>
    <t>Ostatní náklady</t>
  </si>
  <si>
    <t>Cena celkem</t>
  </si>
  <si>
    <t>STA</t>
  </si>
  <si>
    <t>Rekapitulace soupisů náležejících k objektu</t>
  </si>
  <si>
    <t>Soupis</t>
  </si>
  <si>
    <t>Cena (Kč)</t>
  </si>
  <si>
    <t>Zateplení objektu</t>
  </si>
  <si>
    <t>Celkem objekt</t>
  </si>
  <si>
    <t>Položkový soupis prací a dodávek</t>
  </si>
  <si>
    <t>Ceník</t>
  </si>
  <si>
    <t>Cen. soustava</t>
  </si>
  <si>
    <t>#LevelZatrideniCeniku#</t>
  </si>
  <si>
    <t>Ceník, kapitola</t>
  </si>
  <si>
    <t>Poznámka uchazeče</t>
  </si>
  <si>
    <t>Díl:</t>
  </si>
  <si>
    <t>DIL</t>
  </si>
  <si>
    <t>113 10-7 Odstranění podkladů nebo krytů</t>
  </si>
  <si>
    <t>SPK</t>
  </si>
  <si>
    <t>113107142R00</t>
  </si>
  <si>
    <t>v ploše jednotlivě do 200 m2, živičných, o tloušťce vrstvy přes 50 do 100 mm</t>
  </si>
  <si>
    <t>m2</t>
  </si>
  <si>
    <t>822-1</t>
  </si>
  <si>
    <t>RTS 15/ I</t>
  </si>
  <si>
    <t>POL1_</t>
  </si>
  <si>
    <t>40</t>
  </si>
  <si>
    <t>VV</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</si>
  <si>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</si>
  <si>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</si>
  <si>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SPX</t>
  </si>
  <si>
    <t>132201112R00</t>
  </si>
  <si>
    <t>nad 100 m3, v hornině 3, hloubení strojně</t>
  </si>
  <si>
    <t>m3</t>
  </si>
  <si>
    <t>800-1</t>
  </si>
  <si>
    <t>RTS 17/ I</t>
  </si>
  <si>
    <t>POL1_1</t>
  </si>
  <si>
    <t>hlavní budova : (18+11,8+6+10,9+6+1,6+4,95+4,1)*0,7*1*1,1</t>
  </si>
  <si>
    <t>vedlejší budova : (58,2+0,5+2+0,5*4+3+60,5+4,6+0,5*2+2+0,5*4+9,3+2)*0,7*1*1,1</t>
  </si>
  <si>
    <t>132201119R00</t>
  </si>
  <si>
    <t xml:space="preserve">příplatek za lepivost, v hornině 3,  </t>
  </si>
  <si>
    <t>162 10 Vodorovné přemístění výkopku</t>
  </si>
  <si>
    <t>po suchu, bez ohledu na druh dopravního prostředku, bez naložení výkopku, avšak se složením bez rozhrnutí,</t>
  </si>
  <si>
    <t>162701105R00</t>
  </si>
  <si>
    <t>z horniny 1 až 4, na vzdálenost přes 9 000  do 10 000 m</t>
  </si>
  <si>
    <t>171201201R00</t>
  </si>
  <si>
    <t>na dočasnou skládku tak, že na 1 m2 plochy připadá přes 2 m3 výkopku nebo ornice</t>
  </si>
  <si>
    <t>174101101R00</t>
  </si>
  <si>
    <t>jam, šachet, rýh nebo kolem objektů v těchto vykopávkách</t>
  </si>
  <si>
    <t>včetně strojního přemístění materiálu pro zásyp ze vzdálenosti do 10 m od okraje zásypu</t>
  </si>
  <si>
    <t>POP</t>
  </si>
  <si>
    <t>199000002R00</t>
  </si>
  <si>
    <t>horniny 1- 4</t>
  </si>
  <si>
    <t>hlavní budova : (18+11,8+6+10,9+6+1,6+4,95+4,1)*0,7*1*1,1*1,9</t>
  </si>
  <si>
    <t>vedlejší budova : (58,2+0,5+2+0,5*4+3+60,5+4,6+0,5*2+2+0,5*4+9,3+2)*0,7*1*1,1*1,9</t>
  </si>
  <si>
    <t>213 15 Montáž vsakovacích nádrží</t>
  </si>
  <si>
    <t>213151121R00</t>
  </si>
  <si>
    <t>položení geotextílie</t>
  </si>
  <si>
    <t>827-1</t>
  </si>
  <si>
    <t>(100,1+100,1+(11,44+11,44+8,6)*0,1+(11,44+11,44+8,6)*0,5+(8,6*0,15))*1,15</t>
  </si>
  <si>
    <t>764 21-23 Demontáž oplechování zdí a nadezdívek</t>
  </si>
  <si>
    <t>764430840R00</t>
  </si>
  <si>
    <t>rš od 330 do 500 mm</t>
  </si>
  <si>
    <t>m</t>
  </si>
  <si>
    <t>800-764</t>
  </si>
  <si>
    <t>11,44+8,6+11,44</t>
  </si>
  <si>
    <t>283231422R</t>
  </si>
  <si>
    <t>fólie izolační zemní separační, drenážní, ochranná; tloušťka 0,50 mm; výška nopů 8,0 mm; HDPE</t>
  </si>
  <si>
    <t>SPCM</t>
  </si>
  <si>
    <t>POL3_</t>
  </si>
  <si>
    <t>hlavní budova : (18+11,8+6+10,9+6+1,6+4,95+4,1)*1</t>
  </si>
  <si>
    <t>vedlejší budova : (58,2+0,5+2+0,5*4+3+60,5+4,6+0,5*2+2+0,5*4+9,3+2)*1</t>
  </si>
  <si>
    <t>583414044R</t>
  </si>
  <si>
    <t>kamenivo přírodní drcené frakce 4,0 až 8,0 mm; třída B</t>
  </si>
  <si>
    <t>t</t>
  </si>
  <si>
    <t>POL3_1</t>
  </si>
  <si>
    <t>hlavní budova : (18+11,8+6+10,9+6+1,6+4,95+4,1)*0,7*0,3*1,1*1,4</t>
  </si>
  <si>
    <t>vedlejší budova : (58,2+0,5+2+0,5*4+3+60,5+4,6+0,5*2+2+0,5*4+9,3+2)*0,7*0,3*1,1*1,4</t>
  </si>
  <si>
    <t>583418035R</t>
  </si>
  <si>
    <t>kamenivo přírodní drcené frakce 16,0 až 32,0 mm; třída C</t>
  </si>
  <si>
    <t>hlavní budova : (18+11,8+6+10,9+6+1,6+4,95+4,1)*0,7*0,7*1,1*1,4</t>
  </si>
  <si>
    <t>vedlejší budova : (58,2+0,5+2+0,5*4+3+60,5+4,6+0,5*2+2+0,5*4+9,3+2)*0,7*0,7*1,1*1,4</t>
  </si>
  <si>
    <t>212 75-2 Trativody z drenážních trubek</t>
  </si>
  <si>
    <t>se zřízením štěrkopískového lože pod trubky a s jejich obsypem v průměrném celkovém množství do 0,15 m3/m v otevřeném příkopu,</t>
  </si>
  <si>
    <t>212752112R00</t>
  </si>
  <si>
    <t>DN od 80 do 100 mm</t>
  </si>
  <si>
    <t>hlavní budova : (18+11,8+6+10,9+6+1,6+4,95+4,1)*1*1,02</t>
  </si>
  <si>
    <t>vedlejší budova : (58,2+0,5+2+0,5*4+3+60,5+4,6+0,5*2+2+0,5*4+9,3+2)*1*1,02</t>
  </si>
  <si>
    <t>212971121R00</t>
  </si>
  <si>
    <t>Opláštění trativ. z geot.,sklon nad 1:2,5 do 2,5 m</t>
  </si>
  <si>
    <t>69366197R</t>
  </si>
  <si>
    <t>geotextilie PP; funkce separační, ochranná, výztužná, filtrační; plošná hmotnost 200 g/m2; zpevněná oboustranně</t>
  </si>
  <si>
    <t>919 73-5 Řezání stávajících krytů nebo podkladů</t>
  </si>
  <si>
    <t>včetně spotřeby vody</t>
  </si>
  <si>
    <t>919735113R00</t>
  </si>
  <si>
    <t>živičných, hloubky přes 100 do 150 mm</t>
  </si>
  <si>
    <t>30</t>
  </si>
  <si>
    <t>577 10-001 Komunikace těžká z asfaltobetonu</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</si>
  <si>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zpevněného cementem KZC I s rozprostřením a zhutněním tl. 28 cm, podklad z kameniva obaleného asfaltem třídy I s rozprostřením a zhutněním, v pruhu šířky do 3 m tl. 9 cm, beton asfaltový s rozprostřením a zhutněním třídy I, v pruhu šířky do 3 m tl. 5 cm, osazení a dodávka vodících proužků, osazení a dodávka betonových obrubníků do lože z prostého betonu 8 - 10 cm, stojatých, bez boční opěry.</t>
  </si>
  <si>
    <t>SPI</t>
  </si>
  <si>
    <t>Skladba:</t>
  </si>
  <si>
    <t>podklad ze štěrkopísku                                  15 cm</t>
  </si>
  <si>
    <t>podklad z kameniva zpevněného cementem 28 cm</t>
  </si>
  <si>
    <t>obalované kamenivo                                        9 cm</t>
  </si>
  <si>
    <t>asfaltobeton                                                      5 cm</t>
  </si>
  <si>
    <t>celkem                                                            57 cm</t>
  </si>
  <si>
    <t>577100030RA0</t>
  </si>
  <si>
    <t>celková tloušťka 470 mm</t>
  </si>
  <si>
    <t>AP-HSV</t>
  </si>
  <si>
    <t>POL2_</t>
  </si>
  <si>
    <t>610991111R00</t>
  </si>
  <si>
    <t>Zakrývání výplní vnitřních otvorů</t>
  </si>
  <si>
    <t>hlavní budova : 1,8*1,5*14+0,85*2,4*4+1,2*1,2*4+0,6*0,9*12+1,2*1,5*3+1,5*1,5*4+2*2,4+1,8*1,2*2+1,25*1,2*1+1,8*1,2*5+1,2*1,2*3+1,5*1,2*3</t>
  </si>
  <si>
    <t>vedlejší budova : 2,345*1,55*2+1,15*1,55*8+2,35*0,6*4+2,35*1,55*2+1,75*1,45*56+0,9*0,9*4+0,85*1,55*2+0,9*0,9*2+6,457</t>
  </si>
  <si>
    <t>dveře : 1,8*2,4+2,45*2,45+1*2,45</t>
  </si>
  <si>
    <t>612409991R00</t>
  </si>
  <si>
    <t>Začištění omítek kolem oken,dveří apod.</t>
  </si>
  <si>
    <t>1NP hlavní budova : ((1,8+1,5*2)*6+(0,85+2,4*2)*2+(1,2+1,2*2)*2+(0,6+0,9*2)*4+(1,2+1,5*2)*2+(1,5+1,5*2)*2+(1,8+2,1*2))</t>
  </si>
  <si>
    <t>2NP hlavní budova : ((1,8+1,5*2)*7+(0,85+2,4*2)*2+(1,2+1,2*2)*2+(0,6+0,9*2)*4+(1,2+1,5*2)*1+(1,5+1,5*2)*2+(2,0+2,4*2)*1)</t>
  </si>
  <si>
    <t>612425931R00</t>
  </si>
  <si>
    <t>Omítka vápenná vnitřního ostění - štuková, začištění oken</t>
  </si>
  <si>
    <t>hlavní budova : ((1,8+1,5)*2*14+(0,85+2,4)*2*4+(1,2+1,2)*2*4+(0,6+0,9)*2*12+(1,2+1,5)*2*3+(1,5+1,5)*2*4+(2+2,4)*2+(1,8+1,2)*2*2+(1,25+1,2)*2*1+(1,8+1,2)*2*5+(1,2+1,2)*2*3+(1,5+1,2)*2*3)*0,5</t>
  </si>
  <si>
    <t>vedlejší budova : ((2,345+1,55)*2*2+(1,15+1,55)*2*8+(0,9+0,6)*2*12+(2,35+0,6)*2*4+(2,35+1,55)*2*2+(1,75+1,45)*2*56+(0,9+0,9)*2*4+(0,85+1,55)*2*2+(0,9+0,9)*2*2)*0,5</t>
  </si>
  <si>
    <t>dveře : ((1,8+2,4*2)+(2,45+2,45*2)+(1+2,45*2))*0,5</t>
  </si>
  <si>
    <t>612481113R00</t>
  </si>
  <si>
    <t>Potažení vnitř. stěn sklotex. pletivem s vypnutím</t>
  </si>
  <si>
    <t>622481292R00</t>
  </si>
  <si>
    <t>Montáž výztužné lišty okenní a podparapetní</t>
  </si>
  <si>
    <t>hlavní budova : ((1,8+1,5)*2*14+(0,85+2,4)*2*4+(1,2+1,2)*2*4+(0,6+0,9)*2*12+(1,2+1,5)*2*3+(1,5+1,5)*2*4+(2+2,4)*2+(1,8+1,2)*2*2+(1,25+1,2)*2*1+(1,8+1,2)*2*5+(1,2+1,2)*2*3+(1,5+1,2)*2*3)</t>
  </si>
  <si>
    <t>vedlejší budova : ((2,345+1,55)*2*2+(1,15+1,55)*2*8+(0,9+0,6)*2*12+(2,35+0,6)*2*4+(2,35+1,55)*2*2+(1,75+1,45)*2*56+(0,9+0,9)*2*4+(0,85+1,55)*2*2+(0,9+0,9)*2*2)</t>
  </si>
  <si>
    <t>dveře : ((1,8+2,4*2)+(2,45+2,45*2)+(1+2,45*2))</t>
  </si>
  <si>
    <t>28350112R</t>
  </si>
  <si>
    <t>Profil okenní začišťovací s tkaninou, 6mm dl. 2,4m</t>
  </si>
  <si>
    <t>POL3_0</t>
  </si>
  <si>
    <t>602 01 Omítky stěn z hotových směsí</t>
  </si>
  <si>
    <t>po jednotlivých vrstvách</t>
  </si>
  <si>
    <t>602 01-1 Doplňkové práce pro omítky stěn z hotových směsí</t>
  </si>
  <si>
    <t>602016195R00</t>
  </si>
  <si>
    <t>hloubková penetrace stěn silikátová</t>
  </si>
  <si>
    <t>801-1</t>
  </si>
  <si>
    <t>101,6+713,36+170,502</t>
  </si>
  <si>
    <t>622 31-1 Zateplení suterénu</t>
  </si>
  <si>
    <t>nanesení lepicího tmelu na izolační desky, nalepení desek a zajištění talířovými hmoždinkami (6 ks/m2). Bez povrchové úpravy desek.</t>
  </si>
  <si>
    <t>622311511R00</t>
  </si>
  <si>
    <t>extrudovaným polysterenem, tloušťky 80 mm</t>
  </si>
  <si>
    <t>60</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</si>
  <si>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</si>
  <si>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</si>
  <si>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</si>
  <si>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622325521RU1</t>
  </si>
  <si>
    <t>extrudovaným polystyrénem, tloušťky 80 mm, kontaktní nátěr a mozaiková omítka</t>
  </si>
  <si>
    <t>Sokl A+B : 88,78152+12,781</t>
  </si>
  <si>
    <t>Schodiště budovy B : 1</t>
  </si>
  <si>
    <t>622 31-3 Zateplení fasády</t>
  </si>
  <si>
    <t>K ochraně hran na rozích budovy je zahrnuto 0,14 m rohových lišt na m2.</t>
  </si>
  <si>
    <t>622324333RT3</t>
  </si>
  <si>
    <t xml:space="preserve"> , expandovaným polystyrénem s reflexní úpravou, tloušťky 120 mm, kontaktní nátěr a silikonová omítka, 3,0 kg/m2</t>
  </si>
  <si>
    <t>Budova A : (5,15+0,572+2,07+3,96+0,572+0,572+3,96+0,572+0,572+4,16+13,16+4,16+0,572+0,572+3,960+2,07+3,96+0,572+0,572+5,595+4,57)*6,45-(3,3+2,+2,4+1,9+1,5+4,9+2,9+5,2+6,9)</t>
  </si>
  <si>
    <t>Budoba B : (3,754+4,924+3,8+3,07+3,07+8,25+4,54+4,54+1,2+1,2+18,15+11,92+5,96)*6,25-(0,73+2,11+1,6+4,32+17,85+3,7+2,7+1,8+1,6+2,11+4,8+17,85+3,7+2,6+1,8+1,6)</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</si>
  <si>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</si>
  <si>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</si>
  <si>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</si>
  <si>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622324354RT3</t>
  </si>
  <si>
    <t>expandovaným polystyrénem, tloušťky 40 mm, kontaktní nátěr a silikonová omítka</t>
  </si>
  <si>
    <t>hlavní budova : ((1,8+1,5)*2*14+(0,85+2,4)*2*4+(1,2+1,2)*2*4+(0,6+0,9)*2*8+(1,2+1,5)*2*3+(1,5+1,5)*2*4+(2+2,4)*2+(1,5+1,2)*2*1)*0,3</t>
  </si>
  <si>
    <t>vedlejší budova : ((2,345+1,55)*2*2+(1,15+1,55)*2*8+(0,9+0,6)*2*12+(2,35+0,6)*2*4+(2,35+1,55)*2*2+(1,75+1,45)*2*56+(0,9+0,9)*2*4+(0,85+1,55)*2*2+(0,9+0,9)*2*2)*0,3</t>
  </si>
  <si>
    <t>dveře : ((1,8+2,4*2)+(2,45+2,45*2)+(1+2,45*2))*0,3</t>
  </si>
  <si>
    <t>1NP hlavní budova(odečet parapetu) : -(1,8*7+0,85*2+1,2*2+0,6*4+1,2*2+1,5*2+1,5*2)*0,3</t>
  </si>
  <si>
    <t>2NP hlavní budova (odečet parapetu) : -(1,8*7+0,85*2+1,2*2+0,6*4+1,2*1+1,5*2)*0,3</t>
  </si>
  <si>
    <t>vedlejší budova (odečet parapetu) : -(2,345*2+1,15*8+0,6*12+2,35*6+1,75*56+0,9*4+0,85*2+0,9*2)*0,3</t>
  </si>
  <si>
    <t>622 31-9 Příplatky, slevy</t>
  </si>
  <si>
    <t>622391114R00</t>
  </si>
  <si>
    <t>za počet hmoždinek 12 ks/m2, s dodávkou hmoždinek</t>
  </si>
  <si>
    <t>26,2*2</t>
  </si>
  <si>
    <t>50</t>
  </si>
  <si>
    <t>24,86*4</t>
  </si>
  <si>
    <t>35,12*2</t>
  </si>
  <si>
    <t>29,5</t>
  </si>
  <si>
    <t>622 33 Profily zakládací</t>
  </si>
  <si>
    <t>622324013R00</t>
  </si>
  <si>
    <t>hliníkové, pro izolaci tl. 120 mm</t>
  </si>
  <si>
    <t>248</t>
  </si>
  <si>
    <t>622 34 Profily dilatační</t>
  </si>
  <si>
    <t>622311111R00</t>
  </si>
  <si>
    <t>průběžné E</t>
  </si>
  <si>
    <t>622 46 Oprava vnějších omítek šlechtěných</t>
  </si>
  <si>
    <t>umělých škrábaných,</t>
  </si>
  <si>
    <t>622461111R00</t>
  </si>
  <si>
    <t xml:space="preserve">v množství opravované plochy do 10 % </t>
  </si>
  <si>
    <t>801-4</t>
  </si>
  <si>
    <t>101,6+713,36+170,502+401,8345</t>
  </si>
  <si>
    <t>622 47-3 Příplatek</t>
  </si>
  <si>
    <t>622473187RT2</t>
  </si>
  <si>
    <t>za okenní začišťovací lištu včetně dodávky</t>
  </si>
  <si>
    <t>hlavní budova vnější : (1,8+1,5)*2*14+(0,85+2,4)*2*4+(1,2+1,2)*2*4+(0,6+0,9)*2*8+(1,2+1,5)*2*3+(1,5+1,5)*2*4+(2+2,4)*2</t>
  </si>
  <si>
    <t>vedlejší budova vnější : (2,345+1,55)*2*2+(1,15+1,55)*2*8+(0,9+0,6)*2*12+(2,35+0,6)*2*4+(2,35+1,55)*2*2+(1,75+1,45)*2*56+(0,9+0,9)*2*4+(0,85+1,55)*2*2+(0,9+0,9)*2*2</t>
  </si>
  <si>
    <t>dveře vnější : (1,8+2,4*2)+(2,45+2,45*2)+(1+2,45*2)</t>
  </si>
  <si>
    <t>hlavní budova vnitřní : (1,8+1,5)*2*14+(0,85+2,4)*2*4+(1,2+1,2)*2*4+(0,6+0,9)*2*8+(1,2+1,5)*2*3+(1,5+1,5)*2*4+(2+2,4)*2</t>
  </si>
  <si>
    <t>vedlejší budova vnitřní : (2,345+1,55)*2*2+(1,15+1,55)*2*8+(0,9+0,6)*2*12+(2,35+0,6)*2*4+(2,35+1,55)*2*2+(1,75+1,45)*2*56+(0,9+0,9)*2*4+(0,85+1,55)*2*2+(0,9+0,9)*2*2</t>
  </si>
  <si>
    <t>dveře vnitřní : (1,8+2,4*2)+(2,45+2,45*2)+(1+2,45*2)</t>
  </si>
  <si>
    <t>767 13-8 Demontáž stěn a příček z plechu</t>
  </si>
  <si>
    <t>767 13-83 roštu pro oplechování</t>
  </si>
  <si>
    <t>767135831R00</t>
  </si>
  <si>
    <t>z lamel</t>
  </si>
  <si>
    <t>800-767</t>
  </si>
  <si>
    <t>264,04</t>
  </si>
  <si>
    <t>0158</t>
  </si>
  <si>
    <t>Příplatek za provedení zátek tl. 25mm KZS pro zapuštěnou montáž, D+M</t>
  </si>
  <si>
    <t xml:space="preserve">m2    </t>
  </si>
  <si>
    <t>Vlastní</t>
  </si>
  <si>
    <t>101,6+713,6+170,502</t>
  </si>
  <si>
    <t>036</t>
  </si>
  <si>
    <t>Vytahovací zkouška hmoždinek, všechny konstrukce stěn (4 typy)</t>
  </si>
  <si>
    <t>kus</t>
  </si>
  <si>
    <t>037037</t>
  </si>
  <si>
    <t>Odtrhové zkoušky od podkladu KZS ve schodištích vedlejší budovy</t>
  </si>
  <si>
    <t>2698R</t>
  </si>
  <si>
    <t>D+M Pohledové desky stěn z trapezového plechu TR 18, včetně systémových prvků a spoj. mat., viz detail č. 4, barva RAL 9007</t>
  </si>
  <si>
    <t>(8,84+11,14+11,14)*6,6*2-134,38</t>
  </si>
  <si>
    <t>(9,95+5,5+1,49+5,5+0,48+9,53+11,92)*4,03-(6,9+4,9+6,1+4,9+0,9)</t>
  </si>
  <si>
    <t>620991121R00</t>
  </si>
  <si>
    <t>z postaveného lešení</t>
  </si>
  <si>
    <t>622311564R00</t>
  </si>
  <si>
    <t>extrudovaným polystyrénem, tloušťky 40 mm</t>
  </si>
  <si>
    <t>1NP hlavní budova : (1,8*7+0,85*2+1,2*2+0,6*4+1,2*2+1,5*2+1,5*2)*0,3</t>
  </si>
  <si>
    <t>2NP hlavní budova : (1,8*7+0,85*2+1,2*2+0,6*4+1,2*1+1,5*2)*0,3</t>
  </si>
  <si>
    <t>vedlejší budova : (2,345*2+1,15*8+0,6*12+2,35*6+1,75*56+0,9*4+0,85*2+0,9*2)*0,3</t>
  </si>
  <si>
    <t>622904112R00</t>
  </si>
  <si>
    <t>tlakovou vodou, složitost fasády 1 - 2</t>
  </si>
  <si>
    <t>60+66,3+254,8+953,1+170,5+57,327</t>
  </si>
  <si>
    <t>63987R</t>
  </si>
  <si>
    <t>D+M systémové konstrukce obložení stěn pro minerální vlnu tl.160mm a vzduchovou dutinu tl.20mm, včetně minerální vlny tl.160mm, viz detail č.4</t>
  </si>
  <si>
    <t>R05465</t>
  </si>
  <si>
    <t>Oprava omítek mozaikových ze 100% - oškrábání, vyrovnání, penetrace, nová mozaiková omítka, v prostoru venkovního schodiště budovy B</t>
  </si>
  <si>
    <t>(2,04+3,06+5,2)*1,46*2</t>
  </si>
  <si>
    <t>R257196</t>
  </si>
  <si>
    <t>Dodávka a montáž plastického loga společnosti na fasádu budovy B z extrudovaného polystyrenu, dle garfického a barevného provedení v PD - samostatný výkres</t>
  </si>
  <si>
    <t>soubor</t>
  </si>
  <si>
    <t>632921913R00</t>
  </si>
  <si>
    <t>o tloušťce dlaždic 60 mm</t>
  </si>
  <si>
    <t>Včetně dodávky dlaždic.</t>
  </si>
  <si>
    <t>hlavní budova : (18+11,8+6+10,9+6+1,6+4,95+4,1)*0,4*1,02</t>
  </si>
  <si>
    <t>vedlejší budova : (58,2+0,5+2+0,5*4+3+60,5+4,6+0,5*2+2+0,5*4+9,3+2)*0,4*1,02</t>
  </si>
  <si>
    <t>9988R01</t>
  </si>
  <si>
    <t>D+M větrací mřížka na fasádu kruhová cca DN 100 (nutno zaměřit na stavbě) vč. prodloužení o KZS, viz pozn. č. 3 PD</t>
  </si>
  <si>
    <t xml:space="preserve">ks    </t>
  </si>
  <si>
    <t>2+21</t>
  </si>
  <si>
    <t>916561111RT2</t>
  </si>
  <si>
    <t>rozměrů 500/50/200 mm, do lože z betonu prostého C 12/15, s boční opěrou z betonu prostého</t>
  </si>
  <si>
    <t>941 94-1 Montáž lešení lehkého pracovního řadového s podlahami</t>
  </si>
  <si>
    <t>941941041R00</t>
  </si>
  <si>
    <t>šířky od 1,00 do 1,20 m, výšky do 10 m</t>
  </si>
  <si>
    <t>800-3</t>
  </si>
  <si>
    <t>Včetně kotvení lešení.</t>
  </si>
  <si>
    <t>hlavní budova : (10+20+11+3+3+4+6+4+14+6)*9</t>
  </si>
  <si>
    <t>vedlejší budova : 160*8,5</t>
  </si>
  <si>
    <t>941 94-19 příplatek za každý další i započatý měsíc použití lešení</t>
  </si>
  <si>
    <t>941941291R00</t>
  </si>
  <si>
    <t>šířky od 1,00 do 1,20 m a výšky do 10 m</t>
  </si>
  <si>
    <t>hlavní budova : (10+20+11+3+3+4+6+4+14+6)*9*3</t>
  </si>
  <si>
    <t>vedlejší budova : 160*8,5*3</t>
  </si>
  <si>
    <t>941 94-18 Demontáž lešení lehkého řadového s podlahami</t>
  </si>
  <si>
    <t>941941841R00</t>
  </si>
  <si>
    <t>šířky přes 1 do 1,2 m, výšky do 10 m</t>
  </si>
  <si>
    <t>941 95-5 Lešení lehké pracovní pomocné</t>
  </si>
  <si>
    <t>941955001R00</t>
  </si>
  <si>
    <t>pomocné, o výšce lešeňové podlahy do 1,2 m</t>
  </si>
  <si>
    <t>180</t>
  </si>
  <si>
    <t>944 94-48 Demontáž ochranné sítě</t>
  </si>
  <si>
    <t>944944081R00</t>
  </si>
  <si>
    <t xml:space="preserve">z umělých vláken </t>
  </si>
  <si>
    <t>944944011R00</t>
  </si>
  <si>
    <t>Montáž ochranné sítě z umělých vláken</t>
  </si>
  <si>
    <t>944944031R00</t>
  </si>
  <si>
    <t>Příplatek za každý měsíc použití sítí k pol. 4011</t>
  </si>
  <si>
    <t>952 90 Čištění budov</t>
  </si>
  <si>
    <t>952901110R00</t>
  </si>
  <si>
    <t>mytím vnějších ploch oken a dveří</t>
  </si>
  <si>
    <t>vedlejší budova : 2,345*1,55*2+1,15*1,55*8+2,35*0,6*4+2,35*1,55*2+1,75*1,45*56+0,9*0,9*4+0,85*1,55*2+0,9*0,9*2</t>
  </si>
  <si>
    <t>952901114R00</t>
  </si>
  <si>
    <t>Vyčištění budov o výšce podlaží nad 4 m</t>
  </si>
  <si>
    <t>1530</t>
  </si>
  <si>
    <t>962 08 Bourání zdiva příček</t>
  </si>
  <si>
    <t>nebo vybourání otvorů jakýchkoliv rozměrů, včetně pomocného lešení o výšce podlahy do 1900 mm a pro zatížení do 1,5 kPa  (150 kg/m2),</t>
  </si>
  <si>
    <t>962081141R00</t>
  </si>
  <si>
    <t>ze skleněných tvárnic, tloušťky do 150 mm</t>
  </si>
  <si>
    <t>801-3</t>
  </si>
  <si>
    <t>(1,5*1,5*2)+1,725</t>
  </si>
  <si>
    <t>968 06-1 Vyvěšení nebo zavěšení dřevěných křídel</t>
  </si>
  <si>
    <t>oken, dveří a vrat, s uložením a opětovným zavěšením po provedení stavebních změn,</t>
  </si>
  <si>
    <t>968061112R00</t>
  </si>
  <si>
    <t>oken, plochy do 1,5 m2</t>
  </si>
  <si>
    <t>420</t>
  </si>
  <si>
    <t>968061125R00</t>
  </si>
  <si>
    <t>dveří, plochy do 2 m2</t>
  </si>
  <si>
    <t>hlavní budova : 14*2+4+4*2+12+3*2+4*2+2+2*2+2+5*2+3*2+3*2</t>
  </si>
  <si>
    <t>vedlejší budova : 3*2+2*8+12+2*56+2*4+2+2+6*5</t>
  </si>
  <si>
    <t>968 07-2 Vybourání a vyjmutí kovových rámů a rolet</t>
  </si>
  <si>
    <t>968 07-21 rámů, včetně pomocného lešení o výšce podlahy do 1900 mm a pro zatížení do 1,5 kPa  (150 kg/m2)</t>
  </si>
  <si>
    <t>968072456R00</t>
  </si>
  <si>
    <t>dveřních zárubní, plochy přes 2 m2</t>
  </si>
  <si>
    <t>1,8*2,4+2,45*2,45+1*2,45</t>
  </si>
  <si>
    <t>968 08-3 Vybourání plastových výplní otvorů</t>
  </si>
  <si>
    <t>968083003R00</t>
  </si>
  <si>
    <t>oken, do 4 m2</t>
  </si>
  <si>
    <t>968095002R00</t>
  </si>
  <si>
    <t xml:space="preserve">dřevěných, šířky do 50 cm,  </t>
  </si>
  <si>
    <t>hlavní budova : 1,8*14+0,85*4+1,2*2+0,6*12+1,2*3+1,5*4+1,8*2+1,25*1+1,8*5+1,2*3+1,5*3</t>
  </si>
  <si>
    <t>vedlejší budova : 2,345*2+1,15*8+0,6*12+2,35*6+1,75*56+0,9*4+0,85*2+0,9*2</t>
  </si>
  <si>
    <t>979 08-4 Poplatek za skládku</t>
  </si>
  <si>
    <t>979990109R00</t>
  </si>
  <si>
    <t>skleněné tvárnice</t>
  </si>
  <si>
    <t>6,225*0,0148</t>
  </si>
  <si>
    <t>979990113R00</t>
  </si>
  <si>
    <t xml:space="preserve">obalovaný asfalt </t>
  </si>
  <si>
    <t>40*0,1*2,8</t>
  </si>
  <si>
    <t>979990121R00</t>
  </si>
  <si>
    <t>asfaltové pásy</t>
  </si>
  <si>
    <t>((4,8*13,9)+(4,8*13,9)+(4,6*15,4)+(6,3*13,86))*0,014</t>
  </si>
  <si>
    <t>979990141R00</t>
  </si>
  <si>
    <t>polystyren+omítka</t>
  </si>
  <si>
    <t>408,2868*0,016</t>
  </si>
  <si>
    <t>979990144R00</t>
  </si>
  <si>
    <t>minerální vata</t>
  </si>
  <si>
    <t>312,3*0,0056</t>
  </si>
  <si>
    <t>979990191R00</t>
  </si>
  <si>
    <t>plastové výrobky</t>
  </si>
  <si>
    <t>312,3*0,0113</t>
  </si>
  <si>
    <t>998 00-91 Přesun hmot samostatně budovaného lešení</t>
  </si>
  <si>
    <t>998009101R00</t>
  </si>
  <si>
    <t>bez ohledu na výšku</t>
  </si>
  <si>
    <t>POL7_</t>
  </si>
  <si>
    <t xml:space="preserve">Hmotnosti z položek s pořadovými čísly: : </t>
  </si>
  <si>
    <t xml:space="preserve">10,11,12,13,14,15,18,19,20,21,23,24,25,26,27,28,30,31,32,33,39,40,41,45,47,48,49,51,55,57,60,61, : </t>
  </si>
  <si>
    <t>Součet: : 427,21148</t>
  </si>
  <si>
    <t>999 28 Přesun hmot pro opravy a údržbu objektů</t>
  </si>
  <si>
    <t>oborů 801, 803, 811 a 812</t>
  </si>
  <si>
    <t>999 28-2 pro opravy a údržbu vnějších plášťů dosavadních objektů</t>
  </si>
  <si>
    <t>999281211R00</t>
  </si>
  <si>
    <t>výšky do 25 m</t>
  </si>
  <si>
    <t>712 30 Oprava povlakové krytiny střech plochých do 10°</t>
  </si>
  <si>
    <t>příplatek za správkový kus,</t>
  </si>
  <si>
    <t>712300951RT4</t>
  </si>
  <si>
    <t>oprava boulí NAIP pásy přitavením</t>
  </si>
  <si>
    <t>800-711</t>
  </si>
  <si>
    <t>100,1*1,15</t>
  </si>
  <si>
    <t>712 37 Povlakové krytiny střech do 10° termoplasty</t>
  </si>
  <si>
    <t>712371801RZ4</t>
  </si>
  <si>
    <t>volně položené,  ,  , včetně dodávky fólie, tloušťky 1,5 mm</t>
  </si>
  <si>
    <t>POL1_0</t>
  </si>
  <si>
    <t>(100,1+(11,44+11,44+8,6)*0,1+(11,44+11,44+8,6)*0,5+(8,6*0,15))*1,15</t>
  </si>
  <si>
    <t>712 37-7 Doplňkové konstrukce k povlakovým krytinám z fólií</t>
  </si>
  <si>
    <t>včetně dodávek výrobků</t>
  </si>
  <si>
    <t>712378003R00</t>
  </si>
  <si>
    <t>atiková okapnice, RŠ 250 mm, z pozinkovaného plechu s povrchovou úpravou PVC</t>
  </si>
  <si>
    <t>Úprava délky a připevnění okapnice natloukacími hmoždinkami včetně dodávky okapnice.</t>
  </si>
  <si>
    <t>11,92+11,92+9,55</t>
  </si>
  <si>
    <t>712378005R00</t>
  </si>
  <si>
    <t>stěnová lišta vyhnutá, RŠ 70 mm, z pozinkovaného plechu s povrchovou úpravou PVC</t>
  </si>
  <si>
    <t>Úprava délky a připevnění stěnové lišty natloukacími hmoždinkami včetně dodávky lišty.</t>
  </si>
  <si>
    <t>9</t>
  </si>
  <si>
    <t>712378007R00</t>
  </si>
  <si>
    <t>rohová lišta vnitřní, RŠ 100 mm, z pozinkovaného plechu s povrchovou úpravou PVC</t>
  </si>
  <si>
    <t>(8,6+11,5)*2</t>
  </si>
  <si>
    <t>712378006R00</t>
  </si>
  <si>
    <t>rohová lišta vnější, RŠ 100 mm, z pozinkovaného plechu s povrchovou úpravou PVC</t>
  </si>
  <si>
    <t>Úprava délky a připevnění rohové lišty natloukacími hmoždinkami včetně dodávky lišty.</t>
  </si>
  <si>
    <t>11,44+11,44+8,59</t>
  </si>
  <si>
    <t>67352002R</t>
  </si>
  <si>
    <t>geotextilie PET; funkce drenážní, separační, ochranná, filtrační; plošná hmotnost 200 g/m2</t>
  </si>
  <si>
    <t>R1856325</t>
  </si>
  <si>
    <t>Těsnění styčných ploch a spár polyuretanovým tmelem vč. dodávky tmelu</t>
  </si>
  <si>
    <t xml:space="preserve">m     </t>
  </si>
  <si>
    <t>40,2+8,9</t>
  </si>
  <si>
    <t>998 71-2 Přesun hmot pro povlakové krytiny</t>
  </si>
  <si>
    <t>50 m vodorovně</t>
  </si>
  <si>
    <t>998712101R00</t>
  </si>
  <si>
    <t>v objektech výšky do 6 m</t>
  </si>
  <si>
    <t xml:space="preserve">8,71,72,73,74,75,76,77, : </t>
  </si>
  <si>
    <t>Součet: : 1,19328</t>
  </si>
  <si>
    <t>713 10 Odstranění tepelné izolace z desek</t>
  </si>
  <si>
    <t>713 10-1 polystyrenových</t>
  </si>
  <si>
    <t>713100813R00</t>
  </si>
  <si>
    <t>tloušťka přes 50 mm</t>
  </si>
  <si>
    <t>800-713</t>
  </si>
  <si>
    <t>25,25-(2*1,32)</t>
  </si>
  <si>
    <t>25,25-(6*0,54)</t>
  </si>
  <si>
    <t>26,53-(2*1,78)</t>
  </si>
  <si>
    <t>40,55-(2*3,64)-4,56</t>
  </si>
  <si>
    <t>50,86</t>
  </si>
  <si>
    <t>33,19-(1,78+5,5)</t>
  </si>
  <si>
    <t>35,12</t>
  </si>
  <si>
    <t>35,12-5,76</t>
  </si>
  <si>
    <t>25,41-(2*1,41)-3,64</t>
  </si>
  <si>
    <t>25,25-(4*0,81)</t>
  </si>
  <si>
    <t>26,53-(2*1,98)</t>
  </si>
  <si>
    <t>42,31-(1,08+1,78)</t>
  </si>
  <si>
    <t>(0,452+1,95+1,45+0,45+0,45+0,45+0,63+0,63+0,64+0,63+1,955+0,45+0,45)*6,4</t>
  </si>
  <si>
    <t>713 11 Montáž tepelné izolace stropů</t>
  </si>
  <si>
    <t>713111111RT2</t>
  </si>
  <si>
    <t>kladené vrchem, volně, dvouvrstvá</t>
  </si>
  <si>
    <t>Budova A : 612,48</t>
  </si>
  <si>
    <t>Budova B : 254,83</t>
  </si>
  <si>
    <t>713 30 Odstranění tepelné izolace těles</t>
  </si>
  <si>
    <t>713 30-2 pásy nebo foĺiemi</t>
  </si>
  <si>
    <t>713300821R00</t>
  </si>
  <si>
    <t>ploch rovných</t>
  </si>
  <si>
    <t>Dřevěné palubky : 8,59*6</t>
  </si>
  <si>
    <t>Vinyl : (64,5*6)-(2,63*48)</t>
  </si>
  <si>
    <t>713 14 Montáž tepelné izolace střech na plný podklad</t>
  </si>
  <si>
    <t>713141326R00</t>
  </si>
  <si>
    <t>dvouvrstvé, tloušťky do 250 mm na kotvy</t>
  </si>
  <si>
    <t>POL1_7</t>
  </si>
  <si>
    <t>98,27</t>
  </si>
  <si>
    <t>R0245847</t>
  </si>
  <si>
    <t>Zateplení atiky z vnitřní a vrchní strany XPS 100 a 120  mm bez povrchové úpravy viz detail č. 13, vč. OSB desk tl. 22mm, kotev, montážní pěny, latí a šroubů</t>
  </si>
  <si>
    <t>R2425222</t>
  </si>
  <si>
    <t>Přechodová lišta z pZn plechu s plastisolovou povrchovou úpravou k napojení nové střešní krytiny, na mansardu zděné budovy, dotmelení, r.š. 350mm</t>
  </si>
  <si>
    <t>28375766.AR</t>
  </si>
  <si>
    <t>Deska polystyrén samozhášivý EPS 100 S</t>
  </si>
  <si>
    <t>POL3_7</t>
  </si>
  <si>
    <t>100,1*0,24*1,02</t>
  </si>
  <si>
    <t>765 90-1 Fólie parotěsné a difúzní</t>
  </si>
  <si>
    <t>765799301R00</t>
  </si>
  <si>
    <t>demontáž</t>
  </si>
  <si>
    <t>800-765</t>
  </si>
  <si>
    <t>4*(6,569*15,1)+2*(6,561*12,832)</t>
  </si>
  <si>
    <t>764 21-15 Demontáž žlabů</t>
  </si>
  <si>
    <t>764352810R00</t>
  </si>
  <si>
    <t>podokapních půlkruhových rovných, rš 330 mm, sklonu do 30°</t>
  </si>
  <si>
    <t>(5,165+0,5+8,4+2+4,4+0,5+10,7+0,5+4,4+0,5+10,7+0,5+4,6+13,6+4,6+0,5+10,7+0,5+4,4+0,5+10,7+2+4,4+0,5+8,4+0,5+6,035+4,4+6,070+12,2+18,7+11,84+17,1+5+3,1)*1,1</t>
  </si>
  <si>
    <t>63151375.AR</t>
  </si>
  <si>
    <t>deska izolační minerální vlákno; tl. 120,0 mm; součinitel tepelné vodivosti 0,038 W/mK; R = 3,150 m2K/W; obj. hmotnost 30,00 kg/m3; hydrofobizováno</t>
  </si>
  <si>
    <t>Budova A : 612,48*2</t>
  </si>
  <si>
    <t>Budova B : 254,83*2</t>
  </si>
  <si>
    <t>010</t>
  </si>
  <si>
    <t>Vytahovací zkouška kotvícího systému pro ploché střechy</t>
  </si>
  <si>
    <t>POL12_1</t>
  </si>
  <si>
    <t>998 71-3 Přesun hmot pro izolace tepelné</t>
  </si>
  <si>
    <t>998713102R00</t>
  </si>
  <si>
    <t>v objektech výšky do 12 m</t>
  </si>
  <si>
    <t xml:space="preserve">86,89, : </t>
  </si>
  <si>
    <t>Součet: : 6,73472</t>
  </si>
  <si>
    <t>721 23 Střešní vtoky</t>
  </si>
  <si>
    <t>721234143RT2</t>
  </si>
  <si>
    <t>z PP s PVC povrchem s pevnou izolační přírubou a živičným límcem, tepelně izolovaný vložený do krabice s nastavitelnou výškou se, záchytným košem, D 75, 110, 125 mm</t>
  </si>
  <si>
    <t>800-721</t>
  </si>
  <si>
    <t>721 24 Lapače střešních splavenin</t>
  </si>
  <si>
    <t>721242110RT1</t>
  </si>
  <si>
    <t>D 110 mm, s otáč.kul.kloubem na odtoku, s košem , se suchou a nezámr.klapkou,čistícím víčkem a vylam.těs. kroužky pro připoj.potrub.svodů D 75, 90,...</t>
  </si>
  <si>
    <t>16</t>
  </si>
  <si>
    <t>762 34 Bednění a laťování</t>
  </si>
  <si>
    <t>762 34-2 s dodávkou řeziva</t>
  </si>
  <si>
    <t>762 34-22 laťování střech o sklonu do 60°</t>
  </si>
  <si>
    <t>762342203RT4</t>
  </si>
  <si>
    <t>při vzdálenost latí přes 220 do 360 mm, vodorovné, včetně dodávky latí 40/60 mm</t>
  </si>
  <si>
    <t>800-762</t>
  </si>
  <si>
    <t>(4,8*13,9)+(4,8*13,9)+(4,6*15,4)+(6,3*13,86)</t>
  </si>
  <si>
    <t>762342204RT4</t>
  </si>
  <si>
    <t>kontralatě, svislé, včetně dodávky latí 40/60 mm</t>
  </si>
  <si>
    <t>762 34-8 Demontáž bednění a laťování</t>
  </si>
  <si>
    <t>762341811R00</t>
  </si>
  <si>
    <t>bednění střech rovných, obloukových, o sklonu do 60 stupňů včetně všech nadstřešních konstrukcí z prken hrubých</t>
  </si>
  <si>
    <t>762342812R00</t>
  </si>
  <si>
    <t>laťování střech o sklonu do 60 stupňů včetně všech nadstřešních konstrukcí rozteč latí přes 22 do 50 cm</t>
  </si>
  <si>
    <t>762 44 Obložení atiky</t>
  </si>
  <si>
    <t>762 44-1 montáž</t>
  </si>
  <si>
    <t>762441112R00</t>
  </si>
  <si>
    <t>z dřevoštěpkových desek, 1 vrstva, šroubováním</t>
  </si>
  <si>
    <t>Zvýšení atiky : (11,44+11,44+8,59)*0,5</t>
  </si>
  <si>
    <t>98987R001</t>
  </si>
  <si>
    <t>D+M příložky krokve pro zesílení pod FVE, prkno tl 30 mm, šířka 120</t>
  </si>
  <si>
    <t>2*10*6,3+13*5,9</t>
  </si>
  <si>
    <t>60725016R</t>
  </si>
  <si>
    <t>deska dřevoštěpková třívrstvá pro prostředí vlhké; strana nebroušená; hrana rovná; tl = 22,0 mm</t>
  </si>
  <si>
    <t>998 76 Přesun hmot pro konstrukce tesařské</t>
  </si>
  <si>
    <t>998762102R00</t>
  </si>
  <si>
    <t xml:space="preserve">94,95,99,100, : </t>
  </si>
  <si>
    <t>Součet: : 5,17221</t>
  </si>
  <si>
    <t>171156420400R</t>
  </si>
  <si>
    <t>Jeřáb automobilní AB 063.2 (T148)</t>
  </si>
  <si>
    <t>Sh</t>
  </si>
  <si>
    <t>STROJ</t>
  </si>
  <si>
    <t>POL6_</t>
  </si>
  <si>
    <t>764 90 Klempířské prvky z plechu s povrchovou úpravou</t>
  </si>
  <si>
    <t>764 90-1 krytina střech z ocelových lakovaných tabulí</t>
  </si>
  <si>
    <t>764901101RT2</t>
  </si>
  <si>
    <t>tašková tabule, tloušťka plechu 0,5 mm, povrchová úprava polyester, v ostatních barvách, osazená na dřevo, sklon do 30°</t>
  </si>
  <si>
    <t>včetně spodního těsnění a spojovacích prostředků.</t>
  </si>
  <si>
    <t>4,8*13,8*2</t>
  </si>
  <si>
    <t>4,66*15,36</t>
  </si>
  <si>
    <t>6,3*13,9</t>
  </si>
  <si>
    <t>764901202R00</t>
  </si>
  <si>
    <t>úžlabní plech včetně těsnícího klínového pásu, tloušťka plechu 0,5 mm, povrchová úprava polyester, -, -</t>
  </si>
  <si>
    <t>včetně těsnícího pásu, tmelu včetně spojovacích prostředků.</t>
  </si>
  <si>
    <t>12*6,969</t>
  </si>
  <si>
    <t>764901206R00</t>
  </si>
  <si>
    <t>okapový plech RŠ 245 mm, tloušťka plechu 0,5 mm, povrchová úprava polyester, -, -</t>
  </si>
  <si>
    <t>včetně spojovacích prostředků.</t>
  </si>
  <si>
    <t>4,86+0,57+10,44+0,57+4,66+0,57+10,44+0,57+4,66+2,1+8,14+0,57+6,3+4,65+6,3+0,57+8,14+0,57+4,66+2,07+10,44+0,57+4,66+0,57+10,44+0,57+4,86+13,86</t>
  </si>
  <si>
    <t>764901302RT1</t>
  </si>
  <si>
    <t>hřebenáč pro jednoduché zastřešení, -, povrchová úprava polyester, -, sklon do 30°</t>
  </si>
  <si>
    <t>včetně těsnění, čela včetně spojovacích prostředků.</t>
  </si>
  <si>
    <t>9+15,2+9,2+15,1+10,7+13,62+7,56+(4*3,437)+(4*3,295)+(4*3,295)+(4*4,451)</t>
  </si>
  <si>
    <t>764901316R00</t>
  </si>
  <si>
    <t>větrací pás ochranný 80x5000 mm, -, -, -, -</t>
  </si>
  <si>
    <t>R232541</t>
  </si>
  <si>
    <t>Prostup taškovou tabulí pro kabeláž FVE</t>
  </si>
  <si>
    <t>764902317R00</t>
  </si>
  <si>
    <t>větrací pás hřebene 75x1000 mm, -, -, -, -</t>
  </si>
  <si>
    <t>764 90-5 oplechování vnějších parapetů</t>
  </si>
  <si>
    <t>764908302RT2</t>
  </si>
  <si>
    <t>ocelový pozinkovaný plech s povrchovou úpravou polyester, tl. plechu 0,5 mm, RŠ 250 mm, kotvené mechanicky, v ostatních barvách</t>
  </si>
  <si>
    <t>včetně spojovacích prostředků a zednických výpomocí.</t>
  </si>
  <si>
    <t>hlavní budova : (1,8*14+0,85*4+1,2*2+0,6*12+1,2*3+1,5*4+1,8*2+1,25*1+1,8*5+1,2*3+1,5*3)*1,02</t>
  </si>
  <si>
    <t>vedlejší budova : (2,345*2+1,15*8+0,6*12+2,35*6+1,75*56+0,9*4+0,85*2+0,9*2)*1,02</t>
  </si>
  <si>
    <t>764 90-8 okapový systém</t>
  </si>
  <si>
    <t>764908102RT2</t>
  </si>
  <si>
    <t>žlabový kotlík kónický, ocelový žárově zinkovaný plech s povrchovou úpravou, velikost 150 mm, v ostatních barvách</t>
  </si>
  <si>
    <t>764908105RT2</t>
  </si>
  <si>
    <t>podokapní půlkruhový žlab, ocelový žárově zinkovaný plech s povrchovou úpravou, velikost 150 mm, v ostatních barvách</t>
  </si>
  <si>
    <t>764908110RT2</t>
  </si>
  <si>
    <t>odpadní trouby kruhové, ocelový žárově zinkovaný plech s povrchovou úpravou, průměr 120 mm, v ostatních barvách</t>
  </si>
  <si>
    <t>12*6,5+4*6,75</t>
  </si>
  <si>
    <t>764 21-25 Demontáž odpadních trub nebo součástí</t>
  </si>
  <si>
    <t>764454802R00</t>
  </si>
  <si>
    <t>trub kruhových , o průměru 120 mm</t>
  </si>
  <si>
    <t>764 90-005 Demontáž oplechování parapetů</t>
  </si>
  <si>
    <t>764900050RAA</t>
  </si>
  <si>
    <t>z pozinkovaného plechu</t>
  </si>
  <si>
    <t>AP-PSV</t>
  </si>
  <si>
    <t>Svislé přemístění ze 2. NP, nebo 1. PP, vodorovné vnitrostaveništní přemístění do 30 m, odvoz na skládku do 10 km. Bez poplatku za skládku.</t>
  </si>
  <si>
    <t>998 76-4 Přesun hmot pro konstrukce klempířské</t>
  </si>
  <si>
    <t>998764101R00</t>
  </si>
  <si>
    <t xml:space="preserve">103,104,105,106,110,111,112,113,119, : </t>
  </si>
  <si>
    <t>Součet: : 6,97138</t>
  </si>
  <si>
    <t>R2425111</t>
  </si>
  <si>
    <t>D+M napojovací lišty mezi vyměněné okno a stávající parapet v mandsardách</t>
  </si>
  <si>
    <t>1,2+1,2+1,2+1,25+1,8+1,8+1,8+1,8+1,8+1,8+1,8+1,8+0,6+0,6+0,6+0,6+1,5+1,5</t>
  </si>
  <si>
    <t>765 36 Demontáž šindelové krytiny</t>
  </si>
  <si>
    <t>765361810R00</t>
  </si>
  <si>
    <t>do suti</t>
  </si>
  <si>
    <t>765 90-12 Fólie podstřešní difuzní</t>
  </si>
  <si>
    <t>765799311RO2</t>
  </si>
  <si>
    <t>na krokve, s přelepením spojů</t>
  </si>
  <si>
    <t>Dodávka a montáž fólie, spojovací pásky včetně spojovacích prostředků.</t>
  </si>
  <si>
    <t>99787R001</t>
  </si>
  <si>
    <t>Demontáž a zpětná montáž tašek pro zhotovení příložek na střeše budovy B vč. demont. střešních laťí, difuzní fólie a dodávky a montáže difúzní fólie a nového laťování</t>
  </si>
  <si>
    <t>12,8*5,9</t>
  </si>
  <si>
    <t>998 76-5 Přesun hmot pro krytiny tvrdé</t>
  </si>
  <si>
    <t>998765101R00</t>
  </si>
  <si>
    <t xml:space="preserve">120,122, : </t>
  </si>
  <si>
    <t>Součet: : 3,21330</t>
  </si>
  <si>
    <t>765 31 Krytina pálená</t>
  </si>
  <si>
    <t>765 31-3 doplňky</t>
  </si>
  <si>
    <t>765312387R00</t>
  </si>
  <si>
    <t>drážková, taška prostupová s nástavcem pro odvětrání, povrchová úprava režná</t>
  </si>
  <si>
    <t>180456000900R</t>
  </si>
  <si>
    <t>Montážní plošina na autopod.  MTP 27 (T148)</t>
  </si>
  <si>
    <t>45</t>
  </si>
  <si>
    <t>766 41 Demontáž obložení stěn</t>
  </si>
  <si>
    <t>766411821R00</t>
  </si>
  <si>
    <t>palubkami</t>
  </si>
  <si>
    <t>800-766</t>
  </si>
  <si>
    <t>766 60 Těsnění připojovací spáry</t>
  </si>
  <si>
    <t>766601213RT3</t>
  </si>
  <si>
    <t xml:space="preserve">spára ostění, interiér - fólie parotěsná šířky 150 mm samolepicí, výplň PU pěnou, exteriér - fólie paropropustná šířky 75 mm samolepicí,  </t>
  </si>
  <si>
    <t>Vložení parotěsné a paropropustné fólie, vyplnění spáry PU pěnou. Včetně dodávky materiálu.</t>
  </si>
  <si>
    <t>hlavní budova : (1,8+1,5)*2*14+(0,85+2,4)*2*4+(1,2+1,2)*2*4+(0,6+0,9)*2*12+(1,2+1,5)*2*3+(1,5+1,5)*2*4+(2+2,4)*2+(1,8+1,2)*2*2+(1,25+1,2)*2*1+(1,8+1,2)*2*5+(1,2+1,2)*2*3+(1,5+1,2)*2*3</t>
  </si>
  <si>
    <t>vedlejší budova : (2,345+1,55)*2*2+(1,15+1,55)*2*8+(0,9+0,6)*2*12+(2,35+0,6)*2*4+(2,35+1,55)*2*2+(1,75+1,45)*2*56+(0,9+0,9)*2*4+(0,85+1,55)*2*2+(0,9+0,9)*2*2</t>
  </si>
  <si>
    <t>766 62-4 Montáž otvorových prvků plastových</t>
  </si>
  <si>
    <t>766711021R00</t>
  </si>
  <si>
    <t xml:space="preserve">vstupních dveří,  </t>
  </si>
  <si>
    <t>(1,8+2,4)*2+(1+2,45)*2+(2,45+2,45)*2</t>
  </si>
  <si>
    <t>2698</t>
  </si>
  <si>
    <t>Montáž parapetu komůrkového s podbetonováním</t>
  </si>
  <si>
    <t>26989</t>
  </si>
  <si>
    <t>Montáž žaluzií oken</t>
  </si>
  <si>
    <t>148</t>
  </si>
  <si>
    <t>5R</t>
  </si>
  <si>
    <t>Napojení nových oken na ocelový obklad stěn</t>
  </si>
  <si>
    <t>(1,8+1,2)*2*8+(1,25+1,2)*2*1+(1,2+1,2)*2*3+(0,6+0,9)*2*4+(1,5+1,2)*2*2</t>
  </si>
  <si>
    <t>766711001R00</t>
  </si>
  <si>
    <t xml:space="preserve">oken a balkonových dveří,  </t>
  </si>
  <si>
    <t>Montáž plastových oken a dveří včetně dodávky a montáže PU pěny a spojovacích prostředků.</t>
  </si>
  <si>
    <t>R5575</t>
  </si>
  <si>
    <t>D+M neprůhledných a zatemňovacích fólií do oken ve sprchách, WC,  šatnách a archivech, podle určení provozovatele</t>
  </si>
  <si>
    <t>Neprůhledná fólie : 5,4+2,4</t>
  </si>
  <si>
    <t>Neprůsvitná fólie : 18</t>
  </si>
  <si>
    <t>R995898</t>
  </si>
  <si>
    <t>D+M plných požárních dveří š 800 mm EI 30 DP3-C vč. kování a samozavírače, povrchová úprava, dekor dub viz D4 výpisu dveří</t>
  </si>
  <si>
    <t>D001</t>
  </si>
  <si>
    <t>Hliníkové vstupní dveře  D1,  Ud=1,1 W/m2.K, rozměr 1,8 x 2,4m, bezpečnostní sklo</t>
  </si>
  <si>
    <t>hlav bud 1NP : 1</t>
  </si>
  <si>
    <t>D002</t>
  </si>
  <si>
    <t>Hliníkové vstupní dveře  D2,  Ud=1,1 W/m2.K, rozměr 2,5x2,45m, bezpečnostní sklo</t>
  </si>
  <si>
    <t>vedlejš bud 1NP : 1</t>
  </si>
  <si>
    <t>D003</t>
  </si>
  <si>
    <t>Hliníkové vstupní dveře  D3,  Ud=1,1 W/m2.K, rozměr 1x2,45, bezpečnostní sklo</t>
  </si>
  <si>
    <t>vedleš bud 1NP : 1</t>
  </si>
  <si>
    <t>O001a</t>
  </si>
  <si>
    <t>Okno plastové  O1a),  max. Uw=0,9 W/m2.K, rozměr 1,8x1,5m, barva bílá, včetně plastového parapetu a žaluzií, bezpečnostní sklo</t>
  </si>
  <si>
    <t>hlavní budova 1NP : 4</t>
  </si>
  <si>
    <t>hlavní budova 2NP : 4</t>
  </si>
  <si>
    <t>O001b</t>
  </si>
  <si>
    <t>Okno plastové  O1b),  max. Uw=0,9 W/m2.K, rozměr 1,8x1,5m, barva bílá, včetně plastového parapetu a žaluzií, bezpečnostní sklo</t>
  </si>
  <si>
    <t>O002</t>
  </si>
  <si>
    <t>Okno plastové  O2,  max. Uw=0,9 W/m2.K, rozměr 0,85x2,4m, barva bílá, včetně plastového parapetu a žaluzií, bezpečnostní sklo</t>
  </si>
  <si>
    <t>hlav. bud 1NP : 2</t>
  </si>
  <si>
    <t>hlav. bud 2NP : 2</t>
  </si>
  <si>
    <t>O003</t>
  </si>
  <si>
    <t>Okno plastové  O3a),  max. Uw=0,9 W/m2.K, rozměr 1,2x1,2m, barva bílá, včetně plastového parapetu a žaluzií, bezpečnostní sklo</t>
  </si>
  <si>
    <t>6</t>
  </si>
  <si>
    <t>O003b</t>
  </si>
  <si>
    <t>Okno plastové  O3b),  max. Uw=0,9 W/m2.K, rozměr 1,2x1,2m, barva bílá, včetně plastového parapetu a žaluzií, bezpečnostní sklo</t>
  </si>
  <si>
    <t>O004</t>
  </si>
  <si>
    <t>Okno plastové  O4a),  max. Uw=0,9 W/m2.K, rozměr 0,6x0,9m, barva bílá, včetně plastového parapetu a žaluzií, bezpečnostní sklo</t>
  </si>
  <si>
    <t>23</t>
  </si>
  <si>
    <t>O004b</t>
  </si>
  <si>
    <t>Okno plastové  O4b),  max. Uw=0,9 W/m2.K, rozměr 0,6x0,9m, barva bílá, včetně plastového parapetu a žaluzií, bezpečnostní sklo</t>
  </si>
  <si>
    <t>O005</t>
  </si>
  <si>
    <t>Okno plastové  O5,  max. Uw=0,9 W/m2.K, rozměr 1,2x1,5m, barva bílá, včetně plastového parapetu a žaluzií, bezpečnostní sklo</t>
  </si>
  <si>
    <t>hlav bud 2NP : 1</t>
  </si>
  <si>
    <t>O006a</t>
  </si>
  <si>
    <t>Okno plastové  O6a),  max. Uw=0,9 W/m2.K, rozměr 1,5x1,5m, barva bílá, včetně plastového parapetu a žaluzií, bezpečnostní sklo</t>
  </si>
  <si>
    <t>O006b</t>
  </si>
  <si>
    <t>Okno plastové  O6b),  max. Uw=0,9 W/m2.K, rozměr 1,5x1,5m, barva bílá, včetně plastového parapetu a žaluzií, bezpečnostní sklo</t>
  </si>
  <si>
    <t>O007</t>
  </si>
  <si>
    <t>Balkonové dveře plastové  O7,  max. Uw=0,9 W/m2.K, rozměr 2x2,4m, barva bílá, včetně žaluzií, bezpečnostní sklo</t>
  </si>
  <si>
    <t>O008a</t>
  </si>
  <si>
    <t>Okno plastové  O8a),  max. Uw=0,9 W/m2.K, rozměr 1,8x1,2m, barva bílá, včetně plastového parapetu a žaluzií, bezpečnostní sklo</t>
  </si>
  <si>
    <t>hlav bud. 3NP : 6</t>
  </si>
  <si>
    <t>O008b</t>
  </si>
  <si>
    <t>Okno plastové  O8b),  max. Uw=0,9 W/m2.K, rozměr 1,8x1,2m, barva bílá, včetně plastového parapetu a žaluzií, bezpečnostní sklo</t>
  </si>
  <si>
    <t>O009</t>
  </si>
  <si>
    <t>Okno plastové  O9,  max. Uw=0,9 W/m2.K, rozměr 1,25x1,2m, barva bílá, včetně plastového parapetu a žaluzií, bezpečnostní sklo</t>
  </si>
  <si>
    <t>hlav budova 3NP : 1</t>
  </si>
  <si>
    <t>O010a</t>
  </si>
  <si>
    <t>Okno plastové  O10a),  max. Uw=0,9 W/m2.K, rozměr 1,5x1,2m, barva bílá, včetně plastového parapetu a žaluzií, bezpečnostní sklo</t>
  </si>
  <si>
    <t>hlav bud. 3Np : 1</t>
  </si>
  <si>
    <t>O010b</t>
  </si>
  <si>
    <t>Okno plastové  O10b),  max. Uw=0,9 W/m2.K, rozměr 1,5x1,2m, barva bílá, včetně plastového parapetu a žaluzií, bezpečnostní sklo</t>
  </si>
  <si>
    <t>O011</t>
  </si>
  <si>
    <t>Okno plastové  O11,  max. Uw=0,9 W/m2.K, rozměr 2,345x1,55m, barva bílá, včetně plastového parapetu a žaluzií, bezpečnostní sklo</t>
  </si>
  <si>
    <t>vedlejší budova 1NP : 2</t>
  </si>
  <si>
    <t>O012a</t>
  </si>
  <si>
    <t>Okno plastové  O12a),  max. Uw=0,9 W/m2.K, rozměr 1,15x1,55m, barva bílá, včetně plastového parapetu a žaluzií, bezpečnostní sklo</t>
  </si>
  <si>
    <t>4</t>
  </si>
  <si>
    <t>O012b</t>
  </si>
  <si>
    <t>Okno plastové  O12b),  max. Uw=0,9 W/m2.K, rozměr 1,15x1,55m, barva bílá, včetně plastového parapetu a žaluzií, bezpečnostní sklo</t>
  </si>
  <si>
    <t>O012c</t>
  </si>
  <si>
    <t>Okno plastové  O12c),  max. Uw=0,9 W/m2.K, rozměr 1,15x1,55m, barva bílá, včetně plastového parapetu a žaluzií, bezpečnostní sklo</t>
  </si>
  <si>
    <t>O012d</t>
  </si>
  <si>
    <t>Okno plastové  O12d),  max. Uw=0,9 W/m2.K, rozměr 1,15x1,55m, barva bílá, včetně plastového parapetu a žaluzií, bezpečnostní sklo</t>
  </si>
  <si>
    <t>O013</t>
  </si>
  <si>
    <t>Okno plastové  O13,  max. Uw=0,9 W/m2.K, rozměr 2,35x0,6m, barva bílá, včetně plastového parapetu a žaluzií, bezpečnostní sklo</t>
  </si>
  <si>
    <t>O014</t>
  </si>
  <si>
    <t>Okno plastové  O14,  max. Uw=0,9 W/m2.K, rozměr 2,35x1,55m, barva bílá, včetně plastového parapetu a žaluzií, bezpečnostní sklo</t>
  </si>
  <si>
    <t>O015</t>
  </si>
  <si>
    <t>Okno plastové  O15,  max. Uw=0,9 W/m2.K, rozměr 1,75x1,45m, barva bílá, včetně plastového parapetu a žaluzií, bezpečnostní sklo</t>
  </si>
  <si>
    <t>vedlejš bud 1NP : 28</t>
  </si>
  <si>
    <t>vedlejš bud 2NP : 28</t>
  </si>
  <si>
    <t>O016</t>
  </si>
  <si>
    <t>Okno plastové  O16,  max. Uw=0,9 W/m2.K, rozměr 0,9x0,9m, barva bílá, včetně plastového parapetu a žaluzií, bezpečnostní sklo</t>
  </si>
  <si>
    <t>vedlejš bud 1NP : 2</t>
  </si>
  <si>
    <t>vedlejš bud 2NP : 2</t>
  </si>
  <si>
    <t>O017</t>
  </si>
  <si>
    <t>Okno plastové  O17,  max. Uw=0,9 W/m2.K, rozměr 0,85x1,55m, barva bílá, včetně plastového parapetu a žaluzií, bezpečnostní sklo</t>
  </si>
  <si>
    <t>vedlejš bud 2NP : 1</t>
  </si>
  <si>
    <t>O018</t>
  </si>
  <si>
    <t>Okno plastové  O18,  max. Uw=0,9 W/m2.K, rozměr 0,9x0,9m, barva bílá, včetně plastového parapetu a žaluzií, bezpečnostní sklo</t>
  </si>
  <si>
    <t>998 76-6 Přesun hmot pro konstrukce truhlářské</t>
  </si>
  <si>
    <t>998766102R00</t>
  </si>
  <si>
    <t xml:space="preserve">125,126,130,133,134,135,136,137,138,139,140,141,142,143,144,145,146,147,148,149,150,151,152,153,154, : </t>
  </si>
  <si>
    <t xml:space="preserve">155,156,157,158,159,160,161,162, : </t>
  </si>
  <si>
    <t>Součet: : 10,67623</t>
  </si>
  <si>
    <t>767 39-8 Demontáž krytin střech z plechů</t>
  </si>
  <si>
    <t>767392802R00</t>
  </si>
  <si>
    <t>šroubovaných</t>
  </si>
  <si>
    <t>8897R001</t>
  </si>
  <si>
    <t>Demontáž+zpětná montáž revizního žebříku vč. úpravy kotvení a nátěru,  Z4, po očištění 1x základní nátěr, 2X syntetický vrchní</t>
  </si>
  <si>
    <t>8898R001</t>
  </si>
  <si>
    <t>Demontáž+zpětná montáž revizního žebříku vč. úpravy kotvení a nátěru,  Z3, po očištění 1x základní nátěr, 2X syntetický vrchní</t>
  </si>
  <si>
    <t>8899R001</t>
  </si>
  <si>
    <t>Úprava stávajícího zábradlí Z2, demontáž, zkrácení, nátěr, zpětná montáž, po očištění 1x základní nátěr, 2X syntetický vrchní</t>
  </si>
  <si>
    <t>R875491</t>
  </si>
  <si>
    <t>Demontáž a zpětná montáž klimatizačních jednotek</t>
  </si>
  <si>
    <t>R875492</t>
  </si>
  <si>
    <t>Demontáž a zpětná montáž přístřešku nad vstupem do budovy B</t>
  </si>
  <si>
    <t>R875493</t>
  </si>
  <si>
    <t>Informační tabule 1200x2300 mm plastová s nápisem Cestmistrovstí a logem, Demontáž, zhotovení nové cedule, zpětná montáž na kovovou fasádu</t>
  </si>
  <si>
    <t>R875494</t>
  </si>
  <si>
    <t>Dodávka a montáž ocelových dvířek v rámu na překrytí pojistkových skříní, 1200x 600, 2x nátěr RAL 9007 syntetický</t>
  </si>
  <si>
    <t>R875495</t>
  </si>
  <si>
    <t>Demontáž stávající schránky a dodávka nové schránky na dopisy v provedení z nerezové oceli, rozměr 300x400x120, průzorová okénka, dělené na dopisy a časopisy</t>
  </si>
  <si>
    <t>998 76-7 Přesun hmot pro kovové stavební doplňk. konstrukce</t>
  </si>
  <si>
    <t>998767102R00</t>
  </si>
  <si>
    <t xml:space="preserve">164,165,166,167, : </t>
  </si>
  <si>
    <t>Součet: : 8,14022</t>
  </si>
  <si>
    <t>783 22 Nátěry kov.stavebních doplňk.konstrukcí syntetické</t>
  </si>
  <si>
    <t>783225100R00</t>
  </si>
  <si>
    <t xml:space="preserve">dvojnásobné + 1x email,  </t>
  </si>
  <si>
    <t>800-783</t>
  </si>
  <si>
    <t>včetně pomocného lešení. Nátěry zábradlí, vlajkových držáků vše v RAL 9007</t>
  </si>
  <si>
    <t>783 62-9 Údržba nátěrů truhlářských výrobků, syntetické</t>
  </si>
  <si>
    <t>na vzduchu schnoucí</t>
  </si>
  <si>
    <t>dveří vícevýplňových (profilovaných) a žaluziových nebo oken dvoudílných tříkřídlových a vícekřídlových a oken třídílných a vícedílných nebo vestavěného nábytku.</t>
  </si>
  <si>
    <t>783622900R00</t>
  </si>
  <si>
    <t>dvojnásobné</t>
  </si>
  <si>
    <t>Nátěry stávajících dřevěných říms</t>
  </si>
  <si>
    <t>Římsy : 10,03+6,9+11+7,3+3,96+5,19+1,49+2,98</t>
  </si>
  <si>
    <t>Obložení oken v mansardách : 2,16+3,24+28,8+2,94+8,64+7,2</t>
  </si>
  <si>
    <t>784 41 Příprava povrchu</t>
  </si>
  <si>
    <t>784 41-2 Penetrace (napouštění) podkladu</t>
  </si>
  <si>
    <t>784191101R00</t>
  </si>
  <si>
    <t>disperzní, jednonásobná</t>
  </si>
  <si>
    <t>800-784</t>
  </si>
  <si>
    <t>1.NP budova A : 9,65*5,35+2*(9,65*2,5+5,35*2,5)+2,4*1,67+2*(2,4*2,5+1,67*2,5)-(2,5*2,4)-(4,68*1,5)-(2,8*2,5)-(0,8*1,97)-(1,2*1,97)</t>
  </si>
  <si>
    <t>3,09*4,97+2*(3,09*2,5+4,97*2,5)-(2,3*1,5)-(0,8*1,97)-(2,8*2,5)</t>
  </si>
  <si>
    <t>3,95*3,09+2*(3,95*2,5+3,09*2,5)-(1,15*1,55)-(0,8*1,97)</t>
  </si>
  <si>
    <t>1,48+1,86+26</t>
  </si>
  <si>
    <t>3,2*4,8+2*(3,2*2,5+4,8*2,5)-(1,15*1,5)-(0,8*1,97)</t>
  </si>
  <si>
    <t>4,6*2,204+2*(4,6*2,5+2,204*2,5)-(1,75*1,5)-(0,8*1,97)</t>
  </si>
  <si>
    <t>4,57*4,6+2*(4,57*2,5+4,6*2,5)-(3,5*1,5)-(0,8*1,97)</t>
  </si>
  <si>
    <t>4,46*4,6+2*(4,46*2,5+4,6*2,5)-(3,5*1,5)-(0,8*1,97)</t>
  </si>
  <si>
    <t>1,45*2,4+2*(1,45*2,5+2,4*2,5)-(0,9*1,97)</t>
  </si>
  <si>
    <t>1,45*2,4+2*(1,45*2,5+2,4*2,5)-(0,8*1,97)-(0,6*1,97)</t>
  </si>
  <si>
    <t>0,9*3+2*(0,9*2,5+3*2,5)-3*(0,6*1,97)</t>
  </si>
  <si>
    <t>1,24+1,3+1,04</t>
  </si>
  <si>
    <t>11,368*4,624+2*(11,368*2,5+4,624*2,5)-5*(1,75*1,45)-(0,8*1,97)</t>
  </si>
  <si>
    <t>4,9*3+2*(4,9*2,5+3*2,5)-(0,85*1,55)-(1*2,45)-(0,8*1,97)</t>
  </si>
  <si>
    <t>2,045*4,82+2*(2,045*2,5+4,82*2,5)-(1,75*1,97)</t>
  </si>
  <si>
    <t>6,96*4,83+2*(6,96*2,5+4,83*2,5)-3*(1,75*1,45)-(0,8*1,97)</t>
  </si>
  <si>
    <t>1,3*2,2+2*(1,3*2,5+2,2*2,5)-2*(0,6*1,97)</t>
  </si>
  <si>
    <t>2,9*2,2+2*(2,9*2,5+2,2*2,5)-3*(0,6*1,97)</t>
  </si>
  <si>
    <t>1,3+1,17+3,99</t>
  </si>
  <si>
    <t>4,2*2,235+2*(4,2*2,5+2,235*2,5)-(0,6*1,97)-(0,8*1,97)</t>
  </si>
  <si>
    <t>2,3*2,2+2*(2,3*2,5+2,2*2,5)-(1,6*2,5)-2*(0,6*1,97)-2*(0,8*1,97)</t>
  </si>
  <si>
    <t>0,9*2,235+2*(0,9*2,5+2,235*2,5)-(0,6*1,97)</t>
  </si>
  <si>
    <t>4,535*4,9+2*(4,535*2,5+4,9*2,5)-(0,8*1,97)-(1,15*1,55)</t>
  </si>
  <si>
    <t>4,535*4,9+2*(4,535*2,5+4,9*2,5)-3*(1,75*1,45)-(0,8*1,97)</t>
  </si>
  <si>
    <t>2,045*4,624+2*(2,045*2,5+4,624*2,5)-(1,75*1,45)-(0,8*1,97)</t>
  </si>
  <si>
    <t>4*3+2*(4*5,96+3*5,96)</t>
  </si>
  <si>
    <t>3*4,7+2*(3*2.5+4,7*2.5)-2*(1,4*2,2)</t>
  </si>
  <si>
    <t>2*(4,5*4,6+2*(4,5*2,5+4,6*2,5)-2*(1,75*1,45)-(0,8*1,97))</t>
  </si>
  <si>
    <t>2,236*4,624+2*(2,236*2,5+4,624*2,5)-(1,75*1,45)-(0,8*1,97)</t>
  </si>
  <si>
    <t>2,2*3+2*(2,2*2,5+3*2,5)-(0,8*1,97)-(0,6*1,97)</t>
  </si>
  <si>
    <t>3*3+2*(3*1,5+3*1,5)</t>
  </si>
  <si>
    <t>11,368*4,624+2*(11,368*2,5+4,624*2,5)-5*(1,75*1,45)-2*(0,8*1,97)</t>
  </si>
  <si>
    <t>1. NP budova B : 5,3*3,9+2*(5,3*2,7+3,9*2,7)-(1,2*1,5)-(1,8*1,5)-(0,8*1,97)</t>
  </si>
  <si>
    <t>3,55*3,51+2*(3,55*2,7+3,51*2,7)-(1,8*1,5)-(0,8*1,97)</t>
  </si>
  <si>
    <t>3,55*3,04+2*(3,55*2,7+3,04*2,7)-(1,8*1,5)-(0,8*1,97)</t>
  </si>
  <si>
    <t>1,5*3,5+2*(1,5*2,7+3,5*2,7)-(0,6*0,9)-(0,6*1,97)</t>
  </si>
  <si>
    <t>1,5*8,433+2*(1,5*2,7+8,433*2,7)-(1,5*1,5)-3*(0,8*1,97)-(0,6*1,97)</t>
  </si>
  <si>
    <t>1,9*1,55+2*(1,9*2,7+1,55*2,7)-2*(0,6*1,97)</t>
  </si>
  <si>
    <t>2,05*1,55+2*(2,05*2,7+1,55*2,7)-2*(0,6*1,97)</t>
  </si>
  <si>
    <t>1*1,5+2*(1*2,7+1,5*2,7)-(0,6*0,9)-(0,6*1,97)</t>
  </si>
  <si>
    <t>1,85*1,5+2*(1,85*2,7+1,5*2,7)-(0,6*0,9)-(0,6*1,97)</t>
  </si>
  <si>
    <t>1,4*3,1+2*(1,4*2,7+3,1*2,7)-(1,2*1,2)-(0,9*1,97)</t>
  </si>
  <si>
    <t>2,8*3,1+2*(2,8*2,7+3,1*2,7)-(1,2*1,2)-(0,8*1,97)</t>
  </si>
  <si>
    <t>2,32*4+2*(2,32*2,7+4*2,7)-(1,8*1,5)-(0,8*1,97)</t>
  </si>
  <si>
    <t>4,53*4+2*(4,53*2,7+4*2,7)-(1,8*1,5)-(0,8*1,97)</t>
  </si>
  <si>
    <t>4,73*4+2*(4,73*2,7+4*2,7)-(1,8*1,5)-(0,8*1,97)</t>
  </si>
  <si>
    <t>4*4,74+2*(4*2,7+4,74*2,7)-(1,8*1,5)-(0,8*1,97)</t>
  </si>
  <si>
    <t>2,74*1,45+2*(2,74*2,7+1,45*2,7)-2*(1,8*2,4)-(1,2*1,5)</t>
  </si>
  <si>
    <t>3,61*1,96+2*(3,61*2,7+1,96*2,7)-(1,5*1,5)-(0,8*1,96)</t>
  </si>
  <si>
    <t>8,03*1,63+2*(8,03*2,7+1,63*2,7)-2*(0,8*1,97)</t>
  </si>
  <si>
    <t>7,32*1,5+2*(7,32*2,7+1,5*2,7)-4*(0,8*1,97)-(1,5*2,7)</t>
  </si>
  <si>
    <t>2,5*3,677+2*(2,5*8,8+3,677*8,8)-(2,5*8,8)</t>
  </si>
  <si>
    <t>2.NP budova A : 3,2*4,8+2*(3,2*2,5+4,8*2,5)-(0,8*1,97)-(1,15*1,55)</t>
  </si>
  <si>
    <t>4,62*6,8+2*(4,62*2,5+6,8*2,5)-3*(1,75*1,45)-2*(0,8*1,97)</t>
  </si>
  <si>
    <t>4,5*4,62+2*(4,5*2,5+4,62*2,5)-2*(1,75*1,45)-(0,8*1,97)</t>
  </si>
  <si>
    <t>1,45*2,4+2*(1,45*2,5+2,4*2,5)-(0,6*1,97)</t>
  </si>
  <si>
    <t>3*2,5+2*(3*2,5+2,5*2,5)</t>
  </si>
  <si>
    <t>4,52*4,62+2*(4,52*2,5+4,62*2,5)-2*(1,75*1,45)-2*(0,8*1,97)</t>
  </si>
  <si>
    <t>4,52*4,62+2*(4,52*2,5+4,62*2,5)-2*(1,75*1,45)-(0,8*1,97)</t>
  </si>
  <si>
    <t>2,2*4,62+2*(2,2*2,5+4,62*2,5)-(1,75*1,45)-(0,8*1,97)</t>
  </si>
  <si>
    <t>4,65*3+2*(4,65*2,5+3*2,5)-(0,85*1,55)-(0,8*1,97)</t>
  </si>
  <si>
    <t>4,46*4,62+2*(4,46*2,5+4,62*2,5)-2*(1,75*1,45)-(0,8*1,97)</t>
  </si>
  <si>
    <t>2,24*4,62+2*(2,24*2,5+4,62*2,5)-(1,75*1,45)-(0,8*1,97)</t>
  </si>
  <si>
    <t>2,55*1,4+2*(2,55*2,5+1,4*2,5)-(0,6*1,97)</t>
  </si>
  <si>
    <t>2,55*2,94+2*(2,55*2,5+2,94*2,5)-(0,8*1,97)-(0,6*1,97)</t>
  </si>
  <si>
    <t>2,43*2,4+2*(2,43*2,5+2,4*2,5)-(0,9*0,9)-(0,6*1,97)</t>
  </si>
  <si>
    <t>2,4*0,9+2*(2,4*2,5+0,9*2,5)-(0,9*0,9)-(0,6*1,97)</t>
  </si>
  <si>
    <t>4,43*2+2*(4,43*2,5+2*2,5)-2*(1,6*1,97)+2,4*0,95+2*(2,4*2,5+0,95*2,5)</t>
  </si>
  <si>
    <t>3,35*2,4+2*(3,35*2,5+2,4*2,5)-(1,15*1,5)-(0,8*1,97)</t>
  </si>
  <si>
    <t>2,2*4,44+2*(2,2*2,5+4,44*2,5)-(0,8*1,97)</t>
  </si>
  <si>
    <t>7*4,6+2*(7*2,5+4,6*2,5)-3*(1,75*1,45)-3*(0,8*1,97)</t>
  </si>
  <si>
    <t>4,62*2+2*(4,62*2,5+2*2,5)-(1,75*1,45)-(0,8*1,97)</t>
  </si>
  <si>
    <t>3*3,75+2*(3*2,5+3,75*2,5)-2*(1,3*1,97)-(0,8*1,97)</t>
  </si>
  <si>
    <t>6,8*4,6+2*(6,8*2,5+4,6*2,5)-3*(1,75*1,45)-(0,8*1,97)</t>
  </si>
  <si>
    <t>2,2*4,6+2*(2,2*2,5+4,6*2,5)-2*(0,8*1,97)-(1,75*1,45)</t>
  </si>
  <si>
    <t>3*2,2+2*(3*2,5+2,2*2,5)-2*(0,9*0,9)</t>
  </si>
  <si>
    <t>4,5*4,6+2*(4,5*2,5+4,6*2,5)-2*(1,75*1,45)-(0,8*1,97)</t>
  </si>
  <si>
    <t>6,8*4,6+2*(6,8*2,5+4,6*2,5)-3*(1,75*1,45)-2*(0,8*1,97)</t>
  </si>
  <si>
    <t>3,35*3,2+2*(3,35*2,5+3,2*2,5)-(3,2*2,5)</t>
  </si>
  <si>
    <t>2. NP budova B : 3,9*3,55+2*(3,9*3,2+3,55*3,2)-(1,8*1,5)-(0,8*1,97)</t>
  </si>
  <si>
    <t>3,55*3,55+2*(3,55*3,2+3,55*3,2)-(1,8*1,5)-(0,8*1,97)</t>
  </si>
  <si>
    <t>3*3,55+2*(3*3,2+3,55*2,7)-(1,8*1,5)-(0,8*1,97)</t>
  </si>
  <si>
    <t>12,47*1,5+2*(12,47*2,7+1,5*2,7)-(1,65*1,97)-3*(0,8*1,97)</t>
  </si>
  <si>
    <t>2,19*1,8+2*(2,19*2,7+1,8*2,7)-(1,2*1,2)-(1*1,97)</t>
  </si>
  <si>
    <t>2,25*2,19+2*(2,25*2,7+2,19*2,7)-(0,8*1,97)</t>
  </si>
  <si>
    <t>3,76*4+2*(3,76*2,7+4*2,7)-(1,8*1,5)-(1*1,97)-(0,8*1,97)</t>
  </si>
  <si>
    <t>6,95*3,75+2*(6,95*2,7+3,75*2,7)-(1,8*1,5)-2*(0,8*1,97)-2*(0,85*2,4)</t>
  </si>
  <si>
    <t>2,9*2+2*(2,9*2,7+2*2,7)-(1,8*1,5)-(0,8*1,97)</t>
  </si>
  <si>
    <t>5,5*4+2*(5,5*2,7+4*2,7)-(1,8*1,5)-2*(0,8*1,97)</t>
  </si>
  <si>
    <t>1,5*3,7+2*(1,5*2,7+3,7*2,7)-4*(0,8*1,97)</t>
  </si>
  <si>
    <t>5,75*3,65+2*(5,75*2,7+3,65*2,7)-(1,9*2,4)</t>
  </si>
  <si>
    <t>3,6*1,96+2*(3,6*2,7+1,96*2,7)-(1,5*1,5)-(0,8*1,97)</t>
  </si>
  <si>
    <t>3. NP budova B : 5,3*3,96+2*(5,3*2,7+3,96*2,7)-(1,8*1,2)-(1,2*1,2)-(0,8*1,97)</t>
  </si>
  <si>
    <t>3,5*3,55+2*(3,5*2,7+3,55*2,7)-(1,8*1,2)-(0,8*1,97)</t>
  </si>
  <si>
    <t>3,04*3,55+2*(3,04*2,7+3,55*2,7)-(1,8*1,2)-(0,8*1,2)</t>
  </si>
  <si>
    <t>1,5*3,1+2*(1,4*2,7+3,1*2,7)-(1,2*1,2)-(0,8*1,97)</t>
  </si>
  <si>
    <t>2,19*3,16+2*(2,19*2,7+3,16*2,7)-(1,2*1,2)-(0,8*1,97)</t>
  </si>
  <si>
    <t>3,76*4+2*(3,76*2,7+4*2,7)-(1,8*1,2)-(0,8*1,97)</t>
  </si>
  <si>
    <t>3,75*4+2*(3,75*2,7+4*2,7)-(1,8*1,2)-(0,8*1,97)</t>
  </si>
  <si>
    <t>8,11*1,62+2*(8,11*2,7+1,62*2,7)-4*(0,8*1,97)</t>
  </si>
  <si>
    <t>3,31*3,6+2*(3,31*2,7+3,6*2,7)+3,7*1,96+2*(3,7*2,7+1,96*2,7)-(1,8*1,2)-(1,5*1,2)-(0,8*1,97)</t>
  </si>
  <si>
    <t>7,8*3,18+2*(7,8*2,7+3,18*2,7)-4*(0,8*1,97)</t>
  </si>
  <si>
    <t>1,5*8,014+2*(1,5*2,7+8,014*2,7)-4*(0,8*1,97)</t>
  </si>
  <si>
    <t>784 45 Malby z malířských směsí</t>
  </si>
  <si>
    <t>784165442R00</t>
  </si>
  <si>
    <t>omyvatelné,  , barevné, dvojnásobné</t>
  </si>
  <si>
    <t>784 46-9 Linkrustace</t>
  </si>
  <si>
    <t>784461941R00</t>
  </si>
  <si>
    <t>obnovovací nátěr latexovou barvou s očištěním, na stěnách , v místnostech výšky nebo na schodišti o výšce podlaží do 3,8 m</t>
  </si>
  <si>
    <t>Montovaná část : (2,2+9,65+2,5+2,2+2,4+2,2+7,25+1,2+3,2+3+7,1+3,2+7,1+3,2+3+7,1+3,2+7,1+4,8+3+4,8+3+8,1+3,2+3,2+3,2+3,2+4,45+2,05+4,45+3+3)*1,4</t>
  </si>
  <si>
    <t>Zděná část : (1,45+1,45+2,7+2,7+1+1+2,7+7,35+7,35+0,85+8+5,6+8,43+8,43+4+4+1+0,85+3,6+5+3,5+12,47+12,47+8,1+8,1+1+7,8+6,4+8,4+8,4+5)*1,4</t>
  </si>
  <si>
    <t>030</t>
  </si>
  <si>
    <t>Demontáž, prodloužení a následná montáž osvětlovacích těles, zvonkového tabla s docházkovým systémem</t>
  </si>
  <si>
    <t>POL3_9</t>
  </si>
  <si>
    <t>979 01 Svislá doprava suti a vybouraných hmot</t>
  </si>
  <si>
    <t>Svislá doprava s popřípadným nutným naložením do dopravního zařízení, s vyprázdněním dopravního zařízení na hromadu nebo do dopravního prostředku</t>
  </si>
  <si>
    <t>979012119R00</t>
  </si>
  <si>
    <t>Příplatek k suti za každých dalších 3,5 m výšky</t>
  </si>
  <si>
    <t>POL8_</t>
  </si>
  <si>
    <t xml:space="preserve">Demontážní hmotnosti z položek s pořadovými čísly: : </t>
  </si>
  <si>
    <t xml:space="preserve">1,9,34,57,60,61,62,71,80,82,87,88,96,97,99,114,118,120,124,164,165,166,167, : </t>
  </si>
  <si>
    <t>Součet: : 57,10087</t>
  </si>
  <si>
    <t>979990001R00</t>
  </si>
  <si>
    <t>stavební suti</t>
  </si>
  <si>
    <t>979011111R00</t>
  </si>
  <si>
    <t>za prvé podlaží nad nebo pod základním podlažím</t>
  </si>
  <si>
    <t>979081111R00</t>
  </si>
  <si>
    <t>do 1 km</t>
  </si>
  <si>
    <t>Včetně naložení na dopravní prostředek a složení na skládku, bez poplatku za skládku.</t>
  </si>
  <si>
    <t>979081121R00</t>
  </si>
  <si>
    <t>příplatek za každý další 1 km</t>
  </si>
  <si>
    <t>Součet: : 571,00866</t>
  </si>
  <si>
    <t>979082111R00</t>
  </si>
  <si>
    <t>do 10 m</t>
  </si>
  <si>
    <t>979082121R00</t>
  </si>
  <si>
    <t>příplatek k ceně za každých dalších 5 m</t>
  </si>
  <si>
    <t>Součet: : 456,80693</t>
  </si>
  <si>
    <t>005121010R</t>
  </si>
  <si>
    <t>Vybudování zařízení staveniště</t>
  </si>
  <si>
    <t>Soubor</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</si>
  <si>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</si>
  <si>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</si>
  <si>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</si>
  <si>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</si>
  <si>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</si>
  <si>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</si>
  <si>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</si>
  <si>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</si>
  <si>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</si>
  <si>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</si>
  <si>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</si>
  <si>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</si>
  <si>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</si>
  <si>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</si>
  <si>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</si>
  <si>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</si>
  <si>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</si>
  <si>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</si>
  <si>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</si>
  <si>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</si>
  <si>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</si>
  <si>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</si>
  <si>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</si>
  <si>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</si>
  <si>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</si>
  <si>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</si>
  <si>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</si>
  <si>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ON 001</t>
  </si>
  <si>
    <t>D+M stálé informační tabule pro venkovní prostředí - pamětní deska</t>
  </si>
  <si>
    <t>POL99_8</t>
  </si>
  <si>
    <t>Rozměry, text a barevné řešení dle pravidel publicity projektu</t>
  </si>
  <si>
    <t>ON002</t>
  </si>
  <si>
    <t>D+M velkoplošného celobarevného informačního panelu k označení staveniště po dobu výstavby</t>
  </si>
  <si>
    <t>Rozměry, tex a barevné řešení dle pravidel publicity projektu</t>
  </si>
  <si>
    <t/>
  </si>
  <si>
    <t>Celkem za objekt</t>
  </si>
  <si>
    <t>Rekapitulace soupisu</t>
  </si>
  <si>
    <t>Stavební díl</t>
  </si>
  <si>
    <t>Celkem soupis</t>
  </si>
  <si>
    <t>01</t>
  </si>
  <si>
    <t>Fotovoltaická elektrárna 20 kWp</t>
  </si>
  <si>
    <t>02</t>
  </si>
  <si>
    <t>Systém ochrany před bleskem</t>
  </si>
  <si>
    <t>742221110</t>
  </si>
  <si>
    <t>Montáž rozváděčů litinových, hliníkových nebo plastových sestava do 50 kg</t>
  </si>
  <si>
    <t>742996100</t>
  </si>
  <si>
    <t>Oživení rozváděče se složitou výstrojí</t>
  </si>
  <si>
    <t>743112113</t>
  </si>
  <si>
    <t>Montáž trubka plastová ohebná D 16 mm uložená pevně</t>
  </si>
  <si>
    <t>345710210</t>
  </si>
  <si>
    <t>ochranná ohebná trubka P16 (odolná proti UV záření)</t>
  </si>
  <si>
    <t>743312120</t>
  </si>
  <si>
    <t>Montáž lišta a kanálek vkládací šířky do 40 mm s víčkem</t>
  </si>
  <si>
    <t>345721090</t>
  </si>
  <si>
    <t>lišta elektroinstalační vkládací z PVC LV 24x22</t>
  </si>
  <si>
    <t>74355212R</t>
  </si>
  <si>
    <t>Montáž žlab kovový  bez víka šířky do 100mm</t>
  </si>
  <si>
    <t>345754910</t>
  </si>
  <si>
    <t>Kabelový žlab drátěný 100/50</t>
  </si>
  <si>
    <t>345755100</t>
  </si>
  <si>
    <t>víko žlabu pozinkované 2m/ks č.v.5150 62</t>
  </si>
  <si>
    <t>743619242</t>
  </si>
  <si>
    <t>Montáž pospojování ochranné konstrukce ostatní vodičem do 16 mm2 uloženým pevně</t>
  </si>
  <si>
    <t>341408500</t>
  </si>
  <si>
    <t>vodič izolovaný s Cu jádrem H07V-R 25 mm2</t>
  </si>
  <si>
    <t>341408460</t>
  </si>
  <si>
    <t>vodič izolovaný s Cu jádrem H07V-R 10 mm2</t>
  </si>
  <si>
    <t>341408440</t>
  </si>
  <si>
    <t>vodič izolovaný s Cu jádrem H07V-R 6 mm2</t>
  </si>
  <si>
    <t>743R1</t>
  </si>
  <si>
    <t>Montáž solárního kabelu s PU izolací 6 mm2</t>
  </si>
  <si>
    <t>341M1</t>
  </si>
  <si>
    <t>Solární kabel s PU izolací 6 mm2</t>
  </si>
  <si>
    <t>744441200</t>
  </si>
  <si>
    <t>Montáž měděných kabelů CYKY, CYKYD, CYKYDY, NYM, NYY, YSLY 750 V 5x4 mm2 uložených pevně</t>
  </si>
  <si>
    <t>341110980</t>
  </si>
  <si>
    <t>kabel silový s Cu jádrem CYKY 5x4 mm2</t>
  </si>
  <si>
    <t>744441300</t>
  </si>
  <si>
    <t>Montáž měděných kabelů CYKY, CYKYD, CYKYDY, NYM, NYY, YSLY 750 V 5x10 mm2 uložených pevně</t>
  </si>
  <si>
    <t>341111K1</t>
  </si>
  <si>
    <t>kabel silový s Cu jádrem CYKY 5x10 mm2</t>
  </si>
  <si>
    <t>744441400</t>
  </si>
  <si>
    <t>Montáž měděných kabelů CYKY, CYKYD, CYKYDY, NYM, NYY, YSLY 750 V 5x16 mm2 uložených pevně</t>
  </si>
  <si>
    <t>kabel silový s Cu jádrem CYKY 5x16 mm2</t>
  </si>
  <si>
    <t>POL12_0</t>
  </si>
  <si>
    <t>22028221R</t>
  </si>
  <si>
    <t>Montáž kabelu FTP 4x2x0,5</t>
  </si>
  <si>
    <t>34121048R</t>
  </si>
  <si>
    <t>komunikační kabel FTP 4x2x0,5</t>
  </si>
  <si>
    <t>746211110</t>
  </si>
  <si>
    <t>Ukončení vodič izolovaný do 4mm2 v rozváděči nebo na přístroji</t>
  </si>
  <si>
    <t>746211140</t>
  </si>
  <si>
    <t>Ukončení vodič izolovaný do 10 mm2 v rozváděči nebo na přístroji</t>
  </si>
  <si>
    <t>746211150</t>
  </si>
  <si>
    <t>Ukončení vodič izolovaný do 16 mm2 v rozváděči nebo na přístroji</t>
  </si>
  <si>
    <t>749212222</t>
  </si>
  <si>
    <t>Montáž a zhotovení ohnivzdorných konstrukcí pro elektrozařízení ve stěnovém prúchodu tl. Přes 150 do, 300 mm</t>
  </si>
  <si>
    <t>76799511R</t>
  </si>
  <si>
    <t>Montáž konstrukce pro FV panely, včetně osazení a zapojení FV panelů</t>
  </si>
  <si>
    <t>194R</t>
  </si>
  <si>
    <t>Hliníková konstrukce + šroubové úchyty pro FV panely, včetně příslušenství</t>
  </si>
  <si>
    <t>358R</t>
  </si>
  <si>
    <t>FV panel 260Wp</t>
  </si>
  <si>
    <t>345R</t>
  </si>
  <si>
    <t>Střídač 15kW/AC , včetně komunikační karty WEB</t>
  </si>
  <si>
    <t>kpl</t>
  </si>
  <si>
    <t>Střídač 5kW/AC , včetně komunikační karty WEB</t>
  </si>
  <si>
    <t>345R1</t>
  </si>
  <si>
    <t>Rozvaděč RFVE</t>
  </si>
  <si>
    <t>Modulová rozvodnice 90modulů, IP54, povrchová montáž 1 kus</t>
  </si>
  <si>
    <t>2P odpínač, OPF10 4 kusy</t>
  </si>
  <si>
    <t>Pojistková vložka PF10, 12A gR 8 kusů</t>
  </si>
  <si>
    <t>Přepěťová ochrana DC, I.+II.přepěť.ochr. FV do 1000V DC 3 kusy</t>
  </si>
  <si>
    <t>3P jistič C40/3, 40A 1 kus</t>
  </si>
  <si>
    <t>3P jistič C16/3, 16A 1 kus</t>
  </si>
  <si>
    <t>3-fáz.elektroměr, přímý, cejchovaný 1 kus</t>
  </si>
  <si>
    <t>3P jistič B2/3, 2A 1 kus</t>
  </si>
  <si>
    <t>Hlavní vypínač 63A/3P 1 kus</t>
  </si>
  <si>
    <t>Přepěťová ochrana AC, II.přepěť.ochr. 230/4 TN-S 1 kus</t>
  </si>
  <si>
    <t>Frekvenční a napěťová ochrana - dvoustupňová 1 kus</t>
  </si>
  <si>
    <t>Instalační stykač 3P/63A 1 kus</t>
  </si>
  <si>
    <t>Příslušenství (svorka, vodič, dutinky) 1 soubor</t>
  </si>
  <si>
    <t>Vnitřní zapojení rozváděče RFVE 1 kus</t>
  </si>
  <si>
    <t>345R2</t>
  </si>
  <si>
    <t>Doplnění stávajícího rozvaděče R..</t>
  </si>
  <si>
    <t>3P jistič C50/3, 50A 1 kus</t>
  </si>
  <si>
    <t>příslušenství (svorka, vodič, dutinky) 1 soubor</t>
  </si>
  <si>
    <t>vnitřní zapojení doplnění do stáv. rozváděče, včetně úpravy vrchní masky 1 kus</t>
  </si>
  <si>
    <t>740991300</t>
  </si>
  <si>
    <t>Celková prohlídka elektrického rozvodu a zařízení do 1 milionu Kč</t>
  </si>
  <si>
    <t>100</t>
  </si>
  <si>
    <t>Ostatní náklady na přesun hmot</t>
  </si>
  <si>
    <t>Kč</t>
  </si>
  <si>
    <t>POL13_0</t>
  </si>
  <si>
    <t>OST7</t>
  </si>
  <si>
    <t>Výchozí revize</t>
  </si>
  <si>
    <t>9 Hodinové zúčtovací sazby</t>
  </si>
  <si>
    <t>900      RT2</t>
  </si>
  <si>
    <t>HZS, Práce v tarifní třídě 5</t>
  </si>
  <si>
    <t>h</t>
  </si>
  <si>
    <t>Prav.M</t>
  </si>
  <si>
    <t>RTS 14/ I</t>
  </si>
  <si>
    <t>POL10_</t>
  </si>
  <si>
    <t>460 20-01 Hloubení kabelové rýhy šířky 35 cm</t>
  </si>
  <si>
    <t>460200153R00</t>
  </si>
  <si>
    <t>Výkop kabelové rýhy 35/70 cm  hor.3</t>
  </si>
  <si>
    <t>RTS 12/ II</t>
  </si>
  <si>
    <t>460 56 Ruční zához kabelové rýhy bez pěchování</t>
  </si>
  <si>
    <t>Ruční zához nezapažené kabelové rýhy s případným rozpojováním výkopku a s jedním přehozem až do vzdálenosti 3 m nebo se shozením z vozidel. Bez pěchování zeminy.</t>
  </si>
  <si>
    <t>460560153R00</t>
  </si>
  <si>
    <t>Zához rýhy 35/70 cm, hornina třídy 3</t>
  </si>
  <si>
    <t>460 62-001 Provizorní úprava terénu v přírodní zemině</t>
  </si>
  <si>
    <t>Úprava terénu, odkopání terénních nerovností až do hloubky 10 cm, zásyp materiálem získaným odkopávkou. Upěchování zasypaných nerovností ručním pěchem tak, aby nerovnosti terénu nebyly větší jak 2 cm od vodorovné hladiny.</t>
  </si>
  <si>
    <t>460620013R00</t>
  </si>
  <si>
    <t>Provizorní úprava terénu v přírodní hornině 3</t>
  </si>
  <si>
    <t>35441073</t>
  </si>
  <si>
    <t>Drát průměr 10 mm FeZn (105m)</t>
  </si>
  <si>
    <t>kg</t>
  </si>
  <si>
    <t>35441077</t>
  </si>
  <si>
    <t>Drát průměr 8 mm AlMgSi ( 612m)</t>
  </si>
  <si>
    <t>35441470</t>
  </si>
  <si>
    <t>Podpěra vedení PV11 FeZn pod taškovou krytinu 100 mm</t>
  </si>
  <si>
    <t>35441490</t>
  </si>
  <si>
    <t>Podpěra vedení PV15 FeZn na hřebenáče a prejzovou krytinu 120 mm</t>
  </si>
  <si>
    <t>35441560</t>
  </si>
  <si>
    <t>Podpěra vedení PV23 FeZn na plechové střechy 110 mm</t>
  </si>
  <si>
    <t>35441540</t>
  </si>
  <si>
    <t>Podpěra vedení PV21 na ploché střechy 100 mm</t>
  </si>
  <si>
    <t>35441830</t>
  </si>
  <si>
    <t>Úhelník ochranný OU 1.7 na ochranu svodu 1,7 m</t>
  </si>
  <si>
    <t>35441836</t>
  </si>
  <si>
    <t>Držák ochranného úhelníku do zdiva DOU FeZn</t>
  </si>
  <si>
    <t>35441860</t>
  </si>
  <si>
    <t>Svorka k jímací tyči-4 šrouby</t>
  </si>
  <si>
    <t>35441875</t>
  </si>
  <si>
    <t>Svorka křížová SK pro vodič D6-10 mm</t>
  </si>
  <si>
    <t>35441885</t>
  </si>
  <si>
    <t>Svorka spojovací SS pro lano D8-10 mm</t>
  </si>
  <si>
    <t>35441895</t>
  </si>
  <si>
    <t>Svorka připojovací SP1 k připojení kovových částí</t>
  </si>
  <si>
    <t>35441905</t>
  </si>
  <si>
    <t>Svorka připojovací SOc k připojení okapových žlabů</t>
  </si>
  <si>
    <t>35441925</t>
  </si>
  <si>
    <t>Svorka zkušební SZ pro lano D6-12 mm   FeZn</t>
  </si>
  <si>
    <t>35441996</t>
  </si>
  <si>
    <t>Svorka odbočovací a spojovací SR 3a pro spojování kruhových a páskových vodičů    FeZn</t>
  </si>
  <si>
    <t>35442062</t>
  </si>
  <si>
    <t>Páska zemnící 30 x 4 mm FeZn (285m)</t>
  </si>
  <si>
    <t>743612112</t>
  </si>
  <si>
    <t>Montáž vodič uzemňovací FeZn pásek průřezu do 120 mm2v průmyslové výstavbě v zemi</t>
  </si>
  <si>
    <t>743621110</t>
  </si>
  <si>
    <t>Montáž drát nebo lano hromosvodné svodové D do 10 mm s podpěrou</t>
  </si>
  <si>
    <t>743622100</t>
  </si>
  <si>
    <t>Montáž svorka hromosvodná typ SS, SR 03 se 2 šrouby</t>
  </si>
  <si>
    <t>743622200</t>
  </si>
  <si>
    <t>Montáž svorka hromosvodná typ ST, SJ, SK, SZ, SR01, 02 se 3 šrouby</t>
  </si>
  <si>
    <t>743629300</t>
  </si>
  <si>
    <t>Montáž vedení hromosvodné-štítek k označení svodu</t>
  </si>
  <si>
    <t>743631130</t>
  </si>
  <si>
    <t>Montáž tyč jímací délky do 3 m na konstrukci ocelovou</t>
  </si>
  <si>
    <t>X02</t>
  </si>
  <si>
    <t>Tyč jímací s rovným koncem JR 1,0 -1000 mm AlMgSi</t>
  </si>
  <si>
    <t>X021</t>
  </si>
  <si>
    <t>Tyč jímací s rovným koncem JR 1,5 -1500 mm AlMgSi</t>
  </si>
  <si>
    <t>X04</t>
  </si>
  <si>
    <t>Pomocný jímač PJ 0,5 m, AlMgSi D = 16 mm + tvarování</t>
  </si>
  <si>
    <t>X091</t>
  </si>
  <si>
    <t>Stříška ochranná dolní OSD FeZn</t>
  </si>
  <si>
    <t>X092</t>
  </si>
  <si>
    <t>Stříška ochranná horní OSH FeZn</t>
  </si>
  <si>
    <t>X60</t>
  </si>
  <si>
    <t>Drobný instalační materiál</t>
  </si>
  <si>
    <t>sada</t>
  </si>
  <si>
    <t>X69</t>
  </si>
  <si>
    <t>Spolupráce s revizním technikem</t>
  </si>
  <si>
    <t>hod</t>
  </si>
  <si>
    <t>X70</t>
  </si>
  <si>
    <t>Provedení revizní zkoušky vč. revizní zprávy dle ČSN 33 1500,ČSN 33 2000-6</t>
  </si>
  <si>
    <t>X71</t>
  </si>
  <si>
    <t>Přípravné a pomocné práce pro montáž LPS</t>
  </si>
  <si>
    <t>X72</t>
  </si>
  <si>
    <t>Asfaltové nátěry proti korozi</t>
  </si>
  <si>
    <t>X73</t>
  </si>
  <si>
    <t>Montáž pomocného jímače</t>
  </si>
  <si>
    <t>ks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</si>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</sst>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K_č"/>
    <numFmt numFmtId="165" formatCode="#,##0.00000"/>
    <numFmt numFmtId="166" formatCode="#,##0.00_\_K_č"/>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9"/>
      <name val="Arial CE"/>
      <charset val="238"/>
    </font>
    <font>
      <sz val="9"/>
      <name val="Arial CE"/>
      <charset val="238"/>
    </font>
    <font>
      <b/>
      <sz val="8"/>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311">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0" fontId="13" fillId="0" borderId="0" xfId="0" applyFont="1"/>
    <xf numFmtId="0" fontId="16" fillId="0" borderId="37" xfId="0" applyFont="1" applyBorder="1" applyAlignment="1">
      <alignment horizontal="center" vertical="center" wrapText="1"/>
    </xf>
    <xf numFmtId="0" fontId="16" fillId="4" borderId="44"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5" xfId="0" applyFont="1" applyFill="1" applyBorder="1" applyAlignment="1">
      <alignment horizontal="center" vertical="center" wrapText="1" shrinkToFit="1"/>
    </xf>
    <xf numFmtId="0" fontId="16" fillId="4" borderId="39" xfId="0" applyFont="1" applyFill="1" applyBorder="1" applyAlignment="1">
      <alignment horizontal="center" vertical="center" wrapText="1" shrinkToFit="1"/>
    </xf>
    <xf numFmtId="4" fontId="17" fillId="0" borderId="37" xfId="0" applyNumberFormat="1" applyFont="1" applyBorder="1" applyAlignment="1">
      <alignment vertical="center"/>
    </xf>
    <xf numFmtId="4" fontId="17" fillId="0" borderId="44" xfId="0" applyNumberFormat="1" applyFont="1" applyBorder="1" applyAlignment="1">
      <alignment vertical="center"/>
    </xf>
    <xf numFmtId="4" fontId="17" fillId="0" borderId="39" xfId="0" applyNumberFormat="1" applyFont="1" applyBorder="1" applyAlignment="1">
      <alignment vertical="center" shrinkToFit="1"/>
    </xf>
    <xf numFmtId="4" fontId="17" fillId="0" borderId="42" xfId="0" applyNumberFormat="1" applyFont="1" applyBorder="1" applyAlignment="1">
      <alignment vertical="center" shrinkToFit="1"/>
    </xf>
    <xf numFmtId="4" fontId="17" fillId="0" borderId="40" xfId="0" applyNumberFormat="1" applyFont="1" applyBorder="1" applyAlignment="1">
      <alignment vertical="center"/>
    </xf>
    <xf numFmtId="4" fontId="17" fillId="0" borderId="43" xfId="0" applyNumberFormat="1" applyFont="1" applyBorder="1" applyAlignment="1">
      <alignment vertical="center" shrinkToFit="1"/>
    </xf>
    <xf numFmtId="4" fontId="16" fillId="0" borderId="37" xfId="0" applyNumberFormat="1" applyFont="1" applyBorder="1" applyAlignment="1">
      <alignment vertical="center"/>
    </xf>
    <xf numFmtId="4" fontId="16" fillId="6" borderId="40" xfId="0" applyNumberFormat="1" applyFont="1" applyFill="1" applyBorder="1" applyAlignment="1">
      <alignment vertical="center"/>
    </xf>
    <xf numFmtId="4" fontId="16" fillId="6" borderId="10" xfId="0" applyNumberFormat="1" applyFont="1" applyFill="1" applyBorder="1" applyAlignment="1">
      <alignment vertical="center"/>
    </xf>
    <xf numFmtId="4" fontId="16" fillId="6" borderId="10" xfId="0" applyNumberFormat="1" applyFont="1" applyFill="1" applyBorder="1" applyAlignment="1">
      <alignment horizontal="center" vertical="center"/>
    </xf>
    <xf numFmtId="4" fontId="16" fillId="6" borderId="10" xfId="0" applyNumberFormat="1" applyFont="1" applyFill="1" applyBorder="1" applyAlignment="1">
      <alignment vertical="center" shrinkToFit="1"/>
    </xf>
    <xf numFmtId="4" fontId="16" fillId="6" borderId="41" xfId="0" applyNumberFormat="1" applyFont="1" applyFill="1" applyBorder="1" applyAlignment="1">
      <alignment vertical="center" shrinkToFit="1"/>
    </xf>
    <xf numFmtId="49" fontId="12" fillId="0" borderId="7" xfId="0" applyNumberFormat="1" applyFont="1" applyBorder="1"/>
    <xf numFmtId="0" fontId="15" fillId="0" borderId="0" xfId="0" applyFont="1" applyAlignment="1">
      <alignment vertical="top"/>
    </xf>
    <xf numFmtId="0" fontId="18" fillId="0" borderId="0" xfId="0" applyFont="1" applyAlignment="1">
      <alignment vertical="top"/>
    </xf>
    <xf numFmtId="164" fontId="18"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7" xfId="0" applyNumberFormat="1" applyFont="1" applyBorder="1"/>
    <xf numFmtId="164" fontId="7" fillId="0" borderId="29" xfId="0" applyNumberFormat="1" applyFont="1" applyBorder="1"/>
    <xf numFmtId="0" fontId="7" fillId="4" borderId="48" xfId="0" applyFont="1" applyFill="1" applyBorder="1"/>
    <xf numFmtId="0" fontId="7" fillId="4" borderId="49" xfId="0" applyFont="1" applyFill="1" applyBorder="1"/>
    <xf numFmtId="0" fontId="7" fillId="4" borderId="50" xfId="0" applyFont="1" applyFill="1" applyBorder="1"/>
    <xf numFmtId="0" fontId="7" fillId="4" borderId="51" xfId="0" applyFont="1" applyFill="1" applyBorder="1"/>
    <xf numFmtId="164" fontId="7" fillId="4" borderId="52" xfId="0" applyNumberFormat="1" applyFont="1" applyFill="1" applyBorder="1"/>
    <xf numFmtId="0" fontId="7" fillId="4" borderId="53" xfId="0" applyFont="1" applyFill="1" applyBorder="1"/>
    <xf numFmtId="0" fontId="7" fillId="4" borderId="54" xfId="0" applyFont="1" applyFill="1" applyBorder="1"/>
    <xf numFmtId="0" fontId="7" fillId="4" borderId="55" xfId="0" applyFont="1" applyFill="1" applyBorder="1"/>
    <xf numFmtId="49" fontId="7" fillId="4" borderId="55" xfId="0" applyNumberFormat="1" applyFont="1" applyFill="1" applyBorder="1"/>
    <xf numFmtId="0" fontId="7" fillId="4" borderId="56" xfId="0" applyFont="1" applyFill="1" applyBorder="1"/>
    <xf numFmtId="164" fontId="7" fillId="4" borderId="57" xfId="0" applyNumberFormat="1" applyFont="1" applyFill="1" applyBorder="1"/>
    <xf numFmtId="0" fontId="0" fillId="0" borderId="0" xfId="0" applyAlignment="1">
      <alignment horizontal="center"/>
    </xf>
    <xf numFmtId="0" fontId="0" fillId="0" borderId="38" xfId="0" applyBorder="1"/>
    <xf numFmtId="0" fontId="0" fillId="0" borderId="0" xfId="0" applyBorder="1" applyAlignment="1">
      <alignment horizontal="center"/>
    </xf>
    <xf numFmtId="0" fontId="0" fillId="0" borderId="41" xfId="0" applyBorder="1"/>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8" xfId="0" applyFill="1" applyBorder="1" applyAlignment="1">
      <alignment vertical="top"/>
    </xf>
    <xf numFmtId="0" fontId="0" fillId="4" borderId="59" xfId="0" applyFill="1" applyBorder="1" applyAlignment="1">
      <alignment vertical="top"/>
    </xf>
    <xf numFmtId="0" fontId="0" fillId="4" borderId="59" xfId="0" applyFill="1" applyBorder="1" applyAlignment="1">
      <alignment horizontal="center" vertical="top"/>
    </xf>
    <xf numFmtId="49" fontId="0" fillId="4" borderId="59" xfId="0" applyNumberFormat="1" applyFill="1" applyBorder="1" applyAlignment="1">
      <alignment vertical="top"/>
    </xf>
    <xf numFmtId="0" fontId="0" fillId="4" borderId="61" xfId="0" applyFill="1" applyBorder="1" applyAlignment="1">
      <alignment vertical="top"/>
    </xf>
    <xf numFmtId="0" fontId="19" fillId="0" borderId="0" xfId="0" applyFont="1"/>
    <xf numFmtId="0" fontId="0" fillId="0" borderId="37" xfId="0" applyBorder="1" applyAlignment="1">
      <alignment vertical="top"/>
    </xf>
    <xf numFmtId="49" fontId="18" fillId="0" borderId="0" xfId="0" applyNumberFormat="1" applyFont="1" applyAlignment="1">
      <alignment vertical="top"/>
    </xf>
    <xf numFmtId="0" fontId="22"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59" xfId="0" applyNumberFormat="1" applyFill="1" applyBorder="1" applyAlignment="1">
      <alignment vertical="top" wrapText="1"/>
    </xf>
    <xf numFmtId="0" fontId="0" fillId="4" borderId="60" xfId="0" applyFill="1" applyBorder="1" applyAlignment="1">
      <alignment vertical="top" wrapText="1"/>
    </xf>
    <xf numFmtId="0" fontId="0" fillId="0" borderId="37" xfId="0" applyNumberFormat="1" applyBorder="1" applyAlignment="1">
      <alignment vertical="top"/>
    </xf>
    <xf numFmtId="0" fontId="15" fillId="4" borderId="11" xfId="0" applyNumberFormat="1" applyFon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0" borderId="0" xfId="0" applyNumberFormat="1" applyBorder="1" applyAlignment="1">
      <alignment vertical="top"/>
    </xf>
    <xf numFmtId="0" fontId="0" fillId="0" borderId="42" xfId="0" applyBorder="1" applyAlignment="1">
      <alignment horizontal="center" vertical="top" shrinkToFit="1"/>
    </xf>
    <xf numFmtId="0" fontId="15" fillId="4" borderId="27" xfId="0" applyFont="1" applyFill="1" applyBorder="1" applyAlignment="1">
      <alignment horizontal="center" vertical="top" shrinkToFit="1"/>
    </xf>
    <xf numFmtId="0" fontId="19" fillId="0" borderId="42" xfId="0" applyFont="1" applyBorder="1" applyAlignment="1">
      <alignment horizontal="center" vertical="top" shrinkToFit="1"/>
    </xf>
    <xf numFmtId="0" fontId="20" fillId="0" borderId="42" xfId="0" applyNumberFormat="1" applyFont="1" applyBorder="1" applyAlignment="1">
      <alignment horizontal="center" vertical="top" wrapText="1" shrinkToFit="1"/>
    </xf>
    <xf numFmtId="0" fontId="21" fillId="0" borderId="42" xfId="0" applyFont="1" applyBorder="1" applyAlignment="1">
      <alignment horizontal="center" vertical="top" shrinkToFit="1"/>
    </xf>
    <xf numFmtId="0" fontId="0" fillId="0" borderId="0" xfId="0" applyBorder="1" applyAlignment="1">
      <alignment horizontal="center" vertical="top" shrinkToFit="1"/>
    </xf>
    <xf numFmtId="165" fontId="0" fillId="0" borderId="42" xfId="0" applyNumberFormat="1" applyBorder="1" applyAlignment="1">
      <alignment vertical="top" shrinkToFit="1"/>
    </xf>
    <xf numFmtId="165" fontId="15" fillId="4" borderId="27" xfId="0" applyNumberFormat="1" applyFont="1" applyFill="1" applyBorder="1" applyAlignment="1">
      <alignment vertical="top" shrinkToFit="1"/>
    </xf>
    <xf numFmtId="165" fontId="19" fillId="0" borderId="42" xfId="0" applyNumberFormat="1" applyFont="1" applyBorder="1" applyAlignment="1">
      <alignment vertical="top" shrinkToFit="1"/>
    </xf>
    <xf numFmtId="165" fontId="20" fillId="0" borderId="42" xfId="0" applyNumberFormat="1" applyFont="1" applyBorder="1" applyAlignment="1">
      <alignment vertical="top" wrapText="1" shrinkToFit="1"/>
    </xf>
    <xf numFmtId="165" fontId="21" fillId="0" borderId="42" xfId="0" applyNumberFormat="1" applyFont="1" applyBorder="1" applyAlignment="1">
      <alignment vertical="top" shrinkToFit="1"/>
    </xf>
    <xf numFmtId="165" fontId="0" fillId="0" borderId="0" xfId="0" applyNumberFormat="1" applyBorder="1" applyAlignment="1">
      <alignment vertical="top" shrinkToFit="1"/>
    </xf>
    <xf numFmtId="4" fontId="0" fillId="0" borderId="42" xfId="0" applyNumberFormat="1" applyBorder="1" applyAlignment="1">
      <alignment vertical="top" shrinkToFit="1"/>
    </xf>
    <xf numFmtId="4" fontId="0" fillId="0" borderId="37" xfId="0" applyNumberFormat="1" applyBorder="1" applyAlignment="1">
      <alignment vertical="top" shrinkToFit="1"/>
    </xf>
    <xf numFmtId="4" fontId="15" fillId="4" borderId="11" xfId="0" applyNumberFormat="1" applyFont="1" applyFill="1" applyBorder="1" applyAlignment="1">
      <alignment vertical="top" shrinkToFit="1"/>
    </xf>
    <xf numFmtId="4" fontId="19" fillId="0" borderId="37" xfId="0" applyNumberFormat="1" applyFont="1" applyBorder="1" applyAlignment="1">
      <alignment vertical="top" shrinkToFit="1"/>
    </xf>
    <xf numFmtId="4" fontId="19" fillId="0" borderId="42" xfId="0" applyNumberFormat="1" applyFont="1" applyBorder="1" applyAlignment="1">
      <alignment vertical="top" shrinkToFit="1"/>
    </xf>
    <xf numFmtId="4" fontId="19" fillId="5" borderId="42" xfId="0" applyNumberFormat="1" applyFont="1" applyFill="1" applyBorder="1" applyAlignment="1" applyProtection="1">
      <alignment vertical="top" shrinkToFit="1"/>
      <protection locked="0"/>
    </xf>
    <xf numFmtId="4" fontId="21" fillId="0" borderId="42" xfId="0" applyNumberFormat="1" applyFont="1" applyBorder="1" applyAlignment="1">
      <alignment vertical="top" shrinkToFit="1"/>
    </xf>
    <xf numFmtId="4" fontId="0" fillId="0" borderId="0" xfId="0" applyNumberFormat="1" applyBorder="1" applyAlignment="1">
      <alignment vertical="top" shrinkToFit="1"/>
    </xf>
    <xf numFmtId="4" fontId="0" fillId="0" borderId="38" xfId="0" applyNumberFormat="1" applyBorder="1" applyAlignment="1">
      <alignment vertical="top" shrinkToFit="1"/>
    </xf>
    <xf numFmtId="49" fontId="0" fillId="0" borderId="0" xfId="0" applyNumberFormat="1" applyBorder="1"/>
    <xf numFmtId="0" fontId="0" fillId="0" borderId="42" xfId="0" applyNumberFormat="1" applyBorder="1" applyAlignment="1">
      <alignment horizontal="left" vertical="top" wrapText="1"/>
    </xf>
    <xf numFmtId="0" fontId="15" fillId="4" borderId="27" xfId="0" applyNumberFormat="1" applyFont="1" applyFill="1" applyBorder="1" applyAlignment="1">
      <alignment horizontal="left" vertical="top" wrapText="1"/>
    </xf>
    <xf numFmtId="0" fontId="19" fillId="0" borderId="42" xfId="0" applyNumberFormat="1" applyFont="1" applyBorder="1" applyAlignment="1">
      <alignment horizontal="left" vertical="top" wrapText="1"/>
    </xf>
    <xf numFmtId="0" fontId="20" fillId="0" borderId="42" xfId="0" quotePrefix="1" applyNumberFormat="1" applyFont="1" applyBorder="1" applyAlignment="1">
      <alignment horizontal="left" vertical="top" wrapText="1"/>
    </xf>
    <xf numFmtId="0" fontId="21" fillId="0" borderId="42" xfId="0" applyNumberFormat="1" applyFont="1" applyBorder="1" applyAlignment="1">
      <alignment horizontal="left" vertical="top" wrapText="1"/>
    </xf>
    <xf numFmtId="0" fontId="0" fillId="0" borderId="0" xfId="0" applyNumberFormat="1" applyBorder="1" applyAlignment="1">
      <alignment horizontal="left" vertical="top" wrapText="1"/>
    </xf>
    <xf numFmtId="49" fontId="0" fillId="0" borderId="0" xfId="0" applyNumberFormat="1" applyBorder="1" applyAlignment="1">
      <alignment horizontal="left"/>
    </xf>
    <xf numFmtId="0" fontId="0" fillId="0" borderId="37" xfId="0" applyBorder="1"/>
    <xf numFmtId="0" fontId="0" fillId="4" borderId="59" xfId="0" applyFill="1" applyBorder="1" applyAlignment="1">
      <alignment vertical="top" wrapText="1"/>
    </xf>
    <xf numFmtId="0" fontId="15" fillId="4" borderId="49" xfId="0" applyFont="1" applyFill="1" applyBorder="1"/>
    <xf numFmtId="49" fontId="15" fillId="4" borderId="50" xfId="0" applyNumberFormat="1" applyFont="1" applyFill="1" applyBorder="1"/>
    <xf numFmtId="49" fontId="15" fillId="4" borderId="50" xfId="0" applyNumberFormat="1" applyFont="1" applyFill="1" applyBorder="1" applyAlignment="1">
      <alignment horizontal="left"/>
    </xf>
    <xf numFmtId="0" fontId="15" fillId="4" borderId="50" xfId="0" applyFont="1" applyFill="1" applyBorder="1" applyAlignment="1">
      <alignment horizontal="center"/>
    </xf>
    <xf numFmtId="0" fontId="15" fillId="4" borderId="50" xfId="0" applyFont="1" applyFill="1" applyBorder="1"/>
    <xf numFmtId="4" fontId="15" fillId="4" borderId="52" xfId="0" applyNumberFormat="1" applyFont="1" applyFill="1" applyBorder="1"/>
    <xf numFmtId="0" fontId="0" fillId="0" borderId="62" xfId="0" applyBorder="1" applyAlignment="1">
      <alignment vertical="top"/>
    </xf>
    <xf numFmtId="0" fontId="15" fillId="4" borderId="47" xfId="0" applyFont="1" applyFill="1" applyBorder="1" applyAlignment="1">
      <alignment vertical="top"/>
    </xf>
    <xf numFmtId="0" fontId="19" fillId="0" borderId="62" xfId="0" applyFont="1" applyBorder="1" applyAlignment="1">
      <alignment vertical="top"/>
    </xf>
    <xf numFmtId="0" fontId="18" fillId="0" borderId="62" xfId="0" applyFont="1" applyBorder="1" applyAlignment="1">
      <alignment vertical="top"/>
    </xf>
    <xf numFmtId="4" fontId="0" fillId="0" borderId="63" xfId="0" applyNumberFormat="1" applyBorder="1" applyAlignment="1">
      <alignment vertical="top" shrinkToFit="1"/>
    </xf>
    <xf numFmtId="4" fontId="15" fillId="4" borderId="28" xfId="0" applyNumberFormat="1" applyFont="1" applyFill="1" applyBorder="1" applyAlignment="1">
      <alignment vertical="top" shrinkToFit="1"/>
    </xf>
    <xf numFmtId="4" fontId="19" fillId="0" borderId="63" xfId="0" applyNumberFormat="1" applyFont="1" applyBorder="1" applyAlignment="1">
      <alignment vertical="top" shrinkToFit="1"/>
    </xf>
    <xf numFmtId="0" fontId="0" fillId="4" borderId="48" xfId="0" applyFill="1" applyBorder="1" applyAlignment="1">
      <alignment vertical="top"/>
    </xf>
    <xf numFmtId="49" fontId="0" fillId="4" borderId="49" xfId="0" applyNumberFormat="1" applyFill="1" applyBorder="1" applyAlignment="1">
      <alignment vertical="top"/>
    </xf>
    <xf numFmtId="4" fontId="0" fillId="0" borderId="64" xfId="0" applyNumberFormat="1" applyBorder="1" applyAlignment="1">
      <alignment vertical="top"/>
    </xf>
    <xf numFmtId="4" fontId="0" fillId="0" borderId="65"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0" fontId="21" fillId="0" borderId="66" xfId="0" applyNumberFormat="1" applyFont="1" applyBorder="1" applyAlignment="1">
      <alignment horizontal="left" vertical="top" wrapText="1"/>
    </xf>
    <xf numFmtId="0" fontId="21" fillId="0" borderId="66" xfId="0" applyFont="1" applyBorder="1" applyAlignment="1">
      <alignment horizontal="center" vertical="top" shrinkToFit="1"/>
    </xf>
    <xf numFmtId="165" fontId="21" fillId="0" borderId="66" xfId="0" applyNumberFormat="1" applyFont="1" applyBorder="1" applyAlignment="1">
      <alignment vertical="top" shrinkToFit="1"/>
    </xf>
    <xf numFmtId="4" fontId="21" fillId="0" borderId="66" xfId="0" applyNumberFormat="1" applyFont="1" applyBorder="1" applyAlignment="1">
      <alignment vertical="top" shrinkToFit="1"/>
    </xf>
    <xf numFmtId="4" fontId="19" fillId="0" borderId="24" xfId="0" applyNumberFormat="1" applyFont="1" applyBorder="1" applyAlignment="1">
      <alignment vertical="top" shrinkToFit="1"/>
    </xf>
    <xf numFmtId="4" fontId="19" fillId="0" borderId="67" xfId="0" applyNumberFormat="1" applyFont="1" applyBorder="1" applyAlignment="1">
      <alignment vertical="top" shrinkToFit="1"/>
    </xf>
    <xf numFmtId="166" fontId="7" fillId="0" borderId="29" xfId="0" applyNumberFormat="1" applyFont="1" applyBorder="1"/>
    <xf numFmtId="166" fontId="7" fillId="4" borderId="57" xfId="0" applyNumberFormat="1" applyFont="1" applyFill="1" applyBorder="1"/>
    <xf numFmtId="0" fontId="20" fillId="0" borderId="66" xfId="0" quotePrefix="1" applyNumberFormat="1" applyFont="1" applyBorder="1" applyAlignment="1">
      <alignment horizontal="left" vertical="top" wrapText="1"/>
    </xf>
    <xf numFmtId="0" fontId="20" fillId="0" borderId="66" xfId="0" applyNumberFormat="1" applyFont="1" applyBorder="1" applyAlignment="1">
      <alignment horizontal="center" vertical="top" wrapText="1" shrinkToFit="1"/>
    </xf>
    <xf numFmtId="165" fontId="20" fillId="0" borderId="66" xfId="0" applyNumberFormat="1" applyFont="1" applyBorder="1" applyAlignment="1">
      <alignment vertical="top" wrapText="1" shrinkToFit="1"/>
    </xf>
    <xf numFmtId="4" fontId="19" fillId="0" borderId="66" xfId="0" applyNumberFormat="1" applyFont="1" applyBorder="1" applyAlignment="1">
      <alignment vertical="top" shrinkToFit="1"/>
    </xf>
    <xf numFmtId="0" fontId="18" fillId="0" borderId="23" xfId="0" applyFont="1" applyBorder="1" applyAlignment="1">
      <alignment vertical="top"/>
    </xf>
    <xf numFmtId="0" fontId="18" fillId="0" borderId="24" xfId="0" applyNumberFormat="1" applyFont="1" applyBorder="1" applyAlignment="1">
      <alignment vertical="top"/>
    </xf>
    <xf numFmtId="0" fontId="19" fillId="0" borderId="66" xfId="0" applyNumberFormat="1" applyFont="1" applyBorder="1" applyAlignment="1">
      <alignment horizontal="left" vertical="top" wrapText="1"/>
    </xf>
    <xf numFmtId="0" fontId="19" fillId="0" borderId="66" xfId="0" applyFont="1" applyBorder="1" applyAlignment="1">
      <alignment horizontal="center" vertical="top" shrinkToFit="1"/>
    </xf>
    <xf numFmtId="165" fontId="19" fillId="0" borderId="66" xfId="0" applyNumberFormat="1" applyFont="1" applyBorder="1" applyAlignment="1">
      <alignment vertical="top" shrinkToFit="1"/>
    </xf>
    <xf numFmtId="4" fontId="19" fillId="5" borderId="66" xfId="0" applyNumberFormat="1" applyFont="1" applyFill="1" applyBorder="1" applyAlignment="1" applyProtection="1">
      <alignment vertical="top" shrinkToFit="1"/>
      <protection locked="0"/>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17" fillId="0" borderId="0" xfId="0" applyNumberFormat="1" applyFont="1" applyBorder="1" applyAlignment="1">
      <alignment vertical="center" wrapText="1"/>
    </xf>
    <xf numFmtId="4" fontId="17" fillId="0" borderId="0" xfId="0" applyNumberFormat="1" applyFont="1" applyBorder="1" applyAlignment="1">
      <alignment horizontal="center" vertical="center" wrapText="1"/>
    </xf>
    <xf numFmtId="4" fontId="17" fillId="0" borderId="0" xfId="0" applyNumberFormat="1" applyFont="1" applyBorder="1" applyAlignment="1">
      <alignment vertical="center" wrapText="1" shrinkToFit="1"/>
    </xf>
    <xf numFmtId="4" fontId="17" fillId="0" borderId="10" xfId="0" applyNumberFormat="1" applyFont="1" applyBorder="1" applyAlignment="1">
      <alignment vertical="center" wrapText="1"/>
    </xf>
    <xf numFmtId="4" fontId="17" fillId="0" borderId="10" xfId="0" applyNumberFormat="1" applyFont="1" applyBorder="1" applyAlignment="1">
      <alignment horizontal="center" vertical="center" wrapText="1"/>
    </xf>
    <xf numFmtId="4" fontId="17" fillId="0" borderId="10" xfId="0" applyNumberFormat="1" applyFont="1" applyBorder="1" applyAlignment="1">
      <alignment vertical="center" wrapText="1" shrinkToFit="1"/>
    </xf>
    <xf numFmtId="0" fontId="0" fillId="0" borderId="0" xfId="0" applyNumberFormat="1" applyAlignment="1">
      <alignment wrapText="1"/>
    </xf>
    <xf numFmtId="4" fontId="17" fillId="0" borderId="45" xfId="0" applyNumberFormat="1" applyFont="1" applyBorder="1" applyAlignment="1">
      <alignment vertical="center" wrapText="1"/>
    </xf>
    <xf numFmtId="4" fontId="17" fillId="0" borderId="45" xfId="0" applyNumberFormat="1" applyFont="1" applyBorder="1" applyAlignment="1">
      <alignment horizontal="center" vertical="center" wrapText="1"/>
    </xf>
    <xf numFmtId="4" fontId="17" fillId="0" borderId="45" xfId="0" applyNumberFormat="1" applyFont="1" applyBorder="1" applyAlignment="1">
      <alignment vertical="center" wrapText="1" shrinkToFit="1"/>
    </xf>
    <xf numFmtId="4" fontId="13" fillId="0" borderId="11" xfId="0" applyNumberFormat="1" applyFont="1" applyBorder="1"/>
    <xf numFmtId="4" fontId="13"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8" fillId="0" borderId="0" xfId="0" applyNumberFormat="1" applyFont="1" applyAlignment="1">
      <alignment vertical="top" wrapText="1"/>
    </xf>
    <xf numFmtId="4" fontId="15" fillId="4" borderId="11" xfId="0" applyNumberFormat="1" applyFont="1" applyFill="1" applyBorder="1" applyAlignment="1">
      <alignment vertical="top" shrinkToFit="1"/>
    </xf>
    <xf numFmtId="4" fontId="15" fillId="4" borderId="13" xfId="0" applyNumberFormat="1" applyFont="1" applyFill="1" applyBorder="1" applyAlignment="1">
      <alignment vertical="top" shrinkToFit="1"/>
    </xf>
    <xf numFmtId="0" fontId="19" fillId="0" borderId="37" xfId="0" applyNumberFormat="1" applyFont="1" applyBorder="1" applyAlignment="1">
      <alignment vertical="top" wrapText="1"/>
    </xf>
    <xf numFmtId="0" fontId="19" fillId="0" borderId="37"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8" xfId="0" applyNumberFormat="1" applyFont="1" applyBorder="1" applyAlignment="1">
      <alignment vertical="top" wrapText="1" shrinkToFit="1"/>
    </xf>
    <xf numFmtId="0" fontId="19" fillId="0" borderId="44" xfId="0" applyNumberFormat="1" applyFont="1" applyBorder="1" applyAlignment="1">
      <alignment vertical="top" wrapText="1"/>
    </xf>
    <xf numFmtId="0" fontId="19" fillId="0" borderId="44" xfId="0" applyNumberFormat="1" applyFont="1" applyBorder="1" applyAlignment="1">
      <alignment horizontal="left" vertical="top" wrapText="1"/>
    </xf>
    <xf numFmtId="0" fontId="19" fillId="0" borderId="45" xfId="0" applyNumberFormat="1" applyFont="1" applyBorder="1" applyAlignment="1">
      <alignment vertical="top" wrapText="1" shrinkToFit="1"/>
    </xf>
    <xf numFmtId="165" fontId="19" fillId="0" borderId="45" xfId="0" applyNumberFormat="1" applyFont="1" applyBorder="1" applyAlignment="1">
      <alignment vertical="top" wrapText="1" shrinkToFit="1"/>
    </xf>
    <xf numFmtId="4" fontId="19" fillId="0" borderId="45" xfId="0" applyNumberFormat="1" applyFont="1" applyBorder="1" applyAlignment="1">
      <alignment vertical="top" wrapText="1" shrinkToFit="1"/>
    </xf>
    <xf numFmtId="4" fontId="19" fillId="0" borderId="46" xfId="0" applyNumberFormat="1" applyFont="1" applyBorder="1" applyAlignment="1">
      <alignment vertical="top" wrapText="1" shrinkToFit="1"/>
    </xf>
    <xf numFmtId="0" fontId="13" fillId="0" borderId="0" xfId="0" applyFont="1" applyAlignment="1">
      <alignment horizontal="center"/>
    </xf>
    <xf numFmtId="0" fontId="13"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3.2" x14ac:dyDescent="0.25"/>
  <cols>
    <col min="1" max="1" width="23.109375" customWidth="1"/>
  </cols>
  <sheetData>
    <row r="1" spans="1:8" x14ac:dyDescent="0.25">
      <c r="A1" s="15"/>
      <c r="B1" s="15"/>
      <c r="C1" s="15"/>
      <c r="D1" s="15"/>
      <c r="E1" s="15"/>
      <c r="F1" s="15"/>
      <c r="G1" s="15"/>
      <c r="H1" s="15"/>
    </row>
    <row r="2" spans="1:8" ht="15.6" x14ac:dyDescent="0.3">
      <c r="A2" s="16" t="s">
        <v>4</v>
      </c>
      <c r="B2" s="17"/>
      <c r="C2" s="15"/>
      <c r="D2" s="15"/>
      <c r="E2" s="15"/>
      <c r="F2" s="15"/>
      <c r="G2" s="15"/>
      <c r="H2" s="15"/>
    </row>
    <row r="3" spans="1:8" ht="15.6" x14ac:dyDescent="0.3">
      <c r="A3" s="16"/>
      <c r="B3" s="17"/>
      <c r="C3" s="15"/>
      <c r="D3" s="15"/>
      <c r="E3" s="15"/>
      <c r="F3" s="15"/>
      <c r="G3" s="15"/>
      <c r="H3" s="15"/>
    </row>
    <row r="4" spans="1:8" ht="13.8" thickBot="1" x14ac:dyDescent="0.3">
      <c r="A4" s="18"/>
      <c r="B4" s="17"/>
      <c r="C4" s="15"/>
      <c r="D4" s="15"/>
      <c r="E4" s="15"/>
      <c r="F4" s="15"/>
      <c r="G4" s="15"/>
      <c r="H4" s="15"/>
    </row>
    <row r="5" spans="1:8" x14ac:dyDescent="0.25">
      <c r="A5" s="19" t="s">
        <v>5</v>
      </c>
      <c r="B5" s="261" t="s">
        <v>0</v>
      </c>
      <c r="C5" s="261"/>
      <c r="D5" s="261"/>
      <c r="E5" s="261"/>
      <c r="F5" s="261"/>
      <c r="G5" s="262"/>
      <c r="H5" s="15"/>
    </row>
    <row r="6" spans="1:8" x14ac:dyDescent="0.25">
      <c r="A6" s="20" t="s">
        <v>6</v>
      </c>
      <c r="B6" s="263"/>
      <c r="C6" s="263"/>
      <c r="D6" s="263"/>
      <c r="E6" s="263"/>
      <c r="F6" s="263"/>
      <c r="G6" s="264"/>
      <c r="H6" s="15"/>
    </row>
    <row r="7" spans="1:8" x14ac:dyDescent="0.25">
      <c r="A7" s="20" t="s">
        <v>7</v>
      </c>
      <c r="B7" s="263"/>
      <c r="C7" s="263"/>
      <c r="D7" s="263"/>
      <c r="E7" s="263"/>
      <c r="F7" s="263"/>
      <c r="G7" s="264"/>
      <c r="H7" s="15"/>
    </row>
    <row r="8" spans="1:8" x14ac:dyDescent="0.25">
      <c r="A8" s="20" t="s">
        <v>8</v>
      </c>
      <c r="B8" s="263"/>
      <c r="C8" s="263"/>
      <c r="D8" s="263"/>
      <c r="E8" s="263"/>
      <c r="F8" s="263"/>
      <c r="G8" s="264"/>
      <c r="H8" s="15"/>
    </row>
    <row r="9" spans="1:8" x14ac:dyDescent="0.25">
      <c r="A9" s="20" t="s">
        <v>9</v>
      </c>
      <c r="B9" s="263"/>
      <c r="C9" s="263"/>
      <c r="D9" s="263"/>
      <c r="E9" s="263"/>
      <c r="F9" s="263"/>
      <c r="G9" s="264"/>
      <c r="H9" s="15"/>
    </row>
    <row r="10" spans="1:8" x14ac:dyDescent="0.25">
      <c r="A10" s="20" t="s">
        <v>10</v>
      </c>
      <c r="B10" s="263"/>
      <c r="C10" s="263"/>
      <c r="D10" s="263"/>
      <c r="E10" s="263"/>
      <c r="F10" s="263"/>
      <c r="G10" s="264"/>
      <c r="H10" s="15"/>
    </row>
    <row r="11" spans="1:8" x14ac:dyDescent="0.25">
      <c r="A11" s="20" t="s">
        <v>11</v>
      </c>
      <c r="B11" s="253"/>
      <c r="C11" s="253"/>
      <c r="D11" s="253"/>
      <c r="E11" s="253"/>
      <c r="F11" s="253"/>
      <c r="G11" s="254"/>
      <c r="H11" s="15"/>
    </row>
    <row r="12" spans="1:8" x14ac:dyDescent="0.25">
      <c r="A12" s="20" t="s">
        <v>12</v>
      </c>
      <c r="B12" s="255"/>
      <c r="C12" s="256"/>
      <c r="D12" s="256"/>
      <c r="E12" s="256"/>
      <c r="F12" s="256"/>
      <c r="G12" s="257"/>
      <c r="H12" s="15"/>
    </row>
    <row r="13" spans="1:8" ht="13.8" thickBot="1" x14ac:dyDescent="0.3">
      <c r="A13" s="21" t="s">
        <v>13</v>
      </c>
      <c r="B13" s="258"/>
      <c r="C13" s="258"/>
      <c r="D13" s="258"/>
      <c r="E13" s="258"/>
      <c r="F13" s="258"/>
      <c r="G13" s="259"/>
      <c r="H13" s="15"/>
    </row>
    <row r="14" spans="1:8" x14ac:dyDescent="0.25">
      <c r="A14" s="15"/>
      <c r="B14" s="15"/>
      <c r="C14" s="15"/>
      <c r="D14" s="15"/>
      <c r="E14" s="15"/>
      <c r="F14" s="15"/>
      <c r="G14" s="15"/>
      <c r="H14" s="15"/>
    </row>
    <row r="15" spans="1:8" x14ac:dyDescent="0.25">
      <c r="A15" s="15"/>
      <c r="B15" s="15"/>
      <c r="C15" s="15"/>
      <c r="D15" s="15"/>
      <c r="E15" s="15"/>
      <c r="F15" s="15"/>
      <c r="G15" s="15"/>
      <c r="H15" s="15"/>
    </row>
    <row r="16" spans="1:8" x14ac:dyDescent="0.25">
      <c r="A16" s="22" t="s">
        <v>14</v>
      </c>
      <c r="B16" s="15"/>
      <c r="C16" s="15"/>
      <c r="D16" s="15"/>
      <c r="E16" s="15"/>
      <c r="F16" s="15"/>
      <c r="G16" s="15"/>
      <c r="H16" s="15"/>
    </row>
    <row r="17" spans="1:8" ht="52.5" customHeight="1" x14ac:dyDescent="0.25">
      <c r="A17" s="260" t="s">
        <v>39</v>
      </c>
      <c r="B17" s="260"/>
      <c r="C17" s="260"/>
      <c r="D17" s="260"/>
      <c r="E17" s="260"/>
      <c r="F17" s="260"/>
      <c r="G17" s="260"/>
      <c r="H17" s="15"/>
    </row>
  </sheetData>
  <sheetProtection password="918B"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41"/>
  <sheetViews>
    <sheetView showGridLines="0" topLeftCell="B1" zoomScaleNormal="100" zoomScaleSheetLayoutView="75" workbookViewId="0">
      <selection activeCell="B1" sqref="B1"/>
    </sheetView>
  </sheetViews>
  <sheetFormatPr defaultRowHeight="13.2" x14ac:dyDescent="0.25"/>
  <cols>
    <col min="1" max="1" width="0.5546875" hidden="1" customWidth="1"/>
    <col min="2" max="2" width="9.109375" customWidth="1"/>
    <col min="4" max="4" width="13.44140625" customWidth="1"/>
    <col min="5" max="5" width="12.109375" customWidth="1"/>
    <col min="6" max="6" width="11.44140625" customWidth="1"/>
    <col min="7" max="7" width="12.44140625" style="1" customWidth="1"/>
    <col min="8" max="8" width="13.5546875" customWidth="1"/>
    <col min="9" max="9" width="7" style="1" customWidth="1"/>
    <col min="10" max="10" width="12.5546875" style="48" customWidth="1"/>
    <col min="11" max="14" width="10.6640625" customWidth="1"/>
    <col min="15" max="15" width="10.6640625" hidden="1" customWidth="1"/>
    <col min="16" max="16" width="0" hidden="1" customWidth="1"/>
    <col min="52" max="52" width="95.5546875" customWidth="1"/>
  </cols>
  <sheetData>
    <row r="1" spans="1:14" ht="12" customHeight="1" x14ac:dyDescent="0.25">
      <c r="A1">
        <v>-1</v>
      </c>
    </row>
    <row r="2" spans="1:14" ht="17.25" customHeight="1" x14ac:dyDescent="0.3">
      <c r="B2" s="2"/>
      <c r="D2" s="3"/>
      <c r="E2" s="27" t="s">
        <v>25</v>
      </c>
      <c r="F2" s="3"/>
      <c r="G2" s="4"/>
      <c r="H2" s="5"/>
      <c r="I2" s="6"/>
    </row>
    <row r="3" spans="1:14" ht="6" customHeight="1" x14ac:dyDescent="0.25">
      <c r="C3" s="7"/>
      <c r="D3" s="8" t="s">
        <v>0</v>
      </c>
    </row>
    <row r="4" spans="1:14" ht="4.5" customHeight="1" x14ac:dyDescent="0.25"/>
    <row r="5" spans="1:14" ht="13.5" customHeight="1" x14ac:dyDescent="0.3">
      <c r="B5" s="44" t="s">
        <v>1</v>
      </c>
      <c r="D5" s="14" t="s">
        <v>40</v>
      </c>
      <c r="F5" s="10"/>
      <c r="G5" s="11"/>
      <c r="I5" s="11"/>
    </row>
    <row r="6" spans="1:14" ht="13.5" customHeight="1" x14ac:dyDescent="0.3">
      <c r="B6" s="10"/>
      <c r="C6" s="37"/>
      <c r="D6" s="80" t="s">
        <v>41</v>
      </c>
      <c r="F6" s="10"/>
      <c r="G6" s="11"/>
      <c r="H6" s="10"/>
      <c r="I6" s="11"/>
    </row>
    <row r="7" spans="1:14" ht="13.5" customHeight="1" x14ac:dyDescent="0.3">
      <c r="B7" s="10"/>
      <c r="C7" s="37"/>
      <c r="D7" s="9"/>
      <c r="F7" s="10"/>
      <c r="G7" s="11"/>
      <c r="H7" s="10"/>
      <c r="I7" s="45"/>
      <c r="J7" s="49"/>
      <c r="K7" s="46"/>
      <c r="L7" s="46"/>
      <c r="M7" s="46"/>
      <c r="N7" s="46"/>
    </row>
    <row r="8" spans="1:14" ht="13.5" customHeight="1" x14ac:dyDescent="0.3">
      <c r="B8" s="44"/>
      <c r="D8" s="47"/>
      <c r="E8" s="9"/>
      <c r="F8" s="10"/>
      <c r="G8" s="11"/>
      <c r="H8" s="10"/>
      <c r="I8" s="45"/>
      <c r="J8" s="49"/>
      <c r="K8" s="46"/>
      <c r="L8" s="46"/>
      <c r="M8" s="46"/>
      <c r="N8" s="46"/>
    </row>
    <row r="9" spans="1:14" ht="13.5" customHeight="1" x14ac:dyDescent="0.3">
      <c r="B9" s="38"/>
      <c r="C9" s="39"/>
      <c r="D9" s="40"/>
      <c r="E9" s="40"/>
      <c r="F9" s="41"/>
      <c r="G9" s="42"/>
      <c r="H9" s="41"/>
      <c r="I9" s="42"/>
      <c r="J9" s="50"/>
    </row>
    <row r="11" spans="1:14" x14ac:dyDescent="0.25">
      <c r="B11" s="44" t="s">
        <v>23</v>
      </c>
      <c r="D11" s="81" t="s">
        <v>42</v>
      </c>
      <c r="H11" s="13" t="s">
        <v>2</v>
      </c>
      <c r="I11" s="83" t="s">
        <v>52</v>
      </c>
      <c r="J11" s="51"/>
    </row>
    <row r="12" spans="1:14" x14ac:dyDescent="0.25">
      <c r="D12" s="81" t="s">
        <v>43</v>
      </c>
      <c r="H12" s="13" t="s">
        <v>3</v>
      </c>
      <c r="I12" s="83" t="s">
        <v>53</v>
      </c>
      <c r="J12" s="51"/>
    </row>
    <row r="13" spans="1:14" ht="12" customHeight="1" x14ac:dyDescent="0.25">
      <c r="C13" s="82" t="s">
        <v>45</v>
      </c>
      <c r="D13" s="81" t="s">
        <v>44</v>
      </c>
      <c r="J13" s="52"/>
    </row>
    <row r="14" spans="1:14" ht="12" customHeight="1" x14ac:dyDescent="0.25">
      <c r="C14" s="13"/>
      <c r="D14" s="12"/>
      <c r="J14" s="52"/>
    </row>
    <row r="15" spans="1:14" ht="12" customHeight="1" x14ac:dyDescent="0.25">
      <c r="B15" s="44" t="s">
        <v>17</v>
      </c>
      <c r="D15" s="81" t="s">
        <v>46</v>
      </c>
      <c r="H15" s="13" t="s">
        <v>2</v>
      </c>
      <c r="I15" s="83" t="s">
        <v>50</v>
      </c>
      <c r="J15" s="52"/>
    </row>
    <row r="16" spans="1:14" ht="12" customHeight="1" x14ac:dyDescent="0.25">
      <c r="C16" s="13"/>
      <c r="D16" s="81" t="s">
        <v>47</v>
      </c>
      <c r="H16" s="13" t="s">
        <v>3</v>
      </c>
      <c r="I16" s="83" t="s">
        <v>51</v>
      </c>
      <c r="J16" s="52"/>
    </row>
    <row r="17" spans="1:52" ht="12" customHeight="1" x14ac:dyDescent="0.25">
      <c r="C17" s="82" t="s">
        <v>49</v>
      </c>
      <c r="D17" s="81" t="s">
        <v>48</v>
      </c>
      <c r="H17" s="13"/>
      <c r="J17" s="52"/>
    </row>
    <row r="18" spans="1:52" ht="12" customHeight="1" x14ac:dyDescent="0.25">
      <c r="J18" s="52"/>
    </row>
    <row r="19" spans="1:52" ht="18" customHeight="1" x14ac:dyDescent="0.3">
      <c r="B19" s="9" t="s">
        <v>18</v>
      </c>
      <c r="C19" s="43"/>
      <c r="D19" s="43"/>
      <c r="E19" s="43"/>
      <c r="F19" s="43"/>
      <c r="G19" s="43"/>
      <c r="H19" s="43"/>
      <c r="I19" s="43"/>
      <c r="J19" s="53"/>
    </row>
    <row r="21" spans="1:52" x14ac:dyDescent="0.25">
      <c r="A21" s="84"/>
      <c r="B21" s="85" t="s">
        <v>19</v>
      </c>
      <c r="C21" s="86"/>
      <c r="D21" s="86"/>
      <c r="E21" s="87"/>
      <c r="F21" s="88"/>
      <c r="G21" s="88"/>
      <c r="H21" s="95" t="s">
        <v>20</v>
      </c>
      <c r="I21" s="96" t="s">
        <v>21</v>
      </c>
      <c r="J21" s="97" t="s">
        <v>22</v>
      </c>
    </row>
    <row r="22" spans="1:52" x14ac:dyDescent="0.25">
      <c r="A22" s="92"/>
      <c r="B22" s="92" t="s">
        <v>54</v>
      </c>
      <c r="C22" s="93"/>
      <c r="D22" s="93"/>
      <c r="E22" s="93"/>
      <c r="F22" s="93"/>
      <c r="G22" s="94"/>
      <c r="H22" s="98"/>
      <c r="I22" s="99">
        <v>2</v>
      </c>
      <c r="J22" s="100"/>
    </row>
    <row r="23" spans="1:52" x14ac:dyDescent="0.25">
      <c r="A23" s="92"/>
      <c r="B23" s="92" t="s">
        <v>55</v>
      </c>
      <c r="C23" s="93" t="s">
        <v>56</v>
      </c>
      <c r="D23" s="93"/>
      <c r="E23" s="93"/>
      <c r="F23" s="93"/>
      <c r="G23" s="94"/>
      <c r="H23" s="98"/>
      <c r="I23" s="99"/>
      <c r="J23" s="100">
        <f>'Rekapitulace Objekt 1'!H15</f>
        <v>0</v>
      </c>
      <c r="O23" t="s">
        <v>1245</v>
      </c>
      <c r="P23" t="s">
        <v>1245</v>
      </c>
    </row>
    <row r="24" spans="1:52" x14ac:dyDescent="0.25">
      <c r="A24" s="92"/>
      <c r="B24" s="92" t="s">
        <v>57</v>
      </c>
      <c r="C24" s="93" t="s">
        <v>58</v>
      </c>
      <c r="D24" s="93"/>
      <c r="E24" s="93"/>
      <c r="F24" s="93"/>
      <c r="G24" s="94"/>
      <c r="H24" s="98"/>
      <c r="I24" s="99"/>
      <c r="J24" s="100">
        <f>'Rekapitulace Objekt 2'!H16</f>
        <v>0</v>
      </c>
      <c r="O24" t="s">
        <v>1245</v>
      </c>
      <c r="P24" t="s">
        <v>1245</v>
      </c>
    </row>
    <row r="25" spans="1:52" ht="25.5" customHeight="1" x14ac:dyDescent="0.3">
      <c r="A25" s="102"/>
      <c r="B25" s="275" t="s">
        <v>59</v>
      </c>
      <c r="C25" s="276"/>
      <c r="D25" s="276"/>
      <c r="E25" s="276"/>
      <c r="F25" s="103"/>
      <c r="G25" s="104"/>
      <c r="H25" s="105"/>
      <c r="I25" s="106"/>
      <c r="J25" s="101">
        <f>SUM(J22:J24)</f>
        <v>0</v>
      </c>
    </row>
    <row r="27" spans="1:52" x14ac:dyDescent="0.25">
      <c r="B27" s="271" t="s">
        <v>60</v>
      </c>
      <c r="C27" s="271"/>
      <c r="D27" s="271"/>
      <c r="E27" s="271"/>
      <c r="F27" s="271"/>
      <c r="G27" s="271"/>
      <c r="H27" s="271"/>
      <c r="I27" s="271"/>
      <c r="J27" s="271"/>
      <c r="AZ27" s="107" t="str">
        <f>B27</f>
        <v>1. PODMÍNKY PRO ZPRACOVÁNÍ NABÍDKOVÉ CENY</v>
      </c>
    </row>
    <row r="29" spans="1:52" x14ac:dyDescent="0.25">
      <c r="B29" s="271" t="s">
        <v>61</v>
      </c>
      <c r="C29" s="271"/>
      <c r="D29" s="271"/>
      <c r="E29" s="271"/>
      <c r="F29" s="271"/>
      <c r="G29" s="271"/>
      <c r="H29" s="271"/>
      <c r="I29" s="271"/>
      <c r="J29" s="271"/>
      <c r="AZ29" s="107" t="str">
        <f>B29</f>
        <v xml:space="preserve">        Preambule</v>
      </c>
    </row>
    <row r="31" spans="1:52" ht="52.8" x14ac:dyDescent="0.25">
      <c r="B31" s="271" t="s">
        <v>62</v>
      </c>
      <c r="C31" s="271"/>
      <c r="D31" s="271"/>
      <c r="E31" s="271"/>
      <c r="F31" s="271"/>
      <c r="G31" s="271"/>
      <c r="H31" s="271"/>
      <c r="I31" s="271"/>
      <c r="J31" s="271"/>
      <c r="AZ31" s="107" t="str">
        <f>B31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2" spans="1:52" ht="52.8" x14ac:dyDescent="0.25">
      <c r="B32" s="271" t="s">
        <v>63</v>
      </c>
      <c r="C32" s="271"/>
      <c r="D32" s="271"/>
      <c r="E32" s="271"/>
      <c r="F32" s="271"/>
      <c r="G32" s="271"/>
      <c r="H32" s="271"/>
      <c r="I32" s="271"/>
      <c r="J32" s="271"/>
      <c r="AZ32" s="107" t="str">
        <f>B32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4" spans="2:52" x14ac:dyDescent="0.25">
      <c r="B34" s="271" t="s">
        <v>64</v>
      </c>
      <c r="C34" s="271"/>
      <c r="D34" s="271"/>
      <c r="E34" s="271"/>
      <c r="F34" s="271"/>
      <c r="G34" s="271"/>
      <c r="H34" s="271"/>
      <c r="I34" s="271"/>
      <c r="J34" s="271"/>
      <c r="AZ34" s="107" t="str">
        <f>B34</f>
        <v xml:space="preserve">        Vymezení některých pojmů</v>
      </c>
    </row>
    <row r="37" spans="2:52" x14ac:dyDescent="0.25">
      <c r="B37" s="271" t="s">
        <v>65</v>
      </c>
      <c r="C37" s="271"/>
      <c r="D37" s="271"/>
      <c r="E37" s="271"/>
      <c r="F37" s="271"/>
      <c r="G37" s="271"/>
      <c r="H37" s="271"/>
      <c r="I37" s="271"/>
      <c r="J37" s="271"/>
      <c r="AZ37" s="107" t="str">
        <f t="shared" ref="AZ37:AZ42" si="0">B37</f>
        <v>Pro účely zpracování nabídkové ceny se jsou použity některé pojmy, pod kterými se rozumí:</v>
      </c>
    </row>
    <row r="38" spans="2:52" ht="39.6" x14ac:dyDescent="0.25">
      <c r="B38" s="271" t="s">
        <v>66</v>
      </c>
      <c r="C38" s="271"/>
      <c r="D38" s="271"/>
      <c r="E38" s="271"/>
      <c r="F38" s="271"/>
      <c r="G38" s="271"/>
      <c r="H38" s="271"/>
      <c r="I38" s="271"/>
      <c r="J38" s="271"/>
      <c r="AZ38" s="107"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39" spans="2:52" ht="39.6" x14ac:dyDescent="0.25">
      <c r="B39" s="271" t="s">
        <v>67</v>
      </c>
      <c r="C39" s="271"/>
      <c r="D39" s="271"/>
      <c r="E39" s="271"/>
      <c r="F39" s="271"/>
      <c r="G39" s="271"/>
      <c r="H39" s="271"/>
      <c r="I39" s="271"/>
      <c r="J39" s="271"/>
      <c r="AZ39" s="107"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0" spans="2:52" ht="52.8" x14ac:dyDescent="0.25">
      <c r="B40" s="271" t="s">
        <v>68</v>
      </c>
      <c r="C40" s="271"/>
      <c r="D40" s="271"/>
      <c r="E40" s="271"/>
      <c r="F40" s="271"/>
      <c r="G40" s="271"/>
      <c r="H40" s="271"/>
      <c r="I40" s="271"/>
      <c r="J40" s="271"/>
      <c r="AZ40" s="107"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1" spans="2:52" ht="79.2" x14ac:dyDescent="0.25">
      <c r="B41" s="271" t="s">
        <v>69</v>
      </c>
      <c r="C41" s="271"/>
      <c r="D41" s="271"/>
      <c r="E41" s="271"/>
      <c r="F41" s="271"/>
      <c r="G41" s="271"/>
      <c r="H41" s="271"/>
      <c r="I41" s="271"/>
      <c r="J41" s="271"/>
      <c r="AZ41" s="107"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2" spans="2:52" ht="52.8" x14ac:dyDescent="0.25">
      <c r="B42" s="271" t="s">
        <v>70</v>
      </c>
      <c r="C42" s="271"/>
      <c r="D42" s="271"/>
      <c r="E42" s="271"/>
      <c r="F42" s="271"/>
      <c r="G42" s="271"/>
      <c r="H42" s="271"/>
      <c r="I42" s="271"/>
      <c r="J42" s="271"/>
      <c r="AZ42" s="107"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4" spans="2:52" x14ac:dyDescent="0.25">
      <c r="B44" s="271" t="s">
        <v>71</v>
      </c>
      <c r="C44" s="271"/>
      <c r="D44" s="271"/>
      <c r="E44" s="271"/>
      <c r="F44" s="271"/>
      <c r="G44" s="271"/>
      <c r="H44" s="271"/>
      <c r="I44" s="271"/>
      <c r="J44" s="271"/>
      <c r="AZ44" s="107" t="str">
        <f>B44</f>
        <v xml:space="preserve">        Cenová soustava</v>
      </c>
    </row>
    <row r="46" spans="2:52" x14ac:dyDescent="0.25">
      <c r="B46" s="271" t="s">
        <v>72</v>
      </c>
      <c r="C46" s="271"/>
      <c r="D46" s="271"/>
      <c r="E46" s="271"/>
      <c r="F46" s="271"/>
      <c r="G46" s="271"/>
      <c r="H46" s="271"/>
      <c r="I46" s="271"/>
      <c r="J46" s="271"/>
      <c r="AZ46" s="107" t="str">
        <f>B46</f>
        <v xml:space="preserve">        Použitá cenová soustava</v>
      </c>
    </row>
    <row r="47" spans="2:52" ht="39.6" x14ac:dyDescent="0.25">
      <c r="B47" s="271" t="s">
        <v>73</v>
      </c>
      <c r="C47" s="271"/>
      <c r="D47" s="271"/>
      <c r="E47" s="271"/>
      <c r="F47" s="271"/>
      <c r="G47" s="271"/>
      <c r="H47" s="271"/>
      <c r="I47" s="271"/>
      <c r="J47" s="271"/>
      <c r="AZ47" s="107" t="str">
        <f>B47</f>
        <v>Soupisy stavebních prací, dodávek a služeb jsou zpracovány s použitím cenové soustavy zpracované společností RTS, a.s.. Položky z cenové soustavy mají uveden odkaz na cenovou soustavu včetně označení příslušného ceníku.</v>
      </c>
    </row>
    <row r="49" spans="2:52" x14ac:dyDescent="0.25">
      <c r="B49" s="271" t="s">
        <v>74</v>
      </c>
      <c r="C49" s="271"/>
      <c r="D49" s="271"/>
      <c r="E49" s="271"/>
      <c r="F49" s="271"/>
      <c r="G49" s="271"/>
      <c r="H49" s="271"/>
      <c r="I49" s="271"/>
      <c r="J49" s="271"/>
      <c r="AZ49" s="107" t="str">
        <f>B49</f>
        <v xml:space="preserve">        Technické podmínky</v>
      </c>
    </row>
    <row r="50" spans="2:52" ht="39.6" x14ac:dyDescent="0.25">
      <c r="B50" s="271" t="s">
        <v>75</v>
      </c>
      <c r="C50" s="271"/>
      <c r="D50" s="271"/>
      <c r="E50" s="271"/>
      <c r="F50" s="271"/>
      <c r="G50" s="271"/>
      <c r="H50" s="271"/>
      <c r="I50" s="271"/>
      <c r="J50" s="271"/>
      <c r="AZ50" s="107" t="str">
        <f>B50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2" spans="2:52" x14ac:dyDescent="0.25">
      <c r="B52" s="271" t="s">
        <v>76</v>
      </c>
      <c r="C52" s="271"/>
      <c r="D52" s="271"/>
      <c r="E52" s="271"/>
      <c r="F52" s="271"/>
      <c r="G52" s="271"/>
      <c r="H52" s="271"/>
      <c r="I52" s="271"/>
      <c r="J52" s="271"/>
      <c r="AZ52" s="107" t="str">
        <f>B52</f>
        <v>Individuální položky</v>
      </c>
    </row>
    <row r="53" spans="2:52" ht="39.6" x14ac:dyDescent="0.25">
      <c r="B53" s="271" t="s">
        <v>77</v>
      </c>
      <c r="C53" s="271"/>
      <c r="D53" s="271"/>
      <c r="E53" s="271"/>
      <c r="F53" s="271"/>
      <c r="G53" s="271"/>
      <c r="H53" s="271"/>
      <c r="I53" s="271"/>
      <c r="J53" s="271"/>
      <c r="AZ53" s="107" t="str">
        <f>B53</f>
        <v>Položky soupisu prací, které cenová soustava neobsahuje, jsou označeny popisem „vlastní“. Pro tyto položky jsou cenové a technické podmínky definovány jejich popisem, případně odkazem na konkrétní část příslušné dokumentace.</v>
      </c>
    </row>
    <row r="55" spans="2:52" x14ac:dyDescent="0.25">
      <c r="B55" s="271" t="s">
        <v>78</v>
      </c>
      <c r="C55" s="271"/>
      <c r="D55" s="271"/>
      <c r="E55" s="271"/>
      <c r="F55" s="271"/>
      <c r="G55" s="271"/>
      <c r="H55" s="271"/>
      <c r="I55" s="271"/>
      <c r="J55" s="271"/>
      <c r="AZ55" s="107" t="str">
        <f>B55</f>
        <v xml:space="preserve">        Závaznost a změna soupisu</v>
      </c>
    </row>
    <row r="57" spans="2:52" x14ac:dyDescent="0.25">
      <c r="B57" s="271" t="s">
        <v>79</v>
      </c>
      <c r="C57" s="271"/>
      <c r="D57" s="271"/>
      <c r="E57" s="271"/>
      <c r="F57" s="271"/>
      <c r="G57" s="271"/>
      <c r="H57" s="271"/>
      <c r="I57" s="271"/>
      <c r="J57" s="271"/>
      <c r="AZ57" s="107" t="str">
        <f>B57</f>
        <v xml:space="preserve">        Závaznost soupisu</v>
      </c>
    </row>
    <row r="58" spans="2:52" ht="39.6" x14ac:dyDescent="0.25">
      <c r="B58" s="271" t="s">
        <v>80</v>
      </c>
      <c r="C58" s="271"/>
      <c r="D58" s="271"/>
      <c r="E58" s="271"/>
      <c r="F58" s="271"/>
      <c r="G58" s="271"/>
      <c r="H58" s="271"/>
      <c r="I58" s="271"/>
      <c r="J58" s="271"/>
      <c r="AZ58" s="107" t="str">
        <f>B58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0" spans="2:52" x14ac:dyDescent="0.25">
      <c r="B60" s="271" t="s">
        <v>81</v>
      </c>
      <c r="C60" s="271"/>
      <c r="D60" s="271"/>
      <c r="E60" s="271"/>
      <c r="F60" s="271"/>
      <c r="G60" s="271"/>
      <c r="H60" s="271"/>
      <c r="I60" s="271"/>
      <c r="J60" s="271"/>
      <c r="AZ60" s="107" t="str">
        <f>B60</f>
        <v xml:space="preserve">        Zvláštní podmínky pro stanovení nabídkové ceny</v>
      </c>
    </row>
    <row r="62" spans="2:52" x14ac:dyDescent="0.25">
      <c r="B62" s="271" t="s">
        <v>82</v>
      </c>
      <c r="C62" s="271"/>
      <c r="D62" s="271"/>
      <c r="E62" s="271"/>
      <c r="F62" s="271"/>
      <c r="G62" s="271"/>
      <c r="H62" s="271"/>
      <c r="I62" s="271"/>
      <c r="J62" s="271"/>
      <c r="AZ62" s="107" t="str">
        <f>B62</f>
        <v xml:space="preserve">        Přeprava vybouraných hmot, suti a vytěžené zeminy</v>
      </c>
    </row>
    <row r="63" spans="2:52" ht="79.2" x14ac:dyDescent="0.25">
      <c r="B63" s="271" t="s">
        <v>83</v>
      </c>
      <c r="C63" s="271"/>
      <c r="D63" s="271"/>
      <c r="E63" s="271"/>
      <c r="F63" s="271"/>
      <c r="G63" s="271"/>
      <c r="H63" s="271"/>
      <c r="I63" s="271"/>
      <c r="J63" s="271"/>
      <c r="AZ63" s="107" t="str">
        <f>B63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5" spans="2:52" x14ac:dyDescent="0.25">
      <c r="B65" s="271" t="s">
        <v>84</v>
      </c>
      <c r="C65" s="271"/>
      <c r="D65" s="271"/>
      <c r="E65" s="271"/>
      <c r="F65" s="271"/>
      <c r="G65" s="271"/>
      <c r="H65" s="271"/>
      <c r="I65" s="271"/>
      <c r="J65" s="271"/>
      <c r="AZ65" s="107" t="str">
        <f>B65</f>
        <v xml:space="preserve">        Vnitrostaveništní přesun stavebního materiálu</v>
      </c>
    </row>
    <row r="66" spans="2:52" ht="52.8" x14ac:dyDescent="0.25">
      <c r="B66" s="271" t="s">
        <v>85</v>
      </c>
      <c r="C66" s="271"/>
      <c r="D66" s="271"/>
      <c r="E66" s="271"/>
      <c r="F66" s="271"/>
      <c r="G66" s="271"/>
      <c r="H66" s="271"/>
      <c r="I66" s="271"/>
      <c r="J66" s="271"/>
      <c r="AZ66" s="107" t="str">
        <f>B66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67" spans="2:52" ht="52.8" x14ac:dyDescent="0.25">
      <c r="B67" s="271" t="s">
        <v>86</v>
      </c>
      <c r="C67" s="271"/>
      <c r="D67" s="271"/>
      <c r="E67" s="271"/>
      <c r="F67" s="271"/>
      <c r="G67" s="271"/>
      <c r="H67" s="271"/>
      <c r="I67" s="271"/>
      <c r="J67" s="271"/>
      <c r="AZ67" s="107" t="str">
        <f>B67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69" spans="2:52" x14ac:dyDescent="0.25">
      <c r="B69" s="271" t="s">
        <v>87</v>
      </c>
      <c r="C69" s="271"/>
      <c r="D69" s="271"/>
      <c r="E69" s="271"/>
      <c r="F69" s="271"/>
      <c r="G69" s="271"/>
      <c r="H69" s="271"/>
      <c r="I69" s="271"/>
      <c r="J69" s="271"/>
      <c r="AZ69" s="107" t="str">
        <f>B69</f>
        <v xml:space="preserve">        Příplatky za ztížené podmínky prací</v>
      </c>
    </row>
    <row r="70" spans="2:52" ht="26.4" x14ac:dyDescent="0.25">
      <c r="B70" s="271" t="s">
        <v>88</v>
      </c>
      <c r="C70" s="271"/>
      <c r="D70" s="271"/>
      <c r="E70" s="271"/>
      <c r="F70" s="271"/>
      <c r="G70" s="271"/>
      <c r="H70" s="271"/>
      <c r="I70" s="271"/>
      <c r="J70" s="271"/>
      <c r="AZ70" s="107" t="str">
        <f>B70</f>
        <v>Pokud soupis položku příplatku za ztížené podmínky obsahuje, je dodavatel povinen ji ocenit bez ohledu na to, že tento příplatek dodavatel standardně neuplatňuje.</v>
      </c>
    </row>
    <row r="72" spans="2:52" x14ac:dyDescent="0.25">
      <c r="B72" s="271" t="s">
        <v>89</v>
      </c>
      <c r="C72" s="271"/>
      <c r="D72" s="271"/>
      <c r="E72" s="271"/>
      <c r="F72" s="271"/>
      <c r="G72" s="271"/>
      <c r="H72" s="271"/>
      <c r="I72" s="271"/>
      <c r="J72" s="271"/>
      <c r="AZ72" s="107" t="str">
        <f>B72</f>
        <v xml:space="preserve">        Vedlejší a ostatní náklady</v>
      </c>
    </row>
    <row r="73" spans="2:52" ht="26.4" x14ac:dyDescent="0.25">
      <c r="B73" s="271" t="s">
        <v>90</v>
      </c>
      <c r="C73" s="271"/>
      <c r="D73" s="271"/>
      <c r="E73" s="271"/>
      <c r="F73" s="271"/>
      <c r="G73" s="271"/>
      <c r="H73" s="271"/>
      <c r="I73" s="271"/>
      <c r="J73" s="271"/>
      <c r="AZ73" s="107" t="str">
        <f>B73</f>
        <v>Tyto náklady jsou popsány v samostatném soupisu stavebních prací, dodávek a služeb s tím, že dodavatel je povinen v rámci těchto nákladů ocenit všechny definované náklady souhrnně pro celou stavbu.</v>
      </c>
    </row>
    <row r="77" spans="2:52" x14ac:dyDescent="0.25">
      <c r="B77" s="271" t="s">
        <v>91</v>
      </c>
      <c r="C77" s="271"/>
      <c r="D77" s="271"/>
      <c r="E77" s="271"/>
      <c r="F77" s="271"/>
      <c r="G77" s="271"/>
      <c r="H77" s="271"/>
      <c r="I77" s="271"/>
      <c r="J77" s="271"/>
      <c r="AZ77" s="107" t="str">
        <f>B77</f>
        <v>2. SPECIFICKÉ PODMÍNKY PRO ZPRACOVÁNÍ NABÍDKOVÉ CENY</v>
      </c>
    </row>
    <row r="79" spans="2:52" x14ac:dyDescent="0.25">
      <c r="B79" s="271" t="s">
        <v>92</v>
      </c>
      <c r="C79" s="271"/>
      <c r="D79" s="271"/>
      <c r="E79" s="271"/>
      <c r="F79" s="271"/>
      <c r="G79" s="271"/>
      <c r="H79" s="271"/>
      <c r="I79" s="271"/>
      <c r="J79" s="271"/>
      <c r="AZ79" s="107" t="str">
        <f>B79</f>
        <v>Zde doplní zpracovatel soupisu  případná specifika týkající se konkrétní zakázky.</v>
      </c>
    </row>
    <row r="82" spans="2:52" x14ac:dyDescent="0.25">
      <c r="B82" s="271" t="s">
        <v>93</v>
      </c>
      <c r="C82" s="271"/>
      <c r="D82" s="271"/>
      <c r="E82" s="271"/>
      <c r="F82" s="271"/>
      <c r="G82" s="271"/>
      <c r="H82" s="271"/>
      <c r="I82" s="271"/>
      <c r="J82" s="271"/>
      <c r="AZ82" s="107" t="str">
        <f>B82</f>
        <v>3. ELEKTRONICKÁ PODOBA SOUPISU</v>
      </c>
    </row>
    <row r="84" spans="2:52" x14ac:dyDescent="0.25">
      <c r="B84" s="271" t="s">
        <v>94</v>
      </c>
      <c r="C84" s="271"/>
      <c r="D84" s="271"/>
      <c r="E84" s="271"/>
      <c r="F84" s="271"/>
      <c r="G84" s="271"/>
      <c r="H84" s="271"/>
      <c r="I84" s="271"/>
      <c r="J84" s="271"/>
      <c r="AZ84" s="107" t="str">
        <f>B84</f>
        <v xml:space="preserve">        Elektronická podoba soupisu</v>
      </c>
    </row>
    <row r="85" spans="2:52" ht="26.4" x14ac:dyDescent="0.25">
      <c r="B85" s="271" t="s">
        <v>95</v>
      </c>
      <c r="C85" s="271"/>
      <c r="D85" s="271"/>
      <c r="E85" s="271"/>
      <c r="F85" s="271"/>
      <c r="G85" s="271"/>
      <c r="H85" s="271"/>
      <c r="I85" s="271"/>
      <c r="J85" s="271"/>
      <c r="AZ85" s="107" t="str">
        <f>B85</f>
        <v>V souladu se zákonem jsou předložené soupisy zpracovány i v elektronické podobě.  Elektronickou podobou soupisu stavebních prací, dodávek a služeb je formát MS EXCEL.</v>
      </c>
    </row>
    <row r="86" spans="2:52" x14ac:dyDescent="0.25">
      <c r="B86" s="271" t="s">
        <v>96</v>
      </c>
      <c r="C86" s="271"/>
      <c r="D86" s="271"/>
      <c r="E86" s="271"/>
      <c r="F86" s="271"/>
      <c r="G86" s="271"/>
      <c r="H86" s="271"/>
      <c r="I86" s="271"/>
      <c r="J86" s="271"/>
      <c r="AZ86" s="107" t="str">
        <f>B86</f>
        <v>Popis formátu soupisu odpovídá svou strukturou vzorovému soupisu volně dostupnému na internetové adrese:</v>
      </c>
    </row>
    <row r="88" spans="2:52" x14ac:dyDescent="0.25">
      <c r="B88" s="271" t="s">
        <v>97</v>
      </c>
      <c r="C88" s="271"/>
      <c r="D88" s="271"/>
      <c r="E88" s="271"/>
      <c r="F88" s="271"/>
      <c r="G88" s="271"/>
      <c r="H88" s="271"/>
      <c r="I88" s="271"/>
      <c r="J88" s="271"/>
      <c r="AZ88" s="107" t="str">
        <f>B88</f>
        <v>www.stavebnionline.cz/soupis</v>
      </c>
    </row>
    <row r="90" spans="2:52" x14ac:dyDescent="0.25">
      <c r="B90" s="271" t="s">
        <v>98</v>
      </c>
      <c r="C90" s="271"/>
      <c r="D90" s="271"/>
      <c r="E90" s="271"/>
      <c r="F90" s="271"/>
      <c r="G90" s="271"/>
      <c r="H90" s="271"/>
      <c r="I90" s="271"/>
      <c r="J90" s="271"/>
      <c r="AZ90" s="107" t="str">
        <f>B90</f>
        <v xml:space="preserve">        Zpracování elektronické podoby soupisu</v>
      </c>
    </row>
    <row r="91" spans="2:52" ht="52.8" x14ac:dyDescent="0.25">
      <c r="B91" s="271" t="s">
        <v>99</v>
      </c>
      <c r="C91" s="271"/>
      <c r="D91" s="271"/>
      <c r="E91" s="271"/>
      <c r="F91" s="271"/>
      <c r="G91" s="271"/>
      <c r="H91" s="271"/>
      <c r="I91" s="271"/>
      <c r="J91" s="271"/>
      <c r="AZ91" s="107" t="str">
        <f>B91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3" spans="2:52" x14ac:dyDescent="0.25">
      <c r="B93" s="271" t="s">
        <v>100</v>
      </c>
      <c r="C93" s="271"/>
      <c r="D93" s="271"/>
      <c r="E93" s="271"/>
      <c r="F93" s="271"/>
      <c r="G93" s="271"/>
      <c r="H93" s="271"/>
      <c r="I93" s="271"/>
      <c r="J93" s="271"/>
      <c r="AZ93" s="107" t="str">
        <f>B93</f>
        <v xml:space="preserve">        Jiný formát soupisu</v>
      </c>
    </row>
    <row r="94" spans="2:52" ht="39.6" x14ac:dyDescent="0.25">
      <c r="B94" s="271" t="s">
        <v>101</v>
      </c>
      <c r="C94" s="271"/>
      <c r="D94" s="271"/>
      <c r="E94" s="271"/>
      <c r="F94" s="271"/>
      <c r="G94" s="271"/>
      <c r="H94" s="271"/>
      <c r="I94" s="271"/>
      <c r="J94" s="271"/>
      <c r="AZ94" s="107" t="str">
        <f>B94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6" spans="2:52" x14ac:dyDescent="0.25">
      <c r="B96" s="271" t="s">
        <v>102</v>
      </c>
      <c r="C96" s="271"/>
      <c r="D96" s="271"/>
      <c r="E96" s="271"/>
      <c r="F96" s="271"/>
      <c r="G96" s="271"/>
      <c r="H96" s="271"/>
      <c r="I96" s="271"/>
      <c r="J96" s="271"/>
      <c r="AZ96" s="107" t="str">
        <f>B96</f>
        <v xml:space="preserve">        Závěrečné ustanovení</v>
      </c>
    </row>
    <row r="97" spans="1:52" x14ac:dyDescent="0.25">
      <c r="B97" s="271" t="s">
        <v>103</v>
      </c>
      <c r="C97" s="271"/>
      <c r="D97" s="271"/>
      <c r="E97" s="271"/>
      <c r="F97" s="271"/>
      <c r="G97" s="271"/>
      <c r="H97" s="271"/>
      <c r="I97" s="271"/>
      <c r="J97" s="271"/>
      <c r="AZ97" s="107" t="str">
        <f>B97</f>
        <v>Ostatní podmínky vztahující se ke zpracování nabídkové ceny jsou uvedeny v zadávací dokumentaci.</v>
      </c>
    </row>
    <row r="105" spans="1:52" ht="15.6" x14ac:dyDescent="0.3">
      <c r="B105" s="108" t="s">
        <v>104</v>
      </c>
    </row>
    <row r="107" spans="1:52" ht="25.5" customHeight="1" x14ac:dyDescent="0.25">
      <c r="A107" s="109"/>
      <c r="B107" s="110" t="s">
        <v>105</v>
      </c>
      <c r="C107" s="111" t="s">
        <v>106</v>
      </c>
      <c r="D107" s="111"/>
      <c r="E107" s="111"/>
      <c r="F107" s="111"/>
      <c r="G107" s="112"/>
      <c r="H107" s="112"/>
      <c r="I107" s="112"/>
      <c r="J107" s="113" t="s">
        <v>107</v>
      </c>
    </row>
    <row r="108" spans="1:52" ht="25.5" customHeight="1" x14ac:dyDescent="0.25">
      <c r="A108" s="114"/>
      <c r="B108" s="115" t="s">
        <v>108</v>
      </c>
      <c r="C108" s="272" t="s">
        <v>109</v>
      </c>
      <c r="D108" s="272"/>
      <c r="E108" s="272"/>
      <c r="F108" s="273"/>
      <c r="G108" s="274"/>
      <c r="H108" s="274"/>
      <c r="I108" s="274"/>
      <c r="J108" s="116">
        <f>'2 02 Pol'!F18</f>
        <v>0</v>
      </c>
    </row>
    <row r="109" spans="1:52" ht="25.5" customHeight="1" x14ac:dyDescent="0.25">
      <c r="A109" s="114"/>
      <c r="B109" s="114" t="s">
        <v>55</v>
      </c>
      <c r="C109" s="265" t="s">
        <v>110</v>
      </c>
      <c r="D109" s="265"/>
      <c r="E109" s="265"/>
      <c r="F109" s="266"/>
      <c r="G109" s="267"/>
      <c r="H109" s="267"/>
      <c r="I109" s="267"/>
      <c r="J109" s="117">
        <f>'1 1 Pol'!F9+'1 1 Pol'!F44</f>
        <v>0</v>
      </c>
    </row>
    <row r="110" spans="1:52" ht="25.5" customHeight="1" x14ac:dyDescent="0.25">
      <c r="A110" s="114"/>
      <c r="B110" s="114" t="s">
        <v>57</v>
      </c>
      <c r="C110" s="265" t="s">
        <v>111</v>
      </c>
      <c r="D110" s="265"/>
      <c r="E110" s="265"/>
      <c r="F110" s="266"/>
      <c r="G110" s="267"/>
      <c r="H110" s="267"/>
      <c r="I110" s="267"/>
      <c r="J110" s="117">
        <f>'1 1 Pol'!F54</f>
        <v>0</v>
      </c>
    </row>
    <row r="111" spans="1:52" ht="25.5" customHeight="1" x14ac:dyDescent="0.25">
      <c r="A111" s="114"/>
      <c r="B111" s="114" t="s">
        <v>112</v>
      </c>
      <c r="C111" s="265" t="s">
        <v>113</v>
      </c>
      <c r="D111" s="265"/>
      <c r="E111" s="265"/>
      <c r="F111" s="266"/>
      <c r="G111" s="267"/>
      <c r="H111" s="267"/>
      <c r="I111" s="267"/>
      <c r="J111" s="117">
        <f>'1 1 Pol'!F66</f>
        <v>0</v>
      </c>
    </row>
    <row r="112" spans="1:52" ht="25.5" customHeight="1" x14ac:dyDescent="0.25">
      <c r="A112" s="114"/>
      <c r="B112" s="114" t="s">
        <v>114</v>
      </c>
      <c r="C112" s="265" t="s">
        <v>115</v>
      </c>
      <c r="D112" s="265"/>
      <c r="E112" s="265"/>
      <c r="F112" s="266"/>
      <c r="G112" s="267"/>
      <c r="H112" s="267"/>
      <c r="I112" s="267"/>
      <c r="J112" s="117">
        <f>'1 1 Pol'!F81</f>
        <v>0</v>
      </c>
    </row>
    <row r="113" spans="1:10" ht="25.5" customHeight="1" x14ac:dyDescent="0.25">
      <c r="A113" s="114"/>
      <c r="B113" s="114" t="s">
        <v>116</v>
      </c>
      <c r="C113" s="265" t="s">
        <v>117</v>
      </c>
      <c r="D113" s="265"/>
      <c r="E113" s="265"/>
      <c r="F113" s="266"/>
      <c r="G113" s="267"/>
      <c r="H113" s="267"/>
      <c r="I113" s="267"/>
      <c r="J113" s="117">
        <f>'1 1 Pol'!F105</f>
        <v>0</v>
      </c>
    </row>
    <row r="114" spans="1:10" ht="25.5" customHeight="1" x14ac:dyDescent="0.25">
      <c r="A114" s="114"/>
      <c r="B114" s="114" t="s">
        <v>118</v>
      </c>
      <c r="C114" s="265" t="s">
        <v>119</v>
      </c>
      <c r="D114" s="265"/>
      <c r="E114" s="265"/>
      <c r="F114" s="266"/>
      <c r="G114" s="267"/>
      <c r="H114" s="267"/>
      <c r="I114" s="267"/>
      <c r="J114" s="117">
        <f>'1 1 Pol'!F189</f>
        <v>0</v>
      </c>
    </row>
    <row r="115" spans="1:10" ht="25.5" customHeight="1" x14ac:dyDescent="0.25">
      <c r="A115" s="114"/>
      <c r="B115" s="114" t="s">
        <v>120</v>
      </c>
      <c r="C115" s="265" t="s">
        <v>121</v>
      </c>
      <c r="D115" s="265"/>
      <c r="E115" s="265"/>
      <c r="F115" s="266"/>
      <c r="G115" s="267"/>
      <c r="H115" s="267"/>
      <c r="I115" s="267"/>
      <c r="J115" s="117">
        <f>'1 1 Pol'!F194</f>
        <v>0</v>
      </c>
    </row>
    <row r="116" spans="1:10" ht="25.5" customHeight="1" x14ac:dyDescent="0.25">
      <c r="A116" s="114"/>
      <c r="B116" s="114" t="s">
        <v>122</v>
      </c>
      <c r="C116" s="265" t="s">
        <v>123</v>
      </c>
      <c r="D116" s="265"/>
      <c r="E116" s="265"/>
      <c r="F116" s="266"/>
      <c r="G116" s="267"/>
      <c r="H116" s="267"/>
      <c r="I116" s="267"/>
      <c r="J116" s="117">
        <f>'1 1 Pol'!F197</f>
        <v>0</v>
      </c>
    </row>
    <row r="117" spans="1:10" ht="25.5" customHeight="1" x14ac:dyDescent="0.25">
      <c r="A117" s="114"/>
      <c r="B117" s="114" t="s">
        <v>124</v>
      </c>
      <c r="C117" s="265" t="s">
        <v>125</v>
      </c>
      <c r="D117" s="265"/>
      <c r="E117" s="265"/>
      <c r="F117" s="266"/>
      <c r="G117" s="267"/>
      <c r="H117" s="267"/>
      <c r="I117" s="267"/>
      <c r="J117" s="117">
        <f>'1 1 Pol'!F201</f>
        <v>0</v>
      </c>
    </row>
    <row r="118" spans="1:10" ht="25.5" customHeight="1" x14ac:dyDescent="0.25">
      <c r="A118" s="114"/>
      <c r="B118" s="114" t="s">
        <v>126</v>
      </c>
      <c r="C118" s="265" t="s">
        <v>127</v>
      </c>
      <c r="D118" s="265"/>
      <c r="E118" s="265"/>
      <c r="F118" s="266"/>
      <c r="G118" s="267"/>
      <c r="H118" s="267"/>
      <c r="I118" s="267"/>
      <c r="J118" s="117">
        <f>'1 1 Pol'!F228</f>
        <v>0</v>
      </c>
    </row>
    <row r="119" spans="1:10" ht="25.5" customHeight="1" x14ac:dyDescent="0.25">
      <c r="A119" s="114"/>
      <c r="B119" s="114" t="s">
        <v>128</v>
      </c>
      <c r="C119" s="265" t="s">
        <v>129</v>
      </c>
      <c r="D119" s="265"/>
      <c r="E119" s="265"/>
      <c r="F119" s="266"/>
      <c r="G119" s="267"/>
      <c r="H119" s="267"/>
      <c r="I119" s="267"/>
      <c r="J119" s="117">
        <f>'1 1 Pol'!F235</f>
        <v>0</v>
      </c>
    </row>
    <row r="120" spans="1:10" ht="25.5" customHeight="1" x14ac:dyDescent="0.25">
      <c r="A120" s="114"/>
      <c r="B120" s="114" t="s">
        <v>130</v>
      </c>
      <c r="C120" s="265" t="s">
        <v>131</v>
      </c>
      <c r="D120" s="265"/>
      <c r="E120" s="265"/>
      <c r="F120" s="266"/>
      <c r="G120" s="267"/>
      <c r="H120" s="267"/>
      <c r="I120" s="267"/>
      <c r="J120" s="117">
        <f>'1 1 Pol'!F258</f>
        <v>0</v>
      </c>
    </row>
    <row r="121" spans="1:10" ht="25.5" customHeight="1" x14ac:dyDescent="0.25">
      <c r="A121" s="114"/>
      <c r="B121" s="114" t="s">
        <v>132</v>
      </c>
      <c r="C121" s="265" t="s">
        <v>133</v>
      </c>
      <c r="D121" s="265"/>
      <c r="E121" s="265"/>
      <c r="F121" s="266"/>
      <c r="G121" s="267"/>
      <c r="H121" s="267"/>
      <c r="I121" s="267"/>
      <c r="J121" s="117">
        <f>'1 1 Pol'!F272</f>
        <v>0</v>
      </c>
    </row>
    <row r="122" spans="1:10" ht="25.5" customHeight="1" x14ac:dyDescent="0.25">
      <c r="A122" s="114"/>
      <c r="B122" s="114" t="s">
        <v>134</v>
      </c>
      <c r="C122" s="265" t="s">
        <v>135</v>
      </c>
      <c r="D122" s="265"/>
      <c r="E122" s="265"/>
      <c r="F122" s="266"/>
      <c r="G122" s="267"/>
      <c r="H122" s="267"/>
      <c r="I122" s="267"/>
      <c r="J122" s="117">
        <f>'1 1 Pol'!F36+'1 1 Pol'!F285</f>
        <v>0</v>
      </c>
    </row>
    <row r="123" spans="1:10" ht="25.5" customHeight="1" x14ac:dyDescent="0.25">
      <c r="A123" s="114"/>
      <c r="B123" s="114" t="s">
        <v>136</v>
      </c>
      <c r="C123" s="265" t="s">
        <v>137</v>
      </c>
      <c r="D123" s="265"/>
      <c r="E123" s="265"/>
      <c r="F123" s="266"/>
      <c r="G123" s="267"/>
      <c r="H123" s="267"/>
      <c r="I123" s="267"/>
      <c r="J123" s="117">
        <f>'1 1 Pol'!F316+'1 1 Pol'!F349+'1 1 Pol'!F359</f>
        <v>0</v>
      </c>
    </row>
    <row r="124" spans="1:10" ht="25.5" customHeight="1" x14ac:dyDescent="0.25">
      <c r="A124" s="114"/>
      <c r="B124" s="114" t="s">
        <v>138</v>
      </c>
      <c r="C124" s="265" t="s">
        <v>139</v>
      </c>
      <c r="D124" s="265"/>
      <c r="E124" s="265"/>
      <c r="F124" s="266"/>
      <c r="G124" s="267"/>
      <c r="H124" s="267"/>
      <c r="I124" s="267"/>
      <c r="J124" s="117">
        <f>'1 1 Pol'!F370</f>
        <v>0</v>
      </c>
    </row>
    <row r="125" spans="1:10" ht="25.5" customHeight="1" x14ac:dyDescent="0.25">
      <c r="A125" s="114"/>
      <c r="B125" s="114" t="s">
        <v>140</v>
      </c>
      <c r="C125" s="265" t="s">
        <v>141</v>
      </c>
      <c r="D125" s="265"/>
      <c r="E125" s="265"/>
      <c r="F125" s="266"/>
      <c r="G125" s="267"/>
      <c r="H125" s="267"/>
      <c r="I125" s="267"/>
      <c r="J125" s="117">
        <f>'1 1 Pol'!F376</f>
        <v>0</v>
      </c>
    </row>
    <row r="126" spans="1:10" ht="25.5" customHeight="1" x14ac:dyDescent="0.25">
      <c r="A126" s="114"/>
      <c r="B126" s="114" t="s">
        <v>142</v>
      </c>
      <c r="C126" s="265" t="s">
        <v>143</v>
      </c>
      <c r="D126" s="265"/>
      <c r="E126" s="265"/>
      <c r="F126" s="266"/>
      <c r="G126" s="267"/>
      <c r="H126" s="267"/>
      <c r="I126" s="267"/>
      <c r="J126" s="117">
        <f>'1 1 Pol'!F40+'1 1 Pol'!F347+'1 1 Pol'!F352+'1 1 Pol'!F409+'1 1 Pol'!F480</f>
        <v>0</v>
      </c>
    </row>
    <row r="127" spans="1:10" ht="25.5" customHeight="1" x14ac:dyDescent="0.25">
      <c r="A127" s="114"/>
      <c r="B127" s="114" t="s">
        <v>144</v>
      </c>
      <c r="C127" s="265" t="s">
        <v>145</v>
      </c>
      <c r="D127" s="265"/>
      <c r="E127" s="265"/>
      <c r="F127" s="266"/>
      <c r="G127" s="267"/>
      <c r="H127" s="267"/>
      <c r="I127" s="267"/>
      <c r="J127" s="117">
        <f>'1 1 Pol'!F476+'1 1 Pol'!F487</f>
        <v>0</v>
      </c>
    </row>
    <row r="128" spans="1:10" ht="25.5" customHeight="1" x14ac:dyDescent="0.25">
      <c r="A128" s="114"/>
      <c r="B128" s="114" t="s">
        <v>146</v>
      </c>
      <c r="C128" s="265" t="s">
        <v>147</v>
      </c>
      <c r="D128" s="265"/>
      <c r="E128" s="265"/>
      <c r="F128" s="266"/>
      <c r="G128" s="267"/>
      <c r="H128" s="267"/>
      <c r="I128" s="267"/>
      <c r="J128" s="117">
        <f>'1 1 Pol'!F501</f>
        <v>0</v>
      </c>
    </row>
    <row r="129" spans="1:10" ht="25.5" customHeight="1" x14ac:dyDescent="0.25">
      <c r="A129" s="114"/>
      <c r="B129" s="114" t="s">
        <v>148</v>
      </c>
      <c r="C129" s="265" t="s">
        <v>149</v>
      </c>
      <c r="D129" s="265"/>
      <c r="E129" s="265"/>
      <c r="F129" s="266"/>
      <c r="G129" s="267"/>
      <c r="H129" s="267"/>
      <c r="I129" s="267"/>
      <c r="J129" s="117">
        <f>'1 1 Pol'!F600</f>
        <v>0</v>
      </c>
    </row>
    <row r="130" spans="1:10" ht="25.5" customHeight="1" x14ac:dyDescent="0.25">
      <c r="A130" s="114"/>
      <c r="B130" s="114" t="s">
        <v>150</v>
      </c>
      <c r="C130" s="265" t="s">
        <v>151</v>
      </c>
      <c r="D130" s="265"/>
      <c r="E130" s="265"/>
      <c r="F130" s="266"/>
      <c r="G130" s="267"/>
      <c r="H130" s="267"/>
      <c r="I130" s="267"/>
      <c r="J130" s="117">
        <f>'1 1 Pol'!F621</f>
        <v>0</v>
      </c>
    </row>
    <row r="131" spans="1:10" ht="25.5" customHeight="1" x14ac:dyDescent="0.25">
      <c r="A131" s="114"/>
      <c r="B131" s="114" t="s">
        <v>152</v>
      </c>
      <c r="C131" s="265" t="s">
        <v>153</v>
      </c>
      <c r="D131" s="265"/>
      <c r="E131" s="265"/>
      <c r="F131" s="266"/>
      <c r="G131" s="267"/>
      <c r="H131" s="267"/>
      <c r="I131" s="267"/>
      <c r="J131" s="117">
        <f>'1 1 Pol'!F632</f>
        <v>0</v>
      </c>
    </row>
    <row r="132" spans="1:10" ht="25.5" customHeight="1" x14ac:dyDescent="0.25">
      <c r="A132" s="114"/>
      <c r="B132" s="114" t="s">
        <v>154</v>
      </c>
      <c r="C132" s="265" t="s">
        <v>155</v>
      </c>
      <c r="D132" s="265"/>
      <c r="E132" s="265"/>
      <c r="F132" s="266"/>
      <c r="G132" s="267"/>
      <c r="H132" s="267"/>
      <c r="I132" s="267"/>
      <c r="J132" s="117">
        <f>'2 01 Pol'!F9</f>
        <v>0</v>
      </c>
    </row>
    <row r="133" spans="1:10" ht="25.5" customHeight="1" x14ac:dyDescent="0.25">
      <c r="A133" s="114"/>
      <c r="B133" s="114" t="s">
        <v>156</v>
      </c>
      <c r="C133" s="265" t="s">
        <v>157</v>
      </c>
      <c r="D133" s="265"/>
      <c r="E133" s="265"/>
      <c r="F133" s="266"/>
      <c r="G133" s="267"/>
      <c r="H133" s="267"/>
      <c r="I133" s="267"/>
      <c r="J133" s="117">
        <f>'1 1 Pol'!F894</f>
        <v>0</v>
      </c>
    </row>
    <row r="134" spans="1:10" ht="25.5" customHeight="1" x14ac:dyDescent="0.25">
      <c r="A134" s="114"/>
      <c r="B134" s="114" t="s">
        <v>158</v>
      </c>
      <c r="C134" s="265" t="s">
        <v>159</v>
      </c>
      <c r="D134" s="265"/>
      <c r="E134" s="265"/>
      <c r="F134" s="266"/>
      <c r="G134" s="267"/>
      <c r="H134" s="267"/>
      <c r="I134" s="267"/>
      <c r="J134" s="117">
        <f>'2 02 Pol'!F9</f>
        <v>0</v>
      </c>
    </row>
    <row r="135" spans="1:10" ht="25.5" customHeight="1" x14ac:dyDescent="0.25">
      <c r="A135" s="114"/>
      <c r="B135" s="114" t="s">
        <v>160</v>
      </c>
      <c r="C135" s="265" t="s">
        <v>161</v>
      </c>
      <c r="D135" s="265"/>
      <c r="E135" s="265"/>
      <c r="F135" s="266"/>
      <c r="G135" s="267"/>
      <c r="H135" s="267"/>
      <c r="I135" s="267"/>
      <c r="J135" s="117">
        <f>'1 1 Pol'!F896</f>
        <v>0</v>
      </c>
    </row>
    <row r="136" spans="1:10" ht="25.5" customHeight="1" x14ac:dyDescent="0.25">
      <c r="A136" s="114"/>
      <c r="B136" s="114" t="s">
        <v>162</v>
      </c>
      <c r="C136" s="265" t="s">
        <v>163</v>
      </c>
      <c r="D136" s="265"/>
      <c r="E136" s="265"/>
      <c r="F136" s="266"/>
      <c r="G136" s="267"/>
      <c r="H136" s="267"/>
      <c r="I136" s="267"/>
      <c r="J136" s="117">
        <f>'1 1 Pol'!F929</f>
        <v>0</v>
      </c>
    </row>
    <row r="137" spans="1:10" ht="25.5" customHeight="1" x14ac:dyDescent="0.25">
      <c r="A137" s="114"/>
      <c r="B137" s="118" t="s">
        <v>164</v>
      </c>
      <c r="C137" s="268" t="s">
        <v>165</v>
      </c>
      <c r="D137" s="268"/>
      <c r="E137" s="268"/>
      <c r="F137" s="269"/>
      <c r="G137" s="270"/>
      <c r="H137" s="270"/>
      <c r="I137" s="270"/>
      <c r="J137" s="119">
        <f>'1 1 Pol'!F938</f>
        <v>0</v>
      </c>
    </row>
    <row r="138" spans="1:10" ht="25.5" customHeight="1" x14ac:dyDescent="0.25">
      <c r="A138" s="120"/>
      <c r="B138" s="121" t="s">
        <v>166</v>
      </c>
      <c r="C138" s="122"/>
      <c r="D138" s="122"/>
      <c r="E138" s="122"/>
      <c r="F138" s="123"/>
      <c r="G138" s="124"/>
      <c r="H138" s="124"/>
      <c r="I138" s="124"/>
      <c r="J138" s="125">
        <f>SUM(J108:J137)</f>
        <v>0</v>
      </c>
    </row>
    <row r="139" spans="1:10" x14ac:dyDescent="0.25">
      <c r="A139" s="89"/>
      <c r="B139" s="89"/>
      <c r="C139" s="89"/>
      <c r="D139" s="89"/>
      <c r="E139" s="89"/>
      <c r="F139" s="89"/>
      <c r="G139" s="90"/>
      <c r="H139" s="89"/>
      <c r="I139" s="90"/>
      <c r="J139" s="91"/>
    </row>
    <row r="140" spans="1:10" x14ac:dyDescent="0.25">
      <c r="A140" s="89"/>
      <c r="B140" s="89"/>
      <c r="C140" s="89"/>
      <c r="D140" s="89"/>
      <c r="E140" s="89"/>
      <c r="F140" s="89"/>
      <c r="G140" s="90"/>
      <c r="H140" s="89"/>
      <c r="I140" s="90"/>
      <c r="J140" s="91"/>
    </row>
    <row r="141" spans="1:10" x14ac:dyDescent="0.25">
      <c r="A141" s="89"/>
      <c r="B141" s="89"/>
      <c r="C141" s="89"/>
      <c r="D141" s="89"/>
      <c r="E141" s="89"/>
      <c r="F141" s="89"/>
      <c r="G141" s="90"/>
      <c r="H141" s="89"/>
      <c r="I141" s="90"/>
      <c r="J141" s="91"/>
    </row>
  </sheetData>
  <sheetProtection password="918B"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75">
    <mergeCell ref="B34:J34"/>
    <mergeCell ref="B25:E25"/>
    <mergeCell ref="B27:J27"/>
    <mergeCell ref="B29:J29"/>
    <mergeCell ref="B31:J31"/>
    <mergeCell ref="B32:J32"/>
    <mergeCell ref="B52:J52"/>
    <mergeCell ref="B37:J37"/>
    <mergeCell ref="B38:J38"/>
    <mergeCell ref="B39:J39"/>
    <mergeCell ref="B40:J40"/>
    <mergeCell ref="B41:J41"/>
    <mergeCell ref="B42:J42"/>
    <mergeCell ref="B44:J44"/>
    <mergeCell ref="B46:J46"/>
    <mergeCell ref="B47:J47"/>
    <mergeCell ref="B49:J49"/>
    <mergeCell ref="B50:J50"/>
    <mergeCell ref="B70:J70"/>
    <mergeCell ref="B53:J53"/>
    <mergeCell ref="B55:J55"/>
    <mergeCell ref="B57:J57"/>
    <mergeCell ref="B58:J58"/>
    <mergeCell ref="B60:J60"/>
    <mergeCell ref="B62:J62"/>
    <mergeCell ref="B63:J63"/>
    <mergeCell ref="B65:J65"/>
    <mergeCell ref="B66:J66"/>
    <mergeCell ref="B67:J67"/>
    <mergeCell ref="B69:J69"/>
    <mergeCell ref="B93:J93"/>
    <mergeCell ref="B72:J72"/>
    <mergeCell ref="B73:J73"/>
    <mergeCell ref="B77:J77"/>
    <mergeCell ref="B79:J79"/>
    <mergeCell ref="B82:J82"/>
    <mergeCell ref="B84:J84"/>
    <mergeCell ref="B85:J85"/>
    <mergeCell ref="B86:J86"/>
    <mergeCell ref="B88:J88"/>
    <mergeCell ref="B90:J90"/>
    <mergeCell ref="B91:J91"/>
    <mergeCell ref="C116:I116"/>
    <mergeCell ref="B94:J94"/>
    <mergeCell ref="B96:J96"/>
    <mergeCell ref="B97:J97"/>
    <mergeCell ref="C108:I108"/>
    <mergeCell ref="C109:I109"/>
    <mergeCell ref="C110:I110"/>
    <mergeCell ref="C111:I111"/>
    <mergeCell ref="C112:I112"/>
    <mergeCell ref="C113:I113"/>
    <mergeCell ref="C114:I114"/>
    <mergeCell ref="C115:I115"/>
    <mergeCell ref="C128:I128"/>
    <mergeCell ref="C117:I117"/>
    <mergeCell ref="C118:I118"/>
    <mergeCell ref="C119:I119"/>
    <mergeCell ref="C120:I120"/>
    <mergeCell ref="C121:I121"/>
    <mergeCell ref="C122:I122"/>
    <mergeCell ref="C123:I123"/>
    <mergeCell ref="C124:I124"/>
    <mergeCell ref="C125:I125"/>
    <mergeCell ref="C126:I126"/>
    <mergeCell ref="C127:I127"/>
    <mergeCell ref="C135:I135"/>
    <mergeCell ref="C136:I136"/>
    <mergeCell ref="C137:I137"/>
    <mergeCell ref="C129:I129"/>
    <mergeCell ref="C130:I130"/>
    <mergeCell ref="C131:I131"/>
    <mergeCell ref="C132:I132"/>
    <mergeCell ref="C133:I133"/>
    <mergeCell ref="C134:I134"/>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3.2" x14ac:dyDescent="0.25"/>
  <cols>
    <col min="1" max="1" width="10.5546875" customWidth="1"/>
    <col min="4" max="4" width="10.88671875" customWidth="1"/>
    <col min="5" max="5" width="13.6640625" customWidth="1"/>
    <col min="6" max="6" width="10.33203125" customWidth="1"/>
    <col min="7" max="7" width="6.5546875" customWidth="1"/>
    <col min="8" max="8" width="18.6640625" style="35" customWidth="1"/>
  </cols>
  <sheetData>
    <row r="1" spans="1:8" ht="13.8" thickTop="1" x14ac:dyDescent="0.25">
      <c r="A1" s="23" t="s">
        <v>1</v>
      </c>
      <c r="B1" s="28" t="str">
        <f>Stavba!CisloStavby</f>
        <v>116/2015</v>
      </c>
      <c r="C1" s="31" t="str">
        <f>Stavba!NazevStavby</f>
        <v xml:space="preserve"> RÚE – administrativní  budova SÚS Pk Pardubice</v>
      </c>
      <c r="D1" s="31"/>
      <c r="E1" s="31"/>
      <c r="F1" s="31"/>
      <c r="G1" s="24"/>
      <c r="H1" s="33"/>
    </row>
    <row r="2" spans="1:8" ht="13.8" thickBot="1" x14ac:dyDescent="0.3">
      <c r="A2" s="25" t="s">
        <v>27</v>
      </c>
      <c r="B2" s="30"/>
      <c r="C2" s="278"/>
      <c r="D2" s="278"/>
      <c r="E2" s="278"/>
      <c r="F2" s="278"/>
      <c r="G2" s="26" t="s">
        <v>15</v>
      </c>
      <c r="H2" s="34"/>
    </row>
    <row r="3" spans="1:8" ht="13.8" thickTop="1" x14ac:dyDescent="0.25"/>
    <row r="4" spans="1:8" ht="17.399999999999999" x14ac:dyDescent="0.3">
      <c r="A4" s="277" t="s">
        <v>16</v>
      </c>
      <c r="B4" s="277"/>
      <c r="C4" s="277"/>
      <c r="D4" s="277"/>
      <c r="E4" s="277"/>
      <c r="F4" s="277"/>
      <c r="G4" s="277"/>
      <c r="H4" s="277"/>
    </row>
    <row r="6" spans="1:8" ht="15.6" x14ac:dyDescent="0.3">
      <c r="A6" s="32" t="s">
        <v>24</v>
      </c>
      <c r="B6" s="29">
        <f>B2</f>
        <v>0</v>
      </c>
    </row>
    <row r="7" spans="1:8" ht="15.6" x14ac:dyDescent="0.3">
      <c r="B7" s="279">
        <f>C2</f>
        <v>0</v>
      </c>
      <c r="C7" s="280"/>
      <c r="D7" s="280"/>
      <c r="E7" s="280"/>
      <c r="F7" s="280"/>
      <c r="G7" s="280"/>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918B"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ColWidth="9.109375" defaultRowHeight="13.2" x14ac:dyDescent="0.25"/>
  <cols>
    <col min="1" max="1" width="4.33203125" style="54" customWidth="1"/>
    <col min="2" max="2" width="14.44140625" style="54" customWidth="1"/>
    <col min="3" max="3" width="38.33203125" style="78" customWidth="1"/>
    <col min="4" max="4" width="4.5546875" style="54" customWidth="1"/>
    <col min="5" max="5" width="10.5546875" style="54" customWidth="1"/>
    <col min="6" max="6" width="9.88671875" style="54" customWidth="1"/>
    <col min="7" max="7" width="12.6640625" style="54" customWidth="1"/>
    <col min="8" max="16384" width="9.109375" style="54"/>
  </cols>
  <sheetData>
    <row r="1" spans="1:7" ht="16.2" thickBot="1" x14ac:dyDescent="0.3">
      <c r="A1" s="281" t="s">
        <v>28</v>
      </c>
      <c r="B1" s="281"/>
      <c r="C1" s="282"/>
      <c r="D1" s="281"/>
      <c r="E1" s="281"/>
      <c r="F1" s="281"/>
      <c r="G1" s="281"/>
    </row>
    <row r="2" spans="1:7" ht="13.8" thickTop="1" x14ac:dyDescent="0.25">
      <c r="A2" s="55" t="s">
        <v>29</v>
      </c>
      <c r="B2" s="56"/>
      <c r="C2" s="283"/>
      <c r="D2" s="283"/>
      <c r="E2" s="283"/>
      <c r="F2" s="283"/>
      <c r="G2" s="284"/>
    </row>
    <row r="3" spans="1:7" x14ac:dyDescent="0.25">
      <c r="A3" s="57" t="s">
        <v>30</v>
      </c>
      <c r="B3" s="58"/>
      <c r="C3" s="285"/>
      <c r="D3" s="285"/>
      <c r="E3" s="285"/>
      <c r="F3" s="285"/>
      <c r="G3" s="286"/>
    </row>
    <row r="4" spans="1:7" ht="13.8" thickBot="1" x14ac:dyDescent="0.3">
      <c r="A4" s="59" t="s">
        <v>31</v>
      </c>
      <c r="B4" s="60"/>
      <c r="C4" s="287"/>
      <c r="D4" s="287"/>
      <c r="E4" s="287"/>
      <c r="F4" s="287"/>
      <c r="G4" s="288"/>
    </row>
    <row r="5" spans="1:7" ht="14.4" thickTop="1" thickBot="1" x14ac:dyDescent="0.3">
      <c r="B5" s="61"/>
      <c r="C5" s="62"/>
      <c r="D5" s="63"/>
    </row>
    <row r="6" spans="1:7" ht="13.8" thickBot="1" x14ac:dyDescent="0.3">
      <c r="A6" s="64" t="s">
        <v>32</v>
      </c>
      <c r="B6" s="65" t="s">
        <v>33</v>
      </c>
      <c r="C6" s="66" t="s">
        <v>34</v>
      </c>
      <c r="D6" s="67" t="s">
        <v>35</v>
      </c>
      <c r="E6" s="68" t="s">
        <v>36</v>
      </c>
      <c r="F6" s="69" t="s">
        <v>37</v>
      </c>
      <c r="G6" s="70" t="s">
        <v>38</v>
      </c>
    </row>
    <row r="7" spans="1:7" ht="14.4" thickTop="1" thickBot="1" x14ac:dyDescent="0.3">
      <c r="A7" s="71"/>
      <c r="B7" s="72"/>
      <c r="C7" s="73"/>
      <c r="D7" s="74"/>
      <c r="E7" s="75"/>
      <c r="F7" s="76"/>
      <c r="G7" s="77"/>
    </row>
  </sheetData>
  <sheetProtection password="918B"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3.2" x14ac:dyDescent="0.25"/>
  <cols>
    <col min="1" max="1" width="10.5546875" customWidth="1"/>
    <col min="4" max="4" width="10.88671875" customWidth="1"/>
    <col min="5" max="5" width="13.6640625" customWidth="1"/>
    <col min="6" max="6" width="10.33203125" customWidth="1"/>
    <col min="7" max="7" width="6.5546875" customWidth="1"/>
    <col min="8" max="8" width="18.6640625" customWidth="1"/>
    <col min="15" max="16" width="0" hidden="1" customWidth="1"/>
    <col min="55" max="55" width="47.33203125" customWidth="1"/>
  </cols>
  <sheetData>
    <row r="1" spans="1:16" ht="13.5" customHeight="1" thickTop="1" x14ac:dyDescent="0.25">
      <c r="A1" s="23" t="s">
        <v>1</v>
      </c>
      <c r="B1" s="28" t="str">
        <f>Stavba!CisloStavby</f>
        <v>116/2015</v>
      </c>
      <c r="C1" s="31" t="str">
        <f>Stavba!NazevStavby</f>
        <v xml:space="preserve"> RÚE – administrativní  budova SÚS Pk Pardubice</v>
      </c>
      <c r="D1" s="31"/>
      <c r="E1" s="31"/>
      <c r="F1" s="31"/>
      <c r="G1" s="24"/>
      <c r="H1" s="33"/>
    </row>
    <row r="2" spans="1:16" ht="13.5" customHeight="1" thickBot="1" x14ac:dyDescent="0.3">
      <c r="A2" s="25" t="s">
        <v>27</v>
      </c>
      <c r="B2" s="126" t="s">
        <v>55</v>
      </c>
      <c r="C2" s="289" t="s">
        <v>56</v>
      </c>
      <c r="D2" s="278"/>
      <c r="E2" s="278"/>
      <c r="F2" s="278"/>
      <c r="G2" s="26" t="s">
        <v>15</v>
      </c>
      <c r="H2" s="34"/>
      <c r="O2" s="8" t="s">
        <v>167</v>
      </c>
    </row>
    <row r="3" spans="1:16" ht="13.5" customHeight="1" thickTop="1" x14ac:dyDescent="0.25">
      <c r="H3" s="35"/>
    </row>
    <row r="4" spans="1:16" ht="18" customHeight="1" x14ac:dyDescent="0.3">
      <c r="A4" s="277" t="s">
        <v>16</v>
      </c>
      <c r="B4" s="277"/>
      <c r="C4" s="277"/>
      <c r="D4" s="277"/>
      <c r="E4" s="277"/>
      <c r="F4" s="277"/>
      <c r="G4" s="277"/>
      <c r="H4" s="277"/>
    </row>
    <row r="5" spans="1:16" ht="12.75" customHeight="1" x14ac:dyDescent="0.25">
      <c r="H5" s="35"/>
    </row>
    <row r="6" spans="1:16" ht="15.75" customHeight="1" x14ac:dyDescent="0.3">
      <c r="A6" s="32" t="s">
        <v>24</v>
      </c>
      <c r="B6" s="79" t="str">
        <f>B2</f>
        <v>1</v>
      </c>
      <c r="H6" s="35"/>
    </row>
    <row r="7" spans="1:16" ht="15.75" customHeight="1" x14ac:dyDescent="0.3">
      <c r="B7" s="279" t="str">
        <f>C2</f>
        <v>SO1 - Stavební práce</v>
      </c>
      <c r="C7" s="280"/>
      <c r="D7" s="280"/>
      <c r="E7" s="280"/>
      <c r="F7" s="280"/>
      <c r="G7" s="280"/>
      <c r="H7" s="35"/>
    </row>
    <row r="8" spans="1:16" ht="12.75" customHeight="1" x14ac:dyDescent="0.25">
      <c r="H8" s="35"/>
    </row>
    <row r="9" spans="1:16" ht="12.75" customHeight="1" x14ac:dyDescent="0.25">
      <c r="A9" s="32" t="s">
        <v>26</v>
      </c>
      <c r="B9" s="32"/>
      <c r="C9" s="32"/>
      <c r="D9" s="32"/>
      <c r="E9" s="32"/>
      <c r="F9" s="32"/>
      <c r="G9" s="32"/>
      <c r="H9" s="36"/>
      <c r="I9" s="32"/>
      <c r="J9" s="32"/>
    </row>
    <row r="10" spans="1:16" ht="12.75" customHeight="1" x14ac:dyDescent="0.25">
      <c r="A10" s="32"/>
      <c r="B10" s="32"/>
      <c r="C10" s="32"/>
      <c r="D10" s="32"/>
      <c r="E10" s="32"/>
      <c r="F10" s="32"/>
      <c r="G10" s="32"/>
      <c r="H10" s="36"/>
      <c r="I10" s="32"/>
      <c r="J10" s="32"/>
    </row>
    <row r="11" spans="1:16" ht="12.75" customHeight="1" x14ac:dyDescent="0.25">
      <c r="A11" s="32"/>
      <c r="B11" s="32"/>
      <c r="C11" s="32"/>
      <c r="D11" s="32"/>
      <c r="E11" s="32"/>
      <c r="F11" s="32"/>
      <c r="G11" s="32"/>
      <c r="H11" s="36"/>
      <c r="I11" s="32"/>
      <c r="J11" s="32"/>
    </row>
    <row r="12" spans="1:16" ht="12.75" customHeight="1" thickBot="1" x14ac:dyDescent="0.3">
      <c r="A12" s="127" t="s">
        <v>168</v>
      </c>
      <c r="B12" s="128"/>
      <c r="C12" s="128"/>
      <c r="D12" s="128"/>
      <c r="E12" s="128"/>
      <c r="F12" s="128"/>
      <c r="G12" s="128"/>
      <c r="H12" s="129"/>
      <c r="I12" s="32"/>
      <c r="J12" s="32"/>
    </row>
    <row r="13" spans="1:16" ht="12.75" customHeight="1" x14ac:dyDescent="0.25">
      <c r="A13" s="135" t="s">
        <v>169</v>
      </c>
      <c r="B13" s="136"/>
      <c r="C13" s="137"/>
      <c r="D13" s="137"/>
      <c r="E13" s="137"/>
      <c r="F13" s="137"/>
      <c r="G13" s="138"/>
      <c r="H13" s="139" t="s">
        <v>170</v>
      </c>
      <c r="I13" s="32"/>
      <c r="J13" s="32"/>
    </row>
    <row r="14" spans="1:16" ht="12.75" customHeight="1" x14ac:dyDescent="0.25">
      <c r="A14" s="133" t="s">
        <v>55</v>
      </c>
      <c r="B14" s="131" t="s">
        <v>171</v>
      </c>
      <c r="C14" s="130"/>
      <c r="D14" s="130"/>
      <c r="E14" s="130"/>
      <c r="F14" s="130"/>
      <c r="G14" s="132"/>
      <c r="H14" s="134">
        <f>'1 1 Pol'!G955</f>
        <v>0</v>
      </c>
      <c r="I14" s="32"/>
      <c r="J14" s="32"/>
      <c r="O14">
        <f>'1 1 Pol'!AN6</f>
        <v>0</v>
      </c>
      <c r="P14">
        <f>'1 1 Pol'!AO6</f>
        <v>0</v>
      </c>
    </row>
    <row r="15" spans="1:16" ht="12.75" customHeight="1" thickBot="1" x14ac:dyDescent="0.3">
      <c r="A15" s="140"/>
      <c r="B15" s="141" t="s">
        <v>172</v>
      </c>
      <c r="C15" s="142"/>
      <c r="D15" s="143" t="str">
        <f>B2</f>
        <v>1</v>
      </c>
      <c r="E15" s="142"/>
      <c r="F15" s="142"/>
      <c r="G15" s="144"/>
      <c r="H15" s="145">
        <f>SUM(H14:H14)</f>
        <v>0</v>
      </c>
      <c r="I15" s="32"/>
      <c r="J15" s="32"/>
    </row>
    <row r="16" spans="1:16" ht="12.75" customHeight="1" x14ac:dyDescent="0.25">
      <c r="A16" s="32"/>
      <c r="B16" s="32"/>
      <c r="C16" s="32"/>
      <c r="D16" s="32"/>
      <c r="E16" s="32"/>
      <c r="F16" s="32"/>
      <c r="G16" s="32"/>
      <c r="H16" s="36"/>
      <c r="I16" s="32"/>
      <c r="J16" s="32"/>
    </row>
    <row r="17" spans="1:55" ht="13.8" thickBot="1" x14ac:dyDescent="0.3">
      <c r="A17" s="127" t="s">
        <v>1056</v>
      </c>
      <c r="B17" s="128"/>
      <c r="C17" s="128"/>
      <c r="D17" s="172" t="s">
        <v>55</v>
      </c>
      <c r="E17" s="290" t="s">
        <v>171</v>
      </c>
      <c r="F17" s="290"/>
      <c r="G17" s="290"/>
      <c r="H17" s="290"/>
      <c r="I17" s="32"/>
      <c r="J17" s="32"/>
      <c r="BC17" s="107" t="str">
        <f>E17</f>
        <v>Zateplení objektu</v>
      </c>
    </row>
    <row r="18" spans="1:55" ht="12.75" customHeight="1" x14ac:dyDescent="0.25">
      <c r="A18" s="135" t="s">
        <v>1057</v>
      </c>
      <c r="B18" s="136"/>
      <c r="C18" s="137"/>
      <c r="D18" s="137"/>
      <c r="E18" s="137"/>
      <c r="F18" s="137"/>
      <c r="G18" s="138"/>
      <c r="H18" s="139" t="s">
        <v>170</v>
      </c>
      <c r="I18" s="32"/>
      <c r="J18" s="32"/>
    </row>
    <row r="19" spans="1:55" ht="12.75" customHeight="1" x14ac:dyDescent="0.25">
      <c r="A19" s="133" t="s">
        <v>55</v>
      </c>
      <c r="B19" s="131" t="s">
        <v>110</v>
      </c>
      <c r="C19" s="130"/>
      <c r="D19" s="130"/>
      <c r="E19" s="130"/>
      <c r="F19" s="130"/>
      <c r="G19" s="132"/>
      <c r="H19" s="241">
        <f>'1 1 Pol'!F9+'1 1 Pol'!F44</f>
        <v>0</v>
      </c>
      <c r="I19" s="32"/>
      <c r="J19" s="32"/>
    </row>
    <row r="20" spans="1:55" ht="12.75" customHeight="1" x14ac:dyDescent="0.25">
      <c r="A20" s="133" t="s">
        <v>57</v>
      </c>
      <c r="B20" s="131" t="s">
        <v>111</v>
      </c>
      <c r="C20" s="130"/>
      <c r="D20" s="130"/>
      <c r="E20" s="130"/>
      <c r="F20" s="130"/>
      <c r="G20" s="132"/>
      <c r="H20" s="241">
        <f>'1 1 Pol'!F54</f>
        <v>0</v>
      </c>
      <c r="I20" s="32"/>
      <c r="J20" s="32"/>
    </row>
    <row r="21" spans="1:55" ht="12.75" customHeight="1" x14ac:dyDescent="0.25">
      <c r="A21" s="133" t="s">
        <v>112</v>
      </c>
      <c r="B21" s="131" t="s">
        <v>113</v>
      </c>
      <c r="C21" s="130"/>
      <c r="D21" s="130"/>
      <c r="E21" s="130"/>
      <c r="F21" s="130"/>
      <c r="G21" s="132"/>
      <c r="H21" s="241">
        <f>'1 1 Pol'!F66</f>
        <v>0</v>
      </c>
      <c r="I21" s="32"/>
      <c r="J21" s="32"/>
    </row>
    <row r="22" spans="1:55" ht="12.75" customHeight="1" x14ac:dyDescent="0.25">
      <c r="A22" s="133" t="s">
        <v>114</v>
      </c>
      <c r="B22" s="131" t="s">
        <v>115</v>
      </c>
      <c r="C22" s="130"/>
      <c r="D22" s="130"/>
      <c r="E22" s="130"/>
      <c r="F22" s="130"/>
      <c r="G22" s="132"/>
      <c r="H22" s="241">
        <f>'1 1 Pol'!F81</f>
        <v>0</v>
      </c>
      <c r="I22" s="32"/>
      <c r="J22" s="32"/>
    </row>
    <row r="23" spans="1:55" ht="12.75" customHeight="1" x14ac:dyDescent="0.25">
      <c r="A23" s="133" t="s">
        <v>116</v>
      </c>
      <c r="B23" s="131" t="s">
        <v>117</v>
      </c>
      <c r="C23" s="130"/>
      <c r="D23" s="130"/>
      <c r="E23" s="130"/>
      <c r="F23" s="130"/>
      <c r="G23" s="132"/>
      <c r="H23" s="241">
        <f>'1 1 Pol'!F105</f>
        <v>0</v>
      </c>
      <c r="I23" s="32"/>
      <c r="J23" s="32"/>
    </row>
    <row r="24" spans="1:55" ht="12.75" customHeight="1" x14ac:dyDescent="0.25">
      <c r="A24" s="133" t="s">
        <v>118</v>
      </c>
      <c r="B24" s="131" t="s">
        <v>119</v>
      </c>
      <c r="C24" s="130"/>
      <c r="D24" s="130"/>
      <c r="E24" s="130"/>
      <c r="F24" s="130"/>
      <c r="G24" s="132"/>
      <c r="H24" s="241">
        <f>'1 1 Pol'!F189</f>
        <v>0</v>
      </c>
      <c r="I24" s="32"/>
      <c r="J24" s="32"/>
    </row>
    <row r="25" spans="1:55" ht="12.75" customHeight="1" x14ac:dyDescent="0.25">
      <c r="A25" s="133" t="s">
        <v>120</v>
      </c>
      <c r="B25" s="131" t="s">
        <v>121</v>
      </c>
      <c r="C25" s="130"/>
      <c r="D25" s="130"/>
      <c r="E25" s="130"/>
      <c r="F25" s="130"/>
      <c r="G25" s="132"/>
      <c r="H25" s="241">
        <f>'1 1 Pol'!F194</f>
        <v>0</v>
      </c>
      <c r="I25" s="32"/>
      <c r="J25" s="32"/>
    </row>
    <row r="26" spans="1:55" ht="12.75" customHeight="1" x14ac:dyDescent="0.25">
      <c r="A26" s="133" t="s">
        <v>122</v>
      </c>
      <c r="B26" s="131" t="s">
        <v>123</v>
      </c>
      <c r="C26" s="130"/>
      <c r="D26" s="130"/>
      <c r="E26" s="130"/>
      <c r="F26" s="130"/>
      <c r="G26" s="132"/>
      <c r="H26" s="241">
        <f>'1 1 Pol'!F197</f>
        <v>0</v>
      </c>
      <c r="I26" s="32"/>
      <c r="J26" s="32"/>
    </row>
    <row r="27" spans="1:55" ht="12.75" customHeight="1" x14ac:dyDescent="0.25">
      <c r="A27" s="133" t="s">
        <v>124</v>
      </c>
      <c r="B27" s="131" t="s">
        <v>125</v>
      </c>
      <c r="C27" s="130"/>
      <c r="D27" s="130"/>
      <c r="E27" s="130"/>
      <c r="F27" s="130"/>
      <c r="G27" s="132"/>
      <c r="H27" s="241">
        <f>'1 1 Pol'!F201</f>
        <v>0</v>
      </c>
      <c r="I27" s="32"/>
      <c r="J27" s="32"/>
    </row>
    <row r="28" spans="1:55" ht="12.75" customHeight="1" x14ac:dyDescent="0.25">
      <c r="A28" s="133" t="s">
        <v>126</v>
      </c>
      <c r="B28" s="131" t="s">
        <v>127</v>
      </c>
      <c r="C28" s="130"/>
      <c r="D28" s="130"/>
      <c r="E28" s="130"/>
      <c r="F28" s="130"/>
      <c r="G28" s="132"/>
      <c r="H28" s="241">
        <f>'1 1 Pol'!F228</f>
        <v>0</v>
      </c>
      <c r="I28" s="32"/>
      <c r="J28" s="32"/>
    </row>
    <row r="29" spans="1:55" ht="12.75" customHeight="1" x14ac:dyDescent="0.25">
      <c r="A29" s="133" t="s">
        <v>128</v>
      </c>
      <c r="B29" s="131" t="s">
        <v>129</v>
      </c>
      <c r="C29" s="130"/>
      <c r="D29" s="130"/>
      <c r="E29" s="130"/>
      <c r="F29" s="130"/>
      <c r="G29" s="132"/>
      <c r="H29" s="241">
        <f>'1 1 Pol'!F235</f>
        <v>0</v>
      </c>
      <c r="I29" s="32"/>
      <c r="J29" s="32"/>
    </row>
    <row r="30" spans="1:55" ht="12.75" customHeight="1" x14ac:dyDescent="0.25">
      <c r="A30" s="133" t="s">
        <v>130</v>
      </c>
      <c r="B30" s="131" t="s">
        <v>131</v>
      </c>
      <c r="C30" s="130"/>
      <c r="D30" s="130"/>
      <c r="E30" s="130"/>
      <c r="F30" s="130"/>
      <c r="G30" s="132"/>
      <c r="H30" s="241">
        <f>'1 1 Pol'!F258</f>
        <v>0</v>
      </c>
      <c r="I30" s="32"/>
      <c r="J30" s="32"/>
    </row>
    <row r="31" spans="1:55" ht="12.75" customHeight="1" x14ac:dyDescent="0.25">
      <c r="A31" s="133" t="s">
        <v>132</v>
      </c>
      <c r="B31" s="131" t="s">
        <v>133</v>
      </c>
      <c r="C31" s="130"/>
      <c r="D31" s="130"/>
      <c r="E31" s="130"/>
      <c r="F31" s="130"/>
      <c r="G31" s="132"/>
      <c r="H31" s="241">
        <f>'1 1 Pol'!F272</f>
        <v>0</v>
      </c>
      <c r="I31" s="32"/>
      <c r="J31" s="32"/>
    </row>
    <row r="32" spans="1:55" ht="12.75" customHeight="1" x14ac:dyDescent="0.25">
      <c r="A32" s="133" t="s">
        <v>134</v>
      </c>
      <c r="B32" s="131" t="s">
        <v>135</v>
      </c>
      <c r="C32" s="130"/>
      <c r="D32" s="130"/>
      <c r="E32" s="130"/>
      <c r="F32" s="130"/>
      <c r="G32" s="132"/>
      <c r="H32" s="241">
        <f>'1 1 Pol'!F36+'1 1 Pol'!F285</f>
        <v>0</v>
      </c>
      <c r="I32" s="32"/>
      <c r="J32" s="32"/>
    </row>
    <row r="33" spans="1:10" ht="12.75" customHeight="1" x14ac:dyDescent="0.25">
      <c r="A33" s="133" t="s">
        <v>136</v>
      </c>
      <c r="B33" s="131" t="s">
        <v>137</v>
      </c>
      <c r="C33" s="130"/>
      <c r="D33" s="130"/>
      <c r="E33" s="130"/>
      <c r="F33" s="130"/>
      <c r="G33" s="132"/>
      <c r="H33" s="241">
        <f>'1 1 Pol'!F316+'1 1 Pol'!F349+'1 1 Pol'!F359</f>
        <v>0</v>
      </c>
      <c r="I33" s="32"/>
      <c r="J33" s="32"/>
    </row>
    <row r="34" spans="1:10" ht="12.75" customHeight="1" x14ac:dyDescent="0.25">
      <c r="A34" s="133" t="s">
        <v>138</v>
      </c>
      <c r="B34" s="131" t="s">
        <v>139</v>
      </c>
      <c r="C34" s="130"/>
      <c r="D34" s="130"/>
      <c r="E34" s="130"/>
      <c r="F34" s="130"/>
      <c r="G34" s="132"/>
      <c r="H34" s="241">
        <f>'1 1 Pol'!F370</f>
        <v>0</v>
      </c>
      <c r="I34" s="32"/>
      <c r="J34" s="32"/>
    </row>
    <row r="35" spans="1:10" ht="12.75" customHeight="1" x14ac:dyDescent="0.25">
      <c r="A35" s="133" t="s">
        <v>140</v>
      </c>
      <c r="B35" s="131" t="s">
        <v>141</v>
      </c>
      <c r="C35" s="130"/>
      <c r="D35" s="130"/>
      <c r="E35" s="130"/>
      <c r="F35" s="130"/>
      <c r="G35" s="132"/>
      <c r="H35" s="241">
        <f>'1 1 Pol'!F376</f>
        <v>0</v>
      </c>
      <c r="I35" s="32"/>
      <c r="J35" s="32"/>
    </row>
    <row r="36" spans="1:10" ht="12.75" customHeight="1" x14ac:dyDescent="0.25">
      <c r="A36" s="133" t="s">
        <v>142</v>
      </c>
      <c r="B36" s="131" t="s">
        <v>143</v>
      </c>
      <c r="C36" s="130"/>
      <c r="D36" s="130"/>
      <c r="E36" s="130"/>
      <c r="F36" s="130"/>
      <c r="G36" s="132"/>
      <c r="H36" s="241">
        <f>'1 1 Pol'!F40+'1 1 Pol'!F347+'1 1 Pol'!F352+'1 1 Pol'!F409+'1 1 Pol'!F480</f>
        <v>0</v>
      </c>
      <c r="I36" s="32"/>
      <c r="J36" s="32"/>
    </row>
    <row r="37" spans="1:10" ht="12.75" customHeight="1" x14ac:dyDescent="0.25">
      <c r="A37" s="133" t="s">
        <v>144</v>
      </c>
      <c r="B37" s="131" t="s">
        <v>145</v>
      </c>
      <c r="C37" s="130"/>
      <c r="D37" s="130"/>
      <c r="E37" s="130"/>
      <c r="F37" s="130"/>
      <c r="G37" s="132"/>
      <c r="H37" s="241">
        <f>'1 1 Pol'!F476+'1 1 Pol'!F487</f>
        <v>0</v>
      </c>
      <c r="I37" s="32"/>
      <c r="J37" s="32"/>
    </row>
    <row r="38" spans="1:10" ht="12.75" customHeight="1" x14ac:dyDescent="0.25">
      <c r="A38" s="133" t="s">
        <v>146</v>
      </c>
      <c r="B38" s="131" t="s">
        <v>147</v>
      </c>
      <c r="C38" s="130"/>
      <c r="D38" s="130"/>
      <c r="E38" s="130"/>
      <c r="F38" s="130"/>
      <c r="G38" s="132"/>
      <c r="H38" s="241">
        <f>'1 1 Pol'!F501</f>
        <v>0</v>
      </c>
      <c r="I38" s="32"/>
      <c r="J38" s="32"/>
    </row>
    <row r="39" spans="1:10" ht="12.75" customHeight="1" x14ac:dyDescent="0.25">
      <c r="A39" s="133" t="s">
        <v>148</v>
      </c>
      <c r="B39" s="131" t="s">
        <v>149</v>
      </c>
      <c r="C39" s="130"/>
      <c r="D39" s="130"/>
      <c r="E39" s="130"/>
      <c r="F39" s="130"/>
      <c r="G39" s="132"/>
      <c r="H39" s="241">
        <f>'1 1 Pol'!F600</f>
        <v>0</v>
      </c>
      <c r="I39" s="32"/>
      <c r="J39" s="32"/>
    </row>
    <row r="40" spans="1:10" ht="12.75" customHeight="1" x14ac:dyDescent="0.25">
      <c r="A40" s="133" t="s">
        <v>150</v>
      </c>
      <c r="B40" s="131" t="s">
        <v>151</v>
      </c>
      <c r="C40" s="130"/>
      <c r="D40" s="130"/>
      <c r="E40" s="130"/>
      <c r="F40" s="130"/>
      <c r="G40" s="132"/>
      <c r="H40" s="241">
        <f>'1 1 Pol'!F621</f>
        <v>0</v>
      </c>
      <c r="I40" s="32"/>
      <c r="J40" s="32"/>
    </row>
    <row r="41" spans="1:10" ht="12.75" customHeight="1" x14ac:dyDescent="0.25">
      <c r="A41" s="133" t="s">
        <v>152</v>
      </c>
      <c r="B41" s="131" t="s">
        <v>153</v>
      </c>
      <c r="C41" s="130"/>
      <c r="D41" s="130"/>
      <c r="E41" s="130"/>
      <c r="F41" s="130"/>
      <c r="G41" s="132"/>
      <c r="H41" s="241">
        <f>'1 1 Pol'!F632</f>
        <v>0</v>
      </c>
      <c r="I41" s="32"/>
      <c r="J41" s="32"/>
    </row>
    <row r="42" spans="1:10" ht="12.75" customHeight="1" x14ac:dyDescent="0.25">
      <c r="A42" s="133" t="s">
        <v>156</v>
      </c>
      <c r="B42" s="131" t="s">
        <v>157</v>
      </c>
      <c r="C42" s="130"/>
      <c r="D42" s="130"/>
      <c r="E42" s="130"/>
      <c r="F42" s="130"/>
      <c r="G42" s="132"/>
      <c r="H42" s="241">
        <f>'1 1 Pol'!F894</f>
        <v>0</v>
      </c>
      <c r="I42" s="32"/>
      <c r="J42" s="32"/>
    </row>
    <row r="43" spans="1:10" ht="12.75" customHeight="1" x14ac:dyDescent="0.25">
      <c r="A43" s="133" t="s">
        <v>160</v>
      </c>
      <c r="B43" s="131" t="s">
        <v>161</v>
      </c>
      <c r="C43" s="130"/>
      <c r="D43" s="130"/>
      <c r="E43" s="130"/>
      <c r="F43" s="130"/>
      <c r="G43" s="132"/>
      <c r="H43" s="241">
        <f>'1 1 Pol'!F896</f>
        <v>0</v>
      </c>
      <c r="I43" s="32"/>
      <c r="J43" s="32"/>
    </row>
    <row r="44" spans="1:10" ht="12.75" customHeight="1" x14ac:dyDescent="0.25">
      <c r="A44" s="133" t="s">
        <v>162</v>
      </c>
      <c r="B44" s="131" t="s">
        <v>163</v>
      </c>
      <c r="C44" s="130"/>
      <c r="D44" s="130"/>
      <c r="E44" s="130"/>
      <c r="F44" s="130"/>
      <c r="G44" s="132"/>
      <c r="H44" s="241">
        <f>'1 1 Pol'!F929</f>
        <v>0</v>
      </c>
      <c r="I44" s="32"/>
      <c r="J44" s="32"/>
    </row>
    <row r="45" spans="1:10" ht="12.75" customHeight="1" x14ac:dyDescent="0.25">
      <c r="A45" s="133" t="s">
        <v>164</v>
      </c>
      <c r="B45" s="131" t="s">
        <v>165</v>
      </c>
      <c r="C45" s="130"/>
      <c r="D45" s="130"/>
      <c r="E45" s="130"/>
      <c r="F45" s="130"/>
      <c r="G45" s="132"/>
      <c r="H45" s="241">
        <f>'1 1 Pol'!F938</f>
        <v>0</v>
      </c>
      <c r="I45" s="32"/>
      <c r="J45" s="32"/>
    </row>
    <row r="46" spans="1:10" ht="12.75" customHeight="1" thickBot="1" x14ac:dyDescent="0.3">
      <c r="A46" s="140"/>
      <c r="B46" s="141" t="s">
        <v>1058</v>
      </c>
      <c r="C46" s="142"/>
      <c r="D46" s="143" t="str">
        <f>D17</f>
        <v>1</v>
      </c>
      <c r="E46" s="142"/>
      <c r="F46" s="142"/>
      <c r="G46" s="144"/>
      <c r="H46" s="242">
        <f>SUM(H19:H45)</f>
        <v>0</v>
      </c>
      <c r="I46" s="32"/>
      <c r="J46" s="32"/>
    </row>
    <row r="47" spans="1:10" ht="12.75" customHeight="1" x14ac:dyDescent="0.25">
      <c r="A47" s="32"/>
      <c r="B47" s="32"/>
      <c r="C47" s="32"/>
      <c r="D47" s="32"/>
      <c r="E47" s="32"/>
      <c r="F47" s="32"/>
      <c r="G47" s="32"/>
      <c r="H47" s="36"/>
      <c r="I47" s="32"/>
      <c r="J47" s="32"/>
    </row>
    <row r="48" spans="1:10" ht="12.75" customHeight="1" x14ac:dyDescent="0.25">
      <c r="A48" s="32"/>
      <c r="B48" s="32"/>
      <c r="C48" s="32"/>
      <c r="D48" s="32"/>
      <c r="E48" s="32"/>
      <c r="F48" s="32"/>
      <c r="G48" s="32"/>
      <c r="H48" s="36"/>
      <c r="I48" s="32"/>
      <c r="J48" s="32"/>
    </row>
    <row r="49" spans="1:10" ht="12.75" customHeight="1" x14ac:dyDescent="0.25">
      <c r="A49" s="32"/>
      <c r="B49" s="32"/>
      <c r="C49" s="32"/>
      <c r="D49" s="32"/>
      <c r="E49" s="32"/>
      <c r="F49" s="32"/>
      <c r="G49" s="32"/>
      <c r="H49" s="36"/>
      <c r="I49" s="32"/>
      <c r="J49" s="32"/>
    </row>
    <row r="50" spans="1:10" ht="12.75" customHeight="1" x14ac:dyDescent="0.25">
      <c r="A50" s="32"/>
      <c r="B50" s="32"/>
      <c r="C50" s="32"/>
      <c r="D50" s="32"/>
      <c r="E50" s="32"/>
      <c r="F50" s="32"/>
      <c r="G50" s="32"/>
      <c r="H50" s="36"/>
      <c r="I50" s="32"/>
      <c r="J50" s="32"/>
    </row>
  </sheetData>
  <sheetProtection password="918B" sheet="1"/>
  <mergeCells count="4">
    <mergeCell ref="C2:F2"/>
    <mergeCell ref="A4:H4"/>
    <mergeCell ref="B7:G7"/>
    <mergeCell ref="E17:H1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3.2" outlineLevelRow="1" x14ac:dyDescent="0.25"/>
  <cols>
    <col min="1" max="1" width="4.33203125" customWidth="1"/>
    <col min="2" max="2" width="14.44140625" style="8" customWidth="1"/>
    <col min="3" max="3" width="63.6640625" style="8" customWidth="1"/>
    <col min="4" max="4" width="4.5546875" customWidth="1"/>
    <col min="5" max="5" width="10.5546875" customWidth="1"/>
    <col min="6" max="6" width="9.88671875" customWidth="1"/>
    <col min="7" max="7" width="12.6640625" customWidth="1"/>
    <col min="10" max="18" width="0" hidden="1" customWidth="1"/>
    <col min="29" max="41" width="0" hidden="1" customWidth="1"/>
    <col min="52" max="52" width="112.5546875" customWidth="1"/>
  </cols>
  <sheetData>
    <row r="1" spans="1:60" ht="16.2" thickBot="1" x14ac:dyDescent="0.35">
      <c r="A1" s="305" t="s">
        <v>173</v>
      </c>
      <c r="B1" s="305"/>
      <c r="C1" s="306"/>
      <c r="D1" s="305"/>
      <c r="E1" s="305"/>
      <c r="F1" s="305"/>
      <c r="G1" s="305"/>
      <c r="AC1" t="s">
        <v>176</v>
      </c>
    </row>
    <row r="2" spans="1:60" ht="13.8" thickTop="1" x14ac:dyDescent="0.25">
      <c r="A2" s="154" t="s">
        <v>29</v>
      </c>
      <c r="B2" s="158" t="s">
        <v>40</v>
      </c>
      <c r="C2" s="174" t="s">
        <v>41</v>
      </c>
      <c r="D2" s="156"/>
      <c r="E2" s="155"/>
      <c r="F2" s="155"/>
      <c r="G2" s="157"/>
    </row>
    <row r="3" spans="1:60" x14ac:dyDescent="0.25">
      <c r="A3" s="152" t="s">
        <v>30</v>
      </c>
      <c r="B3" s="159" t="s">
        <v>55</v>
      </c>
      <c r="C3" s="175" t="s">
        <v>56</v>
      </c>
      <c r="D3" s="151"/>
      <c r="E3" s="150"/>
      <c r="F3" s="150"/>
      <c r="G3" s="153"/>
      <c r="AC3" s="8" t="s">
        <v>167</v>
      </c>
    </row>
    <row r="4" spans="1:60" ht="13.8" thickBot="1" x14ac:dyDescent="0.3">
      <c r="A4" s="160" t="s">
        <v>31</v>
      </c>
      <c r="B4" s="161" t="s">
        <v>55</v>
      </c>
      <c r="C4" s="176" t="s">
        <v>171</v>
      </c>
      <c r="D4" s="162"/>
      <c r="E4" s="163"/>
      <c r="F4" s="163"/>
      <c r="G4" s="164"/>
    </row>
    <row r="5" spans="1:60" ht="14.4" thickTop="1" thickBot="1" x14ac:dyDescent="0.3">
      <c r="C5" s="177"/>
      <c r="D5" s="146"/>
      <c r="AN5">
        <v>15</v>
      </c>
      <c r="AO5">
        <v>21</v>
      </c>
    </row>
    <row r="6" spans="1:60" ht="27.6" thickTop="1" thickBot="1" x14ac:dyDescent="0.3">
      <c r="A6" s="165" t="s">
        <v>32</v>
      </c>
      <c r="B6" s="168" t="s">
        <v>33</v>
      </c>
      <c r="C6" s="178" t="s">
        <v>34</v>
      </c>
      <c r="D6" s="167" t="s">
        <v>35</v>
      </c>
      <c r="E6" s="166" t="s">
        <v>36</v>
      </c>
      <c r="F6" s="169" t="s">
        <v>37</v>
      </c>
      <c r="G6" s="165" t="s">
        <v>38</v>
      </c>
      <c r="H6" s="215" t="s">
        <v>174</v>
      </c>
      <c r="I6" s="179" t="s">
        <v>175</v>
      </c>
      <c r="J6" s="54"/>
      <c r="AN6">
        <f>SUMIF(AM8:AM955,AN5,G8:G955)</f>
        <v>0</v>
      </c>
      <c r="AO6">
        <f>SUMIF(AM8:AM955,AO5,G8:G955)</f>
        <v>0</v>
      </c>
    </row>
    <row r="7" spans="1:60" x14ac:dyDescent="0.25">
      <c r="A7" s="229"/>
      <c r="B7" s="230" t="s">
        <v>177</v>
      </c>
      <c r="C7" s="307" t="s">
        <v>178</v>
      </c>
      <c r="D7" s="308"/>
      <c r="E7" s="309"/>
      <c r="F7" s="310"/>
      <c r="G7" s="310"/>
      <c r="H7" s="231"/>
      <c r="I7" s="232"/>
    </row>
    <row r="8" spans="1:60" hidden="1" x14ac:dyDescent="0.25">
      <c r="A8" s="222"/>
      <c r="B8" s="180"/>
      <c r="C8" s="207"/>
      <c r="D8" s="185"/>
      <c r="E8" s="191"/>
      <c r="F8" s="197"/>
      <c r="G8" s="197"/>
      <c r="H8" s="198"/>
      <c r="I8" s="226"/>
    </row>
    <row r="9" spans="1:60" x14ac:dyDescent="0.25">
      <c r="A9" s="223" t="s">
        <v>179</v>
      </c>
      <c r="B9" s="181" t="s">
        <v>55</v>
      </c>
      <c r="C9" s="208" t="s">
        <v>110</v>
      </c>
      <c r="D9" s="186"/>
      <c r="E9" s="192"/>
      <c r="F9" s="291">
        <f>SUM(G10:G35)</f>
        <v>0</v>
      </c>
      <c r="G9" s="292"/>
      <c r="H9" s="199"/>
      <c r="I9" s="227"/>
      <c r="AE9" t="s">
        <v>180</v>
      </c>
    </row>
    <row r="10" spans="1:60" outlineLevel="1" x14ac:dyDescent="0.25">
      <c r="A10" s="224"/>
      <c r="B10" s="299" t="s">
        <v>181</v>
      </c>
      <c r="C10" s="300"/>
      <c r="D10" s="301"/>
      <c r="E10" s="302"/>
      <c r="F10" s="303"/>
      <c r="G10" s="304"/>
      <c r="H10" s="200"/>
      <c r="I10" s="228"/>
      <c r="J10" s="170"/>
      <c r="K10" s="170"/>
      <c r="L10" s="170"/>
      <c r="M10" s="170"/>
      <c r="N10" s="170"/>
      <c r="O10" s="170"/>
      <c r="P10" s="170"/>
      <c r="Q10" s="170"/>
      <c r="R10" s="170"/>
      <c r="S10" s="170"/>
      <c r="T10" s="170"/>
      <c r="U10" s="170"/>
      <c r="V10" s="170"/>
      <c r="W10" s="170"/>
      <c r="X10" s="170"/>
      <c r="Y10" s="170"/>
      <c r="Z10" s="170"/>
      <c r="AA10" s="170"/>
      <c r="AB10" s="170"/>
      <c r="AC10" s="170">
        <v>0</v>
      </c>
      <c r="AD10" s="170"/>
      <c r="AE10" s="170" t="s">
        <v>182</v>
      </c>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row>
    <row r="11" spans="1:60" outlineLevel="1" x14ac:dyDescent="0.25">
      <c r="A11" s="225">
        <v>1</v>
      </c>
      <c r="B11" s="182" t="s">
        <v>183</v>
      </c>
      <c r="C11" s="209" t="s">
        <v>184</v>
      </c>
      <c r="D11" s="187" t="s">
        <v>185</v>
      </c>
      <c r="E11" s="193">
        <v>40</v>
      </c>
      <c r="F11" s="202"/>
      <c r="G11" s="201">
        <f>ROUND(E11*F11,2)</f>
        <v>0</v>
      </c>
      <c r="H11" s="200" t="s">
        <v>186</v>
      </c>
      <c r="I11" s="228" t="s">
        <v>187</v>
      </c>
      <c r="J11" s="170"/>
      <c r="K11" s="170"/>
      <c r="L11" s="170"/>
      <c r="M11" s="170"/>
      <c r="N11" s="170"/>
      <c r="O11" s="170"/>
      <c r="P11" s="170"/>
      <c r="Q11" s="170"/>
      <c r="R11" s="170"/>
      <c r="S11" s="170"/>
      <c r="T11" s="170"/>
      <c r="U11" s="170"/>
      <c r="V11" s="170"/>
      <c r="W11" s="170"/>
      <c r="X11" s="170"/>
      <c r="Y11" s="170"/>
      <c r="Z11" s="170"/>
      <c r="AA11" s="170"/>
      <c r="AB11" s="170"/>
      <c r="AC11" s="170"/>
      <c r="AD11" s="170"/>
      <c r="AE11" s="170" t="s">
        <v>188</v>
      </c>
      <c r="AF11" s="170"/>
      <c r="AG11" s="170"/>
      <c r="AH11" s="170"/>
      <c r="AI11" s="170"/>
      <c r="AJ11" s="170"/>
      <c r="AK11" s="170"/>
      <c r="AL11" s="170"/>
      <c r="AM11" s="170">
        <v>21</v>
      </c>
      <c r="AN11" s="170"/>
      <c r="AO11" s="170"/>
      <c r="AP11" s="170"/>
      <c r="AQ11" s="170"/>
      <c r="AR11" s="170"/>
      <c r="AS11" s="170"/>
      <c r="AT11" s="170"/>
      <c r="AU11" s="170"/>
      <c r="AV11" s="170"/>
      <c r="AW11" s="170"/>
      <c r="AX11" s="170"/>
      <c r="AY11" s="170"/>
      <c r="AZ11" s="170"/>
      <c r="BA11" s="170"/>
      <c r="BB11" s="170"/>
      <c r="BC11" s="170"/>
      <c r="BD11" s="170"/>
      <c r="BE11" s="170"/>
      <c r="BF11" s="170"/>
      <c r="BG11" s="170"/>
      <c r="BH11" s="170"/>
    </row>
    <row r="12" spans="1:60" outlineLevel="1" x14ac:dyDescent="0.25">
      <c r="A12" s="224"/>
      <c r="B12" s="183"/>
      <c r="C12" s="210" t="s">
        <v>189</v>
      </c>
      <c r="D12" s="188"/>
      <c r="E12" s="194">
        <v>40</v>
      </c>
      <c r="F12" s="201"/>
      <c r="G12" s="201"/>
      <c r="H12" s="200"/>
      <c r="I12" s="228"/>
      <c r="J12" s="170"/>
      <c r="K12" s="170"/>
      <c r="L12" s="170"/>
      <c r="M12" s="170"/>
      <c r="N12" s="170"/>
      <c r="O12" s="170"/>
      <c r="P12" s="170"/>
      <c r="Q12" s="170"/>
      <c r="R12" s="170"/>
      <c r="S12" s="170"/>
      <c r="T12" s="170"/>
      <c r="U12" s="170"/>
      <c r="V12" s="170"/>
      <c r="W12" s="170"/>
      <c r="X12" s="170"/>
      <c r="Y12" s="170"/>
      <c r="Z12" s="170"/>
      <c r="AA12" s="170"/>
      <c r="AB12" s="170"/>
      <c r="AC12" s="170"/>
      <c r="AD12" s="170"/>
      <c r="AE12" s="170" t="s">
        <v>190</v>
      </c>
      <c r="AF12" s="170">
        <v>0</v>
      </c>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row>
    <row r="13" spans="1:60" outlineLevel="1" x14ac:dyDescent="0.25">
      <c r="A13" s="224"/>
      <c r="B13" s="293" t="s">
        <v>191</v>
      </c>
      <c r="C13" s="294"/>
      <c r="D13" s="295"/>
      <c r="E13" s="296"/>
      <c r="F13" s="297"/>
      <c r="G13" s="298"/>
      <c r="H13" s="200"/>
      <c r="I13" s="228"/>
      <c r="J13" s="170"/>
      <c r="K13" s="170"/>
      <c r="L13" s="170"/>
      <c r="M13" s="170"/>
      <c r="N13" s="170"/>
      <c r="O13" s="170"/>
      <c r="P13" s="170"/>
      <c r="Q13" s="170"/>
      <c r="R13" s="170"/>
      <c r="S13" s="170"/>
      <c r="T13" s="170"/>
      <c r="U13" s="170"/>
      <c r="V13" s="170"/>
      <c r="W13" s="170"/>
      <c r="X13" s="170"/>
      <c r="Y13" s="170"/>
      <c r="Z13" s="170"/>
      <c r="AA13" s="170"/>
      <c r="AB13" s="170"/>
      <c r="AC13" s="170">
        <v>0</v>
      </c>
      <c r="AD13" s="170"/>
      <c r="AE13" s="170" t="s">
        <v>182</v>
      </c>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row>
    <row r="14" spans="1:60" ht="21" outlineLevel="1" x14ac:dyDescent="0.25">
      <c r="A14" s="224"/>
      <c r="B14" s="293" t="s">
        <v>192</v>
      </c>
      <c r="C14" s="294"/>
      <c r="D14" s="295"/>
      <c r="E14" s="296"/>
      <c r="F14" s="297"/>
      <c r="G14" s="298"/>
      <c r="H14" s="200"/>
      <c r="I14" s="228"/>
      <c r="J14" s="170"/>
      <c r="K14" s="170"/>
      <c r="L14" s="170"/>
      <c r="M14" s="170"/>
      <c r="N14" s="170"/>
      <c r="O14" s="170"/>
      <c r="P14" s="170"/>
      <c r="Q14" s="170"/>
      <c r="R14" s="170"/>
      <c r="S14" s="170"/>
      <c r="T14" s="170"/>
      <c r="U14" s="170"/>
      <c r="V14" s="170"/>
      <c r="W14" s="170"/>
      <c r="X14" s="170"/>
      <c r="Y14" s="170"/>
      <c r="Z14" s="170"/>
      <c r="AA14" s="170"/>
      <c r="AB14" s="170"/>
      <c r="AC14" s="170"/>
      <c r="AD14" s="170"/>
      <c r="AE14" s="170" t="s">
        <v>193</v>
      </c>
      <c r="AF14" s="170"/>
      <c r="AG14" s="170"/>
      <c r="AH14" s="170"/>
      <c r="AI14" s="170"/>
      <c r="AJ14" s="170"/>
      <c r="AK14" s="170"/>
      <c r="AL14" s="170"/>
      <c r="AM14" s="170"/>
      <c r="AN14" s="170"/>
      <c r="AO14" s="170"/>
      <c r="AP14" s="170"/>
      <c r="AQ14" s="170"/>
      <c r="AR14" s="170"/>
      <c r="AS14" s="170"/>
      <c r="AT14" s="170"/>
      <c r="AU14" s="170"/>
      <c r="AV14" s="170"/>
      <c r="AW14" s="170"/>
      <c r="AX14" s="170"/>
      <c r="AY14" s="170"/>
      <c r="AZ14" s="173" t="str">
        <f>B14</f>
        <v>zapažených i nezapažených s urovnáním dna do předepsaného profilu a spádu, s přehozením výkopku na přilehlém terénu na vzdálenost do 3 m od podélné osy rýhy nebo s naložením výkopku na dopravní prostředek.</v>
      </c>
      <c r="BA14" s="170"/>
      <c r="BB14" s="170"/>
      <c r="BC14" s="170"/>
      <c r="BD14" s="170"/>
      <c r="BE14" s="170"/>
      <c r="BF14" s="170"/>
      <c r="BG14" s="170"/>
      <c r="BH14" s="170"/>
    </row>
    <row r="15" spans="1:60" outlineLevel="1" x14ac:dyDescent="0.25">
      <c r="A15" s="225">
        <v>2</v>
      </c>
      <c r="B15" s="182" t="s">
        <v>194</v>
      </c>
      <c r="C15" s="209" t="s">
        <v>195</v>
      </c>
      <c r="D15" s="187" t="s">
        <v>196</v>
      </c>
      <c r="E15" s="193">
        <v>162.04650000000001</v>
      </c>
      <c r="F15" s="202"/>
      <c r="G15" s="201">
        <f>ROUND(E15*F15,2)</f>
        <v>0</v>
      </c>
      <c r="H15" s="200" t="s">
        <v>197</v>
      </c>
      <c r="I15" s="228" t="s">
        <v>198</v>
      </c>
      <c r="J15" s="170"/>
      <c r="K15" s="170"/>
      <c r="L15" s="170"/>
      <c r="M15" s="170"/>
      <c r="N15" s="170"/>
      <c r="O15" s="170"/>
      <c r="P15" s="170"/>
      <c r="Q15" s="170"/>
      <c r="R15" s="170"/>
      <c r="S15" s="170"/>
      <c r="T15" s="170"/>
      <c r="U15" s="170"/>
      <c r="V15" s="170"/>
      <c r="W15" s="170"/>
      <c r="X15" s="170"/>
      <c r="Y15" s="170"/>
      <c r="Z15" s="170"/>
      <c r="AA15" s="170"/>
      <c r="AB15" s="170"/>
      <c r="AC15" s="170"/>
      <c r="AD15" s="170"/>
      <c r="AE15" s="170" t="s">
        <v>199</v>
      </c>
      <c r="AF15" s="170"/>
      <c r="AG15" s="170"/>
      <c r="AH15" s="170"/>
      <c r="AI15" s="170"/>
      <c r="AJ15" s="170"/>
      <c r="AK15" s="170"/>
      <c r="AL15" s="170"/>
      <c r="AM15" s="170">
        <v>21</v>
      </c>
      <c r="AN15" s="170"/>
      <c r="AO15" s="170"/>
      <c r="AP15" s="170"/>
      <c r="AQ15" s="170"/>
      <c r="AR15" s="170"/>
      <c r="AS15" s="170"/>
      <c r="AT15" s="170"/>
      <c r="AU15" s="170"/>
      <c r="AV15" s="170"/>
      <c r="AW15" s="170"/>
      <c r="AX15" s="170"/>
      <c r="AY15" s="170"/>
      <c r="AZ15" s="170"/>
      <c r="BA15" s="170"/>
      <c r="BB15" s="170"/>
      <c r="BC15" s="170"/>
      <c r="BD15" s="170"/>
      <c r="BE15" s="170"/>
      <c r="BF15" s="170"/>
      <c r="BG15" s="170"/>
      <c r="BH15" s="170"/>
    </row>
    <row r="16" spans="1:60" outlineLevel="1" x14ac:dyDescent="0.25">
      <c r="A16" s="224"/>
      <c r="B16" s="183"/>
      <c r="C16" s="210" t="s">
        <v>200</v>
      </c>
      <c r="D16" s="188"/>
      <c r="E16" s="194">
        <v>48.779499999999999</v>
      </c>
      <c r="F16" s="201"/>
      <c r="G16" s="201"/>
      <c r="H16" s="200"/>
      <c r="I16" s="228"/>
      <c r="J16" s="170"/>
      <c r="K16" s="170"/>
      <c r="L16" s="170"/>
      <c r="M16" s="170"/>
      <c r="N16" s="170"/>
      <c r="O16" s="170"/>
      <c r="P16" s="170"/>
      <c r="Q16" s="170"/>
      <c r="R16" s="170"/>
      <c r="S16" s="170"/>
      <c r="T16" s="170"/>
      <c r="U16" s="170"/>
      <c r="V16" s="170"/>
      <c r="W16" s="170"/>
      <c r="X16" s="170"/>
      <c r="Y16" s="170"/>
      <c r="Z16" s="170"/>
      <c r="AA16" s="170"/>
      <c r="AB16" s="170"/>
      <c r="AC16" s="170"/>
      <c r="AD16" s="170"/>
      <c r="AE16" s="170" t="s">
        <v>190</v>
      </c>
      <c r="AF16" s="170">
        <v>0</v>
      </c>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row>
    <row r="17" spans="1:60" outlineLevel="1" x14ac:dyDescent="0.25">
      <c r="A17" s="224"/>
      <c r="B17" s="183"/>
      <c r="C17" s="210" t="s">
        <v>201</v>
      </c>
      <c r="D17" s="188"/>
      <c r="E17" s="194">
        <v>113.267</v>
      </c>
      <c r="F17" s="201"/>
      <c r="G17" s="201"/>
      <c r="H17" s="200"/>
      <c r="I17" s="228"/>
      <c r="J17" s="170"/>
      <c r="K17" s="170"/>
      <c r="L17" s="170"/>
      <c r="M17" s="170"/>
      <c r="N17" s="170"/>
      <c r="O17" s="170"/>
      <c r="P17" s="170"/>
      <c r="Q17" s="170"/>
      <c r="R17" s="170"/>
      <c r="S17" s="170"/>
      <c r="T17" s="170"/>
      <c r="U17" s="170"/>
      <c r="V17" s="170"/>
      <c r="W17" s="170"/>
      <c r="X17" s="170"/>
      <c r="Y17" s="170"/>
      <c r="Z17" s="170"/>
      <c r="AA17" s="170"/>
      <c r="AB17" s="170"/>
      <c r="AC17" s="170"/>
      <c r="AD17" s="170"/>
      <c r="AE17" s="170" t="s">
        <v>190</v>
      </c>
      <c r="AF17" s="170">
        <v>0</v>
      </c>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row>
    <row r="18" spans="1:60" outlineLevel="1" x14ac:dyDescent="0.25">
      <c r="A18" s="225">
        <v>3</v>
      </c>
      <c r="B18" s="182" t="s">
        <v>202</v>
      </c>
      <c r="C18" s="209" t="s">
        <v>203</v>
      </c>
      <c r="D18" s="187" t="s">
        <v>196</v>
      </c>
      <c r="E18" s="193">
        <v>162.04650000000001</v>
      </c>
      <c r="F18" s="202"/>
      <c r="G18" s="201">
        <f>ROUND(E18*F18,2)</f>
        <v>0</v>
      </c>
      <c r="H18" s="200" t="s">
        <v>197</v>
      </c>
      <c r="I18" s="228" t="s">
        <v>198</v>
      </c>
      <c r="J18" s="170"/>
      <c r="K18" s="170"/>
      <c r="L18" s="170"/>
      <c r="M18" s="170"/>
      <c r="N18" s="170"/>
      <c r="O18" s="170"/>
      <c r="P18" s="170"/>
      <c r="Q18" s="170"/>
      <c r="R18" s="170"/>
      <c r="S18" s="170"/>
      <c r="T18" s="170"/>
      <c r="U18" s="170"/>
      <c r="V18" s="170"/>
      <c r="W18" s="170"/>
      <c r="X18" s="170"/>
      <c r="Y18" s="170"/>
      <c r="Z18" s="170"/>
      <c r="AA18" s="170"/>
      <c r="AB18" s="170"/>
      <c r="AC18" s="170"/>
      <c r="AD18" s="170"/>
      <c r="AE18" s="170" t="s">
        <v>199</v>
      </c>
      <c r="AF18" s="170"/>
      <c r="AG18" s="170"/>
      <c r="AH18" s="170"/>
      <c r="AI18" s="170"/>
      <c r="AJ18" s="170"/>
      <c r="AK18" s="170"/>
      <c r="AL18" s="170"/>
      <c r="AM18" s="170">
        <v>21</v>
      </c>
      <c r="AN18" s="170"/>
      <c r="AO18" s="170"/>
      <c r="AP18" s="170"/>
      <c r="AQ18" s="170"/>
      <c r="AR18" s="170"/>
      <c r="AS18" s="170"/>
      <c r="AT18" s="170"/>
      <c r="AU18" s="170"/>
      <c r="AV18" s="170"/>
      <c r="AW18" s="170"/>
      <c r="AX18" s="170"/>
      <c r="AY18" s="170"/>
      <c r="AZ18" s="170"/>
      <c r="BA18" s="170"/>
      <c r="BB18" s="170"/>
      <c r="BC18" s="170"/>
      <c r="BD18" s="170"/>
      <c r="BE18" s="170"/>
      <c r="BF18" s="170"/>
      <c r="BG18" s="170"/>
      <c r="BH18" s="170"/>
    </row>
    <row r="19" spans="1:60" outlineLevel="1" x14ac:dyDescent="0.25">
      <c r="A19" s="224"/>
      <c r="B19" s="183"/>
      <c r="C19" s="210" t="s">
        <v>200</v>
      </c>
      <c r="D19" s="188"/>
      <c r="E19" s="194">
        <v>48.779499999999999</v>
      </c>
      <c r="F19" s="201"/>
      <c r="G19" s="201"/>
      <c r="H19" s="200"/>
      <c r="I19" s="228"/>
      <c r="J19" s="170"/>
      <c r="K19" s="170"/>
      <c r="L19" s="170"/>
      <c r="M19" s="170"/>
      <c r="N19" s="170"/>
      <c r="O19" s="170"/>
      <c r="P19" s="170"/>
      <c r="Q19" s="170"/>
      <c r="R19" s="170"/>
      <c r="S19" s="170"/>
      <c r="T19" s="170"/>
      <c r="U19" s="170"/>
      <c r="V19" s="170"/>
      <c r="W19" s="170"/>
      <c r="X19" s="170"/>
      <c r="Y19" s="170"/>
      <c r="Z19" s="170"/>
      <c r="AA19" s="170"/>
      <c r="AB19" s="170"/>
      <c r="AC19" s="170"/>
      <c r="AD19" s="170"/>
      <c r="AE19" s="170" t="s">
        <v>190</v>
      </c>
      <c r="AF19" s="170">
        <v>0</v>
      </c>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row>
    <row r="20" spans="1:60" outlineLevel="1" x14ac:dyDescent="0.25">
      <c r="A20" s="224"/>
      <c r="B20" s="183"/>
      <c r="C20" s="210" t="s">
        <v>201</v>
      </c>
      <c r="D20" s="188"/>
      <c r="E20" s="194">
        <v>113.267</v>
      </c>
      <c r="F20" s="201"/>
      <c r="G20" s="201"/>
      <c r="H20" s="200"/>
      <c r="I20" s="228"/>
      <c r="J20" s="170"/>
      <c r="K20" s="170"/>
      <c r="L20" s="170"/>
      <c r="M20" s="170"/>
      <c r="N20" s="170"/>
      <c r="O20" s="170"/>
      <c r="P20" s="170"/>
      <c r="Q20" s="170"/>
      <c r="R20" s="170"/>
      <c r="S20" s="170"/>
      <c r="T20" s="170"/>
      <c r="U20" s="170"/>
      <c r="V20" s="170"/>
      <c r="W20" s="170"/>
      <c r="X20" s="170"/>
      <c r="Y20" s="170"/>
      <c r="Z20" s="170"/>
      <c r="AA20" s="170"/>
      <c r="AB20" s="170"/>
      <c r="AC20" s="170"/>
      <c r="AD20" s="170"/>
      <c r="AE20" s="170" t="s">
        <v>190</v>
      </c>
      <c r="AF20" s="170">
        <v>0</v>
      </c>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row>
    <row r="21" spans="1:60" outlineLevel="1" x14ac:dyDescent="0.25">
      <c r="A21" s="224"/>
      <c r="B21" s="293" t="s">
        <v>204</v>
      </c>
      <c r="C21" s="294"/>
      <c r="D21" s="295"/>
      <c r="E21" s="296"/>
      <c r="F21" s="297"/>
      <c r="G21" s="298"/>
      <c r="H21" s="200"/>
      <c r="I21" s="228"/>
      <c r="J21" s="170"/>
      <c r="K21" s="170"/>
      <c r="L21" s="170"/>
      <c r="M21" s="170"/>
      <c r="N21" s="170"/>
      <c r="O21" s="170"/>
      <c r="P21" s="170"/>
      <c r="Q21" s="170"/>
      <c r="R21" s="170"/>
      <c r="S21" s="170"/>
      <c r="T21" s="170"/>
      <c r="U21" s="170"/>
      <c r="V21" s="170"/>
      <c r="W21" s="170"/>
      <c r="X21" s="170"/>
      <c r="Y21" s="170"/>
      <c r="Z21" s="170"/>
      <c r="AA21" s="170"/>
      <c r="AB21" s="170"/>
      <c r="AC21" s="170">
        <v>0</v>
      </c>
      <c r="AD21" s="170"/>
      <c r="AE21" s="170" t="s">
        <v>182</v>
      </c>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row>
    <row r="22" spans="1:60" outlineLevel="1" x14ac:dyDescent="0.25">
      <c r="A22" s="224"/>
      <c r="B22" s="293" t="s">
        <v>205</v>
      </c>
      <c r="C22" s="294"/>
      <c r="D22" s="295"/>
      <c r="E22" s="296"/>
      <c r="F22" s="297"/>
      <c r="G22" s="298"/>
      <c r="H22" s="200"/>
      <c r="I22" s="228"/>
      <c r="J22" s="170"/>
      <c r="K22" s="170"/>
      <c r="L22" s="170"/>
      <c r="M22" s="170"/>
      <c r="N22" s="170"/>
      <c r="O22" s="170"/>
      <c r="P22" s="170"/>
      <c r="Q22" s="170"/>
      <c r="R22" s="170"/>
      <c r="S22" s="170"/>
      <c r="T22" s="170"/>
      <c r="U22" s="170"/>
      <c r="V22" s="170"/>
      <c r="W22" s="170"/>
      <c r="X22" s="170"/>
      <c r="Y22" s="170"/>
      <c r="Z22" s="170"/>
      <c r="AA22" s="170"/>
      <c r="AB22" s="170"/>
      <c r="AC22" s="170"/>
      <c r="AD22" s="170"/>
      <c r="AE22" s="170" t="s">
        <v>193</v>
      </c>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row>
    <row r="23" spans="1:60" outlineLevel="1" x14ac:dyDescent="0.25">
      <c r="A23" s="225">
        <v>4</v>
      </c>
      <c r="B23" s="182" t="s">
        <v>206</v>
      </c>
      <c r="C23" s="209" t="s">
        <v>207</v>
      </c>
      <c r="D23" s="187" t="s">
        <v>196</v>
      </c>
      <c r="E23" s="193">
        <v>162.04650000000001</v>
      </c>
      <c r="F23" s="202"/>
      <c r="G23" s="201">
        <f>ROUND(E23*F23,2)</f>
        <v>0</v>
      </c>
      <c r="H23" s="200" t="s">
        <v>197</v>
      </c>
      <c r="I23" s="228" t="s">
        <v>198</v>
      </c>
      <c r="J23" s="170"/>
      <c r="K23" s="170"/>
      <c r="L23" s="170"/>
      <c r="M23" s="170"/>
      <c r="N23" s="170"/>
      <c r="O23" s="170"/>
      <c r="P23" s="170"/>
      <c r="Q23" s="170"/>
      <c r="R23" s="170"/>
      <c r="S23" s="170"/>
      <c r="T23" s="170"/>
      <c r="U23" s="170"/>
      <c r="V23" s="170"/>
      <c r="W23" s="170"/>
      <c r="X23" s="170"/>
      <c r="Y23" s="170"/>
      <c r="Z23" s="170"/>
      <c r="AA23" s="170"/>
      <c r="AB23" s="170"/>
      <c r="AC23" s="170"/>
      <c r="AD23" s="170"/>
      <c r="AE23" s="170" t="s">
        <v>199</v>
      </c>
      <c r="AF23" s="170"/>
      <c r="AG23" s="170"/>
      <c r="AH23" s="170"/>
      <c r="AI23" s="170"/>
      <c r="AJ23" s="170"/>
      <c r="AK23" s="170"/>
      <c r="AL23" s="170"/>
      <c r="AM23" s="170">
        <v>21</v>
      </c>
      <c r="AN23" s="170"/>
      <c r="AO23" s="170"/>
      <c r="AP23" s="170"/>
      <c r="AQ23" s="170"/>
      <c r="AR23" s="170"/>
      <c r="AS23" s="170"/>
      <c r="AT23" s="170"/>
      <c r="AU23" s="170"/>
      <c r="AV23" s="170"/>
      <c r="AW23" s="170"/>
      <c r="AX23" s="170"/>
      <c r="AY23" s="170"/>
      <c r="AZ23" s="170"/>
      <c r="BA23" s="170"/>
      <c r="BB23" s="170"/>
      <c r="BC23" s="170"/>
      <c r="BD23" s="170"/>
      <c r="BE23" s="170"/>
      <c r="BF23" s="170"/>
      <c r="BG23" s="170"/>
      <c r="BH23" s="170"/>
    </row>
    <row r="24" spans="1:60" outlineLevel="1" x14ac:dyDescent="0.25">
      <c r="A24" s="224"/>
      <c r="B24" s="183"/>
      <c r="C24" s="210" t="s">
        <v>200</v>
      </c>
      <c r="D24" s="188"/>
      <c r="E24" s="194">
        <v>48.779499999999999</v>
      </c>
      <c r="F24" s="201"/>
      <c r="G24" s="201"/>
      <c r="H24" s="200"/>
      <c r="I24" s="228"/>
      <c r="J24" s="170"/>
      <c r="K24" s="170"/>
      <c r="L24" s="170"/>
      <c r="M24" s="170"/>
      <c r="N24" s="170"/>
      <c r="O24" s="170"/>
      <c r="P24" s="170"/>
      <c r="Q24" s="170"/>
      <c r="R24" s="170"/>
      <c r="S24" s="170"/>
      <c r="T24" s="170"/>
      <c r="U24" s="170"/>
      <c r="V24" s="170"/>
      <c r="W24" s="170"/>
      <c r="X24" s="170"/>
      <c r="Y24" s="170"/>
      <c r="Z24" s="170"/>
      <c r="AA24" s="170"/>
      <c r="AB24" s="170"/>
      <c r="AC24" s="170"/>
      <c r="AD24" s="170"/>
      <c r="AE24" s="170" t="s">
        <v>190</v>
      </c>
      <c r="AF24" s="170">
        <v>0</v>
      </c>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row>
    <row r="25" spans="1:60" outlineLevel="1" x14ac:dyDescent="0.25">
      <c r="A25" s="224"/>
      <c r="B25" s="183"/>
      <c r="C25" s="210" t="s">
        <v>201</v>
      </c>
      <c r="D25" s="188"/>
      <c r="E25" s="194">
        <v>113.267</v>
      </c>
      <c r="F25" s="201"/>
      <c r="G25" s="201"/>
      <c r="H25" s="200"/>
      <c r="I25" s="228"/>
      <c r="J25" s="170"/>
      <c r="K25" s="170"/>
      <c r="L25" s="170"/>
      <c r="M25" s="170"/>
      <c r="N25" s="170"/>
      <c r="O25" s="170"/>
      <c r="P25" s="170"/>
      <c r="Q25" s="170"/>
      <c r="R25" s="170"/>
      <c r="S25" s="170"/>
      <c r="T25" s="170"/>
      <c r="U25" s="170"/>
      <c r="V25" s="170"/>
      <c r="W25" s="170"/>
      <c r="X25" s="170"/>
      <c r="Y25" s="170"/>
      <c r="Z25" s="170"/>
      <c r="AA25" s="170"/>
      <c r="AB25" s="170"/>
      <c r="AC25" s="170"/>
      <c r="AD25" s="170"/>
      <c r="AE25" s="170" t="s">
        <v>190</v>
      </c>
      <c r="AF25" s="170">
        <v>0</v>
      </c>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row>
    <row r="26" spans="1:60" outlineLevel="1" x14ac:dyDescent="0.25">
      <c r="A26" s="225">
        <v>5</v>
      </c>
      <c r="B26" s="182" t="s">
        <v>208</v>
      </c>
      <c r="C26" s="209" t="s">
        <v>209</v>
      </c>
      <c r="D26" s="187" t="s">
        <v>196</v>
      </c>
      <c r="E26" s="193">
        <v>162.04650000000001</v>
      </c>
      <c r="F26" s="202"/>
      <c r="G26" s="201">
        <f>ROUND(E26*F26,2)</f>
        <v>0</v>
      </c>
      <c r="H26" s="200"/>
      <c r="I26" s="228" t="s">
        <v>198</v>
      </c>
      <c r="J26" s="170"/>
      <c r="K26" s="170"/>
      <c r="L26" s="170"/>
      <c r="M26" s="170"/>
      <c r="N26" s="170"/>
      <c r="O26" s="170"/>
      <c r="P26" s="170"/>
      <c r="Q26" s="170"/>
      <c r="R26" s="170"/>
      <c r="S26" s="170"/>
      <c r="T26" s="170"/>
      <c r="U26" s="170"/>
      <c r="V26" s="170"/>
      <c r="W26" s="170"/>
      <c r="X26" s="170"/>
      <c r="Y26" s="170"/>
      <c r="Z26" s="170"/>
      <c r="AA26" s="170"/>
      <c r="AB26" s="170"/>
      <c r="AC26" s="170"/>
      <c r="AD26" s="170"/>
      <c r="AE26" s="170" t="s">
        <v>199</v>
      </c>
      <c r="AF26" s="170"/>
      <c r="AG26" s="170"/>
      <c r="AH26" s="170"/>
      <c r="AI26" s="170"/>
      <c r="AJ26" s="170"/>
      <c r="AK26" s="170"/>
      <c r="AL26" s="170"/>
      <c r="AM26" s="170">
        <v>21</v>
      </c>
      <c r="AN26" s="170"/>
      <c r="AO26" s="170"/>
      <c r="AP26" s="170"/>
      <c r="AQ26" s="170"/>
      <c r="AR26" s="170"/>
      <c r="AS26" s="170"/>
      <c r="AT26" s="170"/>
      <c r="AU26" s="170"/>
      <c r="AV26" s="170"/>
      <c r="AW26" s="170"/>
      <c r="AX26" s="170"/>
      <c r="AY26" s="170"/>
      <c r="AZ26" s="170"/>
      <c r="BA26" s="170"/>
      <c r="BB26" s="170"/>
      <c r="BC26" s="170"/>
      <c r="BD26" s="170"/>
      <c r="BE26" s="170"/>
      <c r="BF26" s="170"/>
      <c r="BG26" s="170"/>
      <c r="BH26" s="170"/>
    </row>
    <row r="27" spans="1:60" outlineLevel="1" x14ac:dyDescent="0.25">
      <c r="A27" s="224"/>
      <c r="B27" s="183"/>
      <c r="C27" s="210" t="s">
        <v>200</v>
      </c>
      <c r="D27" s="188"/>
      <c r="E27" s="194">
        <v>48.779499999999999</v>
      </c>
      <c r="F27" s="201"/>
      <c r="G27" s="201"/>
      <c r="H27" s="200"/>
      <c r="I27" s="228"/>
      <c r="J27" s="170"/>
      <c r="K27" s="170"/>
      <c r="L27" s="170"/>
      <c r="M27" s="170"/>
      <c r="N27" s="170"/>
      <c r="O27" s="170"/>
      <c r="P27" s="170"/>
      <c r="Q27" s="170"/>
      <c r="R27" s="170"/>
      <c r="S27" s="170"/>
      <c r="T27" s="170"/>
      <c r="U27" s="170"/>
      <c r="V27" s="170"/>
      <c r="W27" s="170"/>
      <c r="X27" s="170"/>
      <c r="Y27" s="170"/>
      <c r="Z27" s="170"/>
      <c r="AA27" s="170"/>
      <c r="AB27" s="170"/>
      <c r="AC27" s="170"/>
      <c r="AD27" s="170"/>
      <c r="AE27" s="170" t="s">
        <v>190</v>
      </c>
      <c r="AF27" s="170">
        <v>0</v>
      </c>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row>
    <row r="28" spans="1:60" outlineLevel="1" x14ac:dyDescent="0.25">
      <c r="A28" s="224"/>
      <c r="B28" s="183"/>
      <c r="C28" s="210" t="s">
        <v>201</v>
      </c>
      <c r="D28" s="188"/>
      <c r="E28" s="194">
        <v>113.267</v>
      </c>
      <c r="F28" s="201"/>
      <c r="G28" s="201"/>
      <c r="H28" s="200"/>
      <c r="I28" s="228"/>
      <c r="J28" s="170"/>
      <c r="K28" s="170"/>
      <c r="L28" s="170"/>
      <c r="M28" s="170"/>
      <c r="N28" s="170"/>
      <c r="O28" s="170"/>
      <c r="P28" s="170"/>
      <c r="Q28" s="170"/>
      <c r="R28" s="170"/>
      <c r="S28" s="170"/>
      <c r="T28" s="170"/>
      <c r="U28" s="170"/>
      <c r="V28" s="170"/>
      <c r="W28" s="170"/>
      <c r="X28" s="170"/>
      <c r="Y28" s="170"/>
      <c r="Z28" s="170"/>
      <c r="AA28" s="170"/>
      <c r="AB28" s="170"/>
      <c r="AC28" s="170"/>
      <c r="AD28" s="170"/>
      <c r="AE28" s="170" t="s">
        <v>190</v>
      </c>
      <c r="AF28" s="170">
        <v>0</v>
      </c>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row>
    <row r="29" spans="1:60" outlineLevel="1" x14ac:dyDescent="0.25">
      <c r="A29" s="225">
        <v>6</v>
      </c>
      <c r="B29" s="182" t="s">
        <v>210</v>
      </c>
      <c r="C29" s="209" t="s">
        <v>211</v>
      </c>
      <c r="D29" s="187" t="s">
        <v>196</v>
      </c>
      <c r="E29" s="193">
        <v>162.04650000000001</v>
      </c>
      <c r="F29" s="202"/>
      <c r="G29" s="201">
        <f>ROUND(E29*F29,2)</f>
        <v>0</v>
      </c>
      <c r="H29" s="200"/>
      <c r="I29" s="228" t="s">
        <v>198</v>
      </c>
      <c r="J29" s="170"/>
      <c r="K29" s="170"/>
      <c r="L29" s="170"/>
      <c r="M29" s="170"/>
      <c r="N29" s="170"/>
      <c r="O29" s="170"/>
      <c r="P29" s="170"/>
      <c r="Q29" s="170"/>
      <c r="R29" s="170"/>
      <c r="S29" s="170"/>
      <c r="T29" s="170"/>
      <c r="U29" s="170"/>
      <c r="V29" s="170"/>
      <c r="W29" s="170"/>
      <c r="X29" s="170"/>
      <c r="Y29" s="170"/>
      <c r="Z29" s="170"/>
      <c r="AA29" s="170"/>
      <c r="AB29" s="170"/>
      <c r="AC29" s="170"/>
      <c r="AD29" s="170"/>
      <c r="AE29" s="170" t="s">
        <v>199</v>
      </c>
      <c r="AF29" s="170"/>
      <c r="AG29" s="170"/>
      <c r="AH29" s="170"/>
      <c r="AI29" s="170"/>
      <c r="AJ29" s="170"/>
      <c r="AK29" s="170"/>
      <c r="AL29" s="170"/>
      <c r="AM29" s="170">
        <v>21</v>
      </c>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0" outlineLevel="1" x14ac:dyDescent="0.25">
      <c r="A30" s="224"/>
      <c r="B30" s="183"/>
      <c r="C30" s="211" t="s">
        <v>212</v>
      </c>
      <c r="D30" s="189"/>
      <c r="E30" s="195"/>
      <c r="F30" s="203"/>
      <c r="G30" s="203"/>
      <c r="H30" s="200"/>
      <c r="I30" s="228"/>
      <c r="J30" s="170"/>
      <c r="K30" s="170"/>
      <c r="L30" s="170"/>
      <c r="M30" s="170"/>
      <c r="N30" s="170"/>
      <c r="O30" s="170"/>
      <c r="P30" s="170"/>
      <c r="Q30" s="170"/>
      <c r="R30" s="170"/>
      <c r="S30" s="170"/>
      <c r="T30" s="170"/>
      <c r="U30" s="170"/>
      <c r="V30" s="170"/>
      <c r="W30" s="170"/>
      <c r="X30" s="170"/>
      <c r="Y30" s="170"/>
      <c r="Z30" s="170"/>
      <c r="AA30" s="170"/>
      <c r="AB30" s="170"/>
      <c r="AC30" s="170"/>
      <c r="AD30" s="170"/>
      <c r="AE30" s="170" t="s">
        <v>213</v>
      </c>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row>
    <row r="31" spans="1:60" outlineLevel="1" x14ac:dyDescent="0.25">
      <c r="A31" s="224"/>
      <c r="B31" s="183"/>
      <c r="C31" s="210" t="s">
        <v>200</v>
      </c>
      <c r="D31" s="188"/>
      <c r="E31" s="194">
        <v>48.779499999999999</v>
      </c>
      <c r="F31" s="201"/>
      <c r="G31" s="201"/>
      <c r="H31" s="200"/>
      <c r="I31" s="228"/>
      <c r="J31" s="170"/>
      <c r="K31" s="170"/>
      <c r="L31" s="170"/>
      <c r="M31" s="170"/>
      <c r="N31" s="170"/>
      <c r="O31" s="170"/>
      <c r="P31" s="170"/>
      <c r="Q31" s="170"/>
      <c r="R31" s="170"/>
      <c r="S31" s="170"/>
      <c r="T31" s="170"/>
      <c r="U31" s="170"/>
      <c r="V31" s="170"/>
      <c r="W31" s="170"/>
      <c r="X31" s="170"/>
      <c r="Y31" s="170"/>
      <c r="Z31" s="170"/>
      <c r="AA31" s="170"/>
      <c r="AB31" s="170"/>
      <c r="AC31" s="170"/>
      <c r="AD31" s="170"/>
      <c r="AE31" s="170" t="s">
        <v>190</v>
      </c>
      <c r="AF31" s="170">
        <v>0</v>
      </c>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row>
    <row r="32" spans="1:60" outlineLevel="1" x14ac:dyDescent="0.25">
      <c r="A32" s="224"/>
      <c r="B32" s="183"/>
      <c r="C32" s="210" t="s">
        <v>201</v>
      </c>
      <c r="D32" s="188"/>
      <c r="E32" s="194">
        <v>113.267</v>
      </c>
      <c r="F32" s="201"/>
      <c r="G32" s="201"/>
      <c r="H32" s="200"/>
      <c r="I32" s="228"/>
      <c r="J32" s="170"/>
      <c r="K32" s="170"/>
      <c r="L32" s="170"/>
      <c r="M32" s="170"/>
      <c r="N32" s="170"/>
      <c r="O32" s="170"/>
      <c r="P32" s="170"/>
      <c r="Q32" s="170"/>
      <c r="R32" s="170"/>
      <c r="S32" s="170"/>
      <c r="T32" s="170"/>
      <c r="U32" s="170"/>
      <c r="V32" s="170"/>
      <c r="W32" s="170"/>
      <c r="X32" s="170"/>
      <c r="Y32" s="170"/>
      <c r="Z32" s="170"/>
      <c r="AA32" s="170"/>
      <c r="AB32" s="170"/>
      <c r="AC32" s="170"/>
      <c r="AD32" s="170"/>
      <c r="AE32" s="170" t="s">
        <v>190</v>
      </c>
      <c r="AF32" s="170">
        <v>0</v>
      </c>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row>
    <row r="33" spans="1:60" outlineLevel="1" x14ac:dyDescent="0.25">
      <c r="A33" s="225">
        <v>7</v>
      </c>
      <c r="B33" s="182" t="s">
        <v>214</v>
      </c>
      <c r="C33" s="209" t="s">
        <v>215</v>
      </c>
      <c r="D33" s="187" t="s">
        <v>196</v>
      </c>
      <c r="E33" s="193">
        <v>307.88835</v>
      </c>
      <c r="F33" s="202"/>
      <c r="G33" s="201">
        <f>ROUND(E33*F33,2)</f>
        <v>0</v>
      </c>
      <c r="H33" s="200"/>
      <c r="I33" s="228" t="s">
        <v>198</v>
      </c>
      <c r="J33" s="170"/>
      <c r="K33" s="170"/>
      <c r="L33" s="170"/>
      <c r="M33" s="170"/>
      <c r="N33" s="170"/>
      <c r="O33" s="170"/>
      <c r="P33" s="170"/>
      <c r="Q33" s="170"/>
      <c r="R33" s="170"/>
      <c r="S33" s="170"/>
      <c r="T33" s="170"/>
      <c r="U33" s="170"/>
      <c r="V33" s="170"/>
      <c r="W33" s="170"/>
      <c r="X33" s="170"/>
      <c r="Y33" s="170"/>
      <c r="Z33" s="170"/>
      <c r="AA33" s="170"/>
      <c r="AB33" s="170"/>
      <c r="AC33" s="170"/>
      <c r="AD33" s="170"/>
      <c r="AE33" s="170" t="s">
        <v>199</v>
      </c>
      <c r="AF33" s="170"/>
      <c r="AG33" s="170"/>
      <c r="AH33" s="170"/>
      <c r="AI33" s="170"/>
      <c r="AJ33" s="170"/>
      <c r="AK33" s="170"/>
      <c r="AL33" s="170"/>
      <c r="AM33" s="170">
        <v>21</v>
      </c>
      <c r="AN33" s="170"/>
      <c r="AO33" s="170"/>
      <c r="AP33" s="170"/>
      <c r="AQ33" s="170"/>
      <c r="AR33" s="170"/>
      <c r="AS33" s="170"/>
      <c r="AT33" s="170"/>
      <c r="AU33" s="170"/>
      <c r="AV33" s="170"/>
      <c r="AW33" s="170"/>
      <c r="AX33" s="170"/>
      <c r="AY33" s="170"/>
      <c r="AZ33" s="170"/>
      <c r="BA33" s="170"/>
      <c r="BB33" s="170"/>
      <c r="BC33" s="170"/>
      <c r="BD33" s="170"/>
      <c r="BE33" s="170"/>
      <c r="BF33" s="170"/>
      <c r="BG33" s="170"/>
      <c r="BH33" s="170"/>
    </row>
    <row r="34" spans="1:60" outlineLevel="1" x14ac:dyDescent="0.25">
      <c r="A34" s="224"/>
      <c r="B34" s="183"/>
      <c r="C34" s="210" t="s">
        <v>216</v>
      </c>
      <c r="D34" s="188"/>
      <c r="E34" s="194">
        <v>92.681049999999999</v>
      </c>
      <c r="F34" s="201"/>
      <c r="G34" s="201"/>
      <c r="H34" s="200"/>
      <c r="I34" s="228"/>
      <c r="J34" s="170"/>
      <c r="K34" s="170"/>
      <c r="L34" s="170"/>
      <c r="M34" s="170"/>
      <c r="N34" s="170"/>
      <c r="O34" s="170"/>
      <c r="P34" s="170"/>
      <c r="Q34" s="170"/>
      <c r="R34" s="170"/>
      <c r="S34" s="170"/>
      <c r="T34" s="170"/>
      <c r="U34" s="170"/>
      <c r="V34" s="170"/>
      <c r="W34" s="170"/>
      <c r="X34" s="170"/>
      <c r="Y34" s="170"/>
      <c r="Z34" s="170"/>
      <c r="AA34" s="170"/>
      <c r="AB34" s="170"/>
      <c r="AC34" s="170"/>
      <c r="AD34" s="170"/>
      <c r="AE34" s="170" t="s">
        <v>190</v>
      </c>
      <c r="AF34" s="170">
        <v>0</v>
      </c>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0" outlineLevel="1" x14ac:dyDescent="0.25">
      <c r="A35" s="224"/>
      <c r="B35" s="183"/>
      <c r="C35" s="210" t="s">
        <v>217</v>
      </c>
      <c r="D35" s="188"/>
      <c r="E35" s="194">
        <v>215.2073</v>
      </c>
      <c r="F35" s="201"/>
      <c r="G35" s="201"/>
      <c r="H35" s="200"/>
      <c r="I35" s="228"/>
      <c r="J35" s="170"/>
      <c r="K35" s="170"/>
      <c r="L35" s="170"/>
      <c r="M35" s="170"/>
      <c r="N35" s="170"/>
      <c r="O35" s="170"/>
      <c r="P35" s="170"/>
      <c r="Q35" s="170"/>
      <c r="R35" s="170"/>
      <c r="S35" s="170"/>
      <c r="T35" s="170"/>
      <c r="U35" s="170"/>
      <c r="V35" s="170"/>
      <c r="W35" s="170"/>
      <c r="X35" s="170"/>
      <c r="Y35" s="170"/>
      <c r="Z35" s="170"/>
      <c r="AA35" s="170"/>
      <c r="AB35" s="170"/>
      <c r="AC35" s="170"/>
      <c r="AD35" s="170"/>
      <c r="AE35" s="170" t="s">
        <v>190</v>
      </c>
      <c r="AF35" s="170">
        <v>0</v>
      </c>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0" x14ac:dyDescent="0.25">
      <c r="A36" s="223" t="s">
        <v>179</v>
      </c>
      <c r="B36" s="181" t="s">
        <v>134</v>
      </c>
      <c r="C36" s="208" t="s">
        <v>135</v>
      </c>
      <c r="D36" s="186"/>
      <c r="E36" s="192"/>
      <c r="F36" s="291">
        <f>SUM(G37:G39)</f>
        <v>0</v>
      </c>
      <c r="G36" s="292"/>
      <c r="H36" s="199"/>
      <c r="I36" s="227"/>
      <c r="AE36" t="s">
        <v>180</v>
      </c>
    </row>
    <row r="37" spans="1:60" outlineLevel="1" x14ac:dyDescent="0.25">
      <c r="A37" s="224"/>
      <c r="B37" s="299" t="s">
        <v>218</v>
      </c>
      <c r="C37" s="300"/>
      <c r="D37" s="301"/>
      <c r="E37" s="302"/>
      <c r="F37" s="303"/>
      <c r="G37" s="304"/>
      <c r="H37" s="200"/>
      <c r="I37" s="228"/>
      <c r="J37" s="170"/>
      <c r="K37" s="170"/>
      <c r="L37" s="170"/>
      <c r="M37" s="170"/>
      <c r="N37" s="170"/>
      <c r="O37" s="170"/>
      <c r="P37" s="170"/>
      <c r="Q37" s="170"/>
      <c r="R37" s="170"/>
      <c r="S37" s="170"/>
      <c r="T37" s="170"/>
      <c r="U37" s="170"/>
      <c r="V37" s="170"/>
      <c r="W37" s="170"/>
      <c r="X37" s="170"/>
      <c r="Y37" s="170"/>
      <c r="Z37" s="170"/>
      <c r="AA37" s="170"/>
      <c r="AB37" s="170"/>
      <c r="AC37" s="170">
        <v>0</v>
      </c>
      <c r="AD37" s="170"/>
      <c r="AE37" s="170" t="s">
        <v>182</v>
      </c>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0" outlineLevel="1" x14ac:dyDescent="0.25">
      <c r="A38" s="225">
        <v>8</v>
      </c>
      <c r="B38" s="182" t="s">
        <v>219</v>
      </c>
      <c r="C38" s="209" t="s">
        <v>220</v>
      </c>
      <c r="D38" s="187" t="s">
        <v>185</v>
      </c>
      <c r="E38" s="193">
        <v>253.43469999999999</v>
      </c>
      <c r="F38" s="202"/>
      <c r="G38" s="201">
        <f>ROUND(E38*F38,2)</f>
        <v>0</v>
      </c>
      <c r="H38" s="200" t="s">
        <v>221</v>
      </c>
      <c r="I38" s="228" t="s">
        <v>198</v>
      </c>
      <c r="J38" s="170"/>
      <c r="K38" s="170"/>
      <c r="L38" s="170"/>
      <c r="M38" s="170"/>
      <c r="N38" s="170"/>
      <c r="O38" s="170"/>
      <c r="P38" s="170"/>
      <c r="Q38" s="170"/>
      <c r="R38" s="170"/>
      <c r="S38" s="170"/>
      <c r="T38" s="170"/>
      <c r="U38" s="170"/>
      <c r="V38" s="170"/>
      <c r="W38" s="170"/>
      <c r="X38" s="170"/>
      <c r="Y38" s="170"/>
      <c r="Z38" s="170"/>
      <c r="AA38" s="170"/>
      <c r="AB38" s="170"/>
      <c r="AC38" s="170"/>
      <c r="AD38" s="170"/>
      <c r="AE38" s="170" t="s">
        <v>188</v>
      </c>
      <c r="AF38" s="170"/>
      <c r="AG38" s="170"/>
      <c r="AH38" s="170"/>
      <c r="AI38" s="170"/>
      <c r="AJ38" s="170"/>
      <c r="AK38" s="170"/>
      <c r="AL38" s="170"/>
      <c r="AM38" s="170">
        <v>21</v>
      </c>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0" outlineLevel="1" x14ac:dyDescent="0.25">
      <c r="A39" s="224"/>
      <c r="B39" s="183"/>
      <c r="C39" s="210" t="s">
        <v>222</v>
      </c>
      <c r="D39" s="188"/>
      <c r="E39" s="194">
        <v>253.43469999999999</v>
      </c>
      <c r="F39" s="201"/>
      <c r="G39" s="201"/>
      <c r="H39" s="200"/>
      <c r="I39" s="228"/>
      <c r="J39" s="170"/>
      <c r="K39" s="170"/>
      <c r="L39" s="170"/>
      <c r="M39" s="170"/>
      <c r="N39" s="170"/>
      <c r="O39" s="170"/>
      <c r="P39" s="170"/>
      <c r="Q39" s="170"/>
      <c r="R39" s="170"/>
      <c r="S39" s="170"/>
      <c r="T39" s="170"/>
      <c r="U39" s="170"/>
      <c r="V39" s="170"/>
      <c r="W39" s="170"/>
      <c r="X39" s="170"/>
      <c r="Y39" s="170"/>
      <c r="Z39" s="170"/>
      <c r="AA39" s="170"/>
      <c r="AB39" s="170"/>
      <c r="AC39" s="170"/>
      <c r="AD39" s="170"/>
      <c r="AE39" s="170" t="s">
        <v>190</v>
      </c>
      <c r="AF39" s="170">
        <v>0</v>
      </c>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0" x14ac:dyDescent="0.25">
      <c r="A40" s="223" t="s">
        <v>179</v>
      </c>
      <c r="B40" s="181" t="s">
        <v>142</v>
      </c>
      <c r="C40" s="208" t="s">
        <v>143</v>
      </c>
      <c r="D40" s="186"/>
      <c r="E40" s="192"/>
      <c r="F40" s="291">
        <f>SUM(G41:G43)</f>
        <v>0</v>
      </c>
      <c r="G40" s="292"/>
      <c r="H40" s="199"/>
      <c r="I40" s="227"/>
      <c r="AE40" t="s">
        <v>180</v>
      </c>
    </row>
    <row r="41" spans="1:60" outlineLevel="1" x14ac:dyDescent="0.25">
      <c r="A41" s="224"/>
      <c r="B41" s="299" t="s">
        <v>223</v>
      </c>
      <c r="C41" s="300"/>
      <c r="D41" s="301"/>
      <c r="E41" s="302"/>
      <c r="F41" s="303"/>
      <c r="G41" s="304"/>
      <c r="H41" s="200"/>
      <c r="I41" s="228"/>
      <c r="J41" s="170"/>
      <c r="K41" s="170"/>
      <c r="L41" s="170"/>
      <c r="M41" s="170"/>
      <c r="N41" s="170"/>
      <c r="O41" s="170"/>
      <c r="P41" s="170"/>
      <c r="Q41" s="170"/>
      <c r="R41" s="170"/>
      <c r="S41" s="170"/>
      <c r="T41" s="170"/>
      <c r="U41" s="170"/>
      <c r="V41" s="170"/>
      <c r="W41" s="170"/>
      <c r="X41" s="170"/>
      <c r="Y41" s="170"/>
      <c r="Z41" s="170"/>
      <c r="AA41" s="170"/>
      <c r="AB41" s="170"/>
      <c r="AC41" s="170">
        <v>0</v>
      </c>
      <c r="AD41" s="170"/>
      <c r="AE41" s="170" t="s">
        <v>182</v>
      </c>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0" outlineLevel="1" x14ac:dyDescent="0.25">
      <c r="A42" s="225">
        <v>9</v>
      </c>
      <c r="B42" s="182" t="s">
        <v>224</v>
      </c>
      <c r="C42" s="209" t="s">
        <v>225</v>
      </c>
      <c r="D42" s="187" t="s">
        <v>226</v>
      </c>
      <c r="E42" s="193">
        <v>31.48</v>
      </c>
      <c r="F42" s="202"/>
      <c r="G42" s="201">
        <f>ROUND(E42*F42,2)</f>
        <v>0</v>
      </c>
      <c r="H42" s="200" t="s">
        <v>227</v>
      </c>
      <c r="I42" s="228" t="s">
        <v>198</v>
      </c>
      <c r="J42" s="170"/>
      <c r="K42" s="170"/>
      <c r="L42" s="170"/>
      <c r="M42" s="170"/>
      <c r="N42" s="170"/>
      <c r="O42" s="170"/>
      <c r="P42" s="170"/>
      <c r="Q42" s="170"/>
      <c r="R42" s="170"/>
      <c r="S42" s="170"/>
      <c r="T42" s="170"/>
      <c r="U42" s="170"/>
      <c r="V42" s="170"/>
      <c r="W42" s="170"/>
      <c r="X42" s="170"/>
      <c r="Y42" s="170"/>
      <c r="Z42" s="170"/>
      <c r="AA42" s="170"/>
      <c r="AB42" s="170"/>
      <c r="AC42" s="170"/>
      <c r="AD42" s="170"/>
      <c r="AE42" s="170" t="s">
        <v>188</v>
      </c>
      <c r="AF42" s="170"/>
      <c r="AG42" s="170"/>
      <c r="AH42" s="170"/>
      <c r="AI42" s="170"/>
      <c r="AJ42" s="170"/>
      <c r="AK42" s="170"/>
      <c r="AL42" s="170"/>
      <c r="AM42" s="170">
        <v>21</v>
      </c>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0" outlineLevel="1" x14ac:dyDescent="0.25">
      <c r="A43" s="224"/>
      <c r="B43" s="183"/>
      <c r="C43" s="210" t="s">
        <v>228</v>
      </c>
      <c r="D43" s="188"/>
      <c r="E43" s="194">
        <v>31.48</v>
      </c>
      <c r="F43" s="201"/>
      <c r="G43" s="201"/>
      <c r="H43" s="200"/>
      <c r="I43" s="228"/>
      <c r="J43" s="170"/>
      <c r="K43" s="170"/>
      <c r="L43" s="170"/>
      <c r="M43" s="170"/>
      <c r="N43" s="170"/>
      <c r="O43" s="170"/>
      <c r="P43" s="170"/>
      <c r="Q43" s="170"/>
      <c r="R43" s="170"/>
      <c r="S43" s="170"/>
      <c r="T43" s="170"/>
      <c r="U43" s="170"/>
      <c r="V43" s="170"/>
      <c r="W43" s="170"/>
      <c r="X43" s="170"/>
      <c r="Y43" s="170"/>
      <c r="Z43" s="170"/>
      <c r="AA43" s="170"/>
      <c r="AB43" s="170"/>
      <c r="AC43" s="170"/>
      <c r="AD43" s="170"/>
      <c r="AE43" s="170" t="s">
        <v>190</v>
      </c>
      <c r="AF43" s="170">
        <v>0</v>
      </c>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0" x14ac:dyDescent="0.25">
      <c r="A44" s="223" t="s">
        <v>179</v>
      </c>
      <c r="B44" s="181" t="s">
        <v>55</v>
      </c>
      <c r="C44" s="208" t="s">
        <v>110</v>
      </c>
      <c r="D44" s="186"/>
      <c r="E44" s="192"/>
      <c r="F44" s="291">
        <f>SUM(G45:G53)</f>
        <v>0</v>
      </c>
      <c r="G44" s="292"/>
      <c r="H44" s="199"/>
      <c r="I44" s="227"/>
      <c r="AE44" t="s">
        <v>180</v>
      </c>
    </row>
    <row r="45" spans="1:60" ht="20.399999999999999" outlineLevel="1" x14ac:dyDescent="0.25">
      <c r="A45" s="225">
        <v>10</v>
      </c>
      <c r="B45" s="182" t="s">
        <v>229</v>
      </c>
      <c r="C45" s="209" t="s">
        <v>230</v>
      </c>
      <c r="D45" s="187" t="s">
        <v>185</v>
      </c>
      <c r="E45" s="193">
        <v>210.45</v>
      </c>
      <c r="F45" s="202"/>
      <c r="G45" s="201">
        <f>ROUND(E45*F45,2)</f>
        <v>0</v>
      </c>
      <c r="H45" s="200" t="s">
        <v>231</v>
      </c>
      <c r="I45" s="228" t="s">
        <v>198</v>
      </c>
      <c r="J45" s="170"/>
      <c r="K45" s="170"/>
      <c r="L45" s="170"/>
      <c r="M45" s="170"/>
      <c r="N45" s="170"/>
      <c r="O45" s="170"/>
      <c r="P45" s="170"/>
      <c r="Q45" s="170"/>
      <c r="R45" s="170"/>
      <c r="S45" s="170"/>
      <c r="T45" s="170"/>
      <c r="U45" s="170"/>
      <c r="V45" s="170"/>
      <c r="W45" s="170"/>
      <c r="X45" s="170"/>
      <c r="Y45" s="170"/>
      <c r="Z45" s="170"/>
      <c r="AA45" s="170"/>
      <c r="AB45" s="170"/>
      <c r="AC45" s="170"/>
      <c r="AD45" s="170"/>
      <c r="AE45" s="170" t="s">
        <v>232</v>
      </c>
      <c r="AF45" s="170"/>
      <c r="AG45" s="170"/>
      <c r="AH45" s="170"/>
      <c r="AI45" s="170"/>
      <c r="AJ45" s="170"/>
      <c r="AK45" s="170"/>
      <c r="AL45" s="170"/>
      <c r="AM45" s="170">
        <v>21</v>
      </c>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0" outlineLevel="1" x14ac:dyDescent="0.25">
      <c r="A46" s="224"/>
      <c r="B46" s="183"/>
      <c r="C46" s="210" t="s">
        <v>233</v>
      </c>
      <c r="D46" s="188"/>
      <c r="E46" s="194">
        <v>63.35</v>
      </c>
      <c r="F46" s="201"/>
      <c r="G46" s="201"/>
      <c r="H46" s="200"/>
      <c r="I46" s="228"/>
      <c r="J46" s="170"/>
      <c r="K46" s="170"/>
      <c r="L46" s="170"/>
      <c r="M46" s="170"/>
      <c r="N46" s="170"/>
      <c r="O46" s="170"/>
      <c r="P46" s="170"/>
      <c r="Q46" s="170"/>
      <c r="R46" s="170"/>
      <c r="S46" s="170"/>
      <c r="T46" s="170"/>
      <c r="U46" s="170"/>
      <c r="V46" s="170"/>
      <c r="W46" s="170"/>
      <c r="X46" s="170"/>
      <c r="Y46" s="170"/>
      <c r="Z46" s="170"/>
      <c r="AA46" s="170"/>
      <c r="AB46" s="170"/>
      <c r="AC46" s="170"/>
      <c r="AD46" s="170"/>
      <c r="AE46" s="170" t="s">
        <v>190</v>
      </c>
      <c r="AF46" s="170">
        <v>0</v>
      </c>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0" outlineLevel="1" x14ac:dyDescent="0.25">
      <c r="A47" s="224"/>
      <c r="B47" s="183"/>
      <c r="C47" s="210" t="s">
        <v>234</v>
      </c>
      <c r="D47" s="188"/>
      <c r="E47" s="194">
        <v>147.1</v>
      </c>
      <c r="F47" s="201"/>
      <c r="G47" s="201"/>
      <c r="H47" s="200"/>
      <c r="I47" s="228"/>
      <c r="J47" s="170"/>
      <c r="K47" s="170"/>
      <c r="L47" s="170"/>
      <c r="M47" s="170"/>
      <c r="N47" s="170"/>
      <c r="O47" s="170"/>
      <c r="P47" s="170"/>
      <c r="Q47" s="170"/>
      <c r="R47" s="170"/>
      <c r="S47" s="170"/>
      <c r="T47" s="170"/>
      <c r="U47" s="170"/>
      <c r="V47" s="170"/>
      <c r="W47" s="170"/>
      <c r="X47" s="170"/>
      <c r="Y47" s="170"/>
      <c r="Z47" s="170"/>
      <c r="AA47" s="170"/>
      <c r="AB47" s="170"/>
      <c r="AC47" s="170"/>
      <c r="AD47" s="170"/>
      <c r="AE47" s="170" t="s">
        <v>190</v>
      </c>
      <c r="AF47" s="170">
        <v>0</v>
      </c>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0" outlineLevel="1" x14ac:dyDescent="0.25">
      <c r="A48" s="225">
        <v>11</v>
      </c>
      <c r="B48" s="182" t="s">
        <v>235</v>
      </c>
      <c r="C48" s="209" t="s">
        <v>236</v>
      </c>
      <c r="D48" s="187" t="s">
        <v>237</v>
      </c>
      <c r="E48" s="193">
        <v>68.059529999999995</v>
      </c>
      <c r="F48" s="202"/>
      <c r="G48" s="201">
        <f>ROUND(E48*F48,2)</f>
        <v>0</v>
      </c>
      <c r="H48" s="200" t="s">
        <v>231</v>
      </c>
      <c r="I48" s="228" t="s">
        <v>198</v>
      </c>
      <c r="J48" s="170"/>
      <c r="K48" s="170"/>
      <c r="L48" s="170"/>
      <c r="M48" s="170"/>
      <c r="N48" s="170"/>
      <c r="O48" s="170"/>
      <c r="P48" s="170"/>
      <c r="Q48" s="170"/>
      <c r="R48" s="170"/>
      <c r="S48" s="170"/>
      <c r="T48" s="170"/>
      <c r="U48" s="170"/>
      <c r="V48" s="170"/>
      <c r="W48" s="170"/>
      <c r="X48" s="170"/>
      <c r="Y48" s="170"/>
      <c r="Z48" s="170"/>
      <c r="AA48" s="170"/>
      <c r="AB48" s="170"/>
      <c r="AC48" s="170"/>
      <c r="AD48" s="170"/>
      <c r="AE48" s="170" t="s">
        <v>238</v>
      </c>
      <c r="AF48" s="170"/>
      <c r="AG48" s="170"/>
      <c r="AH48" s="170"/>
      <c r="AI48" s="170"/>
      <c r="AJ48" s="170"/>
      <c r="AK48" s="170"/>
      <c r="AL48" s="170"/>
      <c r="AM48" s="170">
        <v>21</v>
      </c>
      <c r="AN48" s="170"/>
      <c r="AO48" s="170"/>
      <c r="AP48" s="170"/>
      <c r="AQ48" s="170"/>
      <c r="AR48" s="170"/>
      <c r="AS48" s="170"/>
      <c r="AT48" s="170"/>
      <c r="AU48" s="170"/>
      <c r="AV48" s="170"/>
      <c r="AW48" s="170"/>
      <c r="AX48" s="170"/>
      <c r="AY48" s="170"/>
      <c r="AZ48" s="170"/>
      <c r="BA48" s="170"/>
      <c r="BB48" s="170"/>
      <c r="BC48" s="170"/>
      <c r="BD48" s="170"/>
      <c r="BE48" s="170"/>
      <c r="BF48" s="170"/>
      <c r="BG48" s="170"/>
      <c r="BH48" s="170"/>
    </row>
    <row r="49" spans="1:60" outlineLevel="1" x14ac:dyDescent="0.25">
      <c r="A49" s="224"/>
      <c r="B49" s="183"/>
      <c r="C49" s="210" t="s">
        <v>239</v>
      </c>
      <c r="D49" s="188"/>
      <c r="E49" s="194">
        <v>20.487390000000001</v>
      </c>
      <c r="F49" s="201"/>
      <c r="G49" s="201"/>
      <c r="H49" s="200"/>
      <c r="I49" s="228"/>
      <c r="J49" s="170"/>
      <c r="K49" s="170"/>
      <c r="L49" s="170"/>
      <c r="M49" s="170"/>
      <c r="N49" s="170"/>
      <c r="O49" s="170"/>
      <c r="P49" s="170"/>
      <c r="Q49" s="170"/>
      <c r="R49" s="170"/>
      <c r="S49" s="170"/>
      <c r="T49" s="170"/>
      <c r="U49" s="170"/>
      <c r="V49" s="170"/>
      <c r="W49" s="170"/>
      <c r="X49" s="170"/>
      <c r="Y49" s="170"/>
      <c r="Z49" s="170"/>
      <c r="AA49" s="170"/>
      <c r="AB49" s="170"/>
      <c r="AC49" s="170"/>
      <c r="AD49" s="170"/>
      <c r="AE49" s="170" t="s">
        <v>190</v>
      </c>
      <c r="AF49" s="170">
        <v>0</v>
      </c>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row>
    <row r="50" spans="1:60" outlineLevel="1" x14ac:dyDescent="0.25">
      <c r="A50" s="224"/>
      <c r="B50" s="183"/>
      <c r="C50" s="210" t="s">
        <v>240</v>
      </c>
      <c r="D50" s="188"/>
      <c r="E50" s="194">
        <v>47.572139999999997</v>
      </c>
      <c r="F50" s="201"/>
      <c r="G50" s="201"/>
      <c r="H50" s="200"/>
      <c r="I50" s="228"/>
      <c r="J50" s="170"/>
      <c r="K50" s="170"/>
      <c r="L50" s="170"/>
      <c r="M50" s="170"/>
      <c r="N50" s="170"/>
      <c r="O50" s="170"/>
      <c r="P50" s="170"/>
      <c r="Q50" s="170"/>
      <c r="R50" s="170"/>
      <c r="S50" s="170"/>
      <c r="T50" s="170"/>
      <c r="U50" s="170"/>
      <c r="V50" s="170"/>
      <c r="W50" s="170"/>
      <c r="X50" s="170"/>
      <c r="Y50" s="170"/>
      <c r="Z50" s="170"/>
      <c r="AA50" s="170"/>
      <c r="AB50" s="170"/>
      <c r="AC50" s="170"/>
      <c r="AD50" s="170"/>
      <c r="AE50" s="170" t="s">
        <v>190</v>
      </c>
      <c r="AF50" s="170">
        <v>0</v>
      </c>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row>
    <row r="51" spans="1:60" outlineLevel="1" x14ac:dyDescent="0.25">
      <c r="A51" s="225">
        <v>12</v>
      </c>
      <c r="B51" s="182" t="s">
        <v>241</v>
      </c>
      <c r="C51" s="209" t="s">
        <v>242</v>
      </c>
      <c r="D51" s="187" t="s">
        <v>237</v>
      </c>
      <c r="E51" s="193">
        <v>158.80556999999999</v>
      </c>
      <c r="F51" s="202"/>
      <c r="G51" s="201">
        <f>ROUND(E51*F51,2)</f>
        <v>0</v>
      </c>
      <c r="H51" s="200" t="s">
        <v>231</v>
      </c>
      <c r="I51" s="228" t="s">
        <v>198</v>
      </c>
      <c r="J51" s="170"/>
      <c r="K51" s="170"/>
      <c r="L51" s="170"/>
      <c r="M51" s="170"/>
      <c r="N51" s="170"/>
      <c r="O51" s="170"/>
      <c r="P51" s="170"/>
      <c r="Q51" s="170"/>
      <c r="R51" s="170"/>
      <c r="S51" s="170"/>
      <c r="T51" s="170"/>
      <c r="U51" s="170"/>
      <c r="V51" s="170"/>
      <c r="W51" s="170"/>
      <c r="X51" s="170"/>
      <c r="Y51" s="170"/>
      <c r="Z51" s="170"/>
      <c r="AA51" s="170"/>
      <c r="AB51" s="170"/>
      <c r="AC51" s="170"/>
      <c r="AD51" s="170"/>
      <c r="AE51" s="170" t="s">
        <v>238</v>
      </c>
      <c r="AF51" s="170"/>
      <c r="AG51" s="170"/>
      <c r="AH51" s="170"/>
      <c r="AI51" s="170"/>
      <c r="AJ51" s="170"/>
      <c r="AK51" s="170"/>
      <c r="AL51" s="170"/>
      <c r="AM51" s="170">
        <v>21</v>
      </c>
      <c r="AN51" s="170"/>
      <c r="AO51" s="170"/>
      <c r="AP51" s="170"/>
      <c r="AQ51" s="170"/>
      <c r="AR51" s="170"/>
      <c r="AS51" s="170"/>
      <c r="AT51" s="170"/>
      <c r="AU51" s="170"/>
      <c r="AV51" s="170"/>
      <c r="AW51" s="170"/>
      <c r="AX51" s="170"/>
      <c r="AY51" s="170"/>
      <c r="AZ51" s="170"/>
      <c r="BA51" s="170"/>
      <c r="BB51" s="170"/>
      <c r="BC51" s="170"/>
      <c r="BD51" s="170"/>
      <c r="BE51" s="170"/>
      <c r="BF51" s="170"/>
      <c r="BG51" s="170"/>
      <c r="BH51" s="170"/>
    </row>
    <row r="52" spans="1:60" outlineLevel="1" x14ac:dyDescent="0.25">
      <c r="A52" s="224"/>
      <c r="B52" s="183"/>
      <c r="C52" s="210" t="s">
        <v>243</v>
      </c>
      <c r="D52" s="188"/>
      <c r="E52" s="194">
        <v>47.803910000000002</v>
      </c>
      <c r="F52" s="201"/>
      <c r="G52" s="201"/>
      <c r="H52" s="200"/>
      <c r="I52" s="228"/>
      <c r="J52" s="170"/>
      <c r="K52" s="170"/>
      <c r="L52" s="170"/>
      <c r="M52" s="170"/>
      <c r="N52" s="170"/>
      <c r="O52" s="170"/>
      <c r="P52" s="170"/>
      <c r="Q52" s="170"/>
      <c r="R52" s="170"/>
      <c r="S52" s="170"/>
      <c r="T52" s="170"/>
      <c r="U52" s="170"/>
      <c r="V52" s="170"/>
      <c r="W52" s="170"/>
      <c r="X52" s="170"/>
      <c r="Y52" s="170"/>
      <c r="Z52" s="170"/>
      <c r="AA52" s="170"/>
      <c r="AB52" s="170"/>
      <c r="AC52" s="170"/>
      <c r="AD52" s="170"/>
      <c r="AE52" s="170" t="s">
        <v>190</v>
      </c>
      <c r="AF52" s="170">
        <v>0</v>
      </c>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row>
    <row r="53" spans="1:60" outlineLevel="1" x14ac:dyDescent="0.25">
      <c r="A53" s="224"/>
      <c r="B53" s="183"/>
      <c r="C53" s="210" t="s">
        <v>244</v>
      </c>
      <c r="D53" s="188"/>
      <c r="E53" s="194">
        <v>111.00166</v>
      </c>
      <c r="F53" s="201"/>
      <c r="G53" s="201"/>
      <c r="H53" s="200"/>
      <c r="I53" s="228"/>
      <c r="J53" s="170"/>
      <c r="K53" s="170"/>
      <c r="L53" s="170"/>
      <c r="M53" s="170"/>
      <c r="N53" s="170"/>
      <c r="O53" s="170"/>
      <c r="P53" s="170"/>
      <c r="Q53" s="170"/>
      <c r="R53" s="170"/>
      <c r="S53" s="170"/>
      <c r="T53" s="170"/>
      <c r="U53" s="170"/>
      <c r="V53" s="170"/>
      <c r="W53" s="170"/>
      <c r="X53" s="170"/>
      <c r="Y53" s="170"/>
      <c r="Z53" s="170"/>
      <c r="AA53" s="170"/>
      <c r="AB53" s="170"/>
      <c r="AC53" s="170"/>
      <c r="AD53" s="170"/>
      <c r="AE53" s="170" t="s">
        <v>190</v>
      </c>
      <c r="AF53" s="170">
        <v>0</v>
      </c>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row>
    <row r="54" spans="1:60" x14ac:dyDescent="0.25">
      <c r="A54" s="223" t="s">
        <v>179</v>
      </c>
      <c r="B54" s="181" t="s">
        <v>57</v>
      </c>
      <c r="C54" s="208" t="s">
        <v>111</v>
      </c>
      <c r="D54" s="186"/>
      <c r="E54" s="192"/>
      <c r="F54" s="291">
        <f>SUM(G55:G65)</f>
        <v>0</v>
      </c>
      <c r="G54" s="292"/>
      <c r="H54" s="199"/>
      <c r="I54" s="227"/>
      <c r="AE54" t="s">
        <v>180</v>
      </c>
    </row>
    <row r="55" spans="1:60" outlineLevel="1" x14ac:dyDescent="0.25">
      <c r="A55" s="224"/>
      <c r="B55" s="299" t="s">
        <v>245</v>
      </c>
      <c r="C55" s="300"/>
      <c r="D55" s="301"/>
      <c r="E55" s="302"/>
      <c r="F55" s="303"/>
      <c r="G55" s="304"/>
      <c r="H55" s="200"/>
      <c r="I55" s="228"/>
      <c r="J55" s="170"/>
      <c r="K55" s="170"/>
      <c r="L55" s="170"/>
      <c r="M55" s="170"/>
      <c r="N55" s="170"/>
      <c r="O55" s="170"/>
      <c r="P55" s="170"/>
      <c r="Q55" s="170"/>
      <c r="R55" s="170"/>
      <c r="S55" s="170"/>
      <c r="T55" s="170"/>
      <c r="U55" s="170"/>
      <c r="V55" s="170"/>
      <c r="W55" s="170"/>
      <c r="X55" s="170"/>
      <c r="Y55" s="170"/>
      <c r="Z55" s="170"/>
      <c r="AA55" s="170"/>
      <c r="AB55" s="170"/>
      <c r="AC55" s="170">
        <v>0</v>
      </c>
      <c r="AD55" s="170"/>
      <c r="AE55" s="170" t="s">
        <v>182</v>
      </c>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row>
    <row r="56" spans="1:60" outlineLevel="1" x14ac:dyDescent="0.25">
      <c r="A56" s="224"/>
      <c r="B56" s="293" t="s">
        <v>246</v>
      </c>
      <c r="C56" s="294"/>
      <c r="D56" s="295"/>
      <c r="E56" s="296"/>
      <c r="F56" s="297"/>
      <c r="G56" s="298"/>
      <c r="H56" s="200"/>
      <c r="I56" s="228"/>
      <c r="J56" s="170"/>
      <c r="K56" s="170"/>
      <c r="L56" s="170"/>
      <c r="M56" s="170"/>
      <c r="N56" s="170"/>
      <c r="O56" s="170"/>
      <c r="P56" s="170"/>
      <c r="Q56" s="170"/>
      <c r="R56" s="170"/>
      <c r="S56" s="170"/>
      <c r="T56" s="170"/>
      <c r="U56" s="170"/>
      <c r="V56" s="170"/>
      <c r="W56" s="170"/>
      <c r="X56" s="170"/>
      <c r="Y56" s="170"/>
      <c r="Z56" s="170"/>
      <c r="AA56" s="170"/>
      <c r="AB56" s="170"/>
      <c r="AC56" s="170"/>
      <c r="AD56" s="170"/>
      <c r="AE56" s="170" t="s">
        <v>193</v>
      </c>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row>
    <row r="57" spans="1:60" outlineLevel="1" x14ac:dyDescent="0.25">
      <c r="A57" s="225">
        <v>13</v>
      </c>
      <c r="B57" s="182" t="s">
        <v>247</v>
      </c>
      <c r="C57" s="209" t="s">
        <v>248</v>
      </c>
      <c r="D57" s="187" t="s">
        <v>226</v>
      </c>
      <c r="E57" s="193">
        <v>214.65899999999999</v>
      </c>
      <c r="F57" s="202"/>
      <c r="G57" s="201">
        <f>ROUND(E57*F57,2)</f>
        <v>0</v>
      </c>
      <c r="H57" s="200" t="s">
        <v>221</v>
      </c>
      <c r="I57" s="228" t="s">
        <v>198</v>
      </c>
      <c r="J57" s="170"/>
      <c r="K57" s="170"/>
      <c r="L57" s="170"/>
      <c r="M57" s="170"/>
      <c r="N57" s="170"/>
      <c r="O57" s="170"/>
      <c r="P57" s="170"/>
      <c r="Q57" s="170"/>
      <c r="R57" s="170"/>
      <c r="S57" s="170"/>
      <c r="T57" s="170"/>
      <c r="U57" s="170"/>
      <c r="V57" s="170"/>
      <c r="W57" s="170"/>
      <c r="X57" s="170"/>
      <c r="Y57" s="170"/>
      <c r="Z57" s="170"/>
      <c r="AA57" s="170"/>
      <c r="AB57" s="170"/>
      <c r="AC57" s="170"/>
      <c r="AD57" s="170"/>
      <c r="AE57" s="170" t="s">
        <v>199</v>
      </c>
      <c r="AF57" s="170"/>
      <c r="AG57" s="170"/>
      <c r="AH57" s="170"/>
      <c r="AI57" s="170"/>
      <c r="AJ57" s="170"/>
      <c r="AK57" s="170"/>
      <c r="AL57" s="170"/>
      <c r="AM57" s="170">
        <v>21</v>
      </c>
      <c r="AN57" s="170"/>
      <c r="AO57" s="170"/>
      <c r="AP57" s="170"/>
      <c r="AQ57" s="170"/>
      <c r="AR57" s="170"/>
      <c r="AS57" s="170"/>
      <c r="AT57" s="170"/>
      <c r="AU57" s="170"/>
      <c r="AV57" s="170"/>
      <c r="AW57" s="170"/>
      <c r="AX57" s="170"/>
      <c r="AY57" s="170"/>
      <c r="AZ57" s="170"/>
      <c r="BA57" s="170"/>
      <c r="BB57" s="170"/>
      <c r="BC57" s="170"/>
      <c r="BD57" s="170"/>
      <c r="BE57" s="170"/>
      <c r="BF57" s="170"/>
      <c r="BG57" s="170"/>
      <c r="BH57" s="170"/>
    </row>
    <row r="58" spans="1:60" outlineLevel="1" x14ac:dyDescent="0.25">
      <c r="A58" s="224"/>
      <c r="B58" s="183"/>
      <c r="C58" s="210" t="s">
        <v>249</v>
      </c>
      <c r="D58" s="188"/>
      <c r="E58" s="194">
        <v>64.617000000000004</v>
      </c>
      <c r="F58" s="201"/>
      <c r="G58" s="201"/>
      <c r="H58" s="200"/>
      <c r="I58" s="228"/>
      <c r="J58" s="170"/>
      <c r="K58" s="170"/>
      <c r="L58" s="170"/>
      <c r="M58" s="170"/>
      <c r="N58" s="170"/>
      <c r="O58" s="170"/>
      <c r="P58" s="170"/>
      <c r="Q58" s="170"/>
      <c r="R58" s="170"/>
      <c r="S58" s="170"/>
      <c r="T58" s="170"/>
      <c r="U58" s="170"/>
      <c r="V58" s="170"/>
      <c r="W58" s="170"/>
      <c r="X58" s="170"/>
      <c r="Y58" s="170"/>
      <c r="Z58" s="170"/>
      <c r="AA58" s="170"/>
      <c r="AB58" s="170"/>
      <c r="AC58" s="170"/>
      <c r="AD58" s="170"/>
      <c r="AE58" s="170" t="s">
        <v>190</v>
      </c>
      <c r="AF58" s="170">
        <v>0</v>
      </c>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row>
    <row r="59" spans="1:60" outlineLevel="1" x14ac:dyDescent="0.25">
      <c r="A59" s="224"/>
      <c r="B59" s="183"/>
      <c r="C59" s="210" t="s">
        <v>250</v>
      </c>
      <c r="D59" s="188"/>
      <c r="E59" s="194">
        <v>150.042</v>
      </c>
      <c r="F59" s="201"/>
      <c r="G59" s="201"/>
      <c r="H59" s="200"/>
      <c r="I59" s="228"/>
      <c r="J59" s="170"/>
      <c r="K59" s="170"/>
      <c r="L59" s="170"/>
      <c r="M59" s="170"/>
      <c r="N59" s="170"/>
      <c r="O59" s="170"/>
      <c r="P59" s="170"/>
      <c r="Q59" s="170"/>
      <c r="R59" s="170"/>
      <c r="S59" s="170"/>
      <c r="T59" s="170"/>
      <c r="U59" s="170"/>
      <c r="V59" s="170"/>
      <c r="W59" s="170"/>
      <c r="X59" s="170"/>
      <c r="Y59" s="170"/>
      <c r="Z59" s="170"/>
      <c r="AA59" s="170"/>
      <c r="AB59" s="170"/>
      <c r="AC59" s="170"/>
      <c r="AD59" s="170"/>
      <c r="AE59" s="170" t="s">
        <v>190</v>
      </c>
      <c r="AF59" s="170">
        <v>0</v>
      </c>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row>
    <row r="60" spans="1:60" outlineLevel="1" x14ac:dyDescent="0.25">
      <c r="A60" s="225">
        <v>14</v>
      </c>
      <c r="B60" s="182" t="s">
        <v>251</v>
      </c>
      <c r="C60" s="209" t="s">
        <v>252</v>
      </c>
      <c r="D60" s="187" t="s">
        <v>185</v>
      </c>
      <c r="E60" s="193">
        <v>214.65899999999999</v>
      </c>
      <c r="F60" s="202"/>
      <c r="G60" s="201">
        <f>ROUND(E60*F60,2)</f>
        <v>0</v>
      </c>
      <c r="H60" s="200"/>
      <c r="I60" s="228" t="s">
        <v>198</v>
      </c>
      <c r="J60" s="170"/>
      <c r="K60" s="170"/>
      <c r="L60" s="170"/>
      <c r="M60" s="170"/>
      <c r="N60" s="170"/>
      <c r="O60" s="170"/>
      <c r="P60" s="170"/>
      <c r="Q60" s="170"/>
      <c r="R60" s="170"/>
      <c r="S60" s="170"/>
      <c r="T60" s="170"/>
      <c r="U60" s="170"/>
      <c r="V60" s="170"/>
      <c r="W60" s="170"/>
      <c r="X60" s="170"/>
      <c r="Y60" s="170"/>
      <c r="Z60" s="170"/>
      <c r="AA60" s="170"/>
      <c r="AB60" s="170"/>
      <c r="AC60" s="170"/>
      <c r="AD60" s="170"/>
      <c r="AE60" s="170" t="s">
        <v>199</v>
      </c>
      <c r="AF60" s="170"/>
      <c r="AG60" s="170"/>
      <c r="AH60" s="170"/>
      <c r="AI60" s="170"/>
      <c r="AJ60" s="170"/>
      <c r="AK60" s="170"/>
      <c r="AL60" s="170"/>
      <c r="AM60" s="170">
        <v>21</v>
      </c>
      <c r="AN60" s="170"/>
      <c r="AO60" s="170"/>
      <c r="AP60" s="170"/>
      <c r="AQ60" s="170"/>
      <c r="AR60" s="170"/>
      <c r="AS60" s="170"/>
      <c r="AT60" s="170"/>
      <c r="AU60" s="170"/>
      <c r="AV60" s="170"/>
      <c r="AW60" s="170"/>
      <c r="AX60" s="170"/>
      <c r="AY60" s="170"/>
      <c r="AZ60" s="170"/>
      <c r="BA60" s="170"/>
      <c r="BB60" s="170"/>
      <c r="BC60" s="170"/>
      <c r="BD60" s="170"/>
      <c r="BE60" s="170"/>
      <c r="BF60" s="170"/>
      <c r="BG60" s="170"/>
      <c r="BH60" s="170"/>
    </row>
    <row r="61" spans="1:60" outlineLevel="1" x14ac:dyDescent="0.25">
      <c r="A61" s="224"/>
      <c r="B61" s="183"/>
      <c r="C61" s="210" t="s">
        <v>249</v>
      </c>
      <c r="D61" s="188"/>
      <c r="E61" s="194">
        <v>64.617000000000004</v>
      </c>
      <c r="F61" s="201"/>
      <c r="G61" s="201"/>
      <c r="H61" s="200"/>
      <c r="I61" s="228"/>
      <c r="J61" s="170"/>
      <c r="K61" s="170"/>
      <c r="L61" s="170"/>
      <c r="M61" s="170"/>
      <c r="N61" s="170"/>
      <c r="O61" s="170"/>
      <c r="P61" s="170"/>
      <c r="Q61" s="170"/>
      <c r="R61" s="170"/>
      <c r="S61" s="170"/>
      <c r="T61" s="170"/>
      <c r="U61" s="170"/>
      <c r="V61" s="170"/>
      <c r="W61" s="170"/>
      <c r="X61" s="170"/>
      <c r="Y61" s="170"/>
      <c r="Z61" s="170"/>
      <c r="AA61" s="170"/>
      <c r="AB61" s="170"/>
      <c r="AC61" s="170"/>
      <c r="AD61" s="170"/>
      <c r="AE61" s="170" t="s">
        <v>190</v>
      </c>
      <c r="AF61" s="170">
        <v>0</v>
      </c>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row>
    <row r="62" spans="1:60" outlineLevel="1" x14ac:dyDescent="0.25">
      <c r="A62" s="224"/>
      <c r="B62" s="183"/>
      <c r="C62" s="210" t="s">
        <v>250</v>
      </c>
      <c r="D62" s="188"/>
      <c r="E62" s="194">
        <v>150.042</v>
      </c>
      <c r="F62" s="201"/>
      <c r="G62" s="201"/>
      <c r="H62" s="200"/>
      <c r="I62" s="228"/>
      <c r="J62" s="170"/>
      <c r="K62" s="170"/>
      <c r="L62" s="170"/>
      <c r="M62" s="170"/>
      <c r="N62" s="170"/>
      <c r="O62" s="170"/>
      <c r="P62" s="170"/>
      <c r="Q62" s="170"/>
      <c r="R62" s="170"/>
      <c r="S62" s="170"/>
      <c r="T62" s="170"/>
      <c r="U62" s="170"/>
      <c r="V62" s="170"/>
      <c r="W62" s="170"/>
      <c r="X62" s="170"/>
      <c r="Y62" s="170"/>
      <c r="Z62" s="170"/>
      <c r="AA62" s="170"/>
      <c r="AB62" s="170"/>
      <c r="AC62" s="170"/>
      <c r="AD62" s="170"/>
      <c r="AE62" s="170" t="s">
        <v>190</v>
      </c>
      <c r="AF62" s="170">
        <v>0</v>
      </c>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row>
    <row r="63" spans="1:60" ht="20.399999999999999" outlineLevel="1" x14ac:dyDescent="0.25">
      <c r="A63" s="225">
        <v>15</v>
      </c>
      <c r="B63" s="182" t="s">
        <v>253</v>
      </c>
      <c r="C63" s="209" t="s">
        <v>254</v>
      </c>
      <c r="D63" s="187" t="s">
        <v>185</v>
      </c>
      <c r="E63" s="193">
        <v>214.65899999999999</v>
      </c>
      <c r="F63" s="202"/>
      <c r="G63" s="201">
        <f>ROUND(E63*F63,2)</f>
        <v>0</v>
      </c>
      <c r="H63" s="200" t="s">
        <v>231</v>
      </c>
      <c r="I63" s="228" t="s">
        <v>198</v>
      </c>
      <c r="J63" s="170"/>
      <c r="K63" s="170"/>
      <c r="L63" s="170"/>
      <c r="M63" s="170"/>
      <c r="N63" s="170"/>
      <c r="O63" s="170"/>
      <c r="P63" s="170"/>
      <c r="Q63" s="170"/>
      <c r="R63" s="170"/>
      <c r="S63" s="170"/>
      <c r="T63" s="170"/>
      <c r="U63" s="170"/>
      <c r="V63" s="170"/>
      <c r="W63" s="170"/>
      <c r="X63" s="170"/>
      <c r="Y63" s="170"/>
      <c r="Z63" s="170"/>
      <c r="AA63" s="170"/>
      <c r="AB63" s="170"/>
      <c r="AC63" s="170"/>
      <c r="AD63" s="170"/>
      <c r="AE63" s="170" t="s">
        <v>238</v>
      </c>
      <c r="AF63" s="170"/>
      <c r="AG63" s="170"/>
      <c r="AH63" s="170"/>
      <c r="AI63" s="170"/>
      <c r="AJ63" s="170"/>
      <c r="AK63" s="170"/>
      <c r="AL63" s="170"/>
      <c r="AM63" s="170">
        <v>21</v>
      </c>
      <c r="AN63" s="170"/>
      <c r="AO63" s="170"/>
      <c r="AP63" s="170"/>
      <c r="AQ63" s="170"/>
      <c r="AR63" s="170"/>
      <c r="AS63" s="170"/>
      <c r="AT63" s="170"/>
      <c r="AU63" s="170"/>
      <c r="AV63" s="170"/>
      <c r="AW63" s="170"/>
      <c r="AX63" s="170"/>
      <c r="AY63" s="170"/>
      <c r="AZ63" s="170"/>
      <c r="BA63" s="170"/>
      <c r="BB63" s="170"/>
      <c r="BC63" s="170"/>
      <c r="BD63" s="170"/>
      <c r="BE63" s="170"/>
      <c r="BF63" s="170"/>
      <c r="BG63" s="170"/>
      <c r="BH63" s="170"/>
    </row>
    <row r="64" spans="1:60" outlineLevel="1" x14ac:dyDescent="0.25">
      <c r="A64" s="224"/>
      <c r="B64" s="183"/>
      <c r="C64" s="210" t="s">
        <v>249</v>
      </c>
      <c r="D64" s="188"/>
      <c r="E64" s="194">
        <v>64.617000000000004</v>
      </c>
      <c r="F64" s="201"/>
      <c r="G64" s="201"/>
      <c r="H64" s="200"/>
      <c r="I64" s="228"/>
      <c r="J64" s="170"/>
      <c r="K64" s="170"/>
      <c r="L64" s="170"/>
      <c r="M64" s="170"/>
      <c r="N64" s="170"/>
      <c r="O64" s="170"/>
      <c r="P64" s="170"/>
      <c r="Q64" s="170"/>
      <c r="R64" s="170"/>
      <c r="S64" s="170"/>
      <c r="T64" s="170"/>
      <c r="U64" s="170"/>
      <c r="V64" s="170"/>
      <c r="W64" s="170"/>
      <c r="X64" s="170"/>
      <c r="Y64" s="170"/>
      <c r="Z64" s="170"/>
      <c r="AA64" s="170"/>
      <c r="AB64" s="170"/>
      <c r="AC64" s="170"/>
      <c r="AD64" s="170"/>
      <c r="AE64" s="170" t="s">
        <v>190</v>
      </c>
      <c r="AF64" s="170">
        <v>0</v>
      </c>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row>
    <row r="65" spans="1:60" outlineLevel="1" x14ac:dyDescent="0.25">
      <c r="A65" s="224"/>
      <c r="B65" s="183"/>
      <c r="C65" s="210" t="s">
        <v>250</v>
      </c>
      <c r="D65" s="188"/>
      <c r="E65" s="194">
        <v>150.042</v>
      </c>
      <c r="F65" s="201"/>
      <c r="G65" s="201"/>
      <c r="H65" s="200"/>
      <c r="I65" s="228"/>
      <c r="J65" s="170"/>
      <c r="K65" s="170"/>
      <c r="L65" s="170"/>
      <c r="M65" s="170"/>
      <c r="N65" s="170"/>
      <c r="O65" s="170"/>
      <c r="P65" s="170"/>
      <c r="Q65" s="170"/>
      <c r="R65" s="170"/>
      <c r="S65" s="170"/>
      <c r="T65" s="170"/>
      <c r="U65" s="170"/>
      <c r="V65" s="170"/>
      <c r="W65" s="170"/>
      <c r="X65" s="170"/>
      <c r="Y65" s="170"/>
      <c r="Z65" s="170"/>
      <c r="AA65" s="170"/>
      <c r="AB65" s="170"/>
      <c r="AC65" s="170"/>
      <c r="AD65" s="170"/>
      <c r="AE65" s="170" t="s">
        <v>190</v>
      </c>
      <c r="AF65" s="170">
        <v>0</v>
      </c>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row>
    <row r="66" spans="1:60" x14ac:dyDescent="0.25">
      <c r="A66" s="223" t="s">
        <v>179</v>
      </c>
      <c r="B66" s="181" t="s">
        <v>112</v>
      </c>
      <c r="C66" s="208" t="s">
        <v>113</v>
      </c>
      <c r="D66" s="186"/>
      <c r="E66" s="192"/>
      <c r="F66" s="291">
        <f>SUM(G67:G80)</f>
        <v>0</v>
      </c>
      <c r="G66" s="292"/>
      <c r="H66" s="199"/>
      <c r="I66" s="227"/>
      <c r="AE66" t="s">
        <v>180</v>
      </c>
    </row>
    <row r="67" spans="1:60" outlineLevel="1" x14ac:dyDescent="0.25">
      <c r="A67" s="224"/>
      <c r="B67" s="299" t="s">
        <v>255</v>
      </c>
      <c r="C67" s="300"/>
      <c r="D67" s="301"/>
      <c r="E67" s="302"/>
      <c r="F67" s="303"/>
      <c r="G67" s="304"/>
      <c r="H67" s="200"/>
      <c r="I67" s="228"/>
      <c r="J67" s="170"/>
      <c r="K67" s="170"/>
      <c r="L67" s="170"/>
      <c r="M67" s="170"/>
      <c r="N67" s="170"/>
      <c r="O67" s="170"/>
      <c r="P67" s="170"/>
      <c r="Q67" s="170"/>
      <c r="R67" s="170"/>
      <c r="S67" s="170"/>
      <c r="T67" s="170"/>
      <c r="U67" s="170"/>
      <c r="V67" s="170"/>
      <c r="W67" s="170"/>
      <c r="X67" s="170"/>
      <c r="Y67" s="170"/>
      <c r="Z67" s="170"/>
      <c r="AA67" s="170"/>
      <c r="AB67" s="170"/>
      <c r="AC67" s="170">
        <v>0</v>
      </c>
      <c r="AD67" s="170"/>
      <c r="AE67" s="170" t="s">
        <v>182</v>
      </c>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row>
    <row r="68" spans="1:60" outlineLevel="1" x14ac:dyDescent="0.25">
      <c r="A68" s="224"/>
      <c r="B68" s="293" t="s">
        <v>256</v>
      </c>
      <c r="C68" s="294"/>
      <c r="D68" s="295"/>
      <c r="E68" s="296"/>
      <c r="F68" s="297"/>
      <c r="G68" s="298"/>
      <c r="H68" s="200"/>
      <c r="I68" s="228"/>
      <c r="J68" s="170"/>
      <c r="K68" s="170"/>
      <c r="L68" s="170"/>
      <c r="M68" s="170"/>
      <c r="N68" s="170"/>
      <c r="O68" s="170"/>
      <c r="P68" s="170"/>
      <c r="Q68" s="170"/>
      <c r="R68" s="170"/>
      <c r="S68" s="170"/>
      <c r="T68" s="170"/>
      <c r="U68" s="170"/>
      <c r="V68" s="170"/>
      <c r="W68" s="170"/>
      <c r="X68" s="170"/>
      <c r="Y68" s="170"/>
      <c r="Z68" s="170"/>
      <c r="AA68" s="170"/>
      <c r="AB68" s="170"/>
      <c r="AC68" s="170"/>
      <c r="AD68" s="170"/>
      <c r="AE68" s="170" t="s">
        <v>193</v>
      </c>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row>
    <row r="69" spans="1:60" outlineLevel="1" x14ac:dyDescent="0.25">
      <c r="A69" s="225">
        <v>16</v>
      </c>
      <c r="B69" s="182" t="s">
        <v>257</v>
      </c>
      <c r="C69" s="209" t="s">
        <v>258</v>
      </c>
      <c r="D69" s="187" t="s">
        <v>226</v>
      </c>
      <c r="E69" s="193">
        <v>30</v>
      </c>
      <c r="F69" s="202"/>
      <c r="G69" s="201">
        <f>ROUND(E69*F69,2)</f>
        <v>0</v>
      </c>
      <c r="H69" s="200" t="s">
        <v>186</v>
      </c>
      <c r="I69" s="228" t="s">
        <v>198</v>
      </c>
      <c r="J69" s="170"/>
      <c r="K69" s="170"/>
      <c r="L69" s="170"/>
      <c r="M69" s="170"/>
      <c r="N69" s="170"/>
      <c r="O69" s="170"/>
      <c r="P69" s="170"/>
      <c r="Q69" s="170"/>
      <c r="R69" s="170"/>
      <c r="S69" s="170"/>
      <c r="T69" s="170"/>
      <c r="U69" s="170"/>
      <c r="V69" s="170"/>
      <c r="W69" s="170"/>
      <c r="X69" s="170"/>
      <c r="Y69" s="170"/>
      <c r="Z69" s="170"/>
      <c r="AA69" s="170"/>
      <c r="AB69" s="170"/>
      <c r="AC69" s="170"/>
      <c r="AD69" s="170"/>
      <c r="AE69" s="170" t="s">
        <v>188</v>
      </c>
      <c r="AF69" s="170"/>
      <c r="AG69" s="170"/>
      <c r="AH69" s="170"/>
      <c r="AI69" s="170"/>
      <c r="AJ69" s="170"/>
      <c r="AK69" s="170"/>
      <c r="AL69" s="170"/>
      <c r="AM69" s="170">
        <v>21</v>
      </c>
      <c r="AN69" s="170"/>
      <c r="AO69" s="170"/>
      <c r="AP69" s="170"/>
      <c r="AQ69" s="170"/>
      <c r="AR69" s="170"/>
      <c r="AS69" s="170"/>
      <c r="AT69" s="170"/>
      <c r="AU69" s="170"/>
      <c r="AV69" s="170"/>
      <c r="AW69" s="170"/>
      <c r="AX69" s="170"/>
      <c r="AY69" s="170"/>
      <c r="AZ69" s="170"/>
      <c r="BA69" s="170"/>
      <c r="BB69" s="170"/>
      <c r="BC69" s="170"/>
      <c r="BD69" s="170"/>
      <c r="BE69" s="170"/>
      <c r="BF69" s="170"/>
      <c r="BG69" s="170"/>
      <c r="BH69" s="170"/>
    </row>
    <row r="70" spans="1:60" outlineLevel="1" x14ac:dyDescent="0.25">
      <c r="A70" s="224"/>
      <c r="B70" s="183"/>
      <c r="C70" s="210" t="s">
        <v>259</v>
      </c>
      <c r="D70" s="188"/>
      <c r="E70" s="194">
        <v>30</v>
      </c>
      <c r="F70" s="201"/>
      <c r="G70" s="201"/>
      <c r="H70" s="200"/>
      <c r="I70" s="228"/>
      <c r="J70" s="170"/>
      <c r="K70" s="170"/>
      <c r="L70" s="170"/>
      <c r="M70" s="170"/>
      <c r="N70" s="170"/>
      <c r="O70" s="170"/>
      <c r="P70" s="170"/>
      <c r="Q70" s="170"/>
      <c r="R70" s="170"/>
      <c r="S70" s="170"/>
      <c r="T70" s="170"/>
      <c r="U70" s="170"/>
      <c r="V70" s="170"/>
      <c r="W70" s="170"/>
      <c r="X70" s="170"/>
      <c r="Y70" s="170"/>
      <c r="Z70" s="170"/>
      <c r="AA70" s="170"/>
      <c r="AB70" s="170"/>
      <c r="AC70" s="170"/>
      <c r="AD70" s="170"/>
      <c r="AE70" s="170" t="s">
        <v>190</v>
      </c>
      <c r="AF70" s="170">
        <v>0</v>
      </c>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row>
    <row r="71" spans="1:60" outlineLevel="1" x14ac:dyDescent="0.25">
      <c r="A71" s="224"/>
      <c r="B71" s="293" t="s">
        <v>260</v>
      </c>
      <c r="C71" s="294"/>
      <c r="D71" s="295"/>
      <c r="E71" s="296"/>
      <c r="F71" s="297"/>
      <c r="G71" s="298"/>
      <c r="H71" s="200"/>
      <c r="I71" s="228"/>
      <c r="J71" s="170"/>
      <c r="K71" s="170"/>
      <c r="L71" s="170"/>
      <c r="M71" s="170"/>
      <c r="N71" s="170"/>
      <c r="O71" s="170"/>
      <c r="P71" s="170"/>
      <c r="Q71" s="170"/>
      <c r="R71" s="170"/>
      <c r="S71" s="170"/>
      <c r="T71" s="170"/>
      <c r="U71" s="170"/>
      <c r="V71" s="170"/>
      <c r="W71" s="170"/>
      <c r="X71" s="170"/>
      <c r="Y71" s="170"/>
      <c r="Z71" s="170"/>
      <c r="AA71" s="170"/>
      <c r="AB71" s="170"/>
      <c r="AC71" s="170">
        <v>0</v>
      </c>
      <c r="AD71" s="170"/>
      <c r="AE71" s="170" t="s">
        <v>182</v>
      </c>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row>
    <row r="72" spans="1:60" ht="51.6" outlineLevel="1" x14ac:dyDescent="0.25">
      <c r="A72" s="224"/>
      <c r="B72" s="293" t="s">
        <v>261</v>
      </c>
      <c r="C72" s="294"/>
      <c r="D72" s="295"/>
      <c r="E72" s="296"/>
      <c r="F72" s="297"/>
      <c r="G72" s="298"/>
      <c r="H72" s="200"/>
      <c r="I72" s="228"/>
      <c r="J72" s="170"/>
      <c r="K72" s="170"/>
      <c r="L72" s="170"/>
      <c r="M72" s="170"/>
      <c r="N72" s="170"/>
      <c r="O72" s="170"/>
      <c r="P72" s="170"/>
      <c r="Q72" s="170"/>
      <c r="R72" s="170"/>
      <c r="S72" s="170"/>
      <c r="T72" s="170"/>
      <c r="U72" s="170"/>
      <c r="V72" s="170"/>
      <c r="W72" s="170"/>
      <c r="X72" s="170"/>
      <c r="Y72" s="170"/>
      <c r="Z72" s="170"/>
      <c r="AA72" s="170"/>
      <c r="AB72" s="170"/>
      <c r="AC72" s="170"/>
      <c r="AD72" s="170"/>
      <c r="AE72" s="170" t="s">
        <v>262</v>
      </c>
      <c r="AF72" s="170"/>
      <c r="AG72" s="170"/>
      <c r="AH72" s="170"/>
      <c r="AI72" s="170"/>
      <c r="AJ72" s="170"/>
      <c r="AK72" s="170"/>
      <c r="AL72" s="170"/>
      <c r="AM72" s="170"/>
      <c r="AN72" s="170"/>
      <c r="AO72" s="170"/>
      <c r="AP72" s="170"/>
      <c r="AQ72" s="170"/>
      <c r="AR72" s="170"/>
      <c r="AS72" s="170"/>
      <c r="AT72" s="170"/>
      <c r="AU72" s="170"/>
      <c r="AV72" s="170"/>
      <c r="AW72" s="170"/>
      <c r="AX72" s="170"/>
      <c r="AY72" s="170"/>
      <c r="AZ72" s="173" t="str">
        <f>B72</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zpevněného cementem KZC I s rozprostřením a zhutněním tl. 28 cm, podklad z kameniva obaleného asfaltem třídy I s rozprostřením a zhutněním, v pruhu šířky do 3 m tl. 9 cm, beton asfaltový s rozprostřením a zhutněním třídy I, v pruhu šířky do 3 m tl. 5 cm, osazení a dodávka vodících proužků, osazení a dodávka betonových obrubníků do lože z prostého betonu 8 - 10 cm, stojatých, bez boční opěry.</v>
      </c>
      <c r="BA72" s="170"/>
      <c r="BB72" s="170"/>
      <c r="BC72" s="170"/>
      <c r="BD72" s="170"/>
      <c r="BE72" s="170"/>
      <c r="BF72" s="170"/>
      <c r="BG72" s="170"/>
      <c r="BH72" s="170"/>
    </row>
    <row r="73" spans="1:60" outlineLevel="1" x14ac:dyDescent="0.25">
      <c r="A73" s="224"/>
      <c r="B73" s="293" t="s">
        <v>263</v>
      </c>
      <c r="C73" s="294"/>
      <c r="D73" s="295"/>
      <c r="E73" s="296"/>
      <c r="F73" s="297"/>
      <c r="G73" s="298"/>
      <c r="H73" s="200"/>
      <c r="I73" s="228"/>
      <c r="J73" s="170"/>
      <c r="K73" s="170"/>
      <c r="L73" s="170"/>
      <c r="M73" s="170"/>
      <c r="N73" s="170"/>
      <c r="O73" s="170"/>
      <c r="P73" s="170"/>
      <c r="Q73" s="170"/>
      <c r="R73" s="170"/>
      <c r="S73" s="170"/>
      <c r="T73" s="170"/>
      <c r="U73" s="170"/>
      <c r="V73" s="170"/>
      <c r="W73" s="170"/>
      <c r="X73" s="170"/>
      <c r="Y73" s="170"/>
      <c r="Z73" s="170"/>
      <c r="AA73" s="170"/>
      <c r="AB73" s="170"/>
      <c r="AC73" s="170"/>
      <c r="AD73" s="170"/>
      <c r="AE73" s="170" t="s">
        <v>262</v>
      </c>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row>
    <row r="74" spans="1:60" outlineLevel="1" x14ac:dyDescent="0.25">
      <c r="A74" s="224"/>
      <c r="B74" s="293" t="s">
        <v>264</v>
      </c>
      <c r="C74" s="294"/>
      <c r="D74" s="295"/>
      <c r="E74" s="296"/>
      <c r="F74" s="297"/>
      <c r="G74" s="298"/>
      <c r="H74" s="200"/>
      <c r="I74" s="228"/>
      <c r="J74" s="170"/>
      <c r="K74" s="170"/>
      <c r="L74" s="170"/>
      <c r="M74" s="170"/>
      <c r="N74" s="170"/>
      <c r="O74" s="170"/>
      <c r="P74" s="170"/>
      <c r="Q74" s="170"/>
      <c r="R74" s="170"/>
      <c r="S74" s="170"/>
      <c r="T74" s="170"/>
      <c r="U74" s="170"/>
      <c r="V74" s="170"/>
      <c r="W74" s="170"/>
      <c r="X74" s="170"/>
      <c r="Y74" s="170"/>
      <c r="Z74" s="170"/>
      <c r="AA74" s="170"/>
      <c r="AB74" s="170"/>
      <c r="AC74" s="170"/>
      <c r="AD74" s="170"/>
      <c r="AE74" s="170" t="s">
        <v>262</v>
      </c>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row>
    <row r="75" spans="1:60" outlineLevel="1" x14ac:dyDescent="0.25">
      <c r="A75" s="224"/>
      <c r="B75" s="293" t="s">
        <v>265</v>
      </c>
      <c r="C75" s="294"/>
      <c r="D75" s="295"/>
      <c r="E75" s="296"/>
      <c r="F75" s="297"/>
      <c r="G75" s="298"/>
      <c r="H75" s="200"/>
      <c r="I75" s="228"/>
      <c r="J75" s="170"/>
      <c r="K75" s="170"/>
      <c r="L75" s="170"/>
      <c r="M75" s="170"/>
      <c r="N75" s="170"/>
      <c r="O75" s="170"/>
      <c r="P75" s="170"/>
      <c r="Q75" s="170"/>
      <c r="R75" s="170"/>
      <c r="S75" s="170"/>
      <c r="T75" s="170"/>
      <c r="U75" s="170"/>
      <c r="V75" s="170"/>
      <c r="W75" s="170"/>
      <c r="X75" s="170"/>
      <c r="Y75" s="170"/>
      <c r="Z75" s="170"/>
      <c r="AA75" s="170"/>
      <c r="AB75" s="170"/>
      <c r="AC75" s="170"/>
      <c r="AD75" s="170"/>
      <c r="AE75" s="170" t="s">
        <v>262</v>
      </c>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row>
    <row r="76" spans="1:60" outlineLevel="1" x14ac:dyDescent="0.25">
      <c r="A76" s="224"/>
      <c r="B76" s="293" t="s">
        <v>266</v>
      </c>
      <c r="C76" s="294"/>
      <c r="D76" s="295"/>
      <c r="E76" s="296"/>
      <c r="F76" s="297"/>
      <c r="G76" s="298"/>
      <c r="H76" s="200"/>
      <c r="I76" s="228"/>
      <c r="J76" s="170"/>
      <c r="K76" s="170"/>
      <c r="L76" s="170"/>
      <c r="M76" s="170"/>
      <c r="N76" s="170"/>
      <c r="O76" s="170"/>
      <c r="P76" s="170"/>
      <c r="Q76" s="170"/>
      <c r="R76" s="170"/>
      <c r="S76" s="170"/>
      <c r="T76" s="170"/>
      <c r="U76" s="170"/>
      <c r="V76" s="170"/>
      <c r="W76" s="170"/>
      <c r="X76" s="170"/>
      <c r="Y76" s="170"/>
      <c r="Z76" s="170"/>
      <c r="AA76" s="170"/>
      <c r="AB76" s="170"/>
      <c r="AC76" s="170"/>
      <c r="AD76" s="170"/>
      <c r="AE76" s="170" t="s">
        <v>262</v>
      </c>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row>
    <row r="77" spans="1:60" outlineLevel="1" x14ac:dyDescent="0.25">
      <c r="A77" s="224"/>
      <c r="B77" s="293" t="s">
        <v>267</v>
      </c>
      <c r="C77" s="294"/>
      <c r="D77" s="295"/>
      <c r="E77" s="296"/>
      <c r="F77" s="297"/>
      <c r="G77" s="298"/>
      <c r="H77" s="200"/>
      <c r="I77" s="228"/>
      <c r="J77" s="170"/>
      <c r="K77" s="170"/>
      <c r="L77" s="170"/>
      <c r="M77" s="170"/>
      <c r="N77" s="170"/>
      <c r="O77" s="170"/>
      <c r="P77" s="170"/>
      <c r="Q77" s="170"/>
      <c r="R77" s="170"/>
      <c r="S77" s="170"/>
      <c r="T77" s="170"/>
      <c r="U77" s="170"/>
      <c r="V77" s="170"/>
      <c r="W77" s="170"/>
      <c r="X77" s="170"/>
      <c r="Y77" s="170"/>
      <c r="Z77" s="170"/>
      <c r="AA77" s="170"/>
      <c r="AB77" s="170"/>
      <c r="AC77" s="170"/>
      <c r="AD77" s="170"/>
      <c r="AE77" s="170" t="s">
        <v>262</v>
      </c>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row>
    <row r="78" spans="1:60" outlineLevel="1" x14ac:dyDescent="0.25">
      <c r="A78" s="224"/>
      <c r="B78" s="293" t="s">
        <v>268</v>
      </c>
      <c r="C78" s="294"/>
      <c r="D78" s="295"/>
      <c r="E78" s="296"/>
      <c r="F78" s="297"/>
      <c r="G78" s="298"/>
      <c r="H78" s="200"/>
      <c r="I78" s="228"/>
      <c r="J78" s="170"/>
      <c r="K78" s="170"/>
      <c r="L78" s="170"/>
      <c r="M78" s="170"/>
      <c r="N78" s="170"/>
      <c r="O78" s="170"/>
      <c r="P78" s="170"/>
      <c r="Q78" s="170"/>
      <c r="R78" s="170"/>
      <c r="S78" s="170"/>
      <c r="T78" s="170"/>
      <c r="U78" s="170"/>
      <c r="V78" s="170"/>
      <c r="W78" s="170"/>
      <c r="X78" s="170"/>
      <c r="Y78" s="170"/>
      <c r="Z78" s="170"/>
      <c r="AA78" s="170"/>
      <c r="AB78" s="170"/>
      <c r="AC78" s="170"/>
      <c r="AD78" s="170"/>
      <c r="AE78" s="170" t="s">
        <v>193</v>
      </c>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row>
    <row r="79" spans="1:60" outlineLevel="1" x14ac:dyDescent="0.25">
      <c r="A79" s="225">
        <v>17</v>
      </c>
      <c r="B79" s="182" t="s">
        <v>269</v>
      </c>
      <c r="C79" s="209" t="s">
        <v>270</v>
      </c>
      <c r="D79" s="187" t="s">
        <v>185</v>
      </c>
      <c r="E79" s="193">
        <v>40</v>
      </c>
      <c r="F79" s="202"/>
      <c r="G79" s="201">
        <f>ROUND(E79*F79,2)</f>
        <v>0</v>
      </c>
      <c r="H79" s="200" t="s">
        <v>271</v>
      </c>
      <c r="I79" s="228" t="s">
        <v>187</v>
      </c>
      <c r="J79" s="170"/>
      <c r="K79" s="170"/>
      <c r="L79" s="170"/>
      <c r="M79" s="170"/>
      <c r="N79" s="170"/>
      <c r="O79" s="170"/>
      <c r="P79" s="170"/>
      <c r="Q79" s="170"/>
      <c r="R79" s="170"/>
      <c r="S79" s="170"/>
      <c r="T79" s="170"/>
      <c r="U79" s="170"/>
      <c r="V79" s="170"/>
      <c r="W79" s="170"/>
      <c r="X79" s="170"/>
      <c r="Y79" s="170"/>
      <c r="Z79" s="170"/>
      <c r="AA79" s="170"/>
      <c r="AB79" s="170"/>
      <c r="AC79" s="170"/>
      <c r="AD79" s="170"/>
      <c r="AE79" s="170" t="s">
        <v>272</v>
      </c>
      <c r="AF79" s="170"/>
      <c r="AG79" s="170"/>
      <c r="AH79" s="170"/>
      <c r="AI79" s="170"/>
      <c r="AJ79" s="170"/>
      <c r="AK79" s="170"/>
      <c r="AL79" s="170"/>
      <c r="AM79" s="170">
        <v>21</v>
      </c>
      <c r="AN79" s="170"/>
      <c r="AO79" s="170"/>
      <c r="AP79" s="170"/>
      <c r="AQ79" s="170"/>
      <c r="AR79" s="170"/>
      <c r="AS79" s="170"/>
      <c r="AT79" s="170"/>
      <c r="AU79" s="170"/>
      <c r="AV79" s="170"/>
      <c r="AW79" s="170"/>
      <c r="AX79" s="170"/>
      <c r="AY79" s="170"/>
      <c r="AZ79" s="170"/>
      <c r="BA79" s="170"/>
      <c r="BB79" s="170"/>
      <c r="BC79" s="170"/>
      <c r="BD79" s="170"/>
      <c r="BE79" s="170"/>
      <c r="BF79" s="170"/>
      <c r="BG79" s="170"/>
      <c r="BH79" s="170"/>
    </row>
    <row r="80" spans="1:60" outlineLevel="1" x14ac:dyDescent="0.25">
      <c r="A80" s="224"/>
      <c r="B80" s="183"/>
      <c r="C80" s="210" t="s">
        <v>189</v>
      </c>
      <c r="D80" s="188"/>
      <c r="E80" s="194">
        <v>40</v>
      </c>
      <c r="F80" s="201"/>
      <c r="G80" s="201"/>
      <c r="H80" s="200"/>
      <c r="I80" s="228"/>
      <c r="J80" s="170"/>
      <c r="K80" s="170"/>
      <c r="L80" s="170"/>
      <c r="M80" s="170"/>
      <c r="N80" s="170"/>
      <c r="O80" s="170"/>
      <c r="P80" s="170"/>
      <c r="Q80" s="170"/>
      <c r="R80" s="170"/>
      <c r="S80" s="170"/>
      <c r="T80" s="170"/>
      <c r="U80" s="170"/>
      <c r="V80" s="170"/>
      <c r="W80" s="170"/>
      <c r="X80" s="170"/>
      <c r="Y80" s="170"/>
      <c r="Z80" s="170"/>
      <c r="AA80" s="170"/>
      <c r="AB80" s="170"/>
      <c r="AC80" s="170"/>
      <c r="AD80" s="170"/>
      <c r="AE80" s="170" t="s">
        <v>190</v>
      </c>
      <c r="AF80" s="170">
        <v>0</v>
      </c>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row>
    <row r="81" spans="1:60" x14ac:dyDescent="0.25">
      <c r="A81" s="223" t="s">
        <v>179</v>
      </c>
      <c r="B81" s="181" t="s">
        <v>114</v>
      </c>
      <c r="C81" s="208" t="s">
        <v>115</v>
      </c>
      <c r="D81" s="186"/>
      <c r="E81" s="192"/>
      <c r="F81" s="291">
        <f>SUM(G82:G104)</f>
        <v>0</v>
      </c>
      <c r="G81" s="292"/>
      <c r="H81" s="199"/>
      <c r="I81" s="227"/>
      <c r="AE81" t="s">
        <v>180</v>
      </c>
    </row>
    <row r="82" spans="1:60" outlineLevel="1" x14ac:dyDescent="0.25">
      <c r="A82" s="225">
        <v>18</v>
      </c>
      <c r="B82" s="182" t="s">
        <v>273</v>
      </c>
      <c r="C82" s="209" t="s">
        <v>274</v>
      </c>
      <c r="D82" s="187" t="s">
        <v>185</v>
      </c>
      <c r="E82" s="193">
        <v>307.01900000000001</v>
      </c>
      <c r="F82" s="202"/>
      <c r="G82" s="201">
        <f>ROUND(E82*F82,2)</f>
        <v>0</v>
      </c>
      <c r="H82" s="200"/>
      <c r="I82" s="228" t="s">
        <v>198</v>
      </c>
      <c r="J82" s="170"/>
      <c r="K82" s="170"/>
      <c r="L82" s="170"/>
      <c r="M82" s="170"/>
      <c r="N82" s="170"/>
      <c r="O82" s="170"/>
      <c r="P82" s="170"/>
      <c r="Q82" s="170"/>
      <c r="R82" s="170"/>
      <c r="S82" s="170"/>
      <c r="T82" s="170"/>
      <c r="U82" s="170"/>
      <c r="V82" s="170"/>
      <c r="W82" s="170"/>
      <c r="X82" s="170"/>
      <c r="Y82" s="170"/>
      <c r="Z82" s="170"/>
      <c r="AA82" s="170"/>
      <c r="AB82" s="170"/>
      <c r="AC82" s="170"/>
      <c r="AD82" s="170"/>
      <c r="AE82" s="170" t="s">
        <v>199</v>
      </c>
      <c r="AF82" s="170"/>
      <c r="AG82" s="170"/>
      <c r="AH82" s="170"/>
      <c r="AI82" s="170"/>
      <c r="AJ82" s="170"/>
      <c r="AK82" s="170"/>
      <c r="AL82" s="170"/>
      <c r="AM82" s="170">
        <v>21</v>
      </c>
      <c r="AN82" s="170"/>
      <c r="AO82" s="170"/>
      <c r="AP82" s="170"/>
      <c r="AQ82" s="170"/>
      <c r="AR82" s="170"/>
      <c r="AS82" s="170"/>
      <c r="AT82" s="170"/>
      <c r="AU82" s="170"/>
      <c r="AV82" s="170"/>
      <c r="AW82" s="170"/>
      <c r="AX82" s="170"/>
      <c r="AY82" s="170"/>
      <c r="AZ82" s="170"/>
      <c r="BA82" s="170"/>
      <c r="BB82" s="170"/>
      <c r="BC82" s="170"/>
      <c r="BD82" s="170"/>
      <c r="BE82" s="170"/>
      <c r="BF82" s="170"/>
      <c r="BG82" s="170"/>
      <c r="BH82" s="170"/>
    </row>
    <row r="83" spans="1:60" ht="30.6" outlineLevel="1" x14ac:dyDescent="0.25">
      <c r="A83" s="224"/>
      <c r="B83" s="183"/>
      <c r="C83" s="210" t="s">
        <v>275</v>
      </c>
      <c r="D83" s="188"/>
      <c r="E83" s="194">
        <v>103.74</v>
      </c>
      <c r="F83" s="201"/>
      <c r="G83" s="201"/>
      <c r="H83" s="200"/>
      <c r="I83" s="228"/>
      <c r="J83" s="170"/>
      <c r="K83" s="170"/>
      <c r="L83" s="170"/>
      <c r="M83" s="170"/>
      <c r="N83" s="170"/>
      <c r="O83" s="170"/>
      <c r="P83" s="170"/>
      <c r="Q83" s="170"/>
      <c r="R83" s="170"/>
      <c r="S83" s="170"/>
      <c r="T83" s="170"/>
      <c r="U83" s="170"/>
      <c r="V83" s="170"/>
      <c r="W83" s="170"/>
      <c r="X83" s="170"/>
      <c r="Y83" s="170"/>
      <c r="Z83" s="170"/>
      <c r="AA83" s="170"/>
      <c r="AB83" s="170"/>
      <c r="AC83" s="170"/>
      <c r="AD83" s="170"/>
      <c r="AE83" s="170" t="s">
        <v>190</v>
      </c>
      <c r="AF83" s="170">
        <v>0</v>
      </c>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row>
    <row r="84" spans="1:60" ht="30.6" outlineLevel="1" x14ac:dyDescent="0.25">
      <c r="A84" s="224"/>
      <c r="B84" s="183"/>
      <c r="C84" s="210" t="s">
        <v>276</v>
      </c>
      <c r="D84" s="188"/>
      <c r="E84" s="194">
        <v>190.50649999999999</v>
      </c>
      <c r="F84" s="201"/>
      <c r="G84" s="201"/>
      <c r="H84" s="200"/>
      <c r="I84" s="228"/>
      <c r="J84" s="170"/>
      <c r="K84" s="170"/>
      <c r="L84" s="170"/>
      <c r="M84" s="170"/>
      <c r="N84" s="170"/>
      <c r="O84" s="170"/>
      <c r="P84" s="170"/>
      <c r="Q84" s="170"/>
      <c r="R84" s="170"/>
      <c r="S84" s="170"/>
      <c r="T84" s="170"/>
      <c r="U84" s="170"/>
      <c r="V84" s="170"/>
      <c r="W84" s="170"/>
      <c r="X84" s="170"/>
      <c r="Y84" s="170"/>
      <c r="Z84" s="170"/>
      <c r="AA84" s="170"/>
      <c r="AB84" s="170"/>
      <c r="AC84" s="170"/>
      <c r="AD84" s="170"/>
      <c r="AE84" s="170" t="s">
        <v>190</v>
      </c>
      <c r="AF84" s="170">
        <v>0</v>
      </c>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row>
    <row r="85" spans="1:60" outlineLevel="1" x14ac:dyDescent="0.25">
      <c r="A85" s="224"/>
      <c r="B85" s="183"/>
      <c r="C85" s="210" t="s">
        <v>277</v>
      </c>
      <c r="D85" s="188"/>
      <c r="E85" s="194">
        <v>12.772500000000001</v>
      </c>
      <c r="F85" s="201"/>
      <c r="G85" s="201"/>
      <c r="H85" s="200"/>
      <c r="I85" s="228"/>
      <c r="J85" s="170"/>
      <c r="K85" s="170"/>
      <c r="L85" s="170"/>
      <c r="M85" s="170"/>
      <c r="N85" s="170"/>
      <c r="O85" s="170"/>
      <c r="P85" s="170"/>
      <c r="Q85" s="170"/>
      <c r="R85" s="170"/>
      <c r="S85" s="170"/>
      <c r="T85" s="170"/>
      <c r="U85" s="170"/>
      <c r="V85" s="170"/>
      <c r="W85" s="170"/>
      <c r="X85" s="170"/>
      <c r="Y85" s="170"/>
      <c r="Z85" s="170"/>
      <c r="AA85" s="170"/>
      <c r="AB85" s="170"/>
      <c r="AC85" s="170"/>
      <c r="AD85" s="170"/>
      <c r="AE85" s="170" t="s">
        <v>190</v>
      </c>
      <c r="AF85" s="170">
        <v>0</v>
      </c>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row>
    <row r="86" spans="1:60" outlineLevel="1" x14ac:dyDescent="0.25">
      <c r="A86" s="225">
        <v>19</v>
      </c>
      <c r="B86" s="182" t="s">
        <v>278</v>
      </c>
      <c r="C86" s="209" t="s">
        <v>279</v>
      </c>
      <c r="D86" s="187" t="s">
        <v>226</v>
      </c>
      <c r="E86" s="193">
        <v>162</v>
      </c>
      <c r="F86" s="202"/>
      <c r="G86" s="201">
        <f>ROUND(E86*F86,2)</f>
        <v>0</v>
      </c>
      <c r="H86" s="200"/>
      <c r="I86" s="228" t="s">
        <v>198</v>
      </c>
      <c r="J86" s="170"/>
      <c r="K86" s="170"/>
      <c r="L86" s="170"/>
      <c r="M86" s="170"/>
      <c r="N86" s="170"/>
      <c r="O86" s="170"/>
      <c r="P86" s="170"/>
      <c r="Q86" s="170"/>
      <c r="R86" s="170"/>
      <c r="S86" s="170"/>
      <c r="T86" s="170"/>
      <c r="U86" s="170"/>
      <c r="V86" s="170"/>
      <c r="W86" s="170"/>
      <c r="X86" s="170"/>
      <c r="Y86" s="170"/>
      <c r="Z86" s="170"/>
      <c r="AA86" s="170"/>
      <c r="AB86" s="170"/>
      <c r="AC86" s="170"/>
      <c r="AD86" s="170"/>
      <c r="AE86" s="170" t="s">
        <v>199</v>
      </c>
      <c r="AF86" s="170"/>
      <c r="AG86" s="170"/>
      <c r="AH86" s="170"/>
      <c r="AI86" s="170"/>
      <c r="AJ86" s="170"/>
      <c r="AK86" s="170"/>
      <c r="AL86" s="170"/>
      <c r="AM86" s="170">
        <v>21</v>
      </c>
      <c r="AN86" s="170"/>
      <c r="AO86" s="170"/>
      <c r="AP86" s="170"/>
      <c r="AQ86" s="170"/>
      <c r="AR86" s="170"/>
      <c r="AS86" s="170"/>
      <c r="AT86" s="170"/>
      <c r="AU86" s="170"/>
      <c r="AV86" s="170"/>
      <c r="AW86" s="170"/>
      <c r="AX86" s="170"/>
      <c r="AY86" s="170"/>
      <c r="AZ86" s="170"/>
      <c r="BA86" s="170"/>
      <c r="BB86" s="170"/>
      <c r="BC86" s="170"/>
      <c r="BD86" s="170"/>
      <c r="BE86" s="170"/>
      <c r="BF86" s="170"/>
      <c r="BG86" s="170"/>
      <c r="BH86" s="170"/>
    </row>
    <row r="87" spans="1:60" ht="30.6" outlineLevel="1" x14ac:dyDescent="0.25">
      <c r="A87" s="224"/>
      <c r="B87" s="183"/>
      <c r="C87" s="210" t="s">
        <v>280</v>
      </c>
      <c r="D87" s="188"/>
      <c r="E87" s="194">
        <v>80.3</v>
      </c>
      <c r="F87" s="201"/>
      <c r="G87" s="201"/>
      <c r="H87" s="200"/>
      <c r="I87" s="228"/>
      <c r="J87" s="170"/>
      <c r="K87" s="170"/>
      <c r="L87" s="170"/>
      <c r="M87" s="170"/>
      <c r="N87" s="170"/>
      <c r="O87" s="170"/>
      <c r="P87" s="170"/>
      <c r="Q87" s="170"/>
      <c r="R87" s="170"/>
      <c r="S87" s="170"/>
      <c r="T87" s="170"/>
      <c r="U87" s="170"/>
      <c r="V87" s="170"/>
      <c r="W87" s="170"/>
      <c r="X87" s="170"/>
      <c r="Y87" s="170"/>
      <c r="Z87" s="170"/>
      <c r="AA87" s="170"/>
      <c r="AB87" s="170"/>
      <c r="AC87" s="170"/>
      <c r="AD87" s="170"/>
      <c r="AE87" s="170" t="s">
        <v>190</v>
      </c>
      <c r="AF87" s="170">
        <v>0</v>
      </c>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row>
    <row r="88" spans="1:60" ht="30.6" outlineLevel="1" x14ac:dyDescent="0.25">
      <c r="A88" s="224"/>
      <c r="B88" s="183"/>
      <c r="C88" s="210" t="s">
        <v>281</v>
      </c>
      <c r="D88" s="188"/>
      <c r="E88" s="194">
        <v>81.7</v>
      </c>
      <c r="F88" s="201"/>
      <c r="G88" s="201"/>
      <c r="H88" s="200"/>
      <c r="I88" s="228"/>
      <c r="J88" s="170"/>
      <c r="K88" s="170"/>
      <c r="L88" s="170"/>
      <c r="M88" s="170"/>
      <c r="N88" s="170"/>
      <c r="O88" s="170"/>
      <c r="P88" s="170"/>
      <c r="Q88" s="170"/>
      <c r="R88" s="170"/>
      <c r="S88" s="170"/>
      <c r="T88" s="170"/>
      <c r="U88" s="170"/>
      <c r="V88" s="170"/>
      <c r="W88" s="170"/>
      <c r="X88" s="170"/>
      <c r="Y88" s="170"/>
      <c r="Z88" s="170"/>
      <c r="AA88" s="170"/>
      <c r="AB88" s="170"/>
      <c r="AC88" s="170"/>
      <c r="AD88" s="170"/>
      <c r="AE88" s="170" t="s">
        <v>190</v>
      </c>
      <c r="AF88" s="170">
        <v>0</v>
      </c>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row>
    <row r="89" spans="1:60" outlineLevel="1" x14ac:dyDescent="0.25">
      <c r="A89" s="225">
        <v>20</v>
      </c>
      <c r="B89" s="182" t="s">
        <v>282</v>
      </c>
      <c r="C89" s="209" t="s">
        <v>283</v>
      </c>
      <c r="D89" s="187" t="s">
        <v>185</v>
      </c>
      <c r="E89" s="193">
        <v>421.76499999999999</v>
      </c>
      <c r="F89" s="202"/>
      <c r="G89" s="201">
        <f>ROUND(E89*F89,2)</f>
        <v>0</v>
      </c>
      <c r="H89" s="200"/>
      <c r="I89" s="228" t="s">
        <v>198</v>
      </c>
      <c r="J89" s="170"/>
      <c r="K89" s="170"/>
      <c r="L89" s="170"/>
      <c r="M89" s="170"/>
      <c r="N89" s="170"/>
      <c r="O89" s="170"/>
      <c r="P89" s="170"/>
      <c r="Q89" s="170"/>
      <c r="R89" s="170"/>
      <c r="S89" s="170"/>
      <c r="T89" s="170"/>
      <c r="U89" s="170"/>
      <c r="V89" s="170"/>
      <c r="W89" s="170"/>
      <c r="X89" s="170"/>
      <c r="Y89" s="170"/>
      <c r="Z89" s="170"/>
      <c r="AA89" s="170"/>
      <c r="AB89" s="170"/>
      <c r="AC89" s="170"/>
      <c r="AD89" s="170"/>
      <c r="AE89" s="170" t="s">
        <v>199</v>
      </c>
      <c r="AF89" s="170"/>
      <c r="AG89" s="170"/>
      <c r="AH89" s="170"/>
      <c r="AI89" s="170"/>
      <c r="AJ89" s="170"/>
      <c r="AK89" s="170"/>
      <c r="AL89" s="170"/>
      <c r="AM89" s="170">
        <v>21</v>
      </c>
      <c r="AN89" s="170"/>
      <c r="AO89" s="170"/>
      <c r="AP89" s="170"/>
      <c r="AQ89" s="170"/>
      <c r="AR89" s="170"/>
      <c r="AS89" s="170"/>
      <c r="AT89" s="170"/>
      <c r="AU89" s="170"/>
      <c r="AV89" s="170"/>
      <c r="AW89" s="170"/>
      <c r="AX89" s="170"/>
      <c r="AY89" s="170"/>
      <c r="AZ89" s="170"/>
      <c r="BA89" s="170"/>
      <c r="BB89" s="170"/>
      <c r="BC89" s="170"/>
      <c r="BD89" s="170"/>
      <c r="BE89" s="170"/>
      <c r="BF89" s="170"/>
      <c r="BG89" s="170"/>
      <c r="BH89" s="170"/>
    </row>
    <row r="90" spans="1:60" ht="30.6" outlineLevel="1" x14ac:dyDescent="0.25">
      <c r="A90" s="224"/>
      <c r="B90" s="183"/>
      <c r="C90" s="210" t="s">
        <v>284</v>
      </c>
      <c r="D90" s="188"/>
      <c r="E90" s="194">
        <v>150.05000000000001</v>
      </c>
      <c r="F90" s="201"/>
      <c r="G90" s="201"/>
      <c r="H90" s="200"/>
      <c r="I90" s="228"/>
      <c r="J90" s="170"/>
      <c r="K90" s="170"/>
      <c r="L90" s="170"/>
      <c r="M90" s="170"/>
      <c r="N90" s="170"/>
      <c r="O90" s="170"/>
      <c r="P90" s="170"/>
      <c r="Q90" s="170"/>
      <c r="R90" s="170"/>
      <c r="S90" s="170"/>
      <c r="T90" s="170"/>
      <c r="U90" s="170"/>
      <c r="V90" s="170"/>
      <c r="W90" s="170"/>
      <c r="X90" s="170"/>
      <c r="Y90" s="170"/>
      <c r="Z90" s="170"/>
      <c r="AA90" s="170"/>
      <c r="AB90" s="170"/>
      <c r="AC90" s="170"/>
      <c r="AD90" s="170"/>
      <c r="AE90" s="170" t="s">
        <v>190</v>
      </c>
      <c r="AF90" s="170">
        <v>0</v>
      </c>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row>
    <row r="91" spans="1:60" ht="30.6" outlineLevel="1" x14ac:dyDescent="0.25">
      <c r="A91" s="224"/>
      <c r="B91" s="183"/>
      <c r="C91" s="210" t="s">
        <v>285</v>
      </c>
      <c r="D91" s="188"/>
      <c r="E91" s="194">
        <v>261.79000000000002</v>
      </c>
      <c r="F91" s="201"/>
      <c r="G91" s="201"/>
      <c r="H91" s="200"/>
      <c r="I91" s="228"/>
      <c r="J91" s="170"/>
      <c r="K91" s="170"/>
      <c r="L91" s="170"/>
      <c r="M91" s="170"/>
      <c r="N91" s="170"/>
      <c r="O91" s="170"/>
      <c r="P91" s="170"/>
      <c r="Q91" s="170"/>
      <c r="R91" s="170"/>
      <c r="S91" s="170"/>
      <c r="T91" s="170"/>
      <c r="U91" s="170"/>
      <c r="V91" s="170"/>
      <c r="W91" s="170"/>
      <c r="X91" s="170"/>
      <c r="Y91" s="170"/>
      <c r="Z91" s="170"/>
      <c r="AA91" s="170"/>
      <c r="AB91" s="170"/>
      <c r="AC91" s="170"/>
      <c r="AD91" s="170"/>
      <c r="AE91" s="170" t="s">
        <v>190</v>
      </c>
      <c r="AF91" s="170">
        <v>0</v>
      </c>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row>
    <row r="92" spans="1:60" outlineLevel="1" x14ac:dyDescent="0.25">
      <c r="A92" s="224"/>
      <c r="B92" s="183"/>
      <c r="C92" s="210" t="s">
        <v>286</v>
      </c>
      <c r="D92" s="188"/>
      <c r="E92" s="194">
        <v>9.9250000000000007</v>
      </c>
      <c r="F92" s="201"/>
      <c r="G92" s="201"/>
      <c r="H92" s="200"/>
      <c r="I92" s="228"/>
      <c r="J92" s="170"/>
      <c r="K92" s="170"/>
      <c r="L92" s="170"/>
      <c r="M92" s="170"/>
      <c r="N92" s="170"/>
      <c r="O92" s="170"/>
      <c r="P92" s="170"/>
      <c r="Q92" s="170"/>
      <c r="R92" s="170"/>
      <c r="S92" s="170"/>
      <c r="T92" s="170"/>
      <c r="U92" s="170"/>
      <c r="V92" s="170"/>
      <c r="W92" s="170"/>
      <c r="X92" s="170"/>
      <c r="Y92" s="170"/>
      <c r="Z92" s="170"/>
      <c r="AA92" s="170"/>
      <c r="AB92" s="170"/>
      <c r="AC92" s="170"/>
      <c r="AD92" s="170"/>
      <c r="AE92" s="170" t="s">
        <v>190</v>
      </c>
      <c r="AF92" s="170">
        <v>0</v>
      </c>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row>
    <row r="93" spans="1:60" outlineLevel="1" x14ac:dyDescent="0.25">
      <c r="A93" s="225">
        <v>21</v>
      </c>
      <c r="B93" s="182" t="s">
        <v>287</v>
      </c>
      <c r="C93" s="209" t="s">
        <v>288</v>
      </c>
      <c r="D93" s="187" t="s">
        <v>185</v>
      </c>
      <c r="E93" s="193">
        <v>421.76499999999999</v>
      </c>
      <c r="F93" s="202"/>
      <c r="G93" s="201">
        <f>ROUND(E93*F93,2)</f>
        <v>0</v>
      </c>
      <c r="H93" s="200"/>
      <c r="I93" s="228" t="s">
        <v>198</v>
      </c>
      <c r="J93" s="170"/>
      <c r="K93" s="170"/>
      <c r="L93" s="170"/>
      <c r="M93" s="170"/>
      <c r="N93" s="170"/>
      <c r="O93" s="170"/>
      <c r="P93" s="170"/>
      <c r="Q93" s="170"/>
      <c r="R93" s="170"/>
      <c r="S93" s="170"/>
      <c r="T93" s="170"/>
      <c r="U93" s="170"/>
      <c r="V93" s="170"/>
      <c r="W93" s="170"/>
      <c r="X93" s="170"/>
      <c r="Y93" s="170"/>
      <c r="Z93" s="170"/>
      <c r="AA93" s="170"/>
      <c r="AB93" s="170"/>
      <c r="AC93" s="170"/>
      <c r="AD93" s="170"/>
      <c r="AE93" s="170" t="s">
        <v>199</v>
      </c>
      <c r="AF93" s="170"/>
      <c r="AG93" s="170"/>
      <c r="AH93" s="170"/>
      <c r="AI93" s="170"/>
      <c r="AJ93" s="170"/>
      <c r="AK93" s="170"/>
      <c r="AL93" s="170"/>
      <c r="AM93" s="170">
        <v>21</v>
      </c>
      <c r="AN93" s="170"/>
      <c r="AO93" s="170"/>
      <c r="AP93" s="170"/>
      <c r="AQ93" s="170"/>
      <c r="AR93" s="170"/>
      <c r="AS93" s="170"/>
      <c r="AT93" s="170"/>
      <c r="AU93" s="170"/>
      <c r="AV93" s="170"/>
      <c r="AW93" s="170"/>
      <c r="AX93" s="170"/>
      <c r="AY93" s="170"/>
      <c r="AZ93" s="170"/>
      <c r="BA93" s="170"/>
      <c r="BB93" s="170"/>
      <c r="BC93" s="170"/>
      <c r="BD93" s="170"/>
      <c r="BE93" s="170"/>
      <c r="BF93" s="170"/>
      <c r="BG93" s="170"/>
      <c r="BH93" s="170"/>
    </row>
    <row r="94" spans="1:60" ht="30.6" outlineLevel="1" x14ac:dyDescent="0.25">
      <c r="A94" s="224"/>
      <c r="B94" s="183"/>
      <c r="C94" s="210" t="s">
        <v>284</v>
      </c>
      <c r="D94" s="188"/>
      <c r="E94" s="194">
        <v>150.05000000000001</v>
      </c>
      <c r="F94" s="201"/>
      <c r="G94" s="201"/>
      <c r="H94" s="200"/>
      <c r="I94" s="228"/>
      <c r="J94" s="170"/>
      <c r="K94" s="170"/>
      <c r="L94" s="170"/>
      <c r="M94" s="170"/>
      <c r="N94" s="170"/>
      <c r="O94" s="170"/>
      <c r="P94" s="170"/>
      <c r="Q94" s="170"/>
      <c r="R94" s="170"/>
      <c r="S94" s="170"/>
      <c r="T94" s="170"/>
      <c r="U94" s="170"/>
      <c r="V94" s="170"/>
      <c r="W94" s="170"/>
      <c r="X94" s="170"/>
      <c r="Y94" s="170"/>
      <c r="Z94" s="170"/>
      <c r="AA94" s="170"/>
      <c r="AB94" s="170"/>
      <c r="AC94" s="170"/>
      <c r="AD94" s="170"/>
      <c r="AE94" s="170" t="s">
        <v>190</v>
      </c>
      <c r="AF94" s="170">
        <v>0</v>
      </c>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row>
    <row r="95" spans="1:60" ht="30.6" outlineLevel="1" x14ac:dyDescent="0.25">
      <c r="A95" s="224"/>
      <c r="B95" s="183"/>
      <c r="C95" s="210" t="s">
        <v>285</v>
      </c>
      <c r="D95" s="188"/>
      <c r="E95" s="194">
        <v>261.79000000000002</v>
      </c>
      <c r="F95" s="201"/>
      <c r="G95" s="201"/>
      <c r="H95" s="200"/>
      <c r="I95" s="228"/>
      <c r="J95" s="170"/>
      <c r="K95" s="170"/>
      <c r="L95" s="170"/>
      <c r="M95" s="170"/>
      <c r="N95" s="170"/>
      <c r="O95" s="170"/>
      <c r="P95" s="170"/>
      <c r="Q95" s="170"/>
      <c r="R95" s="170"/>
      <c r="S95" s="170"/>
      <c r="T95" s="170"/>
      <c r="U95" s="170"/>
      <c r="V95" s="170"/>
      <c r="W95" s="170"/>
      <c r="X95" s="170"/>
      <c r="Y95" s="170"/>
      <c r="Z95" s="170"/>
      <c r="AA95" s="170"/>
      <c r="AB95" s="170"/>
      <c r="AC95" s="170"/>
      <c r="AD95" s="170"/>
      <c r="AE95" s="170" t="s">
        <v>190</v>
      </c>
      <c r="AF95" s="170">
        <v>0</v>
      </c>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row>
    <row r="96" spans="1:60" outlineLevel="1" x14ac:dyDescent="0.25">
      <c r="A96" s="224"/>
      <c r="B96" s="183"/>
      <c r="C96" s="210" t="s">
        <v>286</v>
      </c>
      <c r="D96" s="188"/>
      <c r="E96" s="194">
        <v>9.9250000000000007</v>
      </c>
      <c r="F96" s="201"/>
      <c r="G96" s="201"/>
      <c r="H96" s="200"/>
      <c r="I96" s="228"/>
      <c r="J96" s="170"/>
      <c r="K96" s="170"/>
      <c r="L96" s="170"/>
      <c r="M96" s="170"/>
      <c r="N96" s="170"/>
      <c r="O96" s="170"/>
      <c r="P96" s="170"/>
      <c r="Q96" s="170"/>
      <c r="R96" s="170"/>
      <c r="S96" s="170"/>
      <c r="T96" s="170"/>
      <c r="U96" s="170"/>
      <c r="V96" s="170"/>
      <c r="W96" s="170"/>
      <c r="X96" s="170"/>
      <c r="Y96" s="170"/>
      <c r="Z96" s="170"/>
      <c r="AA96" s="170"/>
      <c r="AB96" s="170"/>
      <c r="AC96" s="170"/>
      <c r="AD96" s="170"/>
      <c r="AE96" s="170" t="s">
        <v>190</v>
      </c>
      <c r="AF96" s="170">
        <v>0</v>
      </c>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row>
    <row r="97" spans="1:60" outlineLevel="1" x14ac:dyDescent="0.25">
      <c r="A97" s="225">
        <v>22</v>
      </c>
      <c r="B97" s="182" t="s">
        <v>289</v>
      </c>
      <c r="C97" s="209" t="s">
        <v>290</v>
      </c>
      <c r="D97" s="187" t="s">
        <v>226</v>
      </c>
      <c r="E97" s="193">
        <v>843.53</v>
      </c>
      <c r="F97" s="202"/>
      <c r="G97" s="201">
        <f>ROUND(E97*F97,2)</f>
        <v>0</v>
      </c>
      <c r="H97" s="200"/>
      <c r="I97" s="228" t="s">
        <v>198</v>
      </c>
      <c r="J97" s="170"/>
      <c r="K97" s="170"/>
      <c r="L97" s="170"/>
      <c r="M97" s="170"/>
      <c r="N97" s="170"/>
      <c r="O97" s="170"/>
      <c r="P97" s="170"/>
      <c r="Q97" s="170"/>
      <c r="R97" s="170"/>
      <c r="S97" s="170"/>
      <c r="T97" s="170"/>
      <c r="U97" s="170"/>
      <c r="V97" s="170"/>
      <c r="W97" s="170"/>
      <c r="X97" s="170"/>
      <c r="Y97" s="170"/>
      <c r="Z97" s="170"/>
      <c r="AA97" s="170"/>
      <c r="AB97" s="170"/>
      <c r="AC97" s="170"/>
      <c r="AD97" s="170"/>
      <c r="AE97" s="170" t="s">
        <v>199</v>
      </c>
      <c r="AF97" s="170"/>
      <c r="AG97" s="170"/>
      <c r="AH97" s="170"/>
      <c r="AI97" s="170"/>
      <c r="AJ97" s="170"/>
      <c r="AK97" s="170"/>
      <c r="AL97" s="170"/>
      <c r="AM97" s="170">
        <v>21</v>
      </c>
      <c r="AN97" s="170"/>
      <c r="AO97" s="170"/>
      <c r="AP97" s="170"/>
      <c r="AQ97" s="170"/>
      <c r="AR97" s="170"/>
      <c r="AS97" s="170"/>
      <c r="AT97" s="170"/>
      <c r="AU97" s="170"/>
      <c r="AV97" s="170"/>
      <c r="AW97" s="170"/>
      <c r="AX97" s="170"/>
      <c r="AY97" s="170"/>
      <c r="AZ97" s="170"/>
      <c r="BA97" s="170"/>
      <c r="BB97" s="170"/>
      <c r="BC97" s="170"/>
      <c r="BD97" s="170"/>
      <c r="BE97" s="170"/>
      <c r="BF97" s="170"/>
      <c r="BG97" s="170"/>
      <c r="BH97" s="170"/>
    </row>
    <row r="98" spans="1:60" ht="30.6" outlineLevel="1" x14ac:dyDescent="0.25">
      <c r="A98" s="224"/>
      <c r="B98" s="183"/>
      <c r="C98" s="210" t="s">
        <v>291</v>
      </c>
      <c r="D98" s="188"/>
      <c r="E98" s="194">
        <v>300.10000000000002</v>
      </c>
      <c r="F98" s="201"/>
      <c r="G98" s="201"/>
      <c r="H98" s="200"/>
      <c r="I98" s="228"/>
      <c r="J98" s="170"/>
      <c r="K98" s="170"/>
      <c r="L98" s="170"/>
      <c r="M98" s="170"/>
      <c r="N98" s="170"/>
      <c r="O98" s="170"/>
      <c r="P98" s="170"/>
      <c r="Q98" s="170"/>
      <c r="R98" s="170"/>
      <c r="S98" s="170"/>
      <c r="T98" s="170"/>
      <c r="U98" s="170"/>
      <c r="V98" s="170"/>
      <c r="W98" s="170"/>
      <c r="X98" s="170"/>
      <c r="Y98" s="170"/>
      <c r="Z98" s="170"/>
      <c r="AA98" s="170"/>
      <c r="AB98" s="170"/>
      <c r="AC98" s="170"/>
      <c r="AD98" s="170"/>
      <c r="AE98" s="170" t="s">
        <v>190</v>
      </c>
      <c r="AF98" s="170">
        <v>0</v>
      </c>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row>
    <row r="99" spans="1:60" ht="30.6" outlineLevel="1" x14ac:dyDescent="0.25">
      <c r="A99" s="224"/>
      <c r="B99" s="183"/>
      <c r="C99" s="210" t="s">
        <v>292</v>
      </c>
      <c r="D99" s="188"/>
      <c r="E99" s="194">
        <v>523.58000000000004</v>
      </c>
      <c r="F99" s="201"/>
      <c r="G99" s="201"/>
      <c r="H99" s="200"/>
      <c r="I99" s="228"/>
      <c r="J99" s="170"/>
      <c r="K99" s="170"/>
      <c r="L99" s="170"/>
      <c r="M99" s="170"/>
      <c r="N99" s="170"/>
      <c r="O99" s="170"/>
      <c r="P99" s="170"/>
      <c r="Q99" s="170"/>
      <c r="R99" s="170"/>
      <c r="S99" s="170"/>
      <c r="T99" s="170"/>
      <c r="U99" s="170"/>
      <c r="V99" s="170"/>
      <c r="W99" s="170"/>
      <c r="X99" s="170"/>
      <c r="Y99" s="170"/>
      <c r="Z99" s="170"/>
      <c r="AA99" s="170"/>
      <c r="AB99" s="170"/>
      <c r="AC99" s="170"/>
      <c r="AD99" s="170"/>
      <c r="AE99" s="170" t="s">
        <v>190</v>
      </c>
      <c r="AF99" s="170">
        <v>0</v>
      </c>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row>
    <row r="100" spans="1:60" outlineLevel="1" x14ac:dyDescent="0.25">
      <c r="A100" s="224"/>
      <c r="B100" s="183"/>
      <c r="C100" s="210" t="s">
        <v>293</v>
      </c>
      <c r="D100" s="188"/>
      <c r="E100" s="194">
        <v>19.850000000000001</v>
      </c>
      <c r="F100" s="201"/>
      <c r="G100" s="201"/>
      <c r="H100" s="200"/>
      <c r="I100" s="228"/>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t="s">
        <v>190</v>
      </c>
      <c r="AF100" s="170">
        <v>0</v>
      </c>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row>
    <row r="101" spans="1:60" outlineLevel="1" x14ac:dyDescent="0.25">
      <c r="A101" s="225">
        <v>23</v>
      </c>
      <c r="B101" s="182" t="s">
        <v>294</v>
      </c>
      <c r="C101" s="209" t="s">
        <v>295</v>
      </c>
      <c r="D101" s="187" t="s">
        <v>226</v>
      </c>
      <c r="E101" s="193">
        <v>843.53</v>
      </c>
      <c r="F101" s="202"/>
      <c r="G101" s="201">
        <f>ROUND(E101*F101,2)</f>
        <v>0</v>
      </c>
      <c r="H101" s="200" t="s">
        <v>231</v>
      </c>
      <c r="I101" s="228" t="s">
        <v>198</v>
      </c>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t="s">
        <v>296</v>
      </c>
      <c r="AF101" s="170"/>
      <c r="AG101" s="170"/>
      <c r="AH101" s="170"/>
      <c r="AI101" s="170"/>
      <c r="AJ101" s="170"/>
      <c r="AK101" s="170"/>
      <c r="AL101" s="170"/>
      <c r="AM101" s="170">
        <v>21</v>
      </c>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row>
    <row r="102" spans="1:60" ht="30.6" outlineLevel="1" x14ac:dyDescent="0.25">
      <c r="A102" s="224"/>
      <c r="B102" s="183"/>
      <c r="C102" s="210" t="s">
        <v>291</v>
      </c>
      <c r="D102" s="188"/>
      <c r="E102" s="194">
        <v>300.10000000000002</v>
      </c>
      <c r="F102" s="201"/>
      <c r="G102" s="201"/>
      <c r="H102" s="200"/>
      <c r="I102" s="228"/>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t="s">
        <v>190</v>
      </c>
      <c r="AF102" s="170">
        <v>0</v>
      </c>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row>
    <row r="103" spans="1:60" ht="30.6" outlineLevel="1" x14ac:dyDescent="0.25">
      <c r="A103" s="224"/>
      <c r="B103" s="183"/>
      <c r="C103" s="210" t="s">
        <v>292</v>
      </c>
      <c r="D103" s="188"/>
      <c r="E103" s="194">
        <v>523.58000000000004</v>
      </c>
      <c r="F103" s="201"/>
      <c r="G103" s="201"/>
      <c r="H103" s="200"/>
      <c r="I103" s="228"/>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t="s">
        <v>190</v>
      </c>
      <c r="AF103" s="170">
        <v>0</v>
      </c>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row>
    <row r="104" spans="1:60" outlineLevel="1" x14ac:dyDescent="0.25">
      <c r="A104" s="224"/>
      <c r="B104" s="183"/>
      <c r="C104" s="210" t="s">
        <v>293</v>
      </c>
      <c r="D104" s="188"/>
      <c r="E104" s="194">
        <v>19.850000000000001</v>
      </c>
      <c r="F104" s="201"/>
      <c r="G104" s="201"/>
      <c r="H104" s="200"/>
      <c r="I104" s="228"/>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t="s">
        <v>190</v>
      </c>
      <c r="AF104" s="170">
        <v>0</v>
      </c>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row>
    <row r="105" spans="1:60" x14ac:dyDescent="0.25">
      <c r="A105" s="223" t="s">
        <v>179</v>
      </c>
      <c r="B105" s="181" t="s">
        <v>116</v>
      </c>
      <c r="C105" s="208" t="s">
        <v>117</v>
      </c>
      <c r="D105" s="186"/>
      <c r="E105" s="192"/>
      <c r="F105" s="291">
        <f>SUM(G106:G188)</f>
        <v>0</v>
      </c>
      <c r="G105" s="292"/>
      <c r="H105" s="199"/>
      <c r="I105" s="227"/>
      <c r="AE105" t="s">
        <v>180</v>
      </c>
    </row>
    <row r="106" spans="1:60" outlineLevel="1" x14ac:dyDescent="0.25">
      <c r="A106" s="224"/>
      <c r="B106" s="299" t="s">
        <v>297</v>
      </c>
      <c r="C106" s="300"/>
      <c r="D106" s="301"/>
      <c r="E106" s="302"/>
      <c r="F106" s="303"/>
      <c r="G106" s="304"/>
      <c r="H106" s="200"/>
      <c r="I106" s="228"/>
      <c r="J106" s="170"/>
      <c r="K106" s="170"/>
      <c r="L106" s="170"/>
      <c r="M106" s="170"/>
      <c r="N106" s="170"/>
      <c r="O106" s="170"/>
      <c r="P106" s="170"/>
      <c r="Q106" s="170"/>
      <c r="R106" s="170"/>
      <c r="S106" s="170"/>
      <c r="T106" s="170"/>
      <c r="U106" s="170"/>
      <c r="V106" s="170"/>
      <c r="W106" s="170"/>
      <c r="X106" s="170"/>
      <c r="Y106" s="170"/>
      <c r="Z106" s="170"/>
      <c r="AA106" s="170"/>
      <c r="AB106" s="170"/>
      <c r="AC106" s="170">
        <v>0</v>
      </c>
      <c r="AD106" s="170"/>
      <c r="AE106" s="170" t="s">
        <v>182</v>
      </c>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row>
    <row r="107" spans="1:60" outlineLevel="1" x14ac:dyDescent="0.25">
      <c r="A107" s="224"/>
      <c r="B107" s="293" t="s">
        <v>298</v>
      </c>
      <c r="C107" s="294"/>
      <c r="D107" s="295"/>
      <c r="E107" s="296"/>
      <c r="F107" s="297"/>
      <c r="G107" s="298"/>
      <c r="H107" s="200"/>
      <c r="I107" s="228"/>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t="s">
        <v>193</v>
      </c>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row>
    <row r="108" spans="1:60" outlineLevel="1" x14ac:dyDescent="0.25">
      <c r="A108" s="224"/>
      <c r="B108" s="293" t="s">
        <v>299</v>
      </c>
      <c r="C108" s="294"/>
      <c r="D108" s="295"/>
      <c r="E108" s="296"/>
      <c r="F108" s="297"/>
      <c r="G108" s="298"/>
      <c r="H108" s="200"/>
      <c r="I108" s="228"/>
      <c r="J108" s="170"/>
      <c r="K108" s="170"/>
      <c r="L108" s="170"/>
      <c r="M108" s="170"/>
      <c r="N108" s="170"/>
      <c r="O108" s="170"/>
      <c r="P108" s="170"/>
      <c r="Q108" s="170"/>
      <c r="R108" s="170"/>
      <c r="S108" s="170"/>
      <c r="T108" s="170"/>
      <c r="U108" s="170"/>
      <c r="V108" s="170"/>
      <c r="W108" s="170"/>
      <c r="X108" s="170"/>
      <c r="Y108" s="170"/>
      <c r="Z108" s="170"/>
      <c r="AA108" s="170"/>
      <c r="AB108" s="170"/>
      <c r="AC108" s="170">
        <v>1</v>
      </c>
      <c r="AD108" s="170"/>
      <c r="AE108" s="170" t="s">
        <v>182</v>
      </c>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row>
    <row r="109" spans="1:60" outlineLevel="1" x14ac:dyDescent="0.25">
      <c r="A109" s="225">
        <v>24</v>
      </c>
      <c r="B109" s="182" t="s">
        <v>300</v>
      </c>
      <c r="C109" s="209" t="s">
        <v>301</v>
      </c>
      <c r="D109" s="187" t="s">
        <v>185</v>
      </c>
      <c r="E109" s="193">
        <v>985.46199999999999</v>
      </c>
      <c r="F109" s="202"/>
      <c r="G109" s="201">
        <f>ROUND(E109*F109,2)</f>
        <v>0</v>
      </c>
      <c r="H109" s="200" t="s">
        <v>302</v>
      </c>
      <c r="I109" s="228" t="s">
        <v>198</v>
      </c>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t="s">
        <v>188</v>
      </c>
      <c r="AF109" s="170"/>
      <c r="AG109" s="170"/>
      <c r="AH109" s="170"/>
      <c r="AI109" s="170"/>
      <c r="AJ109" s="170"/>
      <c r="AK109" s="170"/>
      <c r="AL109" s="170"/>
      <c r="AM109" s="170">
        <v>21</v>
      </c>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row>
    <row r="110" spans="1:60" outlineLevel="1" x14ac:dyDescent="0.25">
      <c r="A110" s="224"/>
      <c r="B110" s="183"/>
      <c r="C110" s="210" t="s">
        <v>303</v>
      </c>
      <c r="D110" s="188"/>
      <c r="E110" s="194">
        <v>985.46199999999999</v>
      </c>
      <c r="F110" s="201"/>
      <c r="G110" s="201"/>
      <c r="H110" s="200"/>
      <c r="I110" s="228"/>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t="s">
        <v>190</v>
      </c>
      <c r="AF110" s="170">
        <v>0</v>
      </c>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row>
    <row r="111" spans="1:60" outlineLevel="1" x14ac:dyDescent="0.25">
      <c r="A111" s="224"/>
      <c r="B111" s="293" t="s">
        <v>304</v>
      </c>
      <c r="C111" s="294"/>
      <c r="D111" s="295"/>
      <c r="E111" s="296"/>
      <c r="F111" s="297"/>
      <c r="G111" s="298"/>
      <c r="H111" s="200"/>
      <c r="I111" s="228"/>
      <c r="J111" s="170"/>
      <c r="K111" s="170"/>
      <c r="L111" s="170"/>
      <c r="M111" s="170"/>
      <c r="N111" s="170"/>
      <c r="O111" s="170"/>
      <c r="P111" s="170"/>
      <c r="Q111" s="170"/>
      <c r="R111" s="170"/>
      <c r="S111" s="170"/>
      <c r="T111" s="170"/>
      <c r="U111" s="170"/>
      <c r="V111" s="170"/>
      <c r="W111" s="170"/>
      <c r="X111" s="170"/>
      <c r="Y111" s="170"/>
      <c r="Z111" s="170"/>
      <c r="AA111" s="170"/>
      <c r="AB111" s="170"/>
      <c r="AC111" s="170">
        <v>0</v>
      </c>
      <c r="AD111" s="170"/>
      <c r="AE111" s="170" t="s">
        <v>182</v>
      </c>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row>
    <row r="112" spans="1:60" outlineLevel="1" x14ac:dyDescent="0.25">
      <c r="A112" s="224"/>
      <c r="B112" s="293" t="s">
        <v>305</v>
      </c>
      <c r="C112" s="294"/>
      <c r="D112" s="295"/>
      <c r="E112" s="296"/>
      <c r="F112" s="297"/>
      <c r="G112" s="298"/>
      <c r="H112" s="200"/>
      <c r="I112" s="228"/>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t="s">
        <v>193</v>
      </c>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row>
    <row r="113" spans="1:60" outlineLevel="1" x14ac:dyDescent="0.25">
      <c r="A113" s="225">
        <v>25</v>
      </c>
      <c r="B113" s="182" t="s">
        <v>306</v>
      </c>
      <c r="C113" s="209" t="s">
        <v>307</v>
      </c>
      <c r="D113" s="187" t="s">
        <v>185</v>
      </c>
      <c r="E113" s="193">
        <v>60</v>
      </c>
      <c r="F113" s="202"/>
      <c r="G113" s="201">
        <f>ROUND(E113*F113,2)</f>
        <v>0</v>
      </c>
      <c r="H113" s="200" t="s">
        <v>302</v>
      </c>
      <c r="I113" s="228" t="s">
        <v>198</v>
      </c>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t="s">
        <v>199</v>
      </c>
      <c r="AF113" s="170"/>
      <c r="AG113" s="170"/>
      <c r="AH113" s="170"/>
      <c r="AI113" s="170"/>
      <c r="AJ113" s="170"/>
      <c r="AK113" s="170"/>
      <c r="AL113" s="170"/>
      <c r="AM113" s="170">
        <v>21</v>
      </c>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row>
    <row r="114" spans="1:60" outlineLevel="1" x14ac:dyDescent="0.25">
      <c r="A114" s="224"/>
      <c r="B114" s="183"/>
      <c r="C114" s="210" t="s">
        <v>308</v>
      </c>
      <c r="D114" s="188"/>
      <c r="E114" s="194">
        <v>60</v>
      </c>
      <c r="F114" s="201"/>
      <c r="G114" s="201"/>
      <c r="H114" s="200"/>
      <c r="I114" s="228"/>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t="s">
        <v>190</v>
      </c>
      <c r="AF114" s="170">
        <v>0</v>
      </c>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row>
    <row r="115" spans="1:60" outlineLevel="1" x14ac:dyDescent="0.25">
      <c r="A115" s="224"/>
      <c r="B115" s="293" t="s">
        <v>309</v>
      </c>
      <c r="C115" s="294"/>
      <c r="D115" s="295"/>
      <c r="E115" s="296"/>
      <c r="F115" s="297"/>
      <c r="G115" s="298"/>
      <c r="H115" s="200"/>
      <c r="I115" s="228"/>
      <c r="J115" s="170"/>
      <c r="K115" s="170"/>
      <c r="L115" s="170"/>
      <c r="M115" s="170"/>
      <c r="N115" s="170"/>
      <c r="O115" s="170"/>
      <c r="P115" s="170"/>
      <c r="Q115" s="170"/>
      <c r="R115" s="170"/>
      <c r="S115" s="170"/>
      <c r="T115" s="170"/>
      <c r="U115" s="170"/>
      <c r="V115" s="170"/>
      <c r="W115" s="170"/>
      <c r="X115" s="170"/>
      <c r="Y115" s="170"/>
      <c r="Z115" s="170"/>
      <c r="AA115" s="170"/>
      <c r="AB115" s="170"/>
      <c r="AC115" s="170">
        <v>0</v>
      </c>
      <c r="AD115" s="170"/>
      <c r="AE115" s="170" t="s">
        <v>182</v>
      </c>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row>
    <row r="116" spans="1:60" ht="21" outlineLevel="1" x14ac:dyDescent="0.25">
      <c r="A116" s="224"/>
      <c r="B116" s="293" t="s">
        <v>310</v>
      </c>
      <c r="C116" s="294"/>
      <c r="D116" s="295"/>
      <c r="E116" s="296"/>
      <c r="F116" s="297"/>
      <c r="G116" s="298"/>
      <c r="H116" s="200"/>
      <c r="I116" s="228"/>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t="s">
        <v>262</v>
      </c>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3" t="str">
        <f>B116</f>
        <v>nanesení lepicího tmelu na izolační desky, nalepení desek, zajištění talířovými hmoždinkami (6 ks/m2), přebroušení desek, natažení stěrky, vtlačení výztužné tkaniny (1,15 m2/m2), přehlazení stěrky. Další vrstvy podle popisu položky.</v>
      </c>
      <c r="BA116" s="170"/>
      <c r="BB116" s="170"/>
      <c r="BC116" s="170"/>
      <c r="BD116" s="170"/>
      <c r="BE116" s="170"/>
      <c r="BF116" s="170"/>
      <c r="BG116" s="170"/>
      <c r="BH116" s="170"/>
    </row>
    <row r="117" spans="1:60" outlineLevel="1" x14ac:dyDescent="0.25">
      <c r="A117" s="224"/>
      <c r="B117" s="293" t="s">
        <v>311</v>
      </c>
      <c r="C117" s="294"/>
      <c r="D117" s="295"/>
      <c r="E117" s="296"/>
      <c r="F117" s="297"/>
      <c r="G117" s="298"/>
      <c r="H117" s="200"/>
      <c r="I117" s="228"/>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t="s">
        <v>193</v>
      </c>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row>
    <row r="118" spans="1:60" outlineLevel="1" x14ac:dyDescent="0.25">
      <c r="A118" s="225">
        <v>26</v>
      </c>
      <c r="B118" s="182" t="s">
        <v>312</v>
      </c>
      <c r="C118" s="209" t="s">
        <v>313</v>
      </c>
      <c r="D118" s="187" t="s">
        <v>185</v>
      </c>
      <c r="E118" s="193">
        <v>102.56252000000001</v>
      </c>
      <c r="F118" s="202"/>
      <c r="G118" s="201">
        <f>ROUND(E118*F118,2)</f>
        <v>0</v>
      </c>
      <c r="H118" s="200" t="s">
        <v>302</v>
      </c>
      <c r="I118" s="228" t="s">
        <v>198</v>
      </c>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t="s">
        <v>199</v>
      </c>
      <c r="AF118" s="170"/>
      <c r="AG118" s="170"/>
      <c r="AH118" s="170"/>
      <c r="AI118" s="170"/>
      <c r="AJ118" s="170"/>
      <c r="AK118" s="170"/>
      <c r="AL118" s="170"/>
      <c r="AM118" s="170">
        <v>21</v>
      </c>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row>
    <row r="119" spans="1:60" outlineLevel="1" x14ac:dyDescent="0.25">
      <c r="A119" s="224"/>
      <c r="B119" s="183"/>
      <c r="C119" s="210" t="s">
        <v>314</v>
      </c>
      <c r="D119" s="188"/>
      <c r="E119" s="194">
        <v>101.56252000000001</v>
      </c>
      <c r="F119" s="201"/>
      <c r="G119" s="201"/>
      <c r="H119" s="200"/>
      <c r="I119" s="228"/>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t="s">
        <v>190</v>
      </c>
      <c r="AF119" s="170">
        <v>0</v>
      </c>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row>
    <row r="120" spans="1:60" outlineLevel="1" x14ac:dyDescent="0.25">
      <c r="A120" s="224"/>
      <c r="B120" s="183"/>
      <c r="C120" s="210" t="s">
        <v>315</v>
      </c>
      <c r="D120" s="188"/>
      <c r="E120" s="194">
        <v>1</v>
      </c>
      <c r="F120" s="201"/>
      <c r="G120" s="201"/>
      <c r="H120" s="200"/>
      <c r="I120" s="228"/>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t="s">
        <v>190</v>
      </c>
      <c r="AF120" s="170">
        <v>0</v>
      </c>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row>
    <row r="121" spans="1:60" outlineLevel="1" x14ac:dyDescent="0.25">
      <c r="A121" s="224"/>
      <c r="B121" s="293" t="s">
        <v>316</v>
      </c>
      <c r="C121" s="294"/>
      <c r="D121" s="295"/>
      <c r="E121" s="296"/>
      <c r="F121" s="297"/>
      <c r="G121" s="298"/>
      <c r="H121" s="200"/>
      <c r="I121" s="228"/>
      <c r="J121" s="170"/>
      <c r="K121" s="170"/>
      <c r="L121" s="170"/>
      <c r="M121" s="170"/>
      <c r="N121" s="170"/>
      <c r="O121" s="170"/>
      <c r="P121" s="170"/>
      <c r="Q121" s="170"/>
      <c r="R121" s="170"/>
      <c r="S121" s="170"/>
      <c r="T121" s="170"/>
      <c r="U121" s="170"/>
      <c r="V121" s="170"/>
      <c r="W121" s="170"/>
      <c r="X121" s="170"/>
      <c r="Y121" s="170"/>
      <c r="Z121" s="170"/>
      <c r="AA121" s="170"/>
      <c r="AB121" s="170"/>
      <c r="AC121" s="170">
        <v>0</v>
      </c>
      <c r="AD121" s="170"/>
      <c r="AE121" s="170" t="s">
        <v>182</v>
      </c>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row>
    <row r="122" spans="1:60" ht="21" outlineLevel="1" x14ac:dyDescent="0.25">
      <c r="A122" s="224"/>
      <c r="B122" s="293" t="s">
        <v>310</v>
      </c>
      <c r="C122" s="294"/>
      <c r="D122" s="295"/>
      <c r="E122" s="296"/>
      <c r="F122" s="297"/>
      <c r="G122" s="298"/>
      <c r="H122" s="200"/>
      <c r="I122" s="228"/>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t="s">
        <v>262</v>
      </c>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3" t="str">
        <f>B122</f>
        <v>nanesení lepicího tmelu na izolační desky, nalepení desek, zajištění talířovými hmoždinkami (6 ks/m2), přebroušení desek, natažení stěrky, vtlačení výztužné tkaniny (1,15 m2/m2), přehlazení stěrky. Další vrstvy podle popisu položky.</v>
      </c>
      <c r="BA122" s="170"/>
      <c r="BB122" s="170"/>
      <c r="BC122" s="170"/>
      <c r="BD122" s="170"/>
      <c r="BE122" s="170"/>
      <c r="BF122" s="170"/>
      <c r="BG122" s="170"/>
      <c r="BH122" s="170"/>
    </row>
    <row r="123" spans="1:60" outlineLevel="1" x14ac:dyDescent="0.25">
      <c r="A123" s="224"/>
      <c r="B123" s="293" t="s">
        <v>317</v>
      </c>
      <c r="C123" s="294"/>
      <c r="D123" s="295"/>
      <c r="E123" s="296"/>
      <c r="F123" s="297"/>
      <c r="G123" s="298"/>
      <c r="H123" s="200"/>
      <c r="I123" s="228"/>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t="s">
        <v>193</v>
      </c>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row>
    <row r="124" spans="1:60" ht="20.399999999999999" outlineLevel="1" x14ac:dyDescent="0.25">
      <c r="A124" s="225">
        <v>27</v>
      </c>
      <c r="B124" s="182" t="s">
        <v>318</v>
      </c>
      <c r="C124" s="209" t="s">
        <v>319</v>
      </c>
      <c r="D124" s="187" t="s">
        <v>185</v>
      </c>
      <c r="E124" s="193">
        <v>762.39585</v>
      </c>
      <c r="F124" s="202"/>
      <c r="G124" s="201">
        <f>ROUND(E124*F124,2)</f>
        <v>0</v>
      </c>
      <c r="H124" s="200" t="s">
        <v>302</v>
      </c>
      <c r="I124" s="228" t="s">
        <v>198</v>
      </c>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t="s">
        <v>199</v>
      </c>
      <c r="AF124" s="170"/>
      <c r="AG124" s="170"/>
      <c r="AH124" s="170"/>
      <c r="AI124" s="170"/>
      <c r="AJ124" s="170"/>
      <c r="AK124" s="170"/>
      <c r="AL124" s="170"/>
      <c r="AM124" s="170">
        <v>21</v>
      </c>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row>
    <row r="125" spans="1:60" ht="30.6" outlineLevel="1" x14ac:dyDescent="0.25">
      <c r="A125" s="224"/>
      <c r="B125" s="183"/>
      <c r="C125" s="210" t="s">
        <v>320</v>
      </c>
      <c r="D125" s="188"/>
      <c r="E125" s="194">
        <v>368.40334999999999</v>
      </c>
      <c r="F125" s="201"/>
      <c r="G125" s="201"/>
      <c r="H125" s="200"/>
      <c r="I125" s="228"/>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t="s">
        <v>190</v>
      </c>
      <c r="AF125" s="170">
        <v>0</v>
      </c>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row>
    <row r="126" spans="1:60" ht="20.399999999999999" outlineLevel="1" x14ac:dyDescent="0.25">
      <c r="A126" s="224"/>
      <c r="B126" s="183"/>
      <c r="C126" s="210" t="s">
        <v>321</v>
      </c>
      <c r="D126" s="188"/>
      <c r="E126" s="194">
        <v>393.99250000000001</v>
      </c>
      <c r="F126" s="201"/>
      <c r="G126" s="201"/>
      <c r="H126" s="200"/>
      <c r="I126" s="228"/>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t="s">
        <v>190</v>
      </c>
      <c r="AF126" s="170">
        <v>0</v>
      </c>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row>
    <row r="127" spans="1:60" outlineLevel="1" x14ac:dyDescent="0.25">
      <c r="A127" s="224"/>
      <c r="B127" s="293" t="s">
        <v>322</v>
      </c>
      <c r="C127" s="294"/>
      <c r="D127" s="295"/>
      <c r="E127" s="296"/>
      <c r="F127" s="297"/>
      <c r="G127" s="298"/>
      <c r="H127" s="200"/>
      <c r="I127" s="228"/>
      <c r="J127" s="170"/>
      <c r="K127" s="170"/>
      <c r="L127" s="170"/>
      <c r="M127" s="170"/>
      <c r="N127" s="170"/>
      <c r="O127" s="170"/>
      <c r="P127" s="170"/>
      <c r="Q127" s="170"/>
      <c r="R127" s="170"/>
      <c r="S127" s="170"/>
      <c r="T127" s="170"/>
      <c r="U127" s="170"/>
      <c r="V127" s="170"/>
      <c r="W127" s="170"/>
      <c r="X127" s="170"/>
      <c r="Y127" s="170"/>
      <c r="Z127" s="170"/>
      <c r="AA127" s="170"/>
      <c r="AB127" s="170"/>
      <c r="AC127" s="170">
        <v>0</v>
      </c>
      <c r="AD127" s="170"/>
      <c r="AE127" s="170" t="s">
        <v>182</v>
      </c>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row>
    <row r="128" spans="1:60" ht="21" outlineLevel="1" x14ac:dyDescent="0.25">
      <c r="A128" s="224"/>
      <c r="B128" s="293" t="s">
        <v>323</v>
      </c>
      <c r="C128" s="294"/>
      <c r="D128" s="295"/>
      <c r="E128" s="296"/>
      <c r="F128" s="297"/>
      <c r="G128" s="298"/>
      <c r="H128" s="200"/>
      <c r="I128" s="228"/>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t="s">
        <v>262</v>
      </c>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3" t="str">
        <f>B128</f>
        <v>nanesení lepicího tmelu na izolační desky, nalepení desek, přebroušení desek z polystyrénu, natažení stěrky, vtlačení výztužné tkaniny, přehlazení stěrky. Další vrstvy podle popisu položky.</v>
      </c>
      <c r="BA128" s="170"/>
      <c r="BB128" s="170"/>
      <c r="BC128" s="170"/>
      <c r="BD128" s="170"/>
      <c r="BE128" s="170"/>
      <c r="BF128" s="170"/>
      <c r="BG128" s="170"/>
      <c r="BH128" s="170"/>
    </row>
    <row r="129" spans="1:60" outlineLevel="1" x14ac:dyDescent="0.25">
      <c r="A129" s="224"/>
      <c r="B129" s="293" t="s">
        <v>324</v>
      </c>
      <c r="C129" s="294"/>
      <c r="D129" s="295"/>
      <c r="E129" s="296"/>
      <c r="F129" s="297"/>
      <c r="G129" s="298"/>
      <c r="H129" s="200"/>
      <c r="I129" s="228"/>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t="s">
        <v>193</v>
      </c>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row>
    <row r="130" spans="1:60" outlineLevel="1" x14ac:dyDescent="0.25">
      <c r="A130" s="225">
        <v>28</v>
      </c>
      <c r="B130" s="182" t="s">
        <v>325</v>
      </c>
      <c r="C130" s="209" t="s">
        <v>326</v>
      </c>
      <c r="D130" s="187" t="s">
        <v>185</v>
      </c>
      <c r="E130" s="193">
        <v>170.50200000000001</v>
      </c>
      <c r="F130" s="202"/>
      <c r="G130" s="201">
        <f>ROUND(E130*F130,2)</f>
        <v>0</v>
      </c>
      <c r="H130" s="200" t="s">
        <v>302</v>
      </c>
      <c r="I130" s="228" t="s">
        <v>198</v>
      </c>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t="s">
        <v>188</v>
      </c>
      <c r="AF130" s="170"/>
      <c r="AG130" s="170"/>
      <c r="AH130" s="170"/>
      <c r="AI130" s="170"/>
      <c r="AJ130" s="170"/>
      <c r="AK130" s="170"/>
      <c r="AL130" s="170"/>
      <c r="AM130" s="170">
        <v>21</v>
      </c>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row>
    <row r="131" spans="1:60" ht="30.6" outlineLevel="1" x14ac:dyDescent="0.25">
      <c r="A131" s="224"/>
      <c r="B131" s="183"/>
      <c r="C131" s="210" t="s">
        <v>327</v>
      </c>
      <c r="D131" s="188"/>
      <c r="E131" s="194">
        <v>64.8</v>
      </c>
      <c r="F131" s="201"/>
      <c r="G131" s="201"/>
      <c r="H131" s="200"/>
      <c r="I131" s="228"/>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t="s">
        <v>190</v>
      </c>
      <c r="AF131" s="170">
        <v>0</v>
      </c>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row>
    <row r="132" spans="1:60" ht="30.6" outlineLevel="1" x14ac:dyDescent="0.25">
      <c r="A132" s="224"/>
      <c r="B132" s="183"/>
      <c r="C132" s="210" t="s">
        <v>328</v>
      </c>
      <c r="D132" s="188"/>
      <c r="E132" s="194">
        <v>157.07400000000001</v>
      </c>
      <c r="F132" s="201"/>
      <c r="G132" s="201"/>
      <c r="H132" s="200"/>
      <c r="I132" s="228"/>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t="s">
        <v>190</v>
      </c>
      <c r="AF132" s="170">
        <v>0</v>
      </c>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row>
    <row r="133" spans="1:60" outlineLevel="1" x14ac:dyDescent="0.25">
      <c r="A133" s="224"/>
      <c r="B133" s="183"/>
      <c r="C133" s="210" t="s">
        <v>329</v>
      </c>
      <c r="D133" s="188"/>
      <c r="E133" s="194">
        <v>5.9550000000000001</v>
      </c>
      <c r="F133" s="201"/>
      <c r="G133" s="201"/>
      <c r="H133" s="200"/>
      <c r="I133" s="228"/>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t="s">
        <v>190</v>
      </c>
      <c r="AF133" s="170">
        <v>0</v>
      </c>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row>
    <row r="134" spans="1:60" outlineLevel="1" x14ac:dyDescent="0.25">
      <c r="A134" s="224"/>
      <c r="B134" s="183"/>
      <c r="C134" s="210" t="s">
        <v>330</v>
      </c>
      <c r="D134" s="188"/>
      <c r="E134" s="194">
        <v>-8.25</v>
      </c>
      <c r="F134" s="201"/>
      <c r="G134" s="201"/>
      <c r="H134" s="200"/>
      <c r="I134" s="228"/>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t="s">
        <v>190</v>
      </c>
      <c r="AF134" s="170">
        <v>0</v>
      </c>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row>
    <row r="135" spans="1:60" outlineLevel="1" x14ac:dyDescent="0.25">
      <c r="A135" s="224"/>
      <c r="B135" s="183"/>
      <c r="C135" s="210" t="s">
        <v>331</v>
      </c>
      <c r="D135" s="188"/>
      <c r="E135" s="194">
        <v>-6.99</v>
      </c>
      <c r="F135" s="201"/>
      <c r="G135" s="201"/>
      <c r="H135" s="200"/>
      <c r="I135" s="228"/>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t="s">
        <v>190</v>
      </c>
      <c r="AF135" s="170">
        <v>0</v>
      </c>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row>
    <row r="136" spans="1:60" ht="20.399999999999999" outlineLevel="1" x14ac:dyDescent="0.25">
      <c r="A136" s="224"/>
      <c r="B136" s="183"/>
      <c r="C136" s="210" t="s">
        <v>332</v>
      </c>
      <c r="D136" s="188"/>
      <c r="E136" s="194">
        <v>-42.087000000000003</v>
      </c>
      <c r="F136" s="201"/>
      <c r="G136" s="201"/>
      <c r="H136" s="200"/>
      <c r="I136" s="228"/>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t="s">
        <v>190</v>
      </c>
      <c r="AF136" s="170">
        <v>0</v>
      </c>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row>
    <row r="137" spans="1:60" outlineLevel="1" x14ac:dyDescent="0.25">
      <c r="A137" s="224"/>
      <c r="B137" s="293" t="s">
        <v>333</v>
      </c>
      <c r="C137" s="294"/>
      <c r="D137" s="295"/>
      <c r="E137" s="296"/>
      <c r="F137" s="297"/>
      <c r="G137" s="298"/>
      <c r="H137" s="200"/>
      <c r="I137" s="228"/>
      <c r="J137" s="170"/>
      <c r="K137" s="170"/>
      <c r="L137" s="170"/>
      <c r="M137" s="170"/>
      <c r="N137" s="170"/>
      <c r="O137" s="170"/>
      <c r="P137" s="170"/>
      <c r="Q137" s="170"/>
      <c r="R137" s="170"/>
      <c r="S137" s="170"/>
      <c r="T137" s="170"/>
      <c r="U137" s="170"/>
      <c r="V137" s="170"/>
      <c r="W137" s="170"/>
      <c r="X137" s="170"/>
      <c r="Y137" s="170"/>
      <c r="Z137" s="170"/>
      <c r="AA137" s="170"/>
      <c r="AB137" s="170"/>
      <c r="AC137" s="170">
        <v>0</v>
      </c>
      <c r="AD137" s="170"/>
      <c r="AE137" s="170" t="s">
        <v>182</v>
      </c>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row>
    <row r="138" spans="1:60" outlineLevel="1" x14ac:dyDescent="0.25">
      <c r="A138" s="225">
        <v>29</v>
      </c>
      <c r="B138" s="182" t="s">
        <v>334</v>
      </c>
      <c r="C138" s="209" t="s">
        <v>335</v>
      </c>
      <c r="D138" s="187" t="s">
        <v>185</v>
      </c>
      <c r="E138" s="193">
        <v>301.58</v>
      </c>
      <c r="F138" s="202"/>
      <c r="G138" s="201">
        <f>ROUND(E138*F138,2)</f>
        <v>0</v>
      </c>
      <c r="H138" s="200" t="s">
        <v>302</v>
      </c>
      <c r="I138" s="228" t="s">
        <v>198</v>
      </c>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t="s">
        <v>188</v>
      </c>
      <c r="AF138" s="170"/>
      <c r="AG138" s="170"/>
      <c r="AH138" s="170"/>
      <c r="AI138" s="170"/>
      <c r="AJ138" s="170"/>
      <c r="AK138" s="170"/>
      <c r="AL138" s="170"/>
      <c r="AM138" s="170">
        <v>21</v>
      </c>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row>
    <row r="139" spans="1:60" outlineLevel="1" x14ac:dyDescent="0.25">
      <c r="A139" s="224"/>
      <c r="B139" s="183"/>
      <c r="C139" s="210" t="s">
        <v>336</v>
      </c>
      <c r="D139" s="188"/>
      <c r="E139" s="194">
        <v>52.4</v>
      </c>
      <c r="F139" s="201"/>
      <c r="G139" s="201"/>
      <c r="H139" s="200"/>
      <c r="I139" s="228"/>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t="s">
        <v>190</v>
      </c>
      <c r="AF139" s="170">
        <v>0</v>
      </c>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row>
    <row r="140" spans="1:60" outlineLevel="1" x14ac:dyDescent="0.25">
      <c r="A140" s="224"/>
      <c r="B140" s="183"/>
      <c r="C140" s="210" t="s">
        <v>337</v>
      </c>
      <c r="D140" s="188"/>
      <c r="E140" s="194">
        <v>50</v>
      </c>
      <c r="F140" s="201"/>
      <c r="G140" s="201"/>
      <c r="H140" s="200"/>
      <c r="I140" s="228"/>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t="s">
        <v>190</v>
      </c>
      <c r="AF140" s="170">
        <v>0</v>
      </c>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row>
    <row r="141" spans="1:60" outlineLevel="1" x14ac:dyDescent="0.25">
      <c r="A141" s="224"/>
      <c r="B141" s="183"/>
      <c r="C141" s="210" t="s">
        <v>338</v>
      </c>
      <c r="D141" s="188"/>
      <c r="E141" s="194">
        <v>99.44</v>
      </c>
      <c r="F141" s="201"/>
      <c r="G141" s="201"/>
      <c r="H141" s="200"/>
      <c r="I141" s="228"/>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t="s">
        <v>190</v>
      </c>
      <c r="AF141" s="170">
        <v>0</v>
      </c>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row>
    <row r="142" spans="1:60" outlineLevel="1" x14ac:dyDescent="0.25">
      <c r="A142" s="224"/>
      <c r="B142" s="183"/>
      <c r="C142" s="210" t="s">
        <v>339</v>
      </c>
      <c r="D142" s="188"/>
      <c r="E142" s="194">
        <v>70.239999999999995</v>
      </c>
      <c r="F142" s="201"/>
      <c r="G142" s="201"/>
      <c r="H142" s="200"/>
      <c r="I142" s="228"/>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t="s">
        <v>190</v>
      </c>
      <c r="AF142" s="170">
        <v>0</v>
      </c>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row>
    <row r="143" spans="1:60" outlineLevel="1" x14ac:dyDescent="0.25">
      <c r="A143" s="224"/>
      <c r="B143" s="183"/>
      <c r="C143" s="210" t="s">
        <v>340</v>
      </c>
      <c r="D143" s="188"/>
      <c r="E143" s="194">
        <v>29.5</v>
      </c>
      <c r="F143" s="201"/>
      <c r="G143" s="201"/>
      <c r="H143" s="200"/>
      <c r="I143" s="228"/>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t="s">
        <v>190</v>
      </c>
      <c r="AF143" s="170">
        <v>0</v>
      </c>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row>
    <row r="144" spans="1:60" outlineLevel="1" x14ac:dyDescent="0.25">
      <c r="A144" s="224"/>
      <c r="B144" s="293" t="s">
        <v>341</v>
      </c>
      <c r="C144" s="294"/>
      <c r="D144" s="295"/>
      <c r="E144" s="296"/>
      <c r="F144" s="297"/>
      <c r="G144" s="298"/>
      <c r="H144" s="200"/>
      <c r="I144" s="228"/>
      <c r="J144" s="170"/>
      <c r="K144" s="170"/>
      <c r="L144" s="170"/>
      <c r="M144" s="170"/>
      <c r="N144" s="170"/>
      <c r="O144" s="170"/>
      <c r="P144" s="170"/>
      <c r="Q144" s="170"/>
      <c r="R144" s="170"/>
      <c r="S144" s="170"/>
      <c r="T144" s="170"/>
      <c r="U144" s="170"/>
      <c r="V144" s="170"/>
      <c r="W144" s="170"/>
      <c r="X144" s="170"/>
      <c r="Y144" s="170"/>
      <c r="Z144" s="170"/>
      <c r="AA144" s="170"/>
      <c r="AB144" s="170"/>
      <c r="AC144" s="170">
        <v>0</v>
      </c>
      <c r="AD144" s="170"/>
      <c r="AE144" s="170" t="s">
        <v>182</v>
      </c>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row>
    <row r="145" spans="1:60" outlineLevel="1" x14ac:dyDescent="0.25">
      <c r="A145" s="225">
        <v>30</v>
      </c>
      <c r="B145" s="182" t="s">
        <v>342</v>
      </c>
      <c r="C145" s="209" t="s">
        <v>343</v>
      </c>
      <c r="D145" s="187" t="s">
        <v>226</v>
      </c>
      <c r="E145" s="193">
        <v>248</v>
      </c>
      <c r="F145" s="202"/>
      <c r="G145" s="201">
        <f>ROUND(E145*F145,2)</f>
        <v>0</v>
      </c>
      <c r="H145" s="200" t="s">
        <v>302</v>
      </c>
      <c r="I145" s="228" t="s">
        <v>198</v>
      </c>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t="s">
        <v>188</v>
      </c>
      <c r="AF145" s="170"/>
      <c r="AG145" s="170"/>
      <c r="AH145" s="170"/>
      <c r="AI145" s="170"/>
      <c r="AJ145" s="170"/>
      <c r="AK145" s="170"/>
      <c r="AL145" s="170"/>
      <c r="AM145" s="170">
        <v>21</v>
      </c>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row>
    <row r="146" spans="1:60" outlineLevel="1" x14ac:dyDescent="0.25">
      <c r="A146" s="224"/>
      <c r="B146" s="183"/>
      <c r="C146" s="210" t="s">
        <v>344</v>
      </c>
      <c r="D146" s="188"/>
      <c r="E146" s="194">
        <v>248</v>
      </c>
      <c r="F146" s="201"/>
      <c r="G146" s="201"/>
      <c r="H146" s="200"/>
      <c r="I146" s="228"/>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t="s">
        <v>190</v>
      </c>
      <c r="AF146" s="170">
        <v>0</v>
      </c>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row>
    <row r="147" spans="1:60" outlineLevel="1" x14ac:dyDescent="0.25">
      <c r="A147" s="224"/>
      <c r="B147" s="293" t="s">
        <v>345</v>
      </c>
      <c r="C147" s="294"/>
      <c r="D147" s="295"/>
      <c r="E147" s="296"/>
      <c r="F147" s="297"/>
      <c r="G147" s="298"/>
      <c r="H147" s="200"/>
      <c r="I147" s="228"/>
      <c r="J147" s="170"/>
      <c r="K147" s="170"/>
      <c r="L147" s="170"/>
      <c r="M147" s="170"/>
      <c r="N147" s="170"/>
      <c r="O147" s="170"/>
      <c r="P147" s="170"/>
      <c r="Q147" s="170"/>
      <c r="R147" s="170"/>
      <c r="S147" s="170"/>
      <c r="T147" s="170"/>
      <c r="U147" s="170"/>
      <c r="V147" s="170"/>
      <c r="W147" s="170"/>
      <c r="X147" s="170"/>
      <c r="Y147" s="170"/>
      <c r="Z147" s="170"/>
      <c r="AA147" s="170"/>
      <c r="AB147" s="170"/>
      <c r="AC147" s="170">
        <v>0</v>
      </c>
      <c r="AD147" s="170"/>
      <c r="AE147" s="170" t="s">
        <v>182</v>
      </c>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row>
    <row r="148" spans="1:60" outlineLevel="1" x14ac:dyDescent="0.25">
      <c r="A148" s="225">
        <v>31</v>
      </c>
      <c r="B148" s="182" t="s">
        <v>346</v>
      </c>
      <c r="C148" s="209" t="s">
        <v>347</v>
      </c>
      <c r="D148" s="187" t="s">
        <v>226</v>
      </c>
      <c r="E148" s="193">
        <v>60</v>
      </c>
      <c r="F148" s="202"/>
      <c r="G148" s="201">
        <f>ROUND(E148*F148,2)</f>
        <v>0</v>
      </c>
      <c r="H148" s="200" t="s">
        <v>302</v>
      </c>
      <c r="I148" s="228" t="s">
        <v>198</v>
      </c>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t="s">
        <v>188</v>
      </c>
      <c r="AF148" s="170"/>
      <c r="AG148" s="170"/>
      <c r="AH148" s="170"/>
      <c r="AI148" s="170"/>
      <c r="AJ148" s="170"/>
      <c r="AK148" s="170"/>
      <c r="AL148" s="170"/>
      <c r="AM148" s="170">
        <v>21</v>
      </c>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row>
    <row r="149" spans="1:60" outlineLevel="1" x14ac:dyDescent="0.25">
      <c r="A149" s="224"/>
      <c r="B149" s="183"/>
      <c r="C149" s="210" t="s">
        <v>308</v>
      </c>
      <c r="D149" s="188"/>
      <c r="E149" s="194">
        <v>60</v>
      </c>
      <c r="F149" s="201"/>
      <c r="G149" s="201"/>
      <c r="H149" s="200"/>
      <c r="I149" s="228"/>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t="s">
        <v>190</v>
      </c>
      <c r="AF149" s="170">
        <v>0</v>
      </c>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row>
    <row r="150" spans="1:60" outlineLevel="1" x14ac:dyDescent="0.25">
      <c r="A150" s="224"/>
      <c r="B150" s="293" t="s">
        <v>348</v>
      </c>
      <c r="C150" s="294"/>
      <c r="D150" s="295"/>
      <c r="E150" s="296"/>
      <c r="F150" s="297"/>
      <c r="G150" s="298"/>
      <c r="H150" s="200"/>
      <c r="I150" s="228"/>
      <c r="J150" s="170"/>
      <c r="K150" s="170"/>
      <c r="L150" s="170"/>
      <c r="M150" s="170"/>
      <c r="N150" s="170"/>
      <c r="O150" s="170"/>
      <c r="P150" s="170"/>
      <c r="Q150" s="170"/>
      <c r="R150" s="170"/>
      <c r="S150" s="170"/>
      <c r="T150" s="170"/>
      <c r="U150" s="170"/>
      <c r="V150" s="170"/>
      <c r="W150" s="170"/>
      <c r="X150" s="170"/>
      <c r="Y150" s="170"/>
      <c r="Z150" s="170"/>
      <c r="AA150" s="170"/>
      <c r="AB150" s="170"/>
      <c r="AC150" s="170">
        <v>0</v>
      </c>
      <c r="AD150" s="170"/>
      <c r="AE150" s="170" t="s">
        <v>182</v>
      </c>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row>
    <row r="151" spans="1:60" outlineLevel="1" x14ac:dyDescent="0.25">
      <c r="A151" s="224"/>
      <c r="B151" s="293" t="s">
        <v>349</v>
      </c>
      <c r="C151" s="294"/>
      <c r="D151" s="295"/>
      <c r="E151" s="296"/>
      <c r="F151" s="297"/>
      <c r="G151" s="298"/>
      <c r="H151" s="200"/>
      <c r="I151" s="228"/>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t="s">
        <v>193</v>
      </c>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row>
    <row r="152" spans="1:60" outlineLevel="1" x14ac:dyDescent="0.25">
      <c r="A152" s="225">
        <v>32</v>
      </c>
      <c r="B152" s="182" t="s">
        <v>350</v>
      </c>
      <c r="C152" s="209" t="s">
        <v>351</v>
      </c>
      <c r="D152" s="187" t="s">
        <v>185</v>
      </c>
      <c r="E152" s="193">
        <v>1387.2964999999999</v>
      </c>
      <c r="F152" s="202"/>
      <c r="G152" s="201">
        <f>ROUND(E152*F152,2)</f>
        <v>0</v>
      </c>
      <c r="H152" s="200" t="s">
        <v>352</v>
      </c>
      <c r="I152" s="228" t="s">
        <v>198</v>
      </c>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t="s">
        <v>188</v>
      </c>
      <c r="AF152" s="170"/>
      <c r="AG152" s="170"/>
      <c r="AH152" s="170"/>
      <c r="AI152" s="170"/>
      <c r="AJ152" s="170"/>
      <c r="AK152" s="170"/>
      <c r="AL152" s="170"/>
      <c r="AM152" s="170">
        <v>21</v>
      </c>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0"/>
    </row>
    <row r="153" spans="1:60" outlineLevel="1" x14ac:dyDescent="0.25">
      <c r="A153" s="224"/>
      <c r="B153" s="183"/>
      <c r="C153" s="210" t="s">
        <v>353</v>
      </c>
      <c r="D153" s="188"/>
      <c r="E153" s="194">
        <v>1387.2964999999999</v>
      </c>
      <c r="F153" s="201"/>
      <c r="G153" s="201"/>
      <c r="H153" s="200"/>
      <c r="I153" s="228"/>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t="s">
        <v>190</v>
      </c>
      <c r="AF153" s="170">
        <v>0</v>
      </c>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row>
    <row r="154" spans="1:60" outlineLevel="1" x14ac:dyDescent="0.25">
      <c r="A154" s="224"/>
      <c r="B154" s="293" t="s">
        <v>354</v>
      </c>
      <c r="C154" s="294"/>
      <c r="D154" s="295"/>
      <c r="E154" s="296"/>
      <c r="F154" s="297"/>
      <c r="G154" s="298"/>
      <c r="H154" s="200"/>
      <c r="I154" s="228"/>
      <c r="J154" s="170"/>
      <c r="K154" s="170"/>
      <c r="L154" s="170"/>
      <c r="M154" s="170"/>
      <c r="N154" s="170"/>
      <c r="O154" s="170"/>
      <c r="P154" s="170"/>
      <c r="Q154" s="170"/>
      <c r="R154" s="170"/>
      <c r="S154" s="170"/>
      <c r="T154" s="170"/>
      <c r="U154" s="170"/>
      <c r="V154" s="170"/>
      <c r="W154" s="170"/>
      <c r="X154" s="170"/>
      <c r="Y154" s="170"/>
      <c r="Z154" s="170"/>
      <c r="AA154" s="170"/>
      <c r="AB154" s="170"/>
      <c r="AC154" s="170">
        <v>0</v>
      </c>
      <c r="AD154" s="170"/>
      <c r="AE154" s="170" t="s">
        <v>182</v>
      </c>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row>
    <row r="155" spans="1:60" outlineLevel="1" x14ac:dyDescent="0.25">
      <c r="A155" s="225">
        <v>33</v>
      </c>
      <c r="B155" s="182" t="s">
        <v>355</v>
      </c>
      <c r="C155" s="209" t="s">
        <v>356</v>
      </c>
      <c r="D155" s="187" t="s">
        <v>226</v>
      </c>
      <c r="E155" s="193">
        <v>1508.06</v>
      </c>
      <c r="F155" s="202"/>
      <c r="G155" s="201">
        <f>ROUND(E155*F155,2)</f>
        <v>0</v>
      </c>
      <c r="H155" s="200" t="s">
        <v>302</v>
      </c>
      <c r="I155" s="228" t="s">
        <v>198</v>
      </c>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t="s">
        <v>188</v>
      </c>
      <c r="AF155" s="170"/>
      <c r="AG155" s="170"/>
      <c r="AH155" s="170"/>
      <c r="AI155" s="170"/>
      <c r="AJ155" s="170"/>
      <c r="AK155" s="170"/>
      <c r="AL155" s="170"/>
      <c r="AM155" s="170">
        <v>21</v>
      </c>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0"/>
    </row>
    <row r="156" spans="1:60" ht="30.6" outlineLevel="1" x14ac:dyDescent="0.25">
      <c r="A156" s="224"/>
      <c r="B156" s="183"/>
      <c r="C156" s="210" t="s">
        <v>357</v>
      </c>
      <c r="D156" s="188"/>
      <c r="E156" s="194">
        <v>210.6</v>
      </c>
      <c r="F156" s="201"/>
      <c r="G156" s="201"/>
      <c r="H156" s="200"/>
      <c r="I156" s="228"/>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t="s">
        <v>190</v>
      </c>
      <c r="AF156" s="170">
        <v>0</v>
      </c>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row>
    <row r="157" spans="1:60" ht="30.6" outlineLevel="1" x14ac:dyDescent="0.25">
      <c r="A157" s="224"/>
      <c r="B157" s="183"/>
      <c r="C157" s="210" t="s">
        <v>358</v>
      </c>
      <c r="D157" s="188"/>
      <c r="E157" s="194">
        <v>523.58000000000004</v>
      </c>
      <c r="F157" s="201"/>
      <c r="G157" s="201"/>
      <c r="H157" s="200"/>
      <c r="I157" s="228"/>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t="s">
        <v>190</v>
      </c>
      <c r="AF157" s="170">
        <v>0</v>
      </c>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0"/>
    </row>
    <row r="158" spans="1:60" outlineLevel="1" x14ac:dyDescent="0.25">
      <c r="A158" s="224"/>
      <c r="B158" s="183"/>
      <c r="C158" s="210" t="s">
        <v>359</v>
      </c>
      <c r="D158" s="188"/>
      <c r="E158" s="194">
        <v>19.850000000000001</v>
      </c>
      <c r="F158" s="201"/>
      <c r="G158" s="201"/>
      <c r="H158" s="200"/>
      <c r="I158" s="228"/>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t="s">
        <v>190</v>
      </c>
      <c r="AF158" s="170">
        <v>0</v>
      </c>
      <c r="AG158" s="170"/>
      <c r="AH158" s="170"/>
      <c r="AI158" s="170"/>
      <c r="AJ158" s="170"/>
      <c r="AK158" s="170"/>
      <c r="AL158" s="170"/>
      <c r="AM158" s="170"/>
      <c r="AN158" s="170"/>
      <c r="AO158" s="170"/>
      <c r="AP158" s="170"/>
      <c r="AQ158" s="170"/>
      <c r="AR158" s="170"/>
      <c r="AS158" s="170"/>
      <c r="AT158" s="170"/>
      <c r="AU158" s="170"/>
      <c r="AV158" s="170"/>
      <c r="AW158" s="170"/>
      <c r="AX158" s="170"/>
      <c r="AY158" s="170"/>
      <c r="AZ158" s="170"/>
      <c r="BA158" s="170"/>
      <c r="BB158" s="170"/>
      <c r="BC158" s="170"/>
      <c r="BD158" s="170"/>
      <c r="BE158" s="170"/>
      <c r="BF158" s="170"/>
      <c r="BG158" s="170"/>
      <c r="BH158" s="170"/>
    </row>
    <row r="159" spans="1:60" ht="30.6" outlineLevel="1" x14ac:dyDescent="0.25">
      <c r="A159" s="224"/>
      <c r="B159" s="183"/>
      <c r="C159" s="210" t="s">
        <v>360</v>
      </c>
      <c r="D159" s="188"/>
      <c r="E159" s="194">
        <v>210.6</v>
      </c>
      <c r="F159" s="201"/>
      <c r="G159" s="201"/>
      <c r="H159" s="200"/>
      <c r="I159" s="228"/>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t="s">
        <v>190</v>
      </c>
      <c r="AF159" s="170">
        <v>0</v>
      </c>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row>
    <row r="160" spans="1:60" ht="30.6" outlineLevel="1" x14ac:dyDescent="0.25">
      <c r="A160" s="224"/>
      <c r="B160" s="183"/>
      <c r="C160" s="210" t="s">
        <v>361</v>
      </c>
      <c r="D160" s="188"/>
      <c r="E160" s="194">
        <v>523.58000000000004</v>
      </c>
      <c r="F160" s="201"/>
      <c r="G160" s="201"/>
      <c r="H160" s="200"/>
      <c r="I160" s="228"/>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t="s">
        <v>190</v>
      </c>
      <c r="AF160" s="170">
        <v>0</v>
      </c>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row>
    <row r="161" spans="1:60" outlineLevel="1" x14ac:dyDescent="0.25">
      <c r="A161" s="224"/>
      <c r="B161" s="183"/>
      <c r="C161" s="210" t="s">
        <v>362</v>
      </c>
      <c r="D161" s="188"/>
      <c r="E161" s="194">
        <v>19.850000000000001</v>
      </c>
      <c r="F161" s="201"/>
      <c r="G161" s="201"/>
      <c r="H161" s="200"/>
      <c r="I161" s="228"/>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t="s">
        <v>190</v>
      </c>
      <c r="AF161" s="170">
        <v>0</v>
      </c>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row>
    <row r="162" spans="1:60" outlineLevel="1" x14ac:dyDescent="0.25">
      <c r="A162" s="224"/>
      <c r="B162" s="293" t="s">
        <v>363</v>
      </c>
      <c r="C162" s="294"/>
      <c r="D162" s="295"/>
      <c r="E162" s="296"/>
      <c r="F162" s="297"/>
      <c r="G162" s="298"/>
      <c r="H162" s="200"/>
      <c r="I162" s="228"/>
      <c r="J162" s="170"/>
      <c r="K162" s="170"/>
      <c r="L162" s="170"/>
      <c r="M162" s="170"/>
      <c r="N162" s="170"/>
      <c r="O162" s="170"/>
      <c r="P162" s="170"/>
      <c r="Q162" s="170"/>
      <c r="R162" s="170"/>
      <c r="S162" s="170"/>
      <c r="T162" s="170"/>
      <c r="U162" s="170"/>
      <c r="V162" s="170"/>
      <c r="W162" s="170"/>
      <c r="X162" s="170"/>
      <c r="Y162" s="170"/>
      <c r="Z162" s="170"/>
      <c r="AA162" s="170"/>
      <c r="AB162" s="170"/>
      <c r="AC162" s="170">
        <v>0</v>
      </c>
      <c r="AD162" s="170"/>
      <c r="AE162" s="170" t="s">
        <v>182</v>
      </c>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row>
    <row r="163" spans="1:60" outlineLevel="1" x14ac:dyDescent="0.25">
      <c r="A163" s="224"/>
      <c r="B163" s="293" t="s">
        <v>364</v>
      </c>
      <c r="C163" s="294"/>
      <c r="D163" s="295"/>
      <c r="E163" s="296"/>
      <c r="F163" s="297"/>
      <c r="G163" s="298"/>
      <c r="H163" s="200"/>
      <c r="I163" s="228"/>
      <c r="J163" s="170"/>
      <c r="K163" s="170"/>
      <c r="L163" s="170"/>
      <c r="M163" s="170"/>
      <c r="N163" s="170"/>
      <c r="O163" s="170"/>
      <c r="P163" s="170"/>
      <c r="Q163" s="170"/>
      <c r="R163" s="170"/>
      <c r="S163" s="170"/>
      <c r="T163" s="170"/>
      <c r="U163" s="170"/>
      <c r="V163" s="170"/>
      <c r="W163" s="170"/>
      <c r="X163" s="170"/>
      <c r="Y163" s="170"/>
      <c r="Z163" s="170"/>
      <c r="AA163" s="170"/>
      <c r="AB163" s="170"/>
      <c r="AC163" s="170">
        <v>1</v>
      </c>
      <c r="AD163" s="170"/>
      <c r="AE163" s="170" t="s">
        <v>182</v>
      </c>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row>
    <row r="164" spans="1:60" outlineLevel="1" x14ac:dyDescent="0.25">
      <c r="A164" s="225">
        <v>34</v>
      </c>
      <c r="B164" s="182" t="s">
        <v>365</v>
      </c>
      <c r="C164" s="209" t="s">
        <v>366</v>
      </c>
      <c r="D164" s="187" t="s">
        <v>185</v>
      </c>
      <c r="E164" s="193">
        <v>264.04000000000002</v>
      </c>
      <c r="F164" s="202"/>
      <c r="G164" s="201">
        <f>ROUND(E164*F164,2)</f>
        <v>0</v>
      </c>
      <c r="H164" s="200" t="s">
        <v>367</v>
      </c>
      <c r="I164" s="228" t="s">
        <v>198</v>
      </c>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t="s">
        <v>188</v>
      </c>
      <c r="AF164" s="170"/>
      <c r="AG164" s="170"/>
      <c r="AH164" s="170"/>
      <c r="AI164" s="170"/>
      <c r="AJ164" s="170"/>
      <c r="AK164" s="170"/>
      <c r="AL164" s="170"/>
      <c r="AM164" s="170">
        <v>21</v>
      </c>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row>
    <row r="165" spans="1:60" outlineLevel="1" x14ac:dyDescent="0.25">
      <c r="A165" s="224"/>
      <c r="B165" s="183"/>
      <c r="C165" s="210" t="s">
        <v>368</v>
      </c>
      <c r="D165" s="188"/>
      <c r="E165" s="194">
        <v>264.04000000000002</v>
      </c>
      <c r="F165" s="201"/>
      <c r="G165" s="201"/>
      <c r="H165" s="200"/>
      <c r="I165" s="228"/>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t="s">
        <v>190</v>
      </c>
      <c r="AF165" s="170">
        <v>0</v>
      </c>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row>
    <row r="166" spans="1:60" outlineLevel="1" x14ac:dyDescent="0.25">
      <c r="A166" s="225">
        <v>35</v>
      </c>
      <c r="B166" s="182" t="s">
        <v>369</v>
      </c>
      <c r="C166" s="209" t="s">
        <v>370</v>
      </c>
      <c r="D166" s="187" t="s">
        <v>371</v>
      </c>
      <c r="E166" s="193">
        <v>985.702</v>
      </c>
      <c r="F166" s="202"/>
      <c r="G166" s="201">
        <f>ROUND(E166*F166,2)</f>
        <v>0</v>
      </c>
      <c r="H166" s="200"/>
      <c r="I166" s="228" t="s">
        <v>372</v>
      </c>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t="s">
        <v>188</v>
      </c>
      <c r="AF166" s="170"/>
      <c r="AG166" s="170"/>
      <c r="AH166" s="170"/>
      <c r="AI166" s="170"/>
      <c r="AJ166" s="170"/>
      <c r="AK166" s="170"/>
      <c r="AL166" s="170"/>
      <c r="AM166" s="170">
        <v>21</v>
      </c>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row>
    <row r="167" spans="1:60" outlineLevel="1" x14ac:dyDescent="0.25">
      <c r="A167" s="224"/>
      <c r="B167" s="183"/>
      <c r="C167" s="210" t="s">
        <v>373</v>
      </c>
      <c r="D167" s="188"/>
      <c r="E167" s="194">
        <v>985.702</v>
      </c>
      <c r="F167" s="201"/>
      <c r="G167" s="201"/>
      <c r="H167" s="200"/>
      <c r="I167" s="228"/>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t="s">
        <v>190</v>
      </c>
      <c r="AF167" s="170">
        <v>0</v>
      </c>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row>
    <row r="168" spans="1:60" outlineLevel="1" x14ac:dyDescent="0.25">
      <c r="A168" s="225">
        <v>36</v>
      </c>
      <c r="B168" s="182" t="s">
        <v>374</v>
      </c>
      <c r="C168" s="209" t="s">
        <v>375</v>
      </c>
      <c r="D168" s="187" t="s">
        <v>376</v>
      </c>
      <c r="E168" s="193">
        <v>12</v>
      </c>
      <c r="F168" s="202"/>
      <c r="G168" s="201">
        <f>ROUND(E168*F168,2)</f>
        <v>0</v>
      </c>
      <c r="H168" s="200"/>
      <c r="I168" s="228" t="s">
        <v>372</v>
      </c>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t="s">
        <v>188</v>
      </c>
      <c r="AF168" s="170"/>
      <c r="AG168" s="170"/>
      <c r="AH168" s="170"/>
      <c r="AI168" s="170"/>
      <c r="AJ168" s="170"/>
      <c r="AK168" s="170"/>
      <c r="AL168" s="170"/>
      <c r="AM168" s="170">
        <v>21</v>
      </c>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row>
    <row r="169" spans="1:60" outlineLevel="1" x14ac:dyDescent="0.25">
      <c r="A169" s="225">
        <v>37</v>
      </c>
      <c r="B169" s="182" t="s">
        <v>377</v>
      </c>
      <c r="C169" s="209" t="s">
        <v>378</v>
      </c>
      <c r="D169" s="187" t="s">
        <v>376</v>
      </c>
      <c r="E169" s="193">
        <v>5</v>
      </c>
      <c r="F169" s="202"/>
      <c r="G169" s="201">
        <f>ROUND(E169*F169,2)</f>
        <v>0</v>
      </c>
      <c r="H169" s="200"/>
      <c r="I169" s="228" t="s">
        <v>372</v>
      </c>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t="s">
        <v>188</v>
      </c>
      <c r="AF169" s="170"/>
      <c r="AG169" s="170"/>
      <c r="AH169" s="170"/>
      <c r="AI169" s="170"/>
      <c r="AJ169" s="170"/>
      <c r="AK169" s="170"/>
      <c r="AL169" s="170"/>
      <c r="AM169" s="170">
        <v>21</v>
      </c>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row>
    <row r="170" spans="1:60" ht="20.399999999999999" outlineLevel="1" x14ac:dyDescent="0.25">
      <c r="A170" s="225">
        <v>38</v>
      </c>
      <c r="B170" s="182" t="s">
        <v>379</v>
      </c>
      <c r="C170" s="209" t="s">
        <v>380</v>
      </c>
      <c r="D170" s="187" t="s">
        <v>371</v>
      </c>
      <c r="E170" s="193">
        <v>431.51510000000002</v>
      </c>
      <c r="F170" s="202"/>
      <c r="G170" s="201">
        <f>ROUND(E170*F170,2)</f>
        <v>0</v>
      </c>
      <c r="H170" s="200"/>
      <c r="I170" s="228" t="s">
        <v>372</v>
      </c>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t="s">
        <v>188</v>
      </c>
      <c r="AF170" s="170"/>
      <c r="AG170" s="170"/>
      <c r="AH170" s="170"/>
      <c r="AI170" s="170"/>
      <c r="AJ170" s="170"/>
      <c r="AK170" s="170"/>
      <c r="AL170" s="170"/>
      <c r="AM170" s="170">
        <v>21</v>
      </c>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row>
    <row r="171" spans="1:60" outlineLevel="1" x14ac:dyDescent="0.25">
      <c r="A171" s="224"/>
      <c r="B171" s="183"/>
      <c r="C171" s="210" t="s">
        <v>381</v>
      </c>
      <c r="D171" s="188"/>
      <c r="E171" s="194">
        <v>276.404</v>
      </c>
      <c r="F171" s="201"/>
      <c r="G171" s="201"/>
      <c r="H171" s="200"/>
      <c r="I171" s="228"/>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t="s">
        <v>190</v>
      </c>
      <c r="AF171" s="170">
        <v>0</v>
      </c>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row>
    <row r="172" spans="1:60" outlineLevel="1" x14ac:dyDescent="0.25">
      <c r="A172" s="224"/>
      <c r="B172" s="183"/>
      <c r="C172" s="210" t="s">
        <v>382</v>
      </c>
      <c r="D172" s="188"/>
      <c r="E172" s="194">
        <v>155.11109999999999</v>
      </c>
      <c r="F172" s="201"/>
      <c r="G172" s="201"/>
      <c r="H172" s="200"/>
      <c r="I172" s="228"/>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t="s">
        <v>190</v>
      </c>
      <c r="AF172" s="170">
        <v>0</v>
      </c>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row>
    <row r="173" spans="1:60" outlineLevel="1" x14ac:dyDescent="0.25">
      <c r="A173" s="225">
        <v>39</v>
      </c>
      <c r="B173" s="182" t="s">
        <v>383</v>
      </c>
      <c r="C173" s="209" t="s">
        <v>384</v>
      </c>
      <c r="D173" s="187" t="s">
        <v>185</v>
      </c>
      <c r="E173" s="193">
        <v>307.01900000000001</v>
      </c>
      <c r="F173" s="202"/>
      <c r="G173" s="201">
        <f>ROUND(E173*F173,2)</f>
        <v>0</v>
      </c>
      <c r="H173" s="200"/>
      <c r="I173" s="228" t="s">
        <v>198</v>
      </c>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t="s">
        <v>188</v>
      </c>
      <c r="AF173" s="170"/>
      <c r="AG173" s="170"/>
      <c r="AH173" s="170"/>
      <c r="AI173" s="170"/>
      <c r="AJ173" s="170"/>
      <c r="AK173" s="170"/>
      <c r="AL173" s="170"/>
      <c r="AM173" s="170">
        <v>21</v>
      </c>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row>
    <row r="174" spans="1:60" ht="30.6" outlineLevel="1" x14ac:dyDescent="0.25">
      <c r="A174" s="224"/>
      <c r="B174" s="183"/>
      <c r="C174" s="210" t="s">
        <v>275</v>
      </c>
      <c r="D174" s="188"/>
      <c r="E174" s="194">
        <v>103.74</v>
      </c>
      <c r="F174" s="201"/>
      <c r="G174" s="201"/>
      <c r="H174" s="200"/>
      <c r="I174" s="228"/>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t="s">
        <v>190</v>
      </c>
      <c r="AF174" s="170">
        <v>0</v>
      </c>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row>
    <row r="175" spans="1:60" ht="30.6" outlineLevel="1" x14ac:dyDescent="0.25">
      <c r="A175" s="224"/>
      <c r="B175" s="183"/>
      <c r="C175" s="210" t="s">
        <v>276</v>
      </c>
      <c r="D175" s="188"/>
      <c r="E175" s="194">
        <v>190.50649999999999</v>
      </c>
      <c r="F175" s="201"/>
      <c r="G175" s="201"/>
      <c r="H175" s="200"/>
      <c r="I175" s="228"/>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t="s">
        <v>190</v>
      </c>
      <c r="AF175" s="170">
        <v>0</v>
      </c>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row>
    <row r="176" spans="1:60" outlineLevel="1" x14ac:dyDescent="0.25">
      <c r="A176" s="224"/>
      <c r="B176" s="183"/>
      <c r="C176" s="210" t="s">
        <v>277</v>
      </c>
      <c r="D176" s="188"/>
      <c r="E176" s="194">
        <v>12.772500000000001</v>
      </c>
      <c r="F176" s="201"/>
      <c r="G176" s="201"/>
      <c r="H176" s="200"/>
      <c r="I176" s="228"/>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t="s">
        <v>190</v>
      </c>
      <c r="AF176" s="170">
        <v>0</v>
      </c>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row>
    <row r="177" spans="1:60" outlineLevel="1" x14ac:dyDescent="0.25">
      <c r="A177" s="225">
        <v>40</v>
      </c>
      <c r="B177" s="182" t="s">
        <v>385</v>
      </c>
      <c r="C177" s="209" t="s">
        <v>386</v>
      </c>
      <c r="D177" s="187" t="s">
        <v>185</v>
      </c>
      <c r="E177" s="193">
        <v>57.326999999999998</v>
      </c>
      <c r="F177" s="202"/>
      <c r="G177" s="201">
        <f>ROUND(E177*F177,2)</f>
        <v>0</v>
      </c>
      <c r="H177" s="200"/>
      <c r="I177" s="228" t="s">
        <v>198</v>
      </c>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t="s">
        <v>199</v>
      </c>
      <c r="AF177" s="170"/>
      <c r="AG177" s="170"/>
      <c r="AH177" s="170"/>
      <c r="AI177" s="170"/>
      <c r="AJ177" s="170"/>
      <c r="AK177" s="170"/>
      <c r="AL177" s="170"/>
      <c r="AM177" s="170">
        <v>21</v>
      </c>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row>
    <row r="178" spans="1:60" outlineLevel="1" x14ac:dyDescent="0.25">
      <c r="A178" s="224"/>
      <c r="B178" s="183"/>
      <c r="C178" s="210" t="s">
        <v>387</v>
      </c>
      <c r="D178" s="188"/>
      <c r="E178" s="194">
        <v>8.25</v>
      </c>
      <c r="F178" s="201"/>
      <c r="G178" s="201"/>
      <c r="H178" s="200"/>
      <c r="I178" s="228"/>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t="s">
        <v>190</v>
      </c>
      <c r="AF178" s="170">
        <v>0</v>
      </c>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row>
    <row r="179" spans="1:60" outlineLevel="1" x14ac:dyDescent="0.25">
      <c r="A179" s="224"/>
      <c r="B179" s="183"/>
      <c r="C179" s="210" t="s">
        <v>388</v>
      </c>
      <c r="D179" s="188"/>
      <c r="E179" s="194">
        <v>6.99</v>
      </c>
      <c r="F179" s="201"/>
      <c r="G179" s="201"/>
      <c r="H179" s="200"/>
      <c r="I179" s="228"/>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t="s">
        <v>190</v>
      </c>
      <c r="AF179" s="170">
        <v>0</v>
      </c>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row>
    <row r="180" spans="1:60" outlineLevel="1" x14ac:dyDescent="0.25">
      <c r="A180" s="224"/>
      <c r="B180" s="183"/>
      <c r="C180" s="210" t="s">
        <v>389</v>
      </c>
      <c r="D180" s="188"/>
      <c r="E180" s="194">
        <v>42.087000000000003</v>
      </c>
      <c r="F180" s="201"/>
      <c r="G180" s="201"/>
      <c r="H180" s="200"/>
      <c r="I180" s="228"/>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t="s">
        <v>190</v>
      </c>
      <c r="AF180" s="170">
        <v>0</v>
      </c>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row>
    <row r="181" spans="1:60" outlineLevel="1" x14ac:dyDescent="0.25">
      <c r="A181" s="225">
        <v>41</v>
      </c>
      <c r="B181" s="182" t="s">
        <v>390</v>
      </c>
      <c r="C181" s="209" t="s">
        <v>391</v>
      </c>
      <c r="D181" s="187" t="s">
        <v>185</v>
      </c>
      <c r="E181" s="193">
        <v>1562.027</v>
      </c>
      <c r="F181" s="202"/>
      <c r="G181" s="201">
        <f>ROUND(E181*F181,2)</f>
        <v>0</v>
      </c>
      <c r="H181" s="200"/>
      <c r="I181" s="228" t="s">
        <v>198</v>
      </c>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t="s">
        <v>188</v>
      </c>
      <c r="AF181" s="170"/>
      <c r="AG181" s="170"/>
      <c r="AH181" s="170"/>
      <c r="AI181" s="170"/>
      <c r="AJ181" s="170"/>
      <c r="AK181" s="170"/>
      <c r="AL181" s="170"/>
      <c r="AM181" s="170">
        <v>21</v>
      </c>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row>
    <row r="182" spans="1:60" outlineLevel="1" x14ac:dyDescent="0.25">
      <c r="A182" s="224"/>
      <c r="B182" s="183"/>
      <c r="C182" s="210" t="s">
        <v>392</v>
      </c>
      <c r="D182" s="188"/>
      <c r="E182" s="194">
        <v>1562.027</v>
      </c>
      <c r="F182" s="201"/>
      <c r="G182" s="201"/>
      <c r="H182" s="200"/>
      <c r="I182" s="228"/>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t="s">
        <v>190</v>
      </c>
      <c r="AF182" s="170">
        <v>0</v>
      </c>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row>
    <row r="183" spans="1:60" ht="20.399999999999999" outlineLevel="1" x14ac:dyDescent="0.25">
      <c r="A183" s="225">
        <v>42</v>
      </c>
      <c r="B183" s="182" t="s">
        <v>393</v>
      </c>
      <c r="C183" s="209" t="s">
        <v>394</v>
      </c>
      <c r="D183" s="187" t="s">
        <v>371</v>
      </c>
      <c r="E183" s="193">
        <v>431.51510000000002</v>
      </c>
      <c r="F183" s="202"/>
      <c r="G183" s="201">
        <f>ROUND(E183*F183,2)</f>
        <v>0</v>
      </c>
      <c r="H183" s="200"/>
      <c r="I183" s="228" t="s">
        <v>372</v>
      </c>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t="s">
        <v>188</v>
      </c>
      <c r="AF183" s="170"/>
      <c r="AG183" s="170"/>
      <c r="AH183" s="170"/>
      <c r="AI183" s="170"/>
      <c r="AJ183" s="170"/>
      <c r="AK183" s="170"/>
      <c r="AL183" s="170"/>
      <c r="AM183" s="170">
        <v>21</v>
      </c>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row>
    <row r="184" spans="1:60" outlineLevel="1" x14ac:dyDescent="0.25">
      <c r="A184" s="224"/>
      <c r="B184" s="183"/>
      <c r="C184" s="210" t="s">
        <v>381</v>
      </c>
      <c r="D184" s="188"/>
      <c r="E184" s="194">
        <v>276.404</v>
      </c>
      <c r="F184" s="201"/>
      <c r="G184" s="201"/>
      <c r="H184" s="200"/>
      <c r="I184" s="228"/>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t="s">
        <v>190</v>
      </c>
      <c r="AF184" s="170">
        <v>0</v>
      </c>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row>
    <row r="185" spans="1:60" outlineLevel="1" x14ac:dyDescent="0.25">
      <c r="A185" s="224"/>
      <c r="B185" s="183"/>
      <c r="C185" s="210" t="s">
        <v>382</v>
      </c>
      <c r="D185" s="188"/>
      <c r="E185" s="194">
        <v>155.11109999999999</v>
      </c>
      <c r="F185" s="201"/>
      <c r="G185" s="201"/>
      <c r="H185" s="200"/>
      <c r="I185" s="228"/>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t="s">
        <v>190</v>
      </c>
      <c r="AF185" s="170">
        <v>0</v>
      </c>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row>
    <row r="186" spans="1:60" ht="20.399999999999999" outlineLevel="1" x14ac:dyDescent="0.25">
      <c r="A186" s="225">
        <v>43</v>
      </c>
      <c r="B186" s="182" t="s">
        <v>395</v>
      </c>
      <c r="C186" s="209" t="s">
        <v>396</v>
      </c>
      <c r="D186" s="187" t="s">
        <v>371</v>
      </c>
      <c r="E186" s="193">
        <v>30.076000000000001</v>
      </c>
      <c r="F186" s="202"/>
      <c r="G186" s="201">
        <f>ROUND(E186*F186,2)</f>
        <v>0</v>
      </c>
      <c r="H186" s="200"/>
      <c r="I186" s="228" t="s">
        <v>372</v>
      </c>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t="s">
        <v>188</v>
      </c>
      <c r="AF186" s="170"/>
      <c r="AG186" s="170"/>
      <c r="AH186" s="170"/>
      <c r="AI186" s="170"/>
      <c r="AJ186" s="170"/>
      <c r="AK186" s="170"/>
      <c r="AL186" s="170"/>
      <c r="AM186" s="170">
        <v>21</v>
      </c>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row>
    <row r="187" spans="1:60" outlineLevel="1" x14ac:dyDescent="0.25">
      <c r="A187" s="224"/>
      <c r="B187" s="183"/>
      <c r="C187" s="210" t="s">
        <v>397</v>
      </c>
      <c r="D187" s="188"/>
      <c r="E187" s="194">
        <v>30.076000000000001</v>
      </c>
      <c r="F187" s="201"/>
      <c r="G187" s="201"/>
      <c r="H187" s="200"/>
      <c r="I187" s="228"/>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t="s">
        <v>190</v>
      </c>
      <c r="AF187" s="170">
        <v>0</v>
      </c>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70"/>
      <c r="BE187" s="170"/>
      <c r="BF187" s="170"/>
      <c r="BG187" s="170"/>
      <c r="BH187" s="170"/>
    </row>
    <row r="188" spans="1:60" ht="20.399999999999999" outlineLevel="1" x14ac:dyDescent="0.25">
      <c r="A188" s="225">
        <v>44</v>
      </c>
      <c r="B188" s="182" t="s">
        <v>398</v>
      </c>
      <c r="C188" s="209" t="s">
        <v>399</v>
      </c>
      <c r="D188" s="187" t="s">
        <v>400</v>
      </c>
      <c r="E188" s="193">
        <v>1</v>
      </c>
      <c r="F188" s="202"/>
      <c r="G188" s="201">
        <f>ROUND(E188*F188,2)</f>
        <v>0</v>
      </c>
      <c r="H188" s="200"/>
      <c r="I188" s="228" t="s">
        <v>372</v>
      </c>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t="s">
        <v>188</v>
      </c>
      <c r="AF188" s="170"/>
      <c r="AG188" s="170"/>
      <c r="AH188" s="170"/>
      <c r="AI188" s="170"/>
      <c r="AJ188" s="170"/>
      <c r="AK188" s="170"/>
      <c r="AL188" s="170"/>
      <c r="AM188" s="170">
        <v>21</v>
      </c>
      <c r="AN188" s="170"/>
      <c r="AO188" s="170"/>
      <c r="AP188" s="170"/>
      <c r="AQ188" s="170"/>
      <c r="AR188" s="170"/>
      <c r="AS188" s="170"/>
      <c r="AT188" s="170"/>
      <c r="AU188" s="170"/>
      <c r="AV188" s="170"/>
      <c r="AW188" s="170"/>
      <c r="AX188" s="170"/>
      <c r="AY188" s="170"/>
      <c r="AZ188" s="170"/>
      <c r="BA188" s="170"/>
      <c r="BB188" s="170"/>
      <c r="BC188" s="170"/>
      <c r="BD188" s="170"/>
      <c r="BE188" s="170"/>
      <c r="BF188" s="170"/>
      <c r="BG188" s="170"/>
      <c r="BH188" s="170"/>
    </row>
    <row r="189" spans="1:60" x14ac:dyDescent="0.25">
      <c r="A189" s="223" t="s">
        <v>179</v>
      </c>
      <c r="B189" s="181" t="s">
        <v>118</v>
      </c>
      <c r="C189" s="208" t="s">
        <v>119</v>
      </c>
      <c r="D189" s="186"/>
      <c r="E189" s="192"/>
      <c r="F189" s="291">
        <f>SUM(G190:G193)</f>
        <v>0</v>
      </c>
      <c r="G189" s="292"/>
      <c r="H189" s="199"/>
      <c r="I189" s="227"/>
      <c r="AE189" t="s">
        <v>180</v>
      </c>
    </row>
    <row r="190" spans="1:60" outlineLevel="1" x14ac:dyDescent="0.25">
      <c r="A190" s="225">
        <v>45</v>
      </c>
      <c r="B190" s="182" t="s">
        <v>401</v>
      </c>
      <c r="C190" s="209" t="s">
        <v>402</v>
      </c>
      <c r="D190" s="187" t="s">
        <v>185</v>
      </c>
      <c r="E190" s="193">
        <v>85.863600000000005</v>
      </c>
      <c r="F190" s="202"/>
      <c r="G190" s="201">
        <f>ROUND(E190*F190,2)</f>
        <v>0</v>
      </c>
      <c r="H190" s="200"/>
      <c r="I190" s="228" t="s">
        <v>198</v>
      </c>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t="s">
        <v>199</v>
      </c>
      <c r="AF190" s="170"/>
      <c r="AG190" s="170"/>
      <c r="AH190" s="170"/>
      <c r="AI190" s="170"/>
      <c r="AJ190" s="170"/>
      <c r="AK190" s="170"/>
      <c r="AL190" s="170"/>
      <c r="AM190" s="170">
        <v>21</v>
      </c>
      <c r="AN190" s="170"/>
      <c r="AO190" s="170"/>
      <c r="AP190" s="170"/>
      <c r="AQ190" s="170"/>
      <c r="AR190" s="170"/>
      <c r="AS190" s="170"/>
      <c r="AT190" s="170"/>
      <c r="AU190" s="170"/>
      <c r="AV190" s="170"/>
      <c r="AW190" s="170"/>
      <c r="AX190" s="170"/>
      <c r="AY190" s="170"/>
      <c r="AZ190" s="170"/>
      <c r="BA190" s="170"/>
      <c r="BB190" s="170"/>
      <c r="BC190" s="170"/>
      <c r="BD190" s="170"/>
      <c r="BE190" s="170"/>
      <c r="BF190" s="170"/>
      <c r="BG190" s="170"/>
      <c r="BH190" s="170"/>
    </row>
    <row r="191" spans="1:60" outlineLevel="1" x14ac:dyDescent="0.25">
      <c r="A191" s="224"/>
      <c r="B191" s="183"/>
      <c r="C191" s="211" t="s">
        <v>403</v>
      </c>
      <c r="D191" s="189"/>
      <c r="E191" s="195"/>
      <c r="F191" s="203"/>
      <c r="G191" s="203"/>
      <c r="H191" s="200"/>
      <c r="I191" s="228"/>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t="s">
        <v>213</v>
      </c>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c r="BA191" s="170"/>
      <c r="BB191" s="170"/>
      <c r="BC191" s="170"/>
      <c r="BD191" s="170"/>
      <c r="BE191" s="170"/>
      <c r="BF191" s="170"/>
      <c r="BG191" s="170"/>
      <c r="BH191" s="170"/>
    </row>
    <row r="192" spans="1:60" outlineLevel="1" x14ac:dyDescent="0.25">
      <c r="A192" s="224"/>
      <c r="B192" s="183"/>
      <c r="C192" s="210" t="s">
        <v>404</v>
      </c>
      <c r="D192" s="188"/>
      <c r="E192" s="194">
        <v>25.846800000000002</v>
      </c>
      <c r="F192" s="201"/>
      <c r="G192" s="201"/>
      <c r="H192" s="200"/>
      <c r="I192" s="228"/>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t="s">
        <v>190</v>
      </c>
      <c r="AF192" s="170">
        <v>0</v>
      </c>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0"/>
      <c r="BB192" s="170"/>
      <c r="BC192" s="170"/>
      <c r="BD192" s="170"/>
      <c r="BE192" s="170"/>
      <c r="BF192" s="170"/>
      <c r="BG192" s="170"/>
      <c r="BH192" s="170"/>
    </row>
    <row r="193" spans="1:60" outlineLevel="1" x14ac:dyDescent="0.25">
      <c r="A193" s="224"/>
      <c r="B193" s="183"/>
      <c r="C193" s="210" t="s">
        <v>405</v>
      </c>
      <c r="D193" s="188"/>
      <c r="E193" s="194">
        <v>60.016800000000003</v>
      </c>
      <c r="F193" s="201"/>
      <c r="G193" s="201"/>
      <c r="H193" s="200"/>
      <c r="I193" s="228"/>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t="s">
        <v>190</v>
      </c>
      <c r="AF193" s="170">
        <v>0</v>
      </c>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c r="BD193" s="170"/>
      <c r="BE193" s="170"/>
      <c r="BF193" s="170"/>
      <c r="BG193" s="170"/>
      <c r="BH193" s="170"/>
    </row>
    <row r="194" spans="1:60" x14ac:dyDescent="0.25">
      <c r="A194" s="223" t="s">
        <v>179</v>
      </c>
      <c r="B194" s="181" t="s">
        <v>120</v>
      </c>
      <c r="C194" s="208" t="s">
        <v>121</v>
      </c>
      <c r="D194" s="186"/>
      <c r="E194" s="192"/>
      <c r="F194" s="291">
        <f>SUM(G195:G196)</f>
        <v>0</v>
      </c>
      <c r="G194" s="292"/>
      <c r="H194" s="199"/>
      <c r="I194" s="227"/>
      <c r="AE194" t="s">
        <v>180</v>
      </c>
    </row>
    <row r="195" spans="1:60" ht="20.399999999999999" outlineLevel="1" x14ac:dyDescent="0.25">
      <c r="A195" s="225">
        <v>46</v>
      </c>
      <c r="B195" s="182" t="s">
        <v>406</v>
      </c>
      <c r="C195" s="209" t="s">
        <v>407</v>
      </c>
      <c r="D195" s="187" t="s">
        <v>408</v>
      </c>
      <c r="E195" s="193">
        <v>23</v>
      </c>
      <c r="F195" s="202"/>
      <c r="G195" s="201">
        <f>ROUND(E195*F195,2)</f>
        <v>0</v>
      </c>
      <c r="H195" s="200"/>
      <c r="I195" s="228" t="s">
        <v>372</v>
      </c>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t="s">
        <v>188</v>
      </c>
      <c r="AF195" s="170"/>
      <c r="AG195" s="170"/>
      <c r="AH195" s="170"/>
      <c r="AI195" s="170"/>
      <c r="AJ195" s="170"/>
      <c r="AK195" s="170"/>
      <c r="AL195" s="170"/>
      <c r="AM195" s="170">
        <v>21</v>
      </c>
      <c r="AN195" s="170"/>
      <c r="AO195" s="170"/>
      <c r="AP195" s="170"/>
      <c r="AQ195" s="170"/>
      <c r="AR195" s="170"/>
      <c r="AS195" s="170"/>
      <c r="AT195" s="170"/>
      <c r="AU195" s="170"/>
      <c r="AV195" s="170"/>
      <c r="AW195" s="170"/>
      <c r="AX195" s="170"/>
      <c r="AY195" s="170"/>
      <c r="AZ195" s="170"/>
      <c r="BA195" s="170"/>
      <c r="BB195" s="170"/>
      <c r="BC195" s="170"/>
      <c r="BD195" s="170"/>
      <c r="BE195" s="170"/>
      <c r="BF195" s="170"/>
      <c r="BG195" s="170"/>
      <c r="BH195" s="170"/>
    </row>
    <row r="196" spans="1:60" outlineLevel="1" x14ac:dyDescent="0.25">
      <c r="A196" s="224"/>
      <c r="B196" s="183"/>
      <c r="C196" s="210" t="s">
        <v>409</v>
      </c>
      <c r="D196" s="188"/>
      <c r="E196" s="194">
        <v>23</v>
      </c>
      <c r="F196" s="201"/>
      <c r="G196" s="201"/>
      <c r="H196" s="200"/>
      <c r="I196" s="228"/>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t="s">
        <v>190</v>
      </c>
      <c r="AF196" s="170">
        <v>0</v>
      </c>
      <c r="AG196" s="170"/>
      <c r="AH196" s="170"/>
      <c r="AI196" s="170"/>
      <c r="AJ196" s="170"/>
      <c r="AK196" s="170"/>
      <c r="AL196" s="170"/>
      <c r="AM196" s="170"/>
      <c r="AN196" s="170"/>
      <c r="AO196" s="170"/>
      <c r="AP196" s="170"/>
      <c r="AQ196" s="170"/>
      <c r="AR196" s="170"/>
      <c r="AS196" s="170"/>
      <c r="AT196" s="170"/>
      <c r="AU196" s="170"/>
      <c r="AV196" s="170"/>
      <c r="AW196" s="170"/>
      <c r="AX196" s="170"/>
      <c r="AY196" s="170"/>
      <c r="AZ196" s="170"/>
      <c r="BA196" s="170"/>
      <c r="BB196" s="170"/>
      <c r="BC196" s="170"/>
      <c r="BD196" s="170"/>
      <c r="BE196" s="170"/>
      <c r="BF196" s="170"/>
      <c r="BG196" s="170"/>
      <c r="BH196" s="170"/>
    </row>
    <row r="197" spans="1:60" x14ac:dyDescent="0.25">
      <c r="A197" s="223" t="s">
        <v>179</v>
      </c>
      <c r="B197" s="181" t="s">
        <v>122</v>
      </c>
      <c r="C197" s="208" t="s">
        <v>123</v>
      </c>
      <c r="D197" s="186"/>
      <c r="E197" s="192"/>
      <c r="F197" s="291">
        <f>SUM(G198:G200)</f>
        <v>0</v>
      </c>
      <c r="G197" s="292"/>
      <c r="H197" s="199"/>
      <c r="I197" s="227"/>
      <c r="AE197" t="s">
        <v>180</v>
      </c>
    </row>
    <row r="198" spans="1:60" outlineLevel="1" x14ac:dyDescent="0.25">
      <c r="A198" s="225">
        <v>47</v>
      </c>
      <c r="B198" s="182" t="s">
        <v>410</v>
      </c>
      <c r="C198" s="209" t="s">
        <v>411</v>
      </c>
      <c r="D198" s="187" t="s">
        <v>226</v>
      </c>
      <c r="E198" s="193">
        <v>214.65899999999999</v>
      </c>
      <c r="F198" s="202"/>
      <c r="G198" s="201">
        <f>ROUND(E198*F198,2)</f>
        <v>0</v>
      </c>
      <c r="H198" s="200"/>
      <c r="I198" s="228" t="s">
        <v>198</v>
      </c>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t="s">
        <v>199</v>
      </c>
      <c r="AF198" s="170"/>
      <c r="AG198" s="170"/>
      <c r="AH198" s="170"/>
      <c r="AI198" s="170"/>
      <c r="AJ198" s="170"/>
      <c r="AK198" s="170"/>
      <c r="AL198" s="170"/>
      <c r="AM198" s="170">
        <v>21</v>
      </c>
      <c r="AN198" s="170"/>
      <c r="AO198" s="170"/>
      <c r="AP198" s="170"/>
      <c r="AQ198" s="170"/>
      <c r="AR198" s="170"/>
      <c r="AS198" s="170"/>
      <c r="AT198" s="170"/>
      <c r="AU198" s="170"/>
      <c r="AV198" s="170"/>
      <c r="AW198" s="170"/>
      <c r="AX198" s="170"/>
      <c r="AY198" s="170"/>
      <c r="AZ198" s="170"/>
      <c r="BA198" s="170"/>
      <c r="BB198" s="170"/>
      <c r="BC198" s="170"/>
      <c r="BD198" s="170"/>
      <c r="BE198" s="170"/>
      <c r="BF198" s="170"/>
      <c r="BG198" s="170"/>
      <c r="BH198" s="170"/>
    </row>
    <row r="199" spans="1:60" outlineLevel="1" x14ac:dyDescent="0.25">
      <c r="A199" s="224"/>
      <c r="B199" s="183"/>
      <c r="C199" s="210" t="s">
        <v>249</v>
      </c>
      <c r="D199" s="188"/>
      <c r="E199" s="194">
        <v>64.617000000000004</v>
      </c>
      <c r="F199" s="201"/>
      <c r="G199" s="201"/>
      <c r="H199" s="200"/>
      <c r="I199" s="228"/>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t="s">
        <v>190</v>
      </c>
      <c r="AF199" s="170">
        <v>0</v>
      </c>
      <c r="AG199" s="170"/>
      <c r="AH199" s="170"/>
      <c r="AI199" s="170"/>
      <c r="AJ199" s="170"/>
      <c r="AK199" s="170"/>
      <c r="AL199" s="170"/>
      <c r="AM199" s="170"/>
      <c r="AN199" s="170"/>
      <c r="AO199" s="170"/>
      <c r="AP199" s="170"/>
      <c r="AQ199" s="170"/>
      <c r="AR199" s="170"/>
      <c r="AS199" s="170"/>
      <c r="AT199" s="170"/>
      <c r="AU199" s="170"/>
      <c r="AV199" s="170"/>
      <c r="AW199" s="170"/>
      <c r="AX199" s="170"/>
      <c r="AY199" s="170"/>
      <c r="AZ199" s="170"/>
      <c r="BA199" s="170"/>
      <c r="BB199" s="170"/>
      <c r="BC199" s="170"/>
      <c r="BD199" s="170"/>
      <c r="BE199" s="170"/>
      <c r="BF199" s="170"/>
      <c r="BG199" s="170"/>
      <c r="BH199" s="170"/>
    </row>
    <row r="200" spans="1:60" outlineLevel="1" x14ac:dyDescent="0.25">
      <c r="A200" s="224"/>
      <c r="B200" s="183"/>
      <c r="C200" s="210" t="s">
        <v>250</v>
      </c>
      <c r="D200" s="188"/>
      <c r="E200" s="194">
        <v>150.042</v>
      </c>
      <c r="F200" s="201"/>
      <c r="G200" s="201"/>
      <c r="H200" s="200"/>
      <c r="I200" s="228"/>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t="s">
        <v>190</v>
      </c>
      <c r="AF200" s="170">
        <v>0</v>
      </c>
      <c r="AG200" s="170"/>
      <c r="AH200" s="170"/>
      <c r="AI200" s="170"/>
      <c r="AJ200" s="170"/>
      <c r="AK200" s="170"/>
      <c r="AL200" s="170"/>
      <c r="AM200" s="170"/>
      <c r="AN200" s="170"/>
      <c r="AO200" s="170"/>
      <c r="AP200" s="170"/>
      <c r="AQ200" s="170"/>
      <c r="AR200" s="170"/>
      <c r="AS200" s="170"/>
      <c r="AT200" s="170"/>
      <c r="AU200" s="170"/>
      <c r="AV200" s="170"/>
      <c r="AW200" s="170"/>
      <c r="AX200" s="170"/>
      <c r="AY200" s="170"/>
      <c r="AZ200" s="170"/>
      <c r="BA200" s="170"/>
      <c r="BB200" s="170"/>
      <c r="BC200" s="170"/>
      <c r="BD200" s="170"/>
      <c r="BE200" s="170"/>
      <c r="BF200" s="170"/>
      <c r="BG200" s="170"/>
      <c r="BH200" s="170"/>
    </row>
    <row r="201" spans="1:60" x14ac:dyDescent="0.25">
      <c r="A201" s="223" t="s">
        <v>179</v>
      </c>
      <c r="B201" s="181" t="s">
        <v>124</v>
      </c>
      <c r="C201" s="208" t="s">
        <v>125</v>
      </c>
      <c r="D201" s="186"/>
      <c r="E201" s="192"/>
      <c r="F201" s="291">
        <f>SUM(G202:G227)</f>
        <v>0</v>
      </c>
      <c r="G201" s="292"/>
      <c r="H201" s="199"/>
      <c r="I201" s="227"/>
      <c r="AE201" t="s">
        <v>180</v>
      </c>
    </row>
    <row r="202" spans="1:60" outlineLevel="1" x14ac:dyDescent="0.25">
      <c r="A202" s="224"/>
      <c r="B202" s="299" t="s">
        <v>412</v>
      </c>
      <c r="C202" s="300"/>
      <c r="D202" s="301"/>
      <c r="E202" s="302"/>
      <c r="F202" s="303"/>
      <c r="G202" s="304"/>
      <c r="H202" s="200"/>
      <c r="I202" s="228"/>
      <c r="J202" s="170"/>
      <c r="K202" s="170"/>
      <c r="L202" s="170"/>
      <c r="M202" s="170"/>
      <c r="N202" s="170"/>
      <c r="O202" s="170"/>
      <c r="P202" s="170"/>
      <c r="Q202" s="170"/>
      <c r="R202" s="170"/>
      <c r="S202" s="170"/>
      <c r="T202" s="170"/>
      <c r="U202" s="170"/>
      <c r="V202" s="170"/>
      <c r="W202" s="170"/>
      <c r="X202" s="170"/>
      <c r="Y202" s="170"/>
      <c r="Z202" s="170"/>
      <c r="AA202" s="170"/>
      <c r="AB202" s="170"/>
      <c r="AC202" s="170">
        <v>0</v>
      </c>
      <c r="AD202" s="170"/>
      <c r="AE202" s="170" t="s">
        <v>182</v>
      </c>
      <c r="AF202" s="170"/>
      <c r="AG202" s="170"/>
      <c r="AH202" s="170"/>
      <c r="AI202" s="170"/>
      <c r="AJ202" s="170"/>
      <c r="AK202" s="170"/>
      <c r="AL202" s="170"/>
      <c r="AM202" s="170"/>
      <c r="AN202" s="170"/>
      <c r="AO202" s="170"/>
      <c r="AP202" s="170"/>
      <c r="AQ202" s="170"/>
      <c r="AR202" s="170"/>
      <c r="AS202" s="170"/>
      <c r="AT202" s="170"/>
      <c r="AU202" s="170"/>
      <c r="AV202" s="170"/>
      <c r="AW202" s="170"/>
      <c r="AX202" s="170"/>
      <c r="AY202" s="170"/>
      <c r="AZ202" s="170"/>
      <c r="BA202" s="170"/>
      <c r="BB202" s="170"/>
      <c r="BC202" s="170"/>
      <c r="BD202" s="170"/>
      <c r="BE202" s="170"/>
      <c r="BF202" s="170"/>
      <c r="BG202" s="170"/>
      <c r="BH202" s="170"/>
    </row>
    <row r="203" spans="1:60" outlineLevel="1" x14ac:dyDescent="0.25">
      <c r="A203" s="225">
        <v>48</v>
      </c>
      <c r="B203" s="182" t="s">
        <v>413</v>
      </c>
      <c r="C203" s="209" t="s">
        <v>414</v>
      </c>
      <c r="D203" s="187" t="s">
        <v>185</v>
      </c>
      <c r="E203" s="193">
        <v>2089</v>
      </c>
      <c r="F203" s="202"/>
      <c r="G203" s="201">
        <f>ROUND(E203*F203,2)</f>
        <v>0</v>
      </c>
      <c r="H203" s="200" t="s">
        <v>415</v>
      </c>
      <c r="I203" s="228" t="s">
        <v>198</v>
      </c>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t="s">
        <v>188</v>
      </c>
      <c r="AF203" s="170"/>
      <c r="AG203" s="170"/>
      <c r="AH203" s="170"/>
      <c r="AI203" s="170"/>
      <c r="AJ203" s="170"/>
      <c r="AK203" s="170"/>
      <c r="AL203" s="170"/>
      <c r="AM203" s="170">
        <v>21</v>
      </c>
      <c r="AN203" s="170"/>
      <c r="AO203" s="170"/>
      <c r="AP203" s="170"/>
      <c r="AQ203" s="170"/>
      <c r="AR203" s="170"/>
      <c r="AS203" s="170"/>
      <c r="AT203" s="170"/>
      <c r="AU203" s="170"/>
      <c r="AV203" s="170"/>
      <c r="AW203" s="170"/>
      <c r="AX203" s="170"/>
      <c r="AY203" s="170"/>
      <c r="AZ203" s="170"/>
      <c r="BA203" s="170"/>
      <c r="BB203" s="170"/>
      <c r="BC203" s="170"/>
      <c r="BD203" s="170"/>
      <c r="BE203" s="170"/>
      <c r="BF203" s="170"/>
      <c r="BG203" s="170"/>
      <c r="BH203" s="170"/>
    </row>
    <row r="204" spans="1:60" outlineLevel="1" x14ac:dyDescent="0.25">
      <c r="A204" s="224"/>
      <c r="B204" s="183"/>
      <c r="C204" s="211" t="s">
        <v>416</v>
      </c>
      <c r="D204" s="189"/>
      <c r="E204" s="195"/>
      <c r="F204" s="203"/>
      <c r="G204" s="203"/>
      <c r="H204" s="200"/>
      <c r="I204" s="228"/>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t="s">
        <v>213</v>
      </c>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0"/>
      <c r="BC204" s="170"/>
      <c r="BD204" s="170"/>
      <c r="BE204" s="170"/>
      <c r="BF204" s="170"/>
      <c r="BG204" s="170"/>
      <c r="BH204" s="170"/>
    </row>
    <row r="205" spans="1:60" outlineLevel="1" x14ac:dyDescent="0.25">
      <c r="A205" s="224"/>
      <c r="B205" s="183"/>
      <c r="C205" s="210" t="s">
        <v>417</v>
      </c>
      <c r="D205" s="188"/>
      <c r="E205" s="194">
        <v>729</v>
      </c>
      <c r="F205" s="201"/>
      <c r="G205" s="201"/>
      <c r="H205" s="200"/>
      <c r="I205" s="228"/>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t="s">
        <v>190</v>
      </c>
      <c r="AF205" s="170">
        <v>0</v>
      </c>
      <c r="AG205" s="170"/>
      <c r="AH205" s="170"/>
      <c r="AI205" s="170"/>
      <c r="AJ205" s="170"/>
      <c r="AK205" s="170"/>
      <c r="AL205" s="170"/>
      <c r="AM205" s="170"/>
      <c r="AN205" s="170"/>
      <c r="AO205" s="170"/>
      <c r="AP205" s="170"/>
      <c r="AQ205" s="170"/>
      <c r="AR205" s="170"/>
      <c r="AS205" s="170"/>
      <c r="AT205" s="170"/>
      <c r="AU205" s="170"/>
      <c r="AV205" s="170"/>
      <c r="AW205" s="170"/>
      <c r="AX205" s="170"/>
      <c r="AY205" s="170"/>
      <c r="AZ205" s="170"/>
      <c r="BA205" s="170"/>
      <c r="BB205" s="170"/>
      <c r="BC205" s="170"/>
      <c r="BD205" s="170"/>
      <c r="BE205" s="170"/>
      <c r="BF205" s="170"/>
      <c r="BG205" s="170"/>
      <c r="BH205" s="170"/>
    </row>
    <row r="206" spans="1:60" outlineLevel="1" x14ac:dyDescent="0.25">
      <c r="A206" s="224"/>
      <c r="B206" s="183"/>
      <c r="C206" s="210" t="s">
        <v>418</v>
      </c>
      <c r="D206" s="188"/>
      <c r="E206" s="194">
        <v>1360</v>
      </c>
      <c r="F206" s="201"/>
      <c r="G206" s="201"/>
      <c r="H206" s="200"/>
      <c r="I206" s="228"/>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t="s">
        <v>190</v>
      </c>
      <c r="AF206" s="170">
        <v>0</v>
      </c>
      <c r="AG206" s="170"/>
      <c r="AH206" s="170"/>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170"/>
      <c r="BD206" s="170"/>
      <c r="BE206" s="170"/>
      <c r="BF206" s="170"/>
      <c r="BG206" s="170"/>
      <c r="BH206" s="170"/>
    </row>
    <row r="207" spans="1:60" outlineLevel="1" x14ac:dyDescent="0.25">
      <c r="A207" s="224"/>
      <c r="B207" s="293" t="s">
        <v>419</v>
      </c>
      <c r="C207" s="294"/>
      <c r="D207" s="295"/>
      <c r="E207" s="296"/>
      <c r="F207" s="297"/>
      <c r="G207" s="298"/>
      <c r="H207" s="200"/>
      <c r="I207" s="228"/>
      <c r="J207" s="170"/>
      <c r="K207" s="170"/>
      <c r="L207" s="170"/>
      <c r="M207" s="170"/>
      <c r="N207" s="170"/>
      <c r="O207" s="170"/>
      <c r="P207" s="170"/>
      <c r="Q207" s="170"/>
      <c r="R207" s="170"/>
      <c r="S207" s="170"/>
      <c r="T207" s="170"/>
      <c r="U207" s="170"/>
      <c r="V207" s="170"/>
      <c r="W207" s="170"/>
      <c r="X207" s="170"/>
      <c r="Y207" s="170"/>
      <c r="Z207" s="170"/>
      <c r="AA207" s="170"/>
      <c r="AB207" s="170"/>
      <c r="AC207" s="170">
        <v>1</v>
      </c>
      <c r="AD207" s="170"/>
      <c r="AE207" s="170" t="s">
        <v>182</v>
      </c>
      <c r="AF207" s="170"/>
      <c r="AG207" s="170"/>
      <c r="AH207" s="170"/>
      <c r="AI207" s="170"/>
      <c r="AJ207" s="170"/>
      <c r="AK207" s="170"/>
      <c r="AL207" s="170"/>
      <c r="AM207" s="170"/>
      <c r="AN207" s="170"/>
      <c r="AO207" s="170"/>
      <c r="AP207" s="170"/>
      <c r="AQ207" s="170"/>
      <c r="AR207" s="170"/>
      <c r="AS207" s="170"/>
      <c r="AT207" s="170"/>
      <c r="AU207" s="170"/>
      <c r="AV207" s="170"/>
      <c r="AW207" s="170"/>
      <c r="AX207" s="170"/>
      <c r="AY207" s="170"/>
      <c r="AZ207" s="170"/>
      <c r="BA207" s="170"/>
      <c r="BB207" s="170"/>
      <c r="BC207" s="170"/>
      <c r="BD207" s="170"/>
      <c r="BE207" s="170"/>
      <c r="BF207" s="170"/>
      <c r="BG207" s="170"/>
      <c r="BH207" s="170"/>
    </row>
    <row r="208" spans="1:60" outlineLevel="1" x14ac:dyDescent="0.25">
      <c r="A208" s="225">
        <v>49</v>
      </c>
      <c r="B208" s="182" t="s">
        <v>420</v>
      </c>
      <c r="C208" s="209" t="s">
        <v>421</v>
      </c>
      <c r="D208" s="187" t="s">
        <v>185</v>
      </c>
      <c r="E208" s="193">
        <v>6267</v>
      </c>
      <c r="F208" s="202"/>
      <c r="G208" s="201">
        <f>ROUND(E208*F208,2)</f>
        <v>0</v>
      </c>
      <c r="H208" s="200" t="s">
        <v>415</v>
      </c>
      <c r="I208" s="228" t="s">
        <v>198</v>
      </c>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t="s">
        <v>188</v>
      </c>
      <c r="AF208" s="170"/>
      <c r="AG208" s="170"/>
      <c r="AH208" s="170"/>
      <c r="AI208" s="170"/>
      <c r="AJ208" s="170"/>
      <c r="AK208" s="170"/>
      <c r="AL208" s="170"/>
      <c r="AM208" s="170">
        <v>21</v>
      </c>
      <c r="AN208" s="170"/>
      <c r="AO208" s="170"/>
      <c r="AP208" s="170"/>
      <c r="AQ208" s="170"/>
      <c r="AR208" s="170"/>
      <c r="AS208" s="170"/>
      <c r="AT208" s="170"/>
      <c r="AU208" s="170"/>
      <c r="AV208" s="170"/>
      <c r="AW208" s="170"/>
      <c r="AX208" s="170"/>
      <c r="AY208" s="170"/>
      <c r="AZ208" s="170"/>
      <c r="BA208" s="170"/>
      <c r="BB208" s="170"/>
      <c r="BC208" s="170"/>
      <c r="BD208" s="170"/>
      <c r="BE208" s="170"/>
      <c r="BF208" s="170"/>
      <c r="BG208" s="170"/>
      <c r="BH208" s="170"/>
    </row>
    <row r="209" spans="1:60" outlineLevel="1" x14ac:dyDescent="0.25">
      <c r="A209" s="224"/>
      <c r="B209" s="183"/>
      <c r="C209" s="210" t="s">
        <v>422</v>
      </c>
      <c r="D209" s="188"/>
      <c r="E209" s="194">
        <v>2187</v>
      </c>
      <c r="F209" s="201"/>
      <c r="G209" s="201"/>
      <c r="H209" s="200"/>
      <c r="I209" s="228"/>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t="s">
        <v>190</v>
      </c>
      <c r="AF209" s="170">
        <v>0</v>
      </c>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row>
    <row r="210" spans="1:60" outlineLevel="1" x14ac:dyDescent="0.25">
      <c r="A210" s="224"/>
      <c r="B210" s="183"/>
      <c r="C210" s="210" t="s">
        <v>423</v>
      </c>
      <c r="D210" s="188"/>
      <c r="E210" s="194">
        <v>4080</v>
      </c>
      <c r="F210" s="201"/>
      <c r="G210" s="201"/>
      <c r="H210" s="200"/>
      <c r="I210" s="228"/>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t="s">
        <v>190</v>
      </c>
      <c r="AF210" s="170">
        <v>0</v>
      </c>
      <c r="AG210" s="170"/>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170"/>
    </row>
    <row r="211" spans="1:60" outlineLevel="1" x14ac:dyDescent="0.25">
      <c r="A211" s="224"/>
      <c r="B211" s="293" t="s">
        <v>424</v>
      </c>
      <c r="C211" s="294"/>
      <c r="D211" s="295"/>
      <c r="E211" s="296"/>
      <c r="F211" s="297"/>
      <c r="G211" s="298"/>
      <c r="H211" s="200"/>
      <c r="I211" s="228"/>
      <c r="J211" s="170"/>
      <c r="K211" s="170"/>
      <c r="L211" s="170"/>
      <c r="M211" s="170"/>
      <c r="N211" s="170"/>
      <c r="O211" s="170"/>
      <c r="P211" s="170"/>
      <c r="Q211" s="170"/>
      <c r="R211" s="170"/>
      <c r="S211" s="170"/>
      <c r="T211" s="170"/>
      <c r="U211" s="170"/>
      <c r="V211" s="170"/>
      <c r="W211" s="170"/>
      <c r="X211" s="170"/>
      <c r="Y211" s="170"/>
      <c r="Z211" s="170"/>
      <c r="AA211" s="170"/>
      <c r="AB211" s="170"/>
      <c r="AC211" s="170">
        <v>0</v>
      </c>
      <c r="AD211" s="170"/>
      <c r="AE211" s="170" t="s">
        <v>182</v>
      </c>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row>
    <row r="212" spans="1:60" outlineLevel="1" x14ac:dyDescent="0.25">
      <c r="A212" s="225">
        <v>50</v>
      </c>
      <c r="B212" s="182" t="s">
        <v>425</v>
      </c>
      <c r="C212" s="209" t="s">
        <v>426</v>
      </c>
      <c r="D212" s="187" t="s">
        <v>185</v>
      </c>
      <c r="E212" s="193">
        <v>2089</v>
      </c>
      <c r="F212" s="202"/>
      <c r="G212" s="201">
        <f>ROUND(E212*F212,2)</f>
        <v>0</v>
      </c>
      <c r="H212" s="200" t="s">
        <v>415</v>
      </c>
      <c r="I212" s="228" t="s">
        <v>198</v>
      </c>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t="s">
        <v>188</v>
      </c>
      <c r="AF212" s="170"/>
      <c r="AG212" s="170"/>
      <c r="AH212" s="170"/>
      <c r="AI212" s="170"/>
      <c r="AJ212" s="170"/>
      <c r="AK212" s="170"/>
      <c r="AL212" s="170"/>
      <c r="AM212" s="170">
        <v>21</v>
      </c>
      <c r="AN212" s="170"/>
      <c r="AO212" s="170"/>
      <c r="AP212" s="170"/>
      <c r="AQ212" s="170"/>
      <c r="AR212" s="170"/>
      <c r="AS212" s="170"/>
      <c r="AT212" s="170"/>
      <c r="AU212" s="170"/>
      <c r="AV212" s="170"/>
      <c r="AW212" s="170"/>
      <c r="AX212" s="170"/>
      <c r="AY212" s="170"/>
      <c r="AZ212" s="170"/>
      <c r="BA212" s="170"/>
      <c r="BB212" s="170"/>
      <c r="BC212" s="170"/>
      <c r="BD212" s="170"/>
      <c r="BE212" s="170"/>
      <c r="BF212" s="170"/>
      <c r="BG212" s="170"/>
      <c r="BH212" s="170"/>
    </row>
    <row r="213" spans="1:60" outlineLevel="1" x14ac:dyDescent="0.25">
      <c r="A213" s="224"/>
      <c r="B213" s="183"/>
      <c r="C213" s="210" t="s">
        <v>417</v>
      </c>
      <c r="D213" s="188"/>
      <c r="E213" s="194">
        <v>729</v>
      </c>
      <c r="F213" s="201"/>
      <c r="G213" s="201"/>
      <c r="H213" s="200"/>
      <c r="I213" s="228"/>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t="s">
        <v>190</v>
      </c>
      <c r="AF213" s="170">
        <v>0</v>
      </c>
      <c r="AG213" s="170"/>
      <c r="AH213" s="170"/>
      <c r="AI213" s="170"/>
      <c r="AJ213" s="170"/>
      <c r="AK213" s="170"/>
      <c r="AL213" s="170"/>
      <c r="AM213" s="170"/>
      <c r="AN213" s="170"/>
      <c r="AO213" s="170"/>
      <c r="AP213" s="170"/>
      <c r="AQ213" s="170"/>
      <c r="AR213" s="170"/>
      <c r="AS213" s="170"/>
      <c r="AT213" s="170"/>
      <c r="AU213" s="170"/>
      <c r="AV213" s="170"/>
      <c r="AW213" s="170"/>
      <c r="AX213" s="170"/>
      <c r="AY213" s="170"/>
      <c r="AZ213" s="170"/>
      <c r="BA213" s="170"/>
      <c r="BB213" s="170"/>
      <c r="BC213" s="170"/>
      <c r="BD213" s="170"/>
      <c r="BE213" s="170"/>
      <c r="BF213" s="170"/>
      <c r="BG213" s="170"/>
      <c r="BH213" s="170"/>
    </row>
    <row r="214" spans="1:60" outlineLevel="1" x14ac:dyDescent="0.25">
      <c r="A214" s="224"/>
      <c r="B214" s="183"/>
      <c r="C214" s="210" t="s">
        <v>418</v>
      </c>
      <c r="D214" s="188"/>
      <c r="E214" s="194">
        <v>1360</v>
      </c>
      <c r="F214" s="201"/>
      <c r="G214" s="201"/>
      <c r="H214" s="200"/>
      <c r="I214" s="228"/>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t="s">
        <v>190</v>
      </c>
      <c r="AF214" s="170">
        <v>0</v>
      </c>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row>
    <row r="215" spans="1:60" outlineLevel="1" x14ac:dyDescent="0.25">
      <c r="A215" s="224"/>
      <c r="B215" s="293" t="s">
        <v>427</v>
      </c>
      <c r="C215" s="294"/>
      <c r="D215" s="295"/>
      <c r="E215" s="296"/>
      <c r="F215" s="297"/>
      <c r="G215" s="298"/>
      <c r="H215" s="200"/>
      <c r="I215" s="228"/>
      <c r="J215" s="170"/>
      <c r="K215" s="170"/>
      <c r="L215" s="170"/>
      <c r="M215" s="170"/>
      <c r="N215" s="170"/>
      <c r="O215" s="170"/>
      <c r="P215" s="170"/>
      <c r="Q215" s="170"/>
      <c r="R215" s="170"/>
      <c r="S215" s="170"/>
      <c r="T215" s="170"/>
      <c r="U215" s="170"/>
      <c r="V215" s="170"/>
      <c r="W215" s="170"/>
      <c r="X215" s="170"/>
      <c r="Y215" s="170"/>
      <c r="Z215" s="170"/>
      <c r="AA215" s="170"/>
      <c r="AB215" s="170"/>
      <c r="AC215" s="170">
        <v>0</v>
      </c>
      <c r="AD215" s="170"/>
      <c r="AE215" s="170" t="s">
        <v>182</v>
      </c>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row>
    <row r="216" spans="1:60" outlineLevel="1" x14ac:dyDescent="0.25">
      <c r="A216" s="225">
        <v>51</v>
      </c>
      <c r="B216" s="182" t="s">
        <v>428</v>
      </c>
      <c r="C216" s="209" t="s">
        <v>429</v>
      </c>
      <c r="D216" s="187" t="s">
        <v>185</v>
      </c>
      <c r="E216" s="193">
        <v>180</v>
      </c>
      <c r="F216" s="202"/>
      <c r="G216" s="201">
        <f>ROUND(E216*F216,2)</f>
        <v>0</v>
      </c>
      <c r="H216" s="200" t="s">
        <v>415</v>
      </c>
      <c r="I216" s="228" t="s">
        <v>198</v>
      </c>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t="s">
        <v>188</v>
      </c>
      <c r="AF216" s="170"/>
      <c r="AG216" s="170"/>
      <c r="AH216" s="170"/>
      <c r="AI216" s="170"/>
      <c r="AJ216" s="170"/>
      <c r="AK216" s="170"/>
      <c r="AL216" s="170"/>
      <c r="AM216" s="170">
        <v>21</v>
      </c>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row>
    <row r="217" spans="1:60" outlineLevel="1" x14ac:dyDescent="0.25">
      <c r="A217" s="224"/>
      <c r="B217" s="183"/>
      <c r="C217" s="210" t="s">
        <v>430</v>
      </c>
      <c r="D217" s="188"/>
      <c r="E217" s="194">
        <v>180</v>
      </c>
      <c r="F217" s="201"/>
      <c r="G217" s="201"/>
      <c r="H217" s="200"/>
      <c r="I217" s="228"/>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t="s">
        <v>190</v>
      </c>
      <c r="AF217" s="170">
        <v>0</v>
      </c>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row>
    <row r="218" spans="1:60" outlineLevel="1" x14ac:dyDescent="0.25">
      <c r="A218" s="224"/>
      <c r="B218" s="293" t="s">
        <v>431</v>
      </c>
      <c r="C218" s="294"/>
      <c r="D218" s="295"/>
      <c r="E218" s="296"/>
      <c r="F218" s="297"/>
      <c r="G218" s="298"/>
      <c r="H218" s="200"/>
      <c r="I218" s="228"/>
      <c r="J218" s="170"/>
      <c r="K218" s="170"/>
      <c r="L218" s="170"/>
      <c r="M218" s="170"/>
      <c r="N218" s="170"/>
      <c r="O218" s="170"/>
      <c r="P218" s="170"/>
      <c r="Q218" s="170"/>
      <c r="R218" s="170"/>
      <c r="S218" s="170"/>
      <c r="T218" s="170"/>
      <c r="U218" s="170"/>
      <c r="V218" s="170"/>
      <c r="W218" s="170"/>
      <c r="X218" s="170"/>
      <c r="Y218" s="170"/>
      <c r="Z218" s="170"/>
      <c r="AA218" s="170"/>
      <c r="AB218" s="170"/>
      <c r="AC218" s="170">
        <v>0</v>
      </c>
      <c r="AD218" s="170"/>
      <c r="AE218" s="170" t="s">
        <v>182</v>
      </c>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0"/>
      <c r="BD218" s="170"/>
      <c r="BE218" s="170"/>
      <c r="BF218" s="170"/>
      <c r="BG218" s="170"/>
      <c r="BH218" s="170"/>
    </row>
    <row r="219" spans="1:60" outlineLevel="1" x14ac:dyDescent="0.25">
      <c r="A219" s="225">
        <v>52</v>
      </c>
      <c r="B219" s="182" t="s">
        <v>432</v>
      </c>
      <c r="C219" s="209" t="s">
        <v>433</v>
      </c>
      <c r="D219" s="187" t="s">
        <v>185</v>
      </c>
      <c r="E219" s="193">
        <v>2089</v>
      </c>
      <c r="F219" s="202"/>
      <c r="G219" s="201">
        <f>ROUND(E219*F219,2)</f>
        <v>0</v>
      </c>
      <c r="H219" s="200" t="s">
        <v>415</v>
      </c>
      <c r="I219" s="228" t="s">
        <v>198</v>
      </c>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t="s">
        <v>188</v>
      </c>
      <c r="AF219" s="170"/>
      <c r="AG219" s="170"/>
      <c r="AH219" s="170"/>
      <c r="AI219" s="170"/>
      <c r="AJ219" s="170"/>
      <c r="AK219" s="170"/>
      <c r="AL219" s="170"/>
      <c r="AM219" s="170">
        <v>21</v>
      </c>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0"/>
    </row>
    <row r="220" spans="1:60" outlineLevel="1" x14ac:dyDescent="0.25">
      <c r="A220" s="224"/>
      <c r="B220" s="183"/>
      <c r="C220" s="210" t="s">
        <v>417</v>
      </c>
      <c r="D220" s="188"/>
      <c r="E220" s="194">
        <v>729</v>
      </c>
      <c r="F220" s="201"/>
      <c r="G220" s="201"/>
      <c r="H220" s="200"/>
      <c r="I220" s="228"/>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t="s">
        <v>190</v>
      </c>
      <c r="AF220" s="170">
        <v>0</v>
      </c>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row>
    <row r="221" spans="1:60" outlineLevel="1" x14ac:dyDescent="0.25">
      <c r="A221" s="224"/>
      <c r="B221" s="183"/>
      <c r="C221" s="210" t="s">
        <v>418</v>
      </c>
      <c r="D221" s="188"/>
      <c r="E221" s="194">
        <v>1360</v>
      </c>
      <c r="F221" s="201"/>
      <c r="G221" s="201"/>
      <c r="H221" s="200"/>
      <c r="I221" s="228"/>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t="s">
        <v>190</v>
      </c>
      <c r="AF221" s="170">
        <v>0</v>
      </c>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row>
    <row r="222" spans="1:60" outlineLevel="1" x14ac:dyDescent="0.25">
      <c r="A222" s="225">
        <v>53</v>
      </c>
      <c r="B222" s="182" t="s">
        <v>434</v>
      </c>
      <c r="C222" s="209" t="s">
        <v>435</v>
      </c>
      <c r="D222" s="187" t="s">
        <v>185</v>
      </c>
      <c r="E222" s="193">
        <v>2089</v>
      </c>
      <c r="F222" s="202"/>
      <c r="G222" s="201">
        <f>ROUND(E222*F222,2)</f>
        <v>0</v>
      </c>
      <c r="H222" s="200"/>
      <c r="I222" s="228" t="s">
        <v>372</v>
      </c>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t="s">
        <v>188</v>
      </c>
      <c r="AF222" s="170"/>
      <c r="AG222" s="170"/>
      <c r="AH222" s="170"/>
      <c r="AI222" s="170"/>
      <c r="AJ222" s="170"/>
      <c r="AK222" s="170"/>
      <c r="AL222" s="170"/>
      <c r="AM222" s="170">
        <v>21</v>
      </c>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row>
    <row r="223" spans="1:60" outlineLevel="1" x14ac:dyDescent="0.25">
      <c r="A223" s="224"/>
      <c r="B223" s="183"/>
      <c r="C223" s="210" t="s">
        <v>417</v>
      </c>
      <c r="D223" s="188"/>
      <c r="E223" s="194">
        <v>729</v>
      </c>
      <c r="F223" s="201"/>
      <c r="G223" s="201"/>
      <c r="H223" s="200"/>
      <c r="I223" s="228"/>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t="s">
        <v>190</v>
      </c>
      <c r="AF223" s="170">
        <v>0</v>
      </c>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row>
    <row r="224" spans="1:60" outlineLevel="1" x14ac:dyDescent="0.25">
      <c r="A224" s="224"/>
      <c r="B224" s="183"/>
      <c r="C224" s="210" t="s">
        <v>418</v>
      </c>
      <c r="D224" s="188"/>
      <c r="E224" s="194">
        <v>1360</v>
      </c>
      <c r="F224" s="201"/>
      <c r="G224" s="201"/>
      <c r="H224" s="200"/>
      <c r="I224" s="228"/>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t="s">
        <v>190</v>
      </c>
      <c r="AF224" s="170">
        <v>0</v>
      </c>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row>
    <row r="225" spans="1:60" outlineLevel="1" x14ac:dyDescent="0.25">
      <c r="A225" s="225">
        <v>54</v>
      </c>
      <c r="B225" s="182" t="s">
        <v>436</v>
      </c>
      <c r="C225" s="209" t="s">
        <v>437</v>
      </c>
      <c r="D225" s="187" t="s">
        <v>185</v>
      </c>
      <c r="E225" s="193">
        <v>6267</v>
      </c>
      <c r="F225" s="202"/>
      <c r="G225" s="201">
        <f>ROUND(E225*F225,2)</f>
        <v>0</v>
      </c>
      <c r="H225" s="200"/>
      <c r="I225" s="228" t="s">
        <v>372</v>
      </c>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t="s">
        <v>188</v>
      </c>
      <c r="AF225" s="170"/>
      <c r="AG225" s="170"/>
      <c r="AH225" s="170"/>
      <c r="AI225" s="170"/>
      <c r="AJ225" s="170"/>
      <c r="AK225" s="170"/>
      <c r="AL225" s="170"/>
      <c r="AM225" s="170">
        <v>21</v>
      </c>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row>
    <row r="226" spans="1:60" outlineLevel="1" x14ac:dyDescent="0.25">
      <c r="A226" s="224"/>
      <c r="B226" s="183"/>
      <c r="C226" s="210" t="s">
        <v>422</v>
      </c>
      <c r="D226" s="188"/>
      <c r="E226" s="194">
        <v>2187</v>
      </c>
      <c r="F226" s="201"/>
      <c r="G226" s="201"/>
      <c r="H226" s="200"/>
      <c r="I226" s="228"/>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t="s">
        <v>190</v>
      </c>
      <c r="AF226" s="170">
        <v>0</v>
      </c>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row>
    <row r="227" spans="1:60" outlineLevel="1" x14ac:dyDescent="0.25">
      <c r="A227" s="224"/>
      <c r="B227" s="183"/>
      <c r="C227" s="210" t="s">
        <v>423</v>
      </c>
      <c r="D227" s="188"/>
      <c r="E227" s="194">
        <v>4080</v>
      </c>
      <c r="F227" s="201"/>
      <c r="G227" s="201"/>
      <c r="H227" s="200"/>
      <c r="I227" s="228"/>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t="s">
        <v>190</v>
      </c>
      <c r="AF227" s="170">
        <v>0</v>
      </c>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0"/>
      <c r="BC227" s="170"/>
      <c r="BD227" s="170"/>
      <c r="BE227" s="170"/>
      <c r="BF227" s="170"/>
      <c r="BG227" s="170"/>
      <c r="BH227" s="170"/>
    </row>
    <row r="228" spans="1:60" x14ac:dyDescent="0.25">
      <c r="A228" s="223" t="s">
        <v>179</v>
      </c>
      <c r="B228" s="181" t="s">
        <v>126</v>
      </c>
      <c r="C228" s="208" t="s">
        <v>127</v>
      </c>
      <c r="D228" s="186"/>
      <c r="E228" s="192"/>
      <c r="F228" s="291">
        <f>SUM(G229:G234)</f>
        <v>0</v>
      </c>
      <c r="G228" s="292"/>
      <c r="H228" s="199"/>
      <c r="I228" s="227"/>
      <c r="AE228" t="s">
        <v>180</v>
      </c>
    </row>
    <row r="229" spans="1:60" outlineLevel="1" x14ac:dyDescent="0.25">
      <c r="A229" s="224"/>
      <c r="B229" s="299" t="s">
        <v>438</v>
      </c>
      <c r="C229" s="300"/>
      <c r="D229" s="301"/>
      <c r="E229" s="302"/>
      <c r="F229" s="303"/>
      <c r="G229" s="304"/>
      <c r="H229" s="200"/>
      <c r="I229" s="228"/>
      <c r="J229" s="170"/>
      <c r="K229" s="170"/>
      <c r="L229" s="170"/>
      <c r="M229" s="170"/>
      <c r="N229" s="170"/>
      <c r="O229" s="170"/>
      <c r="P229" s="170"/>
      <c r="Q229" s="170"/>
      <c r="R229" s="170"/>
      <c r="S229" s="170"/>
      <c r="T229" s="170"/>
      <c r="U229" s="170"/>
      <c r="V229" s="170"/>
      <c r="W229" s="170"/>
      <c r="X229" s="170"/>
      <c r="Y229" s="170"/>
      <c r="Z229" s="170"/>
      <c r="AA229" s="170"/>
      <c r="AB229" s="170"/>
      <c r="AC229" s="170">
        <v>0</v>
      </c>
      <c r="AD229" s="170"/>
      <c r="AE229" s="170" t="s">
        <v>182</v>
      </c>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row>
    <row r="230" spans="1:60" outlineLevel="1" x14ac:dyDescent="0.25">
      <c r="A230" s="225">
        <v>55</v>
      </c>
      <c r="B230" s="182" t="s">
        <v>439</v>
      </c>
      <c r="C230" s="209" t="s">
        <v>440</v>
      </c>
      <c r="D230" s="187" t="s">
        <v>185</v>
      </c>
      <c r="E230" s="193">
        <v>287.78949999999998</v>
      </c>
      <c r="F230" s="202"/>
      <c r="G230" s="201">
        <f>ROUND(E230*F230,2)</f>
        <v>0</v>
      </c>
      <c r="H230" s="200" t="s">
        <v>352</v>
      </c>
      <c r="I230" s="228" t="s">
        <v>198</v>
      </c>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t="s">
        <v>188</v>
      </c>
      <c r="AF230" s="170"/>
      <c r="AG230" s="170"/>
      <c r="AH230" s="170"/>
      <c r="AI230" s="170"/>
      <c r="AJ230" s="170"/>
      <c r="AK230" s="170"/>
      <c r="AL230" s="170"/>
      <c r="AM230" s="170">
        <v>21</v>
      </c>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row>
    <row r="231" spans="1:60" ht="30.6" outlineLevel="1" x14ac:dyDescent="0.25">
      <c r="A231" s="224"/>
      <c r="B231" s="183"/>
      <c r="C231" s="210" t="s">
        <v>275</v>
      </c>
      <c r="D231" s="188"/>
      <c r="E231" s="194">
        <v>103.74</v>
      </c>
      <c r="F231" s="201"/>
      <c r="G231" s="201"/>
      <c r="H231" s="200"/>
      <c r="I231" s="228"/>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t="s">
        <v>190</v>
      </c>
      <c r="AF231" s="170">
        <v>0</v>
      </c>
      <c r="AG231" s="170"/>
      <c r="AH231" s="170"/>
      <c r="AI231" s="170"/>
      <c r="AJ231" s="170"/>
      <c r="AK231" s="170"/>
      <c r="AL231" s="170"/>
      <c r="AM231" s="170"/>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row>
    <row r="232" spans="1:60" ht="30.6" outlineLevel="1" x14ac:dyDescent="0.25">
      <c r="A232" s="224"/>
      <c r="B232" s="183"/>
      <c r="C232" s="210" t="s">
        <v>441</v>
      </c>
      <c r="D232" s="188"/>
      <c r="E232" s="194">
        <v>184.04949999999999</v>
      </c>
      <c r="F232" s="201"/>
      <c r="G232" s="201"/>
      <c r="H232" s="200"/>
      <c r="I232" s="228"/>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t="s">
        <v>190</v>
      </c>
      <c r="AF232" s="170">
        <v>0</v>
      </c>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row>
    <row r="233" spans="1:60" outlineLevel="1" x14ac:dyDescent="0.25">
      <c r="A233" s="225">
        <v>56</v>
      </c>
      <c r="B233" s="182" t="s">
        <v>442</v>
      </c>
      <c r="C233" s="209" t="s">
        <v>443</v>
      </c>
      <c r="D233" s="187" t="s">
        <v>185</v>
      </c>
      <c r="E233" s="193">
        <v>1530</v>
      </c>
      <c r="F233" s="202"/>
      <c r="G233" s="201">
        <f>ROUND(E233*F233,2)</f>
        <v>0</v>
      </c>
      <c r="H233" s="200"/>
      <c r="I233" s="228" t="s">
        <v>372</v>
      </c>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t="s">
        <v>199</v>
      </c>
      <c r="AF233" s="170"/>
      <c r="AG233" s="170"/>
      <c r="AH233" s="170"/>
      <c r="AI233" s="170"/>
      <c r="AJ233" s="170"/>
      <c r="AK233" s="170"/>
      <c r="AL233" s="170"/>
      <c r="AM233" s="170">
        <v>21</v>
      </c>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row>
    <row r="234" spans="1:60" outlineLevel="1" x14ac:dyDescent="0.25">
      <c r="A234" s="224"/>
      <c r="B234" s="183"/>
      <c r="C234" s="210" t="s">
        <v>444</v>
      </c>
      <c r="D234" s="188"/>
      <c r="E234" s="194">
        <v>1530</v>
      </c>
      <c r="F234" s="201"/>
      <c r="G234" s="201"/>
      <c r="H234" s="200"/>
      <c r="I234" s="228"/>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t="s">
        <v>190</v>
      </c>
      <c r="AF234" s="170">
        <v>0</v>
      </c>
      <c r="AG234" s="170"/>
      <c r="AH234" s="170"/>
      <c r="AI234" s="170"/>
      <c r="AJ234" s="170"/>
      <c r="AK234" s="170"/>
      <c r="AL234" s="170"/>
      <c r="AM234" s="170"/>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row>
    <row r="235" spans="1:60" x14ac:dyDescent="0.25">
      <c r="A235" s="223" t="s">
        <v>179</v>
      </c>
      <c r="B235" s="181" t="s">
        <v>128</v>
      </c>
      <c r="C235" s="208" t="s">
        <v>129</v>
      </c>
      <c r="D235" s="186"/>
      <c r="E235" s="192"/>
      <c r="F235" s="291">
        <f>SUM(G236:G257)</f>
        <v>0</v>
      </c>
      <c r="G235" s="292"/>
      <c r="H235" s="199"/>
      <c r="I235" s="227"/>
      <c r="AE235" t="s">
        <v>180</v>
      </c>
    </row>
    <row r="236" spans="1:60" outlineLevel="1" x14ac:dyDescent="0.25">
      <c r="A236" s="224"/>
      <c r="B236" s="299" t="s">
        <v>445</v>
      </c>
      <c r="C236" s="300"/>
      <c r="D236" s="301"/>
      <c r="E236" s="302"/>
      <c r="F236" s="303"/>
      <c r="G236" s="304"/>
      <c r="H236" s="200"/>
      <c r="I236" s="228"/>
      <c r="J236" s="170"/>
      <c r="K236" s="170"/>
      <c r="L236" s="170"/>
      <c r="M236" s="170"/>
      <c r="N236" s="170"/>
      <c r="O236" s="170"/>
      <c r="P236" s="170"/>
      <c r="Q236" s="170"/>
      <c r="R236" s="170"/>
      <c r="S236" s="170"/>
      <c r="T236" s="170"/>
      <c r="U236" s="170"/>
      <c r="V236" s="170"/>
      <c r="W236" s="170"/>
      <c r="X236" s="170"/>
      <c r="Y236" s="170"/>
      <c r="Z236" s="170"/>
      <c r="AA236" s="170"/>
      <c r="AB236" s="170"/>
      <c r="AC236" s="170">
        <v>0</v>
      </c>
      <c r="AD236" s="170"/>
      <c r="AE236" s="170" t="s">
        <v>182</v>
      </c>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0"/>
      <c r="BB236" s="170"/>
      <c r="BC236" s="170"/>
      <c r="BD236" s="170"/>
      <c r="BE236" s="170"/>
      <c r="BF236" s="170"/>
      <c r="BG236" s="170"/>
      <c r="BH236" s="170"/>
    </row>
    <row r="237" spans="1:60" outlineLevel="1" x14ac:dyDescent="0.25">
      <c r="A237" s="224"/>
      <c r="B237" s="293" t="s">
        <v>446</v>
      </c>
      <c r="C237" s="294"/>
      <c r="D237" s="295"/>
      <c r="E237" s="296"/>
      <c r="F237" s="297"/>
      <c r="G237" s="298"/>
      <c r="H237" s="200"/>
      <c r="I237" s="228"/>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t="s">
        <v>193</v>
      </c>
      <c r="AF237" s="170"/>
      <c r="AG237" s="170"/>
      <c r="AH237" s="170"/>
      <c r="AI237" s="170"/>
      <c r="AJ237" s="170"/>
      <c r="AK237" s="170"/>
      <c r="AL237" s="170"/>
      <c r="AM237" s="170"/>
      <c r="AN237" s="170"/>
      <c r="AO237" s="170"/>
      <c r="AP237" s="170"/>
      <c r="AQ237" s="170"/>
      <c r="AR237" s="170"/>
      <c r="AS237" s="170"/>
      <c r="AT237" s="170"/>
      <c r="AU237" s="170"/>
      <c r="AV237" s="170"/>
      <c r="AW237" s="170"/>
      <c r="AX237" s="170"/>
      <c r="AY237" s="170"/>
      <c r="AZ237" s="170"/>
      <c r="BA237" s="170"/>
      <c r="BB237" s="170"/>
      <c r="BC237" s="170"/>
      <c r="BD237" s="170"/>
      <c r="BE237" s="170"/>
      <c r="BF237" s="170"/>
      <c r="BG237" s="170"/>
      <c r="BH237" s="170"/>
    </row>
    <row r="238" spans="1:60" outlineLevel="1" x14ac:dyDescent="0.25">
      <c r="A238" s="225">
        <v>57</v>
      </c>
      <c r="B238" s="182" t="s">
        <v>447</v>
      </c>
      <c r="C238" s="209" t="s">
        <v>448</v>
      </c>
      <c r="D238" s="187" t="s">
        <v>185</v>
      </c>
      <c r="E238" s="193">
        <v>6.2249999999999996</v>
      </c>
      <c r="F238" s="202"/>
      <c r="G238" s="201">
        <f>ROUND(E238*F238,2)</f>
        <v>0</v>
      </c>
      <c r="H238" s="200" t="s">
        <v>449</v>
      </c>
      <c r="I238" s="228" t="s">
        <v>198</v>
      </c>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t="s">
        <v>188</v>
      </c>
      <c r="AF238" s="170"/>
      <c r="AG238" s="170"/>
      <c r="AH238" s="170"/>
      <c r="AI238" s="170"/>
      <c r="AJ238" s="170"/>
      <c r="AK238" s="170"/>
      <c r="AL238" s="170"/>
      <c r="AM238" s="170">
        <v>21</v>
      </c>
      <c r="AN238" s="170"/>
      <c r="AO238" s="170"/>
      <c r="AP238" s="170"/>
      <c r="AQ238" s="170"/>
      <c r="AR238" s="170"/>
      <c r="AS238" s="170"/>
      <c r="AT238" s="170"/>
      <c r="AU238" s="170"/>
      <c r="AV238" s="170"/>
      <c r="AW238" s="170"/>
      <c r="AX238" s="170"/>
      <c r="AY238" s="170"/>
      <c r="AZ238" s="170"/>
      <c r="BA238" s="170"/>
      <c r="BB238" s="170"/>
      <c r="BC238" s="170"/>
      <c r="BD238" s="170"/>
      <c r="BE238" s="170"/>
      <c r="BF238" s="170"/>
      <c r="BG238" s="170"/>
      <c r="BH238" s="170"/>
    </row>
    <row r="239" spans="1:60" outlineLevel="1" x14ac:dyDescent="0.25">
      <c r="A239" s="224"/>
      <c r="B239" s="183"/>
      <c r="C239" s="210" t="s">
        <v>450</v>
      </c>
      <c r="D239" s="188"/>
      <c r="E239" s="194">
        <v>6.2249999999999996</v>
      </c>
      <c r="F239" s="201"/>
      <c r="G239" s="201"/>
      <c r="H239" s="200"/>
      <c r="I239" s="228"/>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t="s">
        <v>190</v>
      </c>
      <c r="AF239" s="170">
        <v>0</v>
      </c>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c r="BD239" s="170"/>
      <c r="BE239" s="170"/>
      <c r="BF239" s="170"/>
      <c r="BG239" s="170"/>
      <c r="BH239" s="170"/>
    </row>
    <row r="240" spans="1:60" outlineLevel="1" x14ac:dyDescent="0.25">
      <c r="A240" s="224"/>
      <c r="B240" s="293" t="s">
        <v>451</v>
      </c>
      <c r="C240" s="294"/>
      <c r="D240" s="295"/>
      <c r="E240" s="296"/>
      <c r="F240" s="297"/>
      <c r="G240" s="298"/>
      <c r="H240" s="200"/>
      <c r="I240" s="228"/>
      <c r="J240" s="170"/>
      <c r="K240" s="170"/>
      <c r="L240" s="170"/>
      <c r="M240" s="170"/>
      <c r="N240" s="170"/>
      <c r="O240" s="170"/>
      <c r="P240" s="170"/>
      <c r="Q240" s="170"/>
      <c r="R240" s="170"/>
      <c r="S240" s="170"/>
      <c r="T240" s="170"/>
      <c r="U240" s="170"/>
      <c r="V240" s="170"/>
      <c r="W240" s="170"/>
      <c r="X240" s="170"/>
      <c r="Y240" s="170"/>
      <c r="Z240" s="170"/>
      <c r="AA240" s="170"/>
      <c r="AB240" s="170"/>
      <c r="AC240" s="170">
        <v>0</v>
      </c>
      <c r="AD240" s="170"/>
      <c r="AE240" s="170" t="s">
        <v>182</v>
      </c>
      <c r="AF240" s="170"/>
      <c r="AG240" s="170"/>
      <c r="AH240" s="170"/>
      <c r="AI240" s="170"/>
      <c r="AJ240" s="170"/>
      <c r="AK240" s="170"/>
      <c r="AL240" s="170"/>
      <c r="AM240" s="170"/>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row>
    <row r="241" spans="1:60" outlineLevel="1" x14ac:dyDescent="0.25">
      <c r="A241" s="224"/>
      <c r="B241" s="293" t="s">
        <v>452</v>
      </c>
      <c r="C241" s="294"/>
      <c r="D241" s="295"/>
      <c r="E241" s="296"/>
      <c r="F241" s="297"/>
      <c r="G241" s="298"/>
      <c r="H241" s="200"/>
      <c r="I241" s="228"/>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t="s">
        <v>193</v>
      </c>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c r="BD241" s="170"/>
      <c r="BE241" s="170"/>
      <c r="BF241" s="170"/>
      <c r="BG241" s="170"/>
      <c r="BH241" s="170"/>
    </row>
    <row r="242" spans="1:60" outlineLevel="1" x14ac:dyDescent="0.25">
      <c r="A242" s="225">
        <v>58</v>
      </c>
      <c r="B242" s="182" t="s">
        <v>453</v>
      </c>
      <c r="C242" s="209" t="s">
        <v>454</v>
      </c>
      <c r="D242" s="187" t="s">
        <v>376</v>
      </c>
      <c r="E242" s="193">
        <v>420</v>
      </c>
      <c r="F242" s="202"/>
      <c r="G242" s="201">
        <f>ROUND(E242*F242,2)</f>
        <v>0</v>
      </c>
      <c r="H242" s="200" t="s">
        <v>449</v>
      </c>
      <c r="I242" s="228" t="s">
        <v>198</v>
      </c>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t="s">
        <v>188</v>
      </c>
      <c r="AF242" s="170"/>
      <c r="AG242" s="170"/>
      <c r="AH242" s="170"/>
      <c r="AI242" s="170"/>
      <c r="AJ242" s="170"/>
      <c r="AK242" s="170"/>
      <c r="AL242" s="170"/>
      <c r="AM242" s="170">
        <v>21</v>
      </c>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0"/>
    </row>
    <row r="243" spans="1:60" outlineLevel="1" x14ac:dyDescent="0.25">
      <c r="A243" s="224"/>
      <c r="B243" s="183"/>
      <c r="C243" s="210" t="s">
        <v>455</v>
      </c>
      <c r="D243" s="188"/>
      <c r="E243" s="194">
        <v>420</v>
      </c>
      <c r="F243" s="201"/>
      <c r="G243" s="201"/>
      <c r="H243" s="200"/>
      <c r="I243" s="228"/>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t="s">
        <v>190</v>
      </c>
      <c r="AF243" s="170">
        <v>0</v>
      </c>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row>
    <row r="244" spans="1:60" outlineLevel="1" x14ac:dyDescent="0.25">
      <c r="A244" s="225">
        <v>59</v>
      </c>
      <c r="B244" s="182" t="s">
        <v>456</v>
      </c>
      <c r="C244" s="209" t="s">
        <v>457</v>
      </c>
      <c r="D244" s="187" t="s">
        <v>376</v>
      </c>
      <c r="E244" s="193">
        <v>284</v>
      </c>
      <c r="F244" s="202"/>
      <c r="G244" s="201">
        <f>ROUND(E244*F244,2)</f>
        <v>0</v>
      </c>
      <c r="H244" s="200" t="s">
        <v>449</v>
      </c>
      <c r="I244" s="228" t="s">
        <v>198</v>
      </c>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t="s">
        <v>188</v>
      </c>
      <c r="AF244" s="170"/>
      <c r="AG244" s="170"/>
      <c r="AH244" s="170"/>
      <c r="AI244" s="170"/>
      <c r="AJ244" s="170"/>
      <c r="AK244" s="170"/>
      <c r="AL244" s="170"/>
      <c r="AM244" s="170">
        <v>21</v>
      </c>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row>
    <row r="245" spans="1:60" outlineLevel="1" x14ac:dyDescent="0.25">
      <c r="A245" s="224"/>
      <c r="B245" s="183"/>
      <c r="C245" s="210" t="s">
        <v>458</v>
      </c>
      <c r="D245" s="188"/>
      <c r="E245" s="194">
        <v>96</v>
      </c>
      <c r="F245" s="201"/>
      <c r="G245" s="201"/>
      <c r="H245" s="200"/>
      <c r="I245" s="228"/>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t="s">
        <v>190</v>
      </c>
      <c r="AF245" s="170">
        <v>0</v>
      </c>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row>
    <row r="246" spans="1:60" outlineLevel="1" x14ac:dyDescent="0.25">
      <c r="A246" s="224"/>
      <c r="B246" s="183"/>
      <c r="C246" s="210" t="s">
        <v>459</v>
      </c>
      <c r="D246" s="188"/>
      <c r="E246" s="194">
        <v>188</v>
      </c>
      <c r="F246" s="201"/>
      <c r="G246" s="201"/>
      <c r="H246" s="200"/>
      <c r="I246" s="228"/>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t="s">
        <v>190</v>
      </c>
      <c r="AF246" s="170">
        <v>0</v>
      </c>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0"/>
    </row>
    <row r="247" spans="1:60" outlineLevel="1" x14ac:dyDescent="0.25">
      <c r="A247" s="224"/>
      <c r="B247" s="293" t="s">
        <v>460</v>
      </c>
      <c r="C247" s="294"/>
      <c r="D247" s="295"/>
      <c r="E247" s="296"/>
      <c r="F247" s="297"/>
      <c r="G247" s="298"/>
      <c r="H247" s="200"/>
      <c r="I247" s="228"/>
      <c r="J247" s="170"/>
      <c r="K247" s="170"/>
      <c r="L247" s="170"/>
      <c r="M247" s="170"/>
      <c r="N247" s="170"/>
      <c r="O247" s="170"/>
      <c r="P247" s="170"/>
      <c r="Q247" s="170"/>
      <c r="R247" s="170"/>
      <c r="S247" s="170"/>
      <c r="T247" s="170"/>
      <c r="U247" s="170"/>
      <c r="V247" s="170"/>
      <c r="W247" s="170"/>
      <c r="X247" s="170"/>
      <c r="Y247" s="170"/>
      <c r="Z247" s="170"/>
      <c r="AA247" s="170"/>
      <c r="AB247" s="170"/>
      <c r="AC247" s="170">
        <v>0</v>
      </c>
      <c r="AD247" s="170"/>
      <c r="AE247" s="170" t="s">
        <v>182</v>
      </c>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c r="BD247" s="170"/>
      <c r="BE247" s="170"/>
      <c r="BF247" s="170"/>
      <c r="BG247" s="170"/>
      <c r="BH247" s="170"/>
    </row>
    <row r="248" spans="1:60" outlineLevel="1" x14ac:dyDescent="0.25">
      <c r="A248" s="224"/>
      <c r="B248" s="293" t="s">
        <v>461</v>
      </c>
      <c r="C248" s="294"/>
      <c r="D248" s="295"/>
      <c r="E248" s="296"/>
      <c r="F248" s="297"/>
      <c r="G248" s="298"/>
      <c r="H248" s="200"/>
      <c r="I248" s="228"/>
      <c r="J248" s="170"/>
      <c r="K248" s="170"/>
      <c r="L248" s="170"/>
      <c r="M248" s="170"/>
      <c r="N248" s="170"/>
      <c r="O248" s="170"/>
      <c r="P248" s="170"/>
      <c r="Q248" s="170"/>
      <c r="R248" s="170"/>
      <c r="S248" s="170"/>
      <c r="T248" s="170"/>
      <c r="U248" s="170"/>
      <c r="V248" s="170"/>
      <c r="W248" s="170"/>
      <c r="X248" s="170"/>
      <c r="Y248" s="170"/>
      <c r="Z248" s="170"/>
      <c r="AA248" s="170"/>
      <c r="AB248" s="170"/>
      <c r="AC248" s="170">
        <v>1</v>
      </c>
      <c r="AD248" s="170"/>
      <c r="AE248" s="170" t="s">
        <v>182</v>
      </c>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170"/>
      <c r="BG248" s="170"/>
      <c r="BH248" s="170"/>
    </row>
    <row r="249" spans="1:60" outlineLevel="1" x14ac:dyDescent="0.25">
      <c r="A249" s="225">
        <v>60</v>
      </c>
      <c r="B249" s="182" t="s">
        <v>462</v>
      </c>
      <c r="C249" s="209" t="s">
        <v>463</v>
      </c>
      <c r="D249" s="187" t="s">
        <v>185</v>
      </c>
      <c r="E249" s="193">
        <v>12.772500000000001</v>
      </c>
      <c r="F249" s="202"/>
      <c r="G249" s="201">
        <f>ROUND(E249*F249,2)</f>
        <v>0</v>
      </c>
      <c r="H249" s="200" t="s">
        <v>449</v>
      </c>
      <c r="I249" s="228" t="s">
        <v>198</v>
      </c>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t="s">
        <v>199</v>
      </c>
      <c r="AF249" s="170"/>
      <c r="AG249" s="170"/>
      <c r="AH249" s="170"/>
      <c r="AI249" s="170"/>
      <c r="AJ249" s="170"/>
      <c r="AK249" s="170"/>
      <c r="AL249" s="170"/>
      <c r="AM249" s="170">
        <v>21</v>
      </c>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row>
    <row r="250" spans="1:60" outlineLevel="1" x14ac:dyDescent="0.25">
      <c r="A250" s="224"/>
      <c r="B250" s="183"/>
      <c r="C250" s="210" t="s">
        <v>464</v>
      </c>
      <c r="D250" s="188"/>
      <c r="E250" s="194">
        <v>12.772500000000001</v>
      </c>
      <c r="F250" s="201"/>
      <c r="G250" s="201"/>
      <c r="H250" s="200"/>
      <c r="I250" s="228"/>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t="s">
        <v>190</v>
      </c>
      <c r="AF250" s="170">
        <v>0</v>
      </c>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0"/>
    </row>
    <row r="251" spans="1:60" outlineLevel="1" x14ac:dyDescent="0.25">
      <c r="A251" s="224"/>
      <c r="B251" s="293" t="s">
        <v>465</v>
      </c>
      <c r="C251" s="294"/>
      <c r="D251" s="295"/>
      <c r="E251" s="296"/>
      <c r="F251" s="297"/>
      <c r="G251" s="298"/>
      <c r="H251" s="200"/>
      <c r="I251" s="228"/>
      <c r="J251" s="170"/>
      <c r="K251" s="170"/>
      <c r="L251" s="170"/>
      <c r="M251" s="170"/>
      <c r="N251" s="170"/>
      <c r="O251" s="170"/>
      <c r="P251" s="170"/>
      <c r="Q251" s="170"/>
      <c r="R251" s="170"/>
      <c r="S251" s="170"/>
      <c r="T251" s="170"/>
      <c r="U251" s="170"/>
      <c r="V251" s="170"/>
      <c r="W251" s="170"/>
      <c r="X251" s="170"/>
      <c r="Y251" s="170"/>
      <c r="Z251" s="170"/>
      <c r="AA251" s="170"/>
      <c r="AB251" s="170"/>
      <c r="AC251" s="170">
        <v>0</v>
      </c>
      <c r="AD251" s="170"/>
      <c r="AE251" s="170" t="s">
        <v>182</v>
      </c>
      <c r="AF251" s="170"/>
      <c r="AG251" s="170"/>
      <c r="AH251" s="170"/>
      <c r="AI251" s="170"/>
      <c r="AJ251" s="170"/>
      <c r="AK251" s="170"/>
      <c r="AL251" s="170"/>
      <c r="AM251" s="170"/>
      <c r="AN251" s="170"/>
      <c r="AO251" s="170"/>
      <c r="AP251" s="170"/>
      <c r="AQ251" s="170"/>
      <c r="AR251" s="170"/>
      <c r="AS251" s="170"/>
      <c r="AT251" s="170"/>
      <c r="AU251" s="170"/>
      <c r="AV251" s="170"/>
      <c r="AW251" s="170"/>
      <c r="AX251" s="170"/>
      <c r="AY251" s="170"/>
      <c r="AZ251" s="170"/>
      <c r="BA251" s="170"/>
      <c r="BB251" s="170"/>
      <c r="BC251" s="170"/>
      <c r="BD251" s="170"/>
      <c r="BE251" s="170"/>
      <c r="BF251" s="170"/>
      <c r="BG251" s="170"/>
      <c r="BH251" s="170"/>
    </row>
    <row r="252" spans="1:60" outlineLevel="1" x14ac:dyDescent="0.25">
      <c r="A252" s="225">
        <v>61</v>
      </c>
      <c r="B252" s="182" t="s">
        <v>466</v>
      </c>
      <c r="C252" s="209" t="s">
        <v>467</v>
      </c>
      <c r="D252" s="187" t="s">
        <v>185</v>
      </c>
      <c r="E252" s="193">
        <v>287.78949999999998</v>
      </c>
      <c r="F252" s="202"/>
      <c r="G252" s="201">
        <f>ROUND(E252*F252,2)</f>
        <v>0</v>
      </c>
      <c r="H252" s="200" t="s">
        <v>449</v>
      </c>
      <c r="I252" s="228" t="s">
        <v>198</v>
      </c>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t="s">
        <v>199</v>
      </c>
      <c r="AF252" s="170"/>
      <c r="AG252" s="170"/>
      <c r="AH252" s="170"/>
      <c r="AI252" s="170"/>
      <c r="AJ252" s="170"/>
      <c r="AK252" s="170"/>
      <c r="AL252" s="170"/>
      <c r="AM252" s="170">
        <v>21</v>
      </c>
      <c r="AN252" s="170"/>
      <c r="AO252" s="170"/>
      <c r="AP252" s="170"/>
      <c r="AQ252" s="170"/>
      <c r="AR252" s="170"/>
      <c r="AS252" s="170"/>
      <c r="AT252" s="170"/>
      <c r="AU252" s="170"/>
      <c r="AV252" s="170"/>
      <c r="AW252" s="170"/>
      <c r="AX252" s="170"/>
      <c r="AY252" s="170"/>
      <c r="AZ252" s="170"/>
      <c r="BA252" s="170"/>
      <c r="BB252" s="170"/>
      <c r="BC252" s="170"/>
      <c r="BD252" s="170"/>
      <c r="BE252" s="170"/>
      <c r="BF252" s="170"/>
      <c r="BG252" s="170"/>
      <c r="BH252" s="170"/>
    </row>
    <row r="253" spans="1:60" ht="30.6" outlineLevel="1" x14ac:dyDescent="0.25">
      <c r="A253" s="224"/>
      <c r="B253" s="183"/>
      <c r="C253" s="210" t="s">
        <v>275</v>
      </c>
      <c r="D253" s="188"/>
      <c r="E253" s="194">
        <v>103.74</v>
      </c>
      <c r="F253" s="201"/>
      <c r="G253" s="201"/>
      <c r="H253" s="200"/>
      <c r="I253" s="228"/>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t="s">
        <v>190</v>
      </c>
      <c r="AF253" s="170">
        <v>0</v>
      </c>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row>
    <row r="254" spans="1:60" ht="30.6" outlineLevel="1" x14ac:dyDescent="0.25">
      <c r="A254" s="224"/>
      <c r="B254" s="183"/>
      <c r="C254" s="210" t="s">
        <v>441</v>
      </c>
      <c r="D254" s="188"/>
      <c r="E254" s="194">
        <v>184.04949999999999</v>
      </c>
      <c r="F254" s="201"/>
      <c r="G254" s="201"/>
      <c r="H254" s="200"/>
      <c r="I254" s="228"/>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t="s">
        <v>190</v>
      </c>
      <c r="AF254" s="170">
        <v>0</v>
      </c>
      <c r="AG254" s="170"/>
      <c r="AH254" s="170"/>
      <c r="AI254" s="170"/>
      <c r="AJ254" s="170"/>
      <c r="AK254" s="170"/>
      <c r="AL254" s="170"/>
      <c r="AM254" s="170"/>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row>
    <row r="255" spans="1:60" outlineLevel="1" x14ac:dyDescent="0.25">
      <c r="A255" s="225">
        <v>62</v>
      </c>
      <c r="B255" s="182" t="s">
        <v>468</v>
      </c>
      <c r="C255" s="209" t="s">
        <v>469</v>
      </c>
      <c r="D255" s="187" t="s">
        <v>226</v>
      </c>
      <c r="E255" s="193">
        <v>210.04</v>
      </c>
      <c r="F255" s="202"/>
      <c r="G255" s="201">
        <f>ROUND(E255*F255,2)</f>
        <v>0</v>
      </c>
      <c r="H255" s="200"/>
      <c r="I255" s="228" t="s">
        <v>198</v>
      </c>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t="s">
        <v>199</v>
      </c>
      <c r="AF255" s="170"/>
      <c r="AG255" s="170"/>
      <c r="AH255" s="170"/>
      <c r="AI255" s="170"/>
      <c r="AJ255" s="170"/>
      <c r="AK255" s="170"/>
      <c r="AL255" s="170"/>
      <c r="AM255" s="170">
        <v>21</v>
      </c>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row>
    <row r="256" spans="1:60" outlineLevel="1" x14ac:dyDescent="0.25">
      <c r="A256" s="224"/>
      <c r="B256" s="183"/>
      <c r="C256" s="210" t="s">
        <v>470</v>
      </c>
      <c r="D256" s="188"/>
      <c r="E256" s="194">
        <v>69.75</v>
      </c>
      <c r="F256" s="201"/>
      <c r="G256" s="201"/>
      <c r="H256" s="200"/>
      <c r="I256" s="228"/>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t="s">
        <v>190</v>
      </c>
      <c r="AF256" s="170">
        <v>0</v>
      </c>
      <c r="AG256" s="170"/>
      <c r="AH256" s="170"/>
      <c r="AI256" s="170"/>
      <c r="AJ256" s="170"/>
      <c r="AK256" s="170"/>
      <c r="AL256" s="170"/>
      <c r="AM256" s="170"/>
      <c r="AN256" s="170"/>
      <c r="AO256" s="170"/>
      <c r="AP256" s="170"/>
      <c r="AQ256" s="170"/>
      <c r="AR256" s="170"/>
      <c r="AS256" s="170"/>
      <c r="AT256" s="170"/>
      <c r="AU256" s="170"/>
      <c r="AV256" s="170"/>
      <c r="AW256" s="170"/>
      <c r="AX256" s="170"/>
      <c r="AY256" s="170"/>
      <c r="AZ256" s="170"/>
      <c r="BA256" s="170"/>
      <c r="BB256" s="170"/>
      <c r="BC256" s="170"/>
      <c r="BD256" s="170"/>
      <c r="BE256" s="170"/>
      <c r="BF256" s="170"/>
      <c r="BG256" s="170"/>
      <c r="BH256" s="170"/>
    </row>
    <row r="257" spans="1:60" outlineLevel="1" x14ac:dyDescent="0.25">
      <c r="A257" s="224"/>
      <c r="B257" s="183"/>
      <c r="C257" s="210" t="s">
        <v>471</v>
      </c>
      <c r="D257" s="188"/>
      <c r="E257" s="194">
        <v>140.29</v>
      </c>
      <c r="F257" s="201"/>
      <c r="G257" s="201"/>
      <c r="H257" s="200"/>
      <c r="I257" s="228"/>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t="s">
        <v>190</v>
      </c>
      <c r="AF257" s="170">
        <v>0</v>
      </c>
      <c r="AG257" s="170"/>
      <c r="AH257" s="170"/>
      <c r="AI257" s="170"/>
      <c r="AJ257" s="170"/>
      <c r="AK257" s="170"/>
      <c r="AL257" s="170"/>
      <c r="AM257" s="170"/>
      <c r="AN257" s="170"/>
      <c r="AO257" s="170"/>
      <c r="AP257" s="170"/>
      <c r="AQ257" s="170"/>
      <c r="AR257" s="170"/>
      <c r="AS257" s="170"/>
      <c r="AT257" s="170"/>
      <c r="AU257" s="170"/>
      <c r="AV257" s="170"/>
      <c r="AW257" s="170"/>
      <c r="AX257" s="170"/>
      <c r="AY257" s="170"/>
      <c r="AZ257" s="170"/>
      <c r="BA257" s="170"/>
      <c r="BB257" s="170"/>
      <c r="BC257" s="170"/>
      <c r="BD257" s="170"/>
      <c r="BE257" s="170"/>
      <c r="BF257" s="170"/>
      <c r="BG257" s="170"/>
      <c r="BH257" s="170"/>
    </row>
    <row r="258" spans="1:60" x14ac:dyDescent="0.25">
      <c r="A258" s="223" t="s">
        <v>179</v>
      </c>
      <c r="B258" s="181" t="s">
        <v>130</v>
      </c>
      <c r="C258" s="208" t="s">
        <v>131</v>
      </c>
      <c r="D258" s="186"/>
      <c r="E258" s="192"/>
      <c r="F258" s="291">
        <f>SUM(G259:G271)</f>
        <v>0</v>
      </c>
      <c r="G258" s="292"/>
      <c r="H258" s="199"/>
      <c r="I258" s="227"/>
      <c r="AE258" t="s">
        <v>180</v>
      </c>
    </row>
    <row r="259" spans="1:60" outlineLevel="1" x14ac:dyDescent="0.25">
      <c r="A259" s="224"/>
      <c r="B259" s="299" t="s">
        <v>472</v>
      </c>
      <c r="C259" s="300"/>
      <c r="D259" s="301"/>
      <c r="E259" s="302"/>
      <c r="F259" s="303"/>
      <c r="G259" s="304"/>
      <c r="H259" s="200"/>
      <c r="I259" s="228"/>
      <c r="J259" s="170"/>
      <c r="K259" s="170"/>
      <c r="L259" s="170"/>
      <c r="M259" s="170"/>
      <c r="N259" s="170"/>
      <c r="O259" s="170"/>
      <c r="P259" s="170"/>
      <c r="Q259" s="170"/>
      <c r="R259" s="170"/>
      <c r="S259" s="170"/>
      <c r="T259" s="170"/>
      <c r="U259" s="170"/>
      <c r="V259" s="170"/>
      <c r="W259" s="170"/>
      <c r="X259" s="170"/>
      <c r="Y259" s="170"/>
      <c r="Z259" s="170"/>
      <c r="AA259" s="170"/>
      <c r="AB259" s="170"/>
      <c r="AC259" s="170">
        <v>0</v>
      </c>
      <c r="AD259" s="170"/>
      <c r="AE259" s="170" t="s">
        <v>182</v>
      </c>
      <c r="AF259" s="170"/>
      <c r="AG259" s="170"/>
      <c r="AH259" s="170"/>
      <c r="AI259" s="170"/>
      <c r="AJ259" s="170"/>
      <c r="AK259" s="170"/>
      <c r="AL259" s="170"/>
      <c r="AM259" s="170"/>
      <c r="AN259" s="170"/>
      <c r="AO259" s="170"/>
      <c r="AP259" s="170"/>
      <c r="AQ259" s="170"/>
      <c r="AR259" s="170"/>
      <c r="AS259" s="170"/>
      <c r="AT259" s="170"/>
      <c r="AU259" s="170"/>
      <c r="AV259" s="170"/>
      <c r="AW259" s="170"/>
      <c r="AX259" s="170"/>
      <c r="AY259" s="170"/>
      <c r="AZ259" s="170"/>
      <c r="BA259" s="170"/>
      <c r="BB259" s="170"/>
      <c r="BC259" s="170"/>
      <c r="BD259" s="170"/>
      <c r="BE259" s="170"/>
      <c r="BF259" s="170"/>
      <c r="BG259" s="170"/>
      <c r="BH259" s="170"/>
    </row>
    <row r="260" spans="1:60" outlineLevel="1" x14ac:dyDescent="0.25">
      <c r="A260" s="225">
        <v>63</v>
      </c>
      <c r="B260" s="182" t="s">
        <v>473</v>
      </c>
      <c r="C260" s="209" t="s">
        <v>474</v>
      </c>
      <c r="D260" s="187" t="s">
        <v>237</v>
      </c>
      <c r="E260" s="193">
        <v>9.2130000000000004E-2</v>
      </c>
      <c r="F260" s="202"/>
      <c r="G260" s="201">
        <f>ROUND(E260*F260,2)</f>
        <v>0</v>
      </c>
      <c r="H260" s="200" t="s">
        <v>449</v>
      </c>
      <c r="I260" s="228" t="s">
        <v>198</v>
      </c>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t="s">
        <v>188</v>
      </c>
      <c r="AF260" s="170"/>
      <c r="AG260" s="170"/>
      <c r="AH260" s="170"/>
      <c r="AI260" s="170"/>
      <c r="AJ260" s="170"/>
      <c r="AK260" s="170"/>
      <c r="AL260" s="170"/>
      <c r="AM260" s="170">
        <v>21</v>
      </c>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row>
    <row r="261" spans="1:60" outlineLevel="1" x14ac:dyDescent="0.25">
      <c r="A261" s="224"/>
      <c r="B261" s="183"/>
      <c r="C261" s="210" t="s">
        <v>475</v>
      </c>
      <c r="D261" s="188"/>
      <c r="E261" s="194">
        <v>9.2130000000000004E-2</v>
      </c>
      <c r="F261" s="201"/>
      <c r="G261" s="201"/>
      <c r="H261" s="200"/>
      <c r="I261" s="228"/>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t="s">
        <v>190</v>
      </c>
      <c r="AF261" s="170">
        <v>0</v>
      </c>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row>
    <row r="262" spans="1:60" outlineLevel="1" x14ac:dyDescent="0.25">
      <c r="A262" s="225">
        <v>64</v>
      </c>
      <c r="B262" s="182" t="s">
        <v>476</v>
      </c>
      <c r="C262" s="209" t="s">
        <v>477</v>
      </c>
      <c r="D262" s="187" t="s">
        <v>237</v>
      </c>
      <c r="E262" s="193">
        <v>11.2</v>
      </c>
      <c r="F262" s="202"/>
      <c r="G262" s="201">
        <f>ROUND(E262*F262,2)</f>
        <v>0</v>
      </c>
      <c r="H262" s="200" t="s">
        <v>449</v>
      </c>
      <c r="I262" s="228" t="s">
        <v>198</v>
      </c>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t="s">
        <v>188</v>
      </c>
      <c r="AF262" s="170"/>
      <c r="AG262" s="170"/>
      <c r="AH262" s="170"/>
      <c r="AI262" s="170"/>
      <c r="AJ262" s="170"/>
      <c r="AK262" s="170"/>
      <c r="AL262" s="170"/>
      <c r="AM262" s="170">
        <v>21</v>
      </c>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0"/>
    </row>
    <row r="263" spans="1:60" outlineLevel="1" x14ac:dyDescent="0.25">
      <c r="A263" s="224"/>
      <c r="B263" s="183"/>
      <c r="C263" s="210" t="s">
        <v>478</v>
      </c>
      <c r="D263" s="188"/>
      <c r="E263" s="194">
        <v>11.2</v>
      </c>
      <c r="F263" s="201"/>
      <c r="G263" s="201"/>
      <c r="H263" s="200"/>
      <c r="I263" s="228"/>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t="s">
        <v>190</v>
      </c>
      <c r="AF263" s="170">
        <v>0</v>
      </c>
      <c r="AG263" s="170"/>
      <c r="AH263" s="170"/>
      <c r="AI263" s="170"/>
      <c r="AJ263" s="170"/>
      <c r="AK263" s="170"/>
      <c r="AL263" s="170"/>
      <c r="AM263" s="170"/>
      <c r="AN263" s="170"/>
      <c r="AO263" s="170"/>
      <c r="AP263" s="170"/>
      <c r="AQ263" s="170"/>
      <c r="AR263" s="170"/>
      <c r="AS263" s="170"/>
      <c r="AT263" s="170"/>
      <c r="AU263" s="170"/>
      <c r="AV263" s="170"/>
      <c r="AW263" s="170"/>
      <c r="AX263" s="170"/>
      <c r="AY263" s="170"/>
      <c r="AZ263" s="170"/>
      <c r="BA263" s="170"/>
      <c r="BB263" s="170"/>
      <c r="BC263" s="170"/>
      <c r="BD263" s="170"/>
      <c r="BE263" s="170"/>
      <c r="BF263" s="170"/>
      <c r="BG263" s="170"/>
      <c r="BH263" s="170"/>
    </row>
    <row r="264" spans="1:60" outlineLevel="1" x14ac:dyDescent="0.25">
      <c r="A264" s="225">
        <v>65</v>
      </c>
      <c r="B264" s="182" t="s">
        <v>479</v>
      </c>
      <c r="C264" s="209" t="s">
        <v>480</v>
      </c>
      <c r="D264" s="187" t="s">
        <v>237</v>
      </c>
      <c r="E264" s="193">
        <v>4.0823700000000001</v>
      </c>
      <c r="F264" s="202"/>
      <c r="G264" s="201">
        <f>ROUND(E264*F264,2)</f>
        <v>0</v>
      </c>
      <c r="H264" s="200" t="s">
        <v>449</v>
      </c>
      <c r="I264" s="228" t="s">
        <v>198</v>
      </c>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t="s">
        <v>188</v>
      </c>
      <c r="AF264" s="170"/>
      <c r="AG264" s="170"/>
      <c r="AH264" s="170"/>
      <c r="AI264" s="170"/>
      <c r="AJ264" s="170"/>
      <c r="AK264" s="170"/>
      <c r="AL264" s="170"/>
      <c r="AM264" s="170">
        <v>21</v>
      </c>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row>
    <row r="265" spans="1:60" outlineLevel="1" x14ac:dyDescent="0.25">
      <c r="A265" s="224"/>
      <c r="B265" s="183"/>
      <c r="C265" s="210" t="s">
        <v>481</v>
      </c>
      <c r="D265" s="188"/>
      <c r="E265" s="194">
        <v>4.0823700000000001</v>
      </c>
      <c r="F265" s="201"/>
      <c r="G265" s="201"/>
      <c r="H265" s="200"/>
      <c r="I265" s="228"/>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t="s">
        <v>190</v>
      </c>
      <c r="AF265" s="170">
        <v>0</v>
      </c>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0"/>
      <c r="BG265" s="170"/>
      <c r="BH265" s="170"/>
    </row>
    <row r="266" spans="1:60" outlineLevel="1" x14ac:dyDescent="0.25">
      <c r="A266" s="225">
        <v>66</v>
      </c>
      <c r="B266" s="182" t="s">
        <v>482</v>
      </c>
      <c r="C266" s="209" t="s">
        <v>483</v>
      </c>
      <c r="D266" s="187" t="s">
        <v>237</v>
      </c>
      <c r="E266" s="193">
        <v>6.5325899999999999</v>
      </c>
      <c r="F266" s="202"/>
      <c r="G266" s="201">
        <f>ROUND(E266*F266,2)</f>
        <v>0</v>
      </c>
      <c r="H266" s="200" t="s">
        <v>449</v>
      </c>
      <c r="I266" s="228" t="s">
        <v>198</v>
      </c>
      <c r="J266" s="170"/>
      <c r="K266" s="170"/>
      <c r="L266" s="170"/>
      <c r="M266" s="170"/>
      <c r="N266" s="170"/>
      <c r="O266" s="170"/>
      <c r="P266" s="170"/>
      <c r="Q266" s="170"/>
      <c r="R266" s="170"/>
      <c r="S266" s="170"/>
      <c r="T266" s="170"/>
      <c r="U266" s="170"/>
      <c r="V266" s="170"/>
      <c r="W266" s="170"/>
      <c r="X266" s="170"/>
      <c r="Y266" s="170"/>
      <c r="Z266" s="170"/>
      <c r="AA266" s="170"/>
      <c r="AB266" s="170"/>
      <c r="AC266" s="170"/>
      <c r="AD266" s="170"/>
      <c r="AE266" s="170" t="s">
        <v>188</v>
      </c>
      <c r="AF266" s="170"/>
      <c r="AG266" s="170"/>
      <c r="AH266" s="170"/>
      <c r="AI266" s="170"/>
      <c r="AJ266" s="170"/>
      <c r="AK266" s="170"/>
      <c r="AL266" s="170"/>
      <c r="AM266" s="170">
        <v>21</v>
      </c>
      <c r="AN266" s="170"/>
      <c r="AO266" s="170"/>
      <c r="AP266" s="170"/>
      <c r="AQ266" s="170"/>
      <c r="AR266" s="170"/>
      <c r="AS266" s="170"/>
      <c r="AT266" s="170"/>
      <c r="AU266" s="170"/>
      <c r="AV266" s="170"/>
      <c r="AW266" s="170"/>
      <c r="AX266" s="170"/>
      <c r="AY266" s="170"/>
      <c r="AZ266" s="170"/>
      <c r="BA266" s="170"/>
      <c r="BB266" s="170"/>
      <c r="BC266" s="170"/>
      <c r="BD266" s="170"/>
      <c r="BE266" s="170"/>
      <c r="BF266" s="170"/>
      <c r="BG266" s="170"/>
      <c r="BH266" s="170"/>
    </row>
    <row r="267" spans="1:60" outlineLevel="1" x14ac:dyDescent="0.25">
      <c r="A267" s="224"/>
      <c r="B267" s="183"/>
      <c r="C267" s="210" t="s">
        <v>484</v>
      </c>
      <c r="D267" s="188"/>
      <c r="E267" s="194">
        <v>6.5325899999999999</v>
      </c>
      <c r="F267" s="201"/>
      <c r="G267" s="201"/>
      <c r="H267" s="200"/>
      <c r="I267" s="228"/>
      <c r="J267" s="170"/>
      <c r="K267" s="170"/>
      <c r="L267" s="170"/>
      <c r="M267" s="170"/>
      <c r="N267" s="170"/>
      <c r="O267" s="170"/>
      <c r="P267" s="170"/>
      <c r="Q267" s="170"/>
      <c r="R267" s="170"/>
      <c r="S267" s="170"/>
      <c r="T267" s="170"/>
      <c r="U267" s="170"/>
      <c r="V267" s="170"/>
      <c r="W267" s="170"/>
      <c r="X267" s="170"/>
      <c r="Y267" s="170"/>
      <c r="Z267" s="170"/>
      <c r="AA267" s="170"/>
      <c r="AB267" s="170"/>
      <c r="AC267" s="170"/>
      <c r="AD267" s="170"/>
      <c r="AE267" s="170" t="s">
        <v>190</v>
      </c>
      <c r="AF267" s="170">
        <v>0</v>
      </c>
      <c r="AG267" s="170"/>
      <c r="AH267" s="170"/>
      <c r="AI267" s="170"/>
      <c r="AJ267" s="170"/>
      <c r="AK267" s="170"/>
      <c r="AL267" s="170"/>
      <c r="AM267" s="170"/>
      <c r="AN267" s="170"/>
      <c r="AO267" s="170"/>
      <c r="AP267" s="170"/>
      <c r="AQ267" s="170"/>
      <c r="AR267" s="170"/>
      <c r="AS267" s="170"/>
      <c r="AT267" s="170"/>
      <c r="AU267" s="170"/>
      <c r="AV267" s="170"/>
      <c r="AW267" s="170"/>
      <c r="AX267" s="170"/>
      <c r="AY267" s="170"/>
      <c r="AZ267" s="170"/>
      <c r="BA267" s="170"/>
      <c r="BB267" s="170"/>
      <c r="BC267" s="170"/>
      <c r="BD267" s="170"/>
      <c r="BE267" s="170"/>
      <c r="BF267" s="170"/>
      <c r="BG267" s="170"/>
      <c r="BH267" s="170"/>
    </row>
    <row r="268" spans="1:60" outlineLevel="1" x14ac:dyDescent="0.25">
      <c r="A268" s="225">
        <v>67</v>
      </c>
      <c r="B268" s="182" t="s">
        <v>485</v>
      </c>
      <c r="C268" s="209" t="s">
        <v>486</v>
      </c>
      <c r="D268" s="187" t="s">
        <v>237</v>
      </c>
      <c r="E268" s="193">
        <v>1.74888</v>
      </c>
      <c r="F268" s="202"/>
      <c r="G268" s="201">
        <f>ROUND(E268*F268,2)</f>
        <v>0</v>
      </c>
      <c r="H268" s="200" t="s">
        <v>449</v>
      </c>
      <c r="I268" s="228" t="s">
        <v>198</v>
      </c>
      <c r="J268" s="170"/>
      <c r="K268" s="170"/>
      <c r="L268" s="170"/>
      <c r="M268" s="170"/>
      <c r="N268" s="170"/>
      <c r="O268" s="170"/>
      <c r="P268" s="170"/>
      <c r="Q268" s="170"/>
      <c r="R268" s="170"/>
      <c r="S268" s="170"/>
      <c r="T268" s="170"/>
      <c r="U268" s="170"/>
      <c r="V268" s="170"/>
      <c r="W268" s="170"/>
      <c r="X268" s="170"/>
      <c r="Y268" s="170"/>
      <c r="Z268" s="170"/>
      <c r="AA268" s="170"/>
      <c r="AB268" s="170"/>
      <c r="AC268" s="170"/>
      <c r="AD268" s="170"/>
      <c r="AE268" s="170" t="s">
        <v>188</v>
      </c>
      <c r="AF268" s="170"/>
      <c r="AG268" s="170"/>
      <c r="AH268" s="170"/>
      <c r="AI268" s="170"/>
      <c r="AJ268" s="170"/>
      <c r="AK268" s="170"/>
      <c r="AL268" s="170"/>
      <c r="AM268" s="170">
        <v>21</v>
      </c>
      <c r="AN268" s="170"/>
      <c r="AO268" s="170"/>
      <c r="AP268" s="170"/>
      <c r="AQ268" s="170"/>
      <c r="AR268" s="170"/>
      <c r="AS268" s="170"/>
      <c r="AT268" s="170"/>
      <c r="AU268" s="170"/>
      <c r="AV268" s="170"/>
      <c r="AW268" s="170"/>
      <c r="AX268" s="170"/>
      <c r="AY268" s="170"/>
      <c r="AZ268" s="170"/>
      <c r="BA268" s="170"/>
      <c r="BB268" s="170"/>
      <c r="BC268" s="170"/>
      <c r="BD268" s="170"/>
      <c r="BE268" s="170"/>
      <c r="BF268" s="170"/>
      <c r="BG268" s="170"/>
      <c r="BH268" s="170"/>
    </row>
    <row r="269" spans="1:60" outlineLevel="1" x14ac:dyDescent="0.25">
      <c r="A269" s="224"/>
      <c r="B269" s="183"/>
      <c r="C269" s="210" t="s">
        <v>487</v>
      </c>
      <c r="D269" s="188"/>
      <c r="E269" s="194">
        <v>1.74888</v>
      </c>
      <c r="F269" s="201"/>
      <c r="G269" s="201"/>
      <c r="H269" s="200"/>
      <c r="I269" s="228"/>
      <c r="J269" s="170"/>
      <c r="K269" s="170"/>
      <c r="L269" s="170"/>
      <c r="M269" s="170"/>
      <c r="N269" s="170"/>
      <c r="O269" s="170"/>
      <c r="P269" s="170"/>
      <c r="Q269" s="170"/>
      <c r="R269" s="170"/>
      <c r="S269" s="170"/>
      <c r="T269" s="170"/>
      <c r="U269" s="170"/>
      <c r="V269" s="170"/>
      <c r="W269" s="170"/>
      <c r="X269" s="170"/>
      <c r="Y269" s="170"/>
      <c r="Z269" s="170"/>
      <c r="AA269" s="170"/>
      <c r="AB269" s="170"/>
      <c r="AC269" s="170"/>
      <c r="AD269" s="170"/>
      <c r="AE269" s="170" t="s">
        <v>190</v>
      </c>
      <c r="AF269" s="170">
        <v>0</v>
      </c>
      <c r="AG269" s="170"/>
      <c r="AH269" s="170"/>
      <c r="AI269" s="170"/>
      <c r="AJ269" s="170"/>
      <c r="AK269" s="170"/>
      <c r="AL269" s="170"/>
      <c r="AM269" s="170"/>
      <c r="AN269" s="170"/>
      <c r="AO269" s="170"/>
      <c r="AP269" s="170"/>
      <c r="AQ269" s="170"/>
      <c r="AR269" s="170"/>
      <c r="AS269" s="170"/>
      <c r="AT269" s="170"/>
      <c r="AU269" s="170"/>
      <c r="AV269" s="170"/>
      <c r="AW269" s="170"/>
      <c r="AX269" s="170"/>
      <c r="AY269" s="170"/>
      <c r="AZ269" s="170"/>
      <c r="BA269" s="170"/>
      <c r="BB269" s="170"/>
      <c r="BC269" s="170"/>
      <c r="BD269" s="170"/>
      <c r="BE269" s="170"/>
      <c r="BF269" s="170"/>
      <c r="BG269" s="170"/>
      <c r="BH269" s="170"/>
    </row>
    <row r="270" spans="1:60" outlineLevel="1" x14ac:dyDescent="0.25">
      <c r="A270" s="225">
        <v>68</v>
      </c>
      <c r="B270" s="182" t="s">
        <v>488</v>
      </c>
      <c r="C270" s="209" t="s">
        <v>489</v>
      </c>
      <c r="D270" s="187" t="s">
        <v>237</v>
      </c>
      <c r="E270" s="193">
        <v>3.5289899999999998</v>
      </c>
      <c r="F270" s="202"/>
      <c r="G270" s="201">
        <f>ROUND(E270*F270,2)</f>
        <v>0</v>
      </c>
      <c r="H270" s="200" t="s">
        <v>449</v>
      </c>
      <c r="I270" s="228" t="s">
        <v>198</v>
      </c>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E270" s="170" t="s">
        <v>188</v>
      </c>
      <c r="AF270" s="170"/>
      <c r="AG270" s="170"/>
      <c r="AH270" s="170"/>
      <c r="AI270" s="170"/>
      <c r="AJ270" s="170"/>
      <c r="AK270" s="170"/>
      <c r="AL270" s="170"/>
      <c r="AM270" s="170">
        <v>21</v>
      </c>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row>
    <row r="271" spans="1:60" outlineLevel="1" x14ac:dyDescent="0.25">
      <c r="A271" s="224"/>
      <c r="B271" s="183"/>
      <c r="C271" s="210" t="s">
        <v>490</v>
      </c>
      <c r="D271" s="188"/>
      <c r="E271" s="194">
        <v>3.5289899999999998</v>
      </c>
      <c r="F271" s="201"/>
      <c r="G271" s="201"/>
      <c r="H271" s="200"/>
      <c r="I271" s="228"/>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E271" s="170" t="s">
        <v>190</v>
      </c>
      <c r="AF271" s="170">
        <v>0</v>
      </c>
      <c r="AG271" s="170"/>
      <c r="AH271" s="170"/>
      <c r="AI271" s="170"/>
      <c r="AJ271" s="170"/>
      <c r="AK271" s="170"/>
      <c r="AL271" s="170"/>
      <c r="AM271" s="170"/>
      <c r="AN271" s="170"/>
      <c r="AO271" s="170"/>
      <c r="AP271" s="170"/>
      <c r="AQ271" s="170"/>
      <c r="AR271" s="170"/>
      <c r="AS271" s="170"/>
      <c r="AT271" s="170"/>
      <c r="AU271" s="170"/>
      <c r="AV271" s="170"/>
      <c r="AW271" s="170"/>
      <c r="AX271" s="170"/>
      <c r="AY271" s="170"/>
      <c r="AZ271" s="170"/>
      <c r="BA271" s="170"/>
      <c r="BB271" s="170"/>
      <c r="BC271" s="170"/>
      <c r="BD271" s="170"/>
      <c r="BE271" s="170"/>
      <c r="BF271" s="170"/>
      <c r="BG271" s="170"/>
      <c r="BH271" s="170"/>
    </row>
    <row r="272" spans="1:60" x14ac:dyDescent="0.25">
      <c r="A272" s="223" t="s">
        <v>179</v>
      </c>
      <c r="B272" s="181" t="s">
        <v>132</v>
      </c>
      <c r="C272" s="208" t="s">
        <v>133</v>
      </c>
      <c r="D272" s="186"/>
      <c r="E272" s="192"/>
      <c r="F272" s="291">
        <f>SUM(G273:G284)</f>
        <v>0</v>
      </c>
      <c r="G272" s="292"/>
      <c r="H272" s="199"/>
      <c r="I272" s="227"/>
      <c r="AE272" t="s">
        <v>180</v>
      </c>
    </row>
    <row r="273" spans="1:60" outlineLevel="1" x14ac:dyDescent="0.25">
      <c r="A273" s="224"/>
      <c r="B273" s="299" t="s">
        <v>491</v>
      </c>
      <c r="C273" s="300"/>
      <c r="D273" s="301"/>
      <c r="E273" s="302"/>
      <c r="F273" s="303"/>
      <c r="G273" s="304"/>
      <c r="H273" s="200"/>
      <c r="I273" s="228"/>
      <c r="J273" s="170"/>
      <c r="K273" s="170"/>
      <c r="L273" s="170"/>
      <c r="M273" s="170"/>
      <c r="N273" s="170"/>
      <c r="O273" s="170"/>
      <c r="P273" s="170"/>
      <c r="Q273" s="170"/>
      <c r="R273" s="170"/>
      <c r="S273" s="170"/>
      <c r="T273" s="170"/>
      <c r="U273" s="170"/>
      <c r="V273" s="170"/>
      <c r="W273" s="170"/>
      <c r="X273" s="170"/>
      <c r="Y273" s="170"/>
      <c r="Z273" s="170"/>
      <c r="AA273" s="170"/>
      <c r="AB273" s="170"/>
      <c r="AC273" s="170">
        <v>0</v>
      </c>
      <c r="AD273" s="170"/>
      <c r="AE273" s="170" t="s">
        <v>182</v>
      </c>
      <c r="AF273" s="170"/>
      <c r="AG273" s="170"/>
      <c r="AH273" s="170"/>
      <c r="AI273" s="170"/>
      <c r="AJ273" s="170"/>
      <c r="AK273" s="170"/>
      <c r="AL273" s="170"/>
      <c r="AM273" s="170"/>
      <c r="AN273" s="170"/>
      <c r="AO273" s="170"/>
      <c r="AP273" s="170"/>
      <c r="AQ273" s="170"/>
      <c r="AR273" s="170"/>
      <c r="AS273" s="170"/>
      <c r="AT273" s="170"/>
      <c r="AU273" s="170"/>
      <c r="AV273" s="170"/>
      <c r="AW273" s="170"/>
      <c r="AX273" s="170"/>
      <c r="AY273" s="170"/>
      <c r="AZ273" s="170"/>
      <c r="BA273" s="170"/>
      <c r="BB273" s="170"/>
      <c r="BC273" s="170"/>
      <c r="BD273" s="170"/>
      <c r="BE273" s="170"/>
      <c r="BF273" s="170"/>
      <c r="BG273" s="170"/>
      <c r="BH273" s="170"/>
    </row>
    <row r="274" spans="1:60" outlineLevel="1" x14ac:dyDescent="0.25">
      <c r="A274" s="225">
        <v>69</v>
      </c>
      <c r="B274" s="182" t="s">
        <v>492</v>
      </c>
      <c r="C274" s="209" t="s">
        <v>493</v>
      </c>
      <c r="D274" s="187" t="s">
        <v>237</v>
      </c>
      <c r="E274" s="193">
        <v>427.21147999999999</v>
      </c>
      <c r="F274" s="202"/>
      <c r="G274" s="201">
        <f>ROUND(E274*F274,2)</f>
        <v>0</v>
      </c>
      <c r="H274" s="200" t="s">
        <v>415</v>
      </c>
      <c r="I274" s="228" t="s">
        <v>198</v>
      </c>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t="s">
        <v>494</v>
      </c>
      <c r="AF274" s="170"/>
      <c r="AG274" s="170"/>
      <c r="AH274" s="170"/>
      <c r="AI274" s="170"/>
      <c r="AJ274" s="170"/>
      <c r="AK274" s="170"/>
      <c r="AL274" s="170"/>
      <c r="AM274" s="170">
        <v>21</v>
      </c>
      <c r="AN274" s="170"/>
      <c r="AO274" s="170"/>
      <c r="AP274" s="170"/>
      <c r="AQ274" s="170"/>
      <c r="AR274" s="170"/>
      <c r="AS274" s="170"/>
      <c r="AT274" s="170"/>
      <c r="AU274" s="170"/>
      <c r="AV274" s="170"/>
      <c r="AW274" s="170"/>
      <c r="AX274" s="170"/>
      <c r="AY274" s="170"/>
      <c r="AZ274" s="170"/>
      <c r="BA274" s="170"/>
      <c r="BB274" s="170"/>
      <c r="BC274" s="170"/>
      <c r="BD274" s="170"/>
      <c r="BE274" s="170"/>
      <c r="BF274" s="170"/>
      <c r="BG274" s="170"/>
      <c r="BH274" s="170"/>
    </row>
    <row r="275" spans="1:60" outlineLevel="1" x14ac:dyDescent="0.25">
      <c r="A275" s="224"/>
      <c r="B275" s="183"/>
      <c r="C275" s="210" t="s">
        <v>495</v>
      </c>
      <c r="D275" s="188"/>
      <c r="E275" s="194"/>
      <c r="F275" s="201"/>
      <c r="G275" s="201"/>
      <c r="H275" s="200"/>
      <c r="I275" s="228"/>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t="s">
        <v>190</v>
      </c>
      <c r="AF275" s="170">
        <v>0</v>
      </c>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0"/>
      <c r="BG275" s="170"/>
      <c r="BH275" s="170"/>
    </row>
    <row r="276" spans="1:60" ht="20.399999999999999" outlineLevel="1" x14ac:dyDescent="0.25">
      <c r="A276" s="224"/>
      <c r="B276" s="183"/>
      <c r="C276" s="210" t="s">
        <v>496</v>
      </c>
      <c r="D276" s="188"/>
      <c r="E276" s="194"/>
      <c r="F276" s="201"/>
      <c r="G276" s="201"/>
      <c r="H276" s="200"/>
      <c r="I276" s="228"/>
      <c r="J276" s="170"/>
      <c r="K276" s="170"/>
      <c r="L276" s="170"/>
      <c r="M276" s="170"/>
      <c r="N276" s="170"/>
      <c r="O276" s="170"/>
      <c r="P276" s="170"/>
      <c r="Q276" s="170"/>
      <c r="R276" s="170"/>
      <c r="S276" s="170"/>
      <c r="T276" s="170"/>
      <c r="U276" s="170"/>
      <c r="V276" s="170"/>
      <c r="W276" s="170"/>
      <c r="X276" s="170"/>
      <c r="Y276" s="170"/>
      <c r="Z276" s="170"/>
      <c r="AA276" s="170"/>
      <c r="AB276" s="170"/>
      <c r="AC276" s="170"/>
      <c r="AD276" s="170"/>
      <c r="AE276" s="170" t="s">
        <v>190</v>
      </c>
      <c r="AF276" s="170">
        <v>0</v>
      </c>
      <c r="AG276" s="170"/>
      <c r="AH276" s="170"/>
      <c r="AI276" s="170"/>
      <c r="AJ276" s="170"/>
      <c r="AK276" s="170"/>
      <c r="AL276" s="170"/>
      <c r="AM276" s="170"/>
      <c r="AN276" s="170"/>
      <c r="AO276" s="170"/>
      <c r="AP276" s="170"/>
      <c r="AQ276" s="170"/>
      <c r="AR276" s="170"/>
      <c r="AS276" s="170"/>
      <c r="AT276" s="170"/>
      <c r="AU276" s="170"/>
      <c r="AV276" s="170"/>
      <c r="AW276" s="170"/>
      <c r="AX276" s="170"/>
      <c r="AY276" s="170"/>
      <c r="AZ276" s="170"/>
      <c r="BA276" s="170"/>
      <c r="BB276" s="170"/>
      <c r="BC276" s="170"/>
      <c r="BD276" s="170"/>
      <c r="BE276" s="170"/>
      <c r="BF276" s="170"/>
      <c r="BG276" s="170"/>
      <c r="BH276" s="170"/>
    </row>
    <row r="277" spans="1:60" outlineLevel="1" x14ac:dyDescent="0.25">
      <c r="A277" s="224"/>
      <c r="B277" s="183"/>
      <c r="C277" s="210" t="s">
        <v>497</v>
      </c>
      <c r="D277" s="188"/>
      <c r="E277" s="194">
        <v>427.21147999999999</v>
      </c>
      <c r="F277" s="201"/>
      <c r="G277" s="201"/>
      <c r="H277" s="200"/>
      <c r="I277" s="228"/>
      <c r="J277" s="170"/>
      <c r="K277" s="170"/>
      <c r="L277" s="170"/>
      <c r="M277" s="170"/>
      <c r="N277" s="170"/>
      <c r="O277" s="170"/>
      <c r="P277" s="170"/>
      <c r="Q277" s="170"/>
      <c r="R277" s="170"/>
      <c r="S277" s="170"/>
      <c r="T277" s="170"/>
      <c r="U277" s="170"/>
      <c r="V277" s="170"/>
      <c r="W277" s="170"/>
      <c r="X277" s="170"/>
      <c r="Y277" s="170"/>
      <c r="Z277" s="170"/>
      <c r="AA277" s="170"/>
      <c r="AB277" s="170"/>
      <c r="AC277" s="170"/>
      <c r="AD277" s="170"/>
      <c r="AE277" s="170" t="s">
        <v>190</v>
      </c>
      <c r="AF277" s="170">
        <v>0</v>
      </c>
      <c r="AG277" s="170"/>
      <c r="AH277" s="170"/>
      <c r="AI277" s="170"/>
      <c r="AJ277" s="170"/>
      <c r="AK277" s="170"/>
      <c r="AL277" s="170"/>
      <c r="AM277" s="170"/>
      <c r="AN277" s="170"/>
      <c r="AO277" s="170"/>
      <c r="AP277" s="170"/>
      <c r="AQ277" s="170"/>
      <c r="AR277" s="170"/>
      <c r="AS277" s="170"/>
      <c r="AT277" s="170"/>
      <c r="AU277" s="170"/>
      <c r="AV277" s="170"/>
      <c r="AW277" s="170"/>
      <c r="AX277" s="170"/>
      <c r="AY277" s="170"/>
      <c r="AZ277" s="170"/>
      <c r="BA277" s="170"/>
      <c r="BB277" s="170"/>
      <c r="BC277" s="170"/>
      <c r="BD277" s="170"/>
      <c r="BE277" s="170"/>
      <c r="BF277" s="170"/>
      <c r="BG277" s="170"/>
      <c r="BH277" s="170"/>
    </row>
    <row r="278" spans="1:60" outlineLevel="1" x14ac:dyDescent="0.25">
      <c r="A278" s="224"/>
      <c r="B278" s="293" t="s">
        <v>498</v>
      </c>
      <c r="C278" s="294"/>
      <c r="D278" s="295"/>
      <c r="E278" s="296"/>
      <c r="F278" s="297"/>
      <c r="G278" s="298"/>
      <c r="H278" s="200"/>
      <c r="I278" s="228"/>
      <c r="J278" s="170"/>
      <c r="K278" s="170"/>
      <c r="L278" s="170"/>
      <c r="M278" s="170"/>
      <c r="N278" s="170"/>
      <c r="O278" s="170"/>
      <c r="P278" s="170"/>
      <c r="Q278" s="170"/>
      <c r="R278" s="170"/>
      <c r="S278" s="170"/>
      <c r="T278" s="170"/>
      <c r="U278" s="170"/>
      <c r="V278" s="170"/>
      <c r="W278" s="170"/>
      <c r="X278" s="170"/>
      <c r="Y278" s="170"/>
      <c r="Z278" s="170"/>
      <c r="AA278" s="170"/>
      <c r="AB278" s="170"/>
      <c r="AC278" s="170">
        <v>0</v>
      </c>
      <c r="AD278" s="170"/>
      <c r="AE278" s="170" t="s">
        <v>182</v>
      </c>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c r="BD278" s="170"/>
      <c r="BE278" s="170"/>
      <c r="BF278" s="170"/>
      <c r="BG278" s="170"/>
      <c r="BH278" s="170"/>
    </row>
    <row r="279" spans="1:60" outlineLevel="1" x14ac:dyDescent="0.25">
      <c r="A279" s="224"/>
      <c r="B279" s="293" t="s">
        <v>499</v>
      </c>
      <c r="C279" s="294"/>
      <c r="D279" s="295"/>
      <c r="E279" s="296"/>
      <c r="F279" s="297"/>
      <c r="G279" s="298"/>
      <c r="H279" s="200"/>
      <c r="I279" s="228"/>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t="s">
        <v>193</v>
      </c>
      <c r="AF279" s="170"/>
      <c r="AG279" s="170"/>
      <c r="AH279" s="170"/>
      <c r="AI279" s="170"/>
      <c r="AJ279" s="170"/>
      <c r="AK279" s="170"/>
      <c r="AL279" s="170"/>
      <c r="AM279" s="170"/>
      <c r="AN279" s="170"/>
      <c r="AO279" s="170"/>
      <c r="AP279" s="170"/>
      <c r="AQ279" s="170"/>
      <c r="AR279" s="170"/>
      <c r="AS279" s="170"/>
      <c r="AT279" s="170"/>
      <c r="AU279" s="170"/>
      <c r="AV279" s="170"/>
      <c r="AW279" s="170"/>
      <c r="AX279" s="170"/>
      <c r="AY279" s="170"/>
      <c r="AZ279" s="170"/>
      <c r="BA279" s="170"/>
      <c r="BB279" s="170"/>
      <c r="BC279" s="170"/>
      <c r="BD279" s="170"/>
      <c r="BE279" s="170"/>
      <c r="BF279" s="170"/>
      <c r="BG279" s="170"/>
      <c r="BH279" s="170"/>
    </row>
    <row r="280" spans="1:60" outlineLevel="1" x14ac:dyDescent="0.25">
      <c r="A280" s="224"/>
      <c r="B280" s="293" t="s">
        <v>500</v>
      </c>
      <c r="C280" s="294"/>
      <c r="D280" s="295"/>
      <c r="E280" s="296"/>
      <c r="F280" s="297"/>
      <c r="G280" s="298"/>
      <c r="H280" s="200"/>
      <c r="I280" s="228"/>
      <c r="J280" s="170"/>
      <c r="K280" s="170"/>
      <c r="L280" s="170"/>
      <c r="M280" s="170"/>
      <c r="N280" s="170"/>
      <c r="O280" s="170"/>
      <c r="P280" s="170"/>
      <c r="Q280" s="170"/>
      <c r="R280" s="170"/>
      <c r="S280" s="170"/>
      <c r="T280" s="170"/>
      <c r="U280" s="170"/>
      <c r="V280" s="170"/>
      <c r="W280" s="170"/>
      <c r="X280" s="170"/>
      <c r="Y280" s="170"/>
      <c r="Z280" s="170"/>
      <c r="AA280" s="170"/>
      <c r="AB280" s="170"/>
      <c r="AC280" s="170">
        <v>1</v>
      </c>
      <c r="AD280" s="170"/>
      <c r="AE280" s="170" t="s">
        <v>182</v>
      </c>
      <c r="AF280" s="170"/>
      <c r="AG280" s="170"/>
      <c r="AH280" s="170"/>
      <c r="AI280" s="170"/>
      <c r="AJ280" s="170"/>
      <c r="AK280" s="170"/>
      <c r="AL280" s="170"/>
      <c r="AM280" s="170"/>
      <c r="AN280" s="170"/>
      <c r="AO280" s="170"/>
      <c r="AP280" s="170"/>
      <c r="AQ280" s="170"/>
      <c r="AR280" s="170"/>
      <c r="AS280" s="170"/>
      <c r="AT280" s="170"/>
      <c r="AU280" s="170"/>
      <c r="AV280" s="170"/>
      <c r="AW280" s="170"/>
      <c r="AX280" s="170"/>
      <c r="AY280" s="170"/>
      <c r="AZ280" s="170"/>
      <c r="BA280" s="170"/>
      <c r="BB280" s="170"/>
      <c r="BC280" s="170"/>
      <c r="BD280" s="170"/>
      <c r="BE280" s="170"/>
      <c r="BF280" s="170"/>
      <c r="BG280" s="170"/>
      <c r="BH280" s="170"/>
    </row>
    <row r="281" spans="1:60" outlineLevel="1" x14ac:dyDescent="0.25">
      <c r="A281" s="225">
        <v>70</v>
      </c>
      <c r="B281" s="182" t="s">
        <v>501</v>
      </c>
      <c r="C281" s="209" t="s">
        <v>502</v>
      </c>
      <c r="D281" s="187" t="s">
        <v>237</v>
      </c>
      <c r="E281" s="193">
        <v>427.21147999999999</v>
      </c>
      <c r="F281" s="202"/>
      <c r="G281" s="201">
        <f>ROUND(E281*F281,2)</f>
        <v>0</v>
      </c>
      <c r="H281" s="200" t="s">
        <v>352</v>
      </c>
      <c r="I281" s="228" t="s">
        <v>198</v>
      </c>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E281" s="170" t="s">
        <v>494</v>
      </c>
      <c r="AF281" s="170"/>
      <c r="AG281" s="170"/>
      <c r="AH281" s="170"/>
      <c r="AI281" s="170"/>
      <c r="AJ281" s="170"/>
      <c r="AK281" s="170"/>
      <c r="AL281" s="170"/>
      <c r="AM281" s="170">
        <v>21</v>
      </c>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row>
    <row r="282" spans="1:60" outlineLevel="1" x14ac:dyDescent="0.25">
      <c r="A282" s="224"/>
      <c r="B282" s="183"/>
      <c r="C282" s="210" t="s">
        <v>495</v>
      </c>
      <c r="D282" s="188"/>
      <c r="E282" s="194"/>
      <c r="F282" s="201"/>
      <c r="G282" s="201"/>
      <c r="H282" s="200"/>
      <c r="I282" s="228"/>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E282" s="170" t="s">
        <v>190</v>
      </c>
      <c r="AF282" s="170">
        <v>0</v>
      </c>
      <c r="AG282" s="170"/>
      <c r="AH282" s="170"/>
      <c r="AI282" s="170"/>
      <c r="AJ282" s="170"/>
      <c r="AK282" s="170"/>
      <c r="AL282" s="170"/>
      <c r="AM282" s="170"/>
      <c r="AN282" s="170"/>
      <c r="AO282" s="170"/>
      <c r="AP282" s="170"/>
      <c r="AQ282" s="170"/>
      <c r="AR282" s="170"/>
      <c r="AS282" s="170"/>
      <c r="AT282" s="170"/>
      <c r="AU282" s="170"/>
      <c r="AV282" s="170"/>
      <c r="AW282" s="170"/>
      <c r="AX282" s="170"/>
      <c r="AY282" s="170"/>
      <c r="AZ282" s="170"/>
      <c r="BA282" s="170"/>
      <c r="BB282" s="170"/>
      <c r="BC282" s="170"/>
      <c r="BD282" s="170"/>
      <c r="BE282" s="170"/>
      <c r="BF282" s="170"/>
      <c r="BG282" s="170"/>
      <c r="BH282" s="170"/>
    </row>
    <row r="283" spans="1:60" ht="20.399999999999999" outlineLevel="1" x14ac:dyDescent="0.25">
      <c r="A283" s="224"/>
      <c r="B283" s="183"/>
      <c r="C283" s="210" t="s">
        <v>496</v>
      </c>
      <c r="D283" s="188"/>
      <c r="E283" s="194"/>
      <c r="F283" s="201"/>
      <c r="G283" s="201"/>
      <c r="H283" s="200"/>
      <c r="I283" s="228"/>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t="s">
        <v>190</v>
      </c>
      <c r="AF283" s="170">
        <v>0</v>
      </c>
      <c r="AG283" s="170"/>
      <c r="AH283" s="170"/>
      <c r="AI283" s="170"/>
      <c r="AJ283" s="170"/>
      <c r="AK283" s="170"/>
      <c r="AL283" s="170"/>
      <c r="AM283" s="170"/>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row>
    <row r="284" spans="1:60" outlineLevel="1" x14ac:dyDescent="0.25">
      <c r="A284" s="224"/>
      <c r="B284" s="183"/>
      <c r="C284" s="210" t="s">
        <v>497</v>
      </c>
      <c r="D284" s="188"/>
      <c r="E284" s="194">
        <v>427.21147999999999</v>
      </c>
      <c r="F284" s="201"/>
      <c r="G284" s="201"/>
      <c r="H284" s="200"/>
      <c r="I284" s="228"/>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t="s">
        <v>190</v>
      </c>
      <c r="AF284" s="170">
        <v>0</v>
      </c>
      <c r="AG284" s="170"/>
      <c r="AH284" s="170"/>
      <c r="AI284" s="170"/>
      <c r="AJ284" s="170"/>
      <c r="AK284" s="170"/>
      <c r="AL284" s="170"/>
      <c r="AM284" s="170"/>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row>
    <row r="285" spans="1:60" x14ac:dyDescent="0.25">
      <c r="A285" s="223" t="s">
        <v>179</v>
      </c>
      <c r="B285" s="181" t="s">
        <v>134</v>
      </c>
      <c r="C285" s="208" t="s">
        <v>135</v>
      </c>
      <c r="D285" s="186"/>
      <c r="E285" s="192"/>
      <c r="F285" s="291">
        <f>SUM(G286:G315)</f>
        <v>0</v>
      </c>
      <c r="G285" s="292"/>
      <c r="H285" s="199"/>
      <c r="I285" s="227"/>
      <c r="AE285" t="s">
        <v>180</v>
      </c>
    </row>
    <row r="286" spans="1:60" outlineLevel="1" x14ac:dyDescent="0.25">
      <c r="A286" s="224"/>
      <c r="B286" s="299" t="s">
        <v>503</v>
      </c>
      <c r="C286" s="300"/>
      <c r="D286" s="301"/>
      <c r="E286" s="302"/>
      <c r="F286" s="303"/>
      <c r="G286" s="304"/>
      <c r="H286" s="200"/>
      <c r="I286" s="228"/>
      <c r="J286" s="170"/>
      <c r="K286" s="170"/>
      <c r="L286" s="170"/>
      <c r="M286" s="170"/>
      <c r="N286" s="170"/>
      <c r="O286" s="170"/>
      <c r="P286" s="170"/>
      <c r="Q286" s="170"/>
      <c r="R286" s="170"/>
      <c r="S286" s="170"/>
      <c r="T286" s="170"/>
      <c r="U286" s="170"/>
      <c r="V286" s="170"/>
      <c r="W286" s="170"/>
      <c r="X286" s="170"/>
      <c r="Y286" s="170"/>
      <c r="Z286" s="170"/>
      <c r="AA286" s="170"/>
      <c r="AB286" s="170"/>
      <c r="AC286" s="170">
        <v>0</v>
      </c>
      <c r="AD286" s="170"/>
      <c r="AE286" s="170" t="s">
        <v>182</v>
      </c>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row>
    <row r="287" spans="1:60" outlineLevel="1" x14ac:dyDescent="0.25">
      <c r="A287" s="224"/>
      <c r="B287" s="293" t="s">
        <v>504</v>
      </c>
      <c r="C287" s="294"/>
      <c r="D287" s="295"/>
      <c r="E287" s="296"/>
      <c r="F287" s="297"/>
      <c r="G287" s="298"/>
      <c r="H287" s="200"/>
      <c r="I287" s="228"/>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t="s">
        <v>193</v>
      </c>
      <c r="AF287" s="170"/>
      <c r="AG287" s="170"/>
      <c r="AH287" s="170"/>
      <c r="AI287" s="170"/>
      <c r="AJ287" s="170"/>
      <c r="AK287" s="170"/>
      <c r="AL287" s="170"/>
      <c r="AM287" s="170"/>
      <c r="AN287" s="170"/>
      <c r="AO287" s="170"/>
      <c r="AP287" s="170"/>
      <c r="AQ287" s="170"/>
      <c r="AR287" s="170"/>
      <c r="AS287" s="170"/>
      <c r="AT287" s="170"/>
      <c r="AU287" s="170"/>
      <c r="AV287" s="170"/>
      <c r="AW287" s="170"/>
      <c r="AX287" s="170"/>
      <c r="AY287" s="170"/>
      <c r="AZ287" s="170"/>
      <c r="BA287" s="170"/>
      <c r="BB287" s="170"/>
      <c r="BC287" s="170"/>
      <c r="BD287" s="170"/>
      <c r="BE287" s="170"/>
      <c r="BF287" s="170"/>
      <c r="BG287" s="170"/>
      <c r="BH287" s="170"/>
    </row>
    <row r="288" spans="1:60" outlineLevel="1" x14ac:dyDescent="0.25">
      <c r="A288" s="225">
        <v>71</v>
      </c>
      <c r="B288" s="182" t="s">
        <v>505</v>
      </c>
      <c r="C288" s="209" t="s">
        <v>506</v>
      </c>
      <c r="D288" s="187" t="s">
        <v>185</v>
      </c>
      <c r="E288" s="193">
        <v>115.11499999999999</v>
      </c>
      <c r="F288" s="202"/>
      <c r="G288" s="201">
        <f>ROUND(E288*F288,2)</f>
        <v>0</v>
      </c>
      <c r="H288" s="200" t="s">
        <v>507</v>
      </c>
      <c r="I288" s="228" t="s">
        <v>198</v>
      </c>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t="s">
        <v>188</v>
      </c>
      <c r="AF288" s="170"/>
      <c r="AG288" s="170"/>
      <c r="AH288" s="170"/>
      <c r="AI288" s="170"/>
      <c r="AJ288" s="170"/>
      <c r="AK288" s="170"/>
      <c r="AL288" s="170"/>
      <c r="AM288" s="170">
        <v>21</v>
      </c>
      <c r="AN288" s="170"/>
      <c r="AO288" s="170"/>
      <c r="AP288" s="170"/>
      <c r="AQ288" s="170"/>
      <c r="AR288" s="170"/>
      <c r="AS288" s="170"/>
      <c r="AT288" s="170"/>
      <c r="AU288" s="170"/>
      <c r="AV288" s="170"/>
      <c r="AW288" s="170"/>
      <c r="AX288" s="170"/>
      <c r="AY288" s="170"/>
      <c r="AZ288" s="170"/>
      <c r="BA288" s="170"/>
      <c r="BB288" s="170"/>
      <c r="BC288" s="170"/>
      <c r="BD288" s="170"/>
      <c r="BE288" s="170"/>
      <c r="BF288" s="170"/>
      <c r="BG288" s="170"/>
      <c r="BH288" s="170"/>
    </row>
    <row r="289" spans="1:60" outlineLevel="1" x14ac:dyDescent="0.25">
      <c r="A289" s="224"/>
      <c r="B289" s="183"/>
      <c r="C289" s="210" t="s">
        <v>508</v>
      </c>
      <c r="D289" s="188"/>
      <c r="E289" s="194">
        <v>115.11499999999999</v>
      </c>
      <c r="F289" s="201"/>
      <c r="G289" s="201"/>
      <c r="H289" s="200"/>
      <c r="I289" s="228"/>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t="s">
        <v>190</v>
      </c>
      <c r="AF289" s="170">
        <v>0</v>
      </c>
      <c r="AG289" s="170"/>
      <c r="AH289" s="170"/>
      <c r="AI289" s="170"/>
      <c r="AJ289" s="170"/>
      <c r="AK289" s="170"/>
      <c r="AL289" s="170"/>
      <c r="AM289" s="170"/>
      <c r="AN289" s="170"/>
      <c r="AO289" s="170"/>
      <c r="AP289" s="170"/>
      <c r="AQ289" s="170"/>
      <c r="AR289" s="170"/>
      <c r="AS289" s="170"/>
      <c r="AT289" s="170"/>
      <c r="AU289" s="170"/>
      <c r="AV289" s="170"/>
      <c r="AW289" s="170"/>
      <c r="AX289" s="170"/>
      <c r="AY289" s="170"/>
      <c r="AZ289" s="170"/>
      <c r="BA289" s="170"/>
      <c r="BB289" s="170"/>
      <c r="BC289" s="170"/>
      <c r="BD289" s="170"/>
      <c r="BE289" s="170"/>
      <c r="BF289" s="170"/>
      <c r="BG289" s="170"/>
      <c r="BH289" s="170"/>
    </row>
    <row r="290" spans="1:60" outlineLevel="1" x14ac:dyDescent="0.25">
      <c r="A290" s="224"/>
      <c r="B290" s="293" t="s">
        <v>509</v>
      </c>
      <c r="C290" s="294"/>
      <c r="D290" s="295"/>
      <c r="E290" s="296"/>
      <c r="F290" s="297"/>
      <c r="G290" s="298"/>
      <c r="H290" s="200"/>
      <c r="I290" s="228"/>
      <c r="J290" s="170"/>
      <c r="K290" s="170"/>
      <c r="L290" s="170"/>
      <c r="M290" s="170"/>
      <c r="N290" s="170"/>
      <c r="O290" s="170"/>
      <c r="P290" s="170"/>
      <c r="Q290" s="170"/>
      <c r="R290" s="170"/>
      <c r="S290" s="170"/>
      <c r="T290" s="170"/>
      <c r="U290" s="170"/>
      <c r="V290" s="170"/>
      <c r="W290" s="170"/>
      <c r="X290" s="170"/>
      <c r="Y290" s="170"/>
      <c r="Z290" s="170"/>
      <c r="AA290" s="170"/>
      <c r="AB290" s="170"/>
      <c r="AC290" s="170">
        <v>0</v>
      </c>
      <c r="AD290" s="170"/>
      <c r="AE290" s="170" t="s">
        <v>182</v>
      </c>
      <c r="AF290" s="170"/>
      <c r="AG290" s="170"/>
      <c r="AH290" s="170"/>
      <c r="AI290" s="170"/>
      <c r="AJ290" s="170"/>
      <c r="AK290" s="170"/>
      <c r="AL290" s="170"/>
      <c r="AM290" s="170"/>
      <c r="AN290" s="170"/>
      <c r="AO290" s="170"/>
      <c r="AP290" s="170"/>
      <c r="AQ290" s="170"/>
      <c r="AR290" s="170"/>
      <c r="AS290" s="170"/>
      <c r="AT290" s="170"/>
      <c r="AU290" s="170"/>
      <c r="AV290" s="170"/>
      <c r="AW290" s="170"/>
      <c r="AX290" s="170"/>
      <c r="AY290" s="170"/>
      <c r="AZ290" s="170"/>
      <c r="BA290" s="170"/>
      <c r="BB290" s="170"/>
      <c r="BC290" s="170"/>
      <c r="BD290" s="170"/>
      <c r="BE290" s="170"/>
      <c r="BF290" s="170"/>
      <c r="BG290" s="170"/>
      <c r="BH290" s="170"/>
    </row>
    <row r="291" spans="1:60" outlineLevel="1" x14ac:dyDescent="0.25">
      <c r="A291" s="225">
        <v>72</v>
      </c>
      <c r="B291" s="182" t="s">
        <v>510</v>
      </c>
      <c r="C291" s="209" t="s">
        <v>511</v>
      </c>
      <c r="D291" s="187" t="s">
        <v>185</v>
      </c>
      <c r="E291" s="193">
        <v>138.31970000000001</v>
      </c>
      <c r="F291" s="202"/>
      <c r="G291" s="201">
        <f>ROUND(E291*F291,2)</f>
        <v>0</v>
      </c>
      <c r="H291" s="200" t="s">
        <v>507</v>
      </c>
      <c r="I291" s="228" t="s">
        <v>198</v>
      </c>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t="s">
        <v>512</v>
      </c>
      <c r="AF291" s="170"/>
      <c r="AG291" s="170"/>
      <c r="AH291" s="170"/>
      <c r="AI291" s="170"/>
      <c r="AJ291" s="170"/>
      <c r="AK291" s="170"/>
      <c r="AL291" s="170"/>
      <c r="AM291" s="170">
        <v>21</v>
      </c>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row>
    <row r="292" spans="1:60" outlineLevel="1" x14ac:dyDescent="0.25">
      <c r="A292" s="224"/>
      <c r="B292" s="183"/>
      <c r="C292" s="210" t="s">
        <v>513</v>
      </c>
      <c r="D292" s="188"/>
      <c r="E292" s="194">
        <v>138.31970000000001</v>
      </c>
      <c r="F292" s="201"/>
      <c r="G292" s="201"/>
      <c r="H292" s="200"/>
      <c r="I292" s="228"/>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t="s">
        <v>190</v>
      </c>
      <c r="AF292" s="170">
        <v>0</v>
      </c>
      <c r="AG292" s="170"/>
      <c r="AH292" s="170"/>
      <c r="AI292" s="170"/>
      <c r="AJ292" s="170"/>
      <c r="AK292" s="170"/>
      <c r="AL292" s="170"/>
      <c r="AM292" s="170"/>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row>
    <row r="293" spans="1:60" outlineLevel="1" x14ac:dyDescent="0.25">
      <c r="A293" s="224"/>
      <c r="B293" s="293" t="s">
        <v>514</v>
      </c>
      <c r="C293" s="294"/>
      <c r="D293" s="295"/>
      <c r="E293" s="296"/>
      <c r="F293" s="297"/>
      <c r="G293" s="298"/>
      <c r="H293" s="200"/>
      <c r="I293" s="228"/>
      <c r="J293" s="170"/>
      <c r="K293" s="170"/>
      <c r="L293" s="170"/>
      <c r="M293" s="170"/>
      <c r="N293" s="170"/>
      <c r="O293" s="170"/>
      <c r="P293" s="170"/>
      <c r="Q293" s="170"/>
      <c r="R293" s="170"/>
      <c r="S293" s="170"/>
      <c r="T293" s="170"/>
      <c r="U293" s="170"/>
      <c r="V293" s="170"/>
      <c r="W293" s="170"/>
      <c r="X293" s="170"/>
      <c r="Y293" s="170"/>
      <c r="Z293" s="170"/>
      <c r="AA293" s="170"/>
      <c r="AB293" s="170"/>
      <c r="AC293" s="170">
        <v>0</v>
      </c>
      <c r="AD293" s="170"/>
      <c r="AE293" s="170" t="s">
        <v>182</v>
      </c>
      <c r="AF293" s="170"/>
      <c r="AG293" s="170"/>
      <c r="AH293" s="170"/>
      <c r="AI293" s="170"/>
      <c r="AJ293" s="170"/>
      <c r="AK293" s="170"/>
      <c r="AL293" s="170"/>
      <c r="AM293" s="170"/>
      <c r="AN293" s="170"/>
      <c r="AO293" s="170"/>
      <c r="AP293" s="170"/>
      <c r="AQ293" s="170"/>
      <c r="AR293" s="170"/>
      <c r="AS293" s="170"/>
      <c r="AT293" s="170"/>
      <c r="AU293" s="170"/>
      <c r="AV293" s="170"/>
      <c r="AW293" s="170"/>
      <c r="AX293" s="170"/>
      <c r="AY293" s="170"/>
      <c r="AZ293" s="170"/>
      <c r="BA293" s="170"/>
      <c r="BB293" s="170"/>
      <c r="BC293" s="170"/>
      <c r="BD293" s="170"/>
      <c r="BE293" s="170"/>
      <c r="BF293" s="170"/>
      <c r="BG293" s="170"/>
      <c r="BH293" s="170"/>
    </row>
    <row r="294" spans="1:60" outlineLevel="1" x14ac:dyDescent="0.25">
      <c r="A294" s="224"/>
      <c r="B294" s="293" t="s">
        <v>515</v>
      </c>
      <c r="C294" s="294"/>
      <c r="D294" s="295"/>
      <c r="E294" s="296"/>
      <c r="F294" s="297"/>
      <c r="G294" s="298"/>
      <c r="H294" s="200"/>
      <c r="I294" s="228"/>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t="s">
        <v>193</v>
      </c>
      <c r="AF294" s="170"/>
      <c r="AG294" s="170"/>
      <c r="AH294" s="170"/>
      <c r="AI294" s="170"/>
      <c r="AJ294" s="170"/>
      <c r="AK294" s="170"/>
      <c r="AL294" s="170"/>
      <c r="AM294" s="170"/>
      <c r="AN294" s="170"/>
      <c r="AO294" s="170"/>
      <c r="AP294" s="170"/>
      <c r="AQ294" s="170"/>
      <c r="AR294" s="170"/>
      <c r="AS294" s="170"/>
      <c r="AT294" s="170"/>
      <c r="AU294" s="170"/>
      <c r="AV294" s="170"/>
      <c r="AW294" s="170"/>
      <c r="AX294" s="170"/>
      <c r="AY294" s="170"/>
      <c r="AZ294" s="170"/>
      <c r="BA294" s="170"/>
      <c r="BB294" s="170"/>
      <c r="BC294" s="170"/>
      <c r="BD294" s="170"/>
      <c r="BE294" s="170"/>
      <c r="BF294" s="170"/>
      <c r="BG294" s="170"/>
      <c r="BH294" s="170"/>
    </row>
    <row r="295" spans="1:60" outlineLevel="1" x14ac:dyDescent="0.25">
      <c r="A295" s="225">
        <v>73</v>
      </c>
      <c r="B295" s="182" t="s">
        <v>516</v>
      </c>
      <c r="C295" s="209" t="s">
        <v>517</v>
      </c>
      <c r="D295" s="187" t="s">
        <v>226</v>
      </c>
      <c r="E295" s="193">
        <v>33.39</v>
      </c>
      <c r="F295" s="202"/>
      <c r="G295" s="201">
        <f>ROUND(E295*F295,2)</f>
        <v>0</v>
      </c>
      <c r="H295" s="200" t="s">
        <v>507</v>
      </c>
      <c r="I295" s="228" t="s">
        <v>198</v>
      </c>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t="s">
        <v>188</v>
      </c>
      <c r="AF295" s="170"/>
      <c r="AG295" s="170"/>
      <c r="AH295" s="170"/>
      <c r="AI295" s="170"/>
      <c r="AJ295" s="170"/>
      <c r="AK295" s="170"/>
      <c r="AL295" s="170"/>
      <c r="AM295" s="170">
        <v>21</v>
      </c>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row>
    <row r="296" spans="1:60" outlineLevel="1" x14ac:dyDescent="0.25">
      <c r="A296" s="224"/>
      <c r="B296" s="183"/>
      <c r="C296" s="211" t="s">
        <v>518</v>
      </c>
      <c r="D296" s="189"/>
      <c r="E296" s="195"/>
      <c r="F296" s="203"/>
      <c r="G296" s="203"/>
      <c r="H296" s="200"/>
      <c r="I296" s="228"/>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t="s">
        <v>213</v>
      </c>
      <c r="AF296" s="170"/>
      <c r="AG296" s="170"/>
      <c r="AH296" s="170"/>
      <c r="AI296" s="170"/>
      <c r="AJ296" s="170"/>
      <c r="AK296" s="170"/>
      <c r="AL296" s="170"/>
      <c r="AM296" s="170"/>
      <c r="AN296" s="170"/>
      <c r="AO296" s="170"/>
      <c r="AP296" s="170"/>
      <c r="AQ296" s="170"/>
      <c r="AR296" s="170"/>
      <c r="AS296" s="170"/>
      <c r="AT296" s="170"/>
      <c r="AU296" s="170"/>
      <c r="AV296" s="170"/>
      <c r="AW296" s="170"/>
      <c r="AX296" s="170"/>
      <c r="AY296" s="170"/>
      <c r="AZ296" s="170"/>
      <c r="BA296" s="170"/>
      <c r="BB296" s="170"/>
      <c r="BC296" s="170"/>
      <c r="BD296" s="170"/>
      <c r="BE296" s="170"/>
      <c r="BF296" s="170"/>
      <c r="BG296" s="170"/>
      <c r="BH296" s="170"/>
    </row>
    <row r="297" spans="1:60" outlineLevel="1" x14ac:dyDescent="0.25">
      <c r="A297" s="224"/>
      <c r="B297" s="183"/>
      <c r="C297" s="210" t="s">
        <v>519</v>
      </c>
      <c r="D297" s="188"/>
      <c r="E297" s="194">
        <v>33.39</v>
      </c>
      <c r="F297" s="201"/>
      <c r="G297" s="201"/>
      <c r="H297" s="200"/>
      <c r="I297" s="228"/>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t="s">
        <v>190</v>
      </c>
      <c r="AF297" s="170">
        <v>0</v>
      </c>
      <c r="AG297" s="170"/>
      <c r="AH297" s="170"/>
      <c r="AI297" s="170"/>
      <c r="AJ297" s="170"/>
      <c r="AK297" s="170"/>
      <c r="AL297" s="170"/>
      <c r="AM297" s="170"/>
      <c r="AN297" s="170"/>
      <c r="AO297" s="170"/>
      <c r="AP297" s="170"/>
      <c r="AQ297" s="170"/>
      <c r="AR297" s="170"/>
      <c r="AS297" s="170"/>
      <c r="AT297" s="170"/>
      <c r="AU297" s="170"/>
      <c r="AV297" s="170"/>
      <c r="AW297" s="170"/>
      <c r="AX297" s="170"/>
      <c r="AY297" s="170"/>
      <c r="AZ297" s="170"/>
      <c r="BA297" s="170"/>
      <c r="BB297" s="170"/>
      <c r="BC297" s="170"/>
      <c r="BD297" s="170"/>
      <c r="BE297" s="170"/>
      <c r="BF297" s="170"/>
      <c r="BG297" s="170"/>
      <c r="BH297" s="170"/>
    </row>
    <row r="298" spans="1:60" outlineLevel="1" x14ac:dyDescent="0.25">
      <c r="A298" s="225">
        <v>74</v>
      </c>
      <c r="B298" s="182" t="s">
        <v>520</v>
      </c>
      <c r="C298" s="209" t="s">
        <v>521</v>
      </c>
      <c r="D298" s="187" t="s">
        <v>226</v>
      </c>
      <c r="E298" s="193">
        <v>9</v>
      </c>
      <c r="F298" s="202"/>
      <c r="G298" s="201">
        <f>ROUND(E298*F298,2)</f>
        <v>0</v>
      </c>
      <c r="H298" s="200" t="s">
        <v>507</v>
      </c>
      <c r="I298" s="228" t="s">
        <v>198</v>
      </c>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t="s">
        <v>188</v>
      </c>
      <c r="AF298" s="170"/>
      <c r="AG298" s="170"/>
      <c r="AH298" s="170"/>
      <c r="AI298" s="170"/>
      <c r="AJ298" s="170"/>
      <c r="AK298" s="170"/>
      <c r="AL298" s="170"/>
      <c r="AM298" s="170">
        <v>21</v>
      </c>
      <c r="AN298" s="170"/>
      <c r="AO298" s="170"/>
      <c r="AP298" s="170"/>
      <c r="AQ298" s="170"/>
      <c r="AR298" s="170"/>
      <c r="AS298" s="170"/>
      <c r="AT298" s="170"/>
      <c r="AU298" s="170"/>
      <c r="AV298" s="170"/>
      <c r="AW298" s="170"/>
      <c r="AX298" s="170"/>
      <c r="AY298" s="170"/>
      <c r="AZ298" s="170"/>
      <c r="BA298" s="170"/>
      <c r="BB298" s="170"/>
      <c r="BC298" s="170"/>
      <c r="BD298" s="170"/>
      <c r="BE298" s="170"/>
      <c r="BF298" s="170"/>
      <c r="BG298" s="170"/>
      <c r="BH298" s="170"/>
    </row>
    <row r="299" spans="1:60" outlineLevel="1" x14ac:dyDescent="0.25">
      <c r="A299" s="224"/>
      <c r="B299" s="183"/>
      <c r="C299" s="211" t="s">
        <v>522</v>
      </c>
      <c r="D299" s="189"/>
      <c r="E299" s="195"/>
      <c r="F299" s="203"/>
      <c r="G299" s="203"/>
      <c r="H299" s="200"/>
      <c r="I299" s="228"/>
      <c r="J299" s="170"/>
      <c r="K299" s="170"/>
      <c r="L299" s="170"/>
      <c r="M299" s="170"/>
      <c r="N299" s="170"/>
      <c r="O299" s="170"/>
      <c r="P299" s="170"/>
      <c r="Q299" s="170"/>
      <c r="R299" s="170"/>
      <c r="S299" s="170"/>
      <c r="T299" s="170"/>
      <c r="U299" s="170"/>
      <c r="V299" s="170"/>
      <c r="W299" s="170"/>
      <c r="X299" s="170"/>
      <c r="Y299" s="170"/>
      <c r="Z299" s="170"/>
      <c r="AA299" s="170"/>
      <c r="AB299" s="170"/>
      <c r="AC299" s="170"/>
      <c r="AD299" s="170"/>
      <c r="AE299" s="170" t="s">
        <v>213</v>
      </c>
      <c r="AF299" s="170"/>
      <c r="AG299" s="170"/>
      <c r="AH299" s="170"/>
      <c r="AI299" s="170"/>
      <c r="AJ299" s="170"/>
      <c r="AK299" s="170"/>
      <c r="AL299" s="170"/>
      <c r="AM299" s="170"/>
      <c r="AN299" s="170"/>
      <c r="AO299" s="170"/>
      <c r="AP299" s="170"/>
      <c r="AQ299" s="170"/>
      <c r="AR299" s="170"/>
      <c r="AS299" s="170"/>
      <c r="AT299" s="170"/>
      <c r="AU299" s="170"/>
      <c r="AV299" s="170"/>
      <c r="AW299" s="170"/>
      <c r="AX299" s="170"/>
      <c r="AY299" s="170"/>
      <c r="AZ299" s="170"/>
      <c r="BA299" s="170"/>
      <c r="BB299" s="170"/>
      <c r="BC299" s="170"/>
      <c r="BD299" s="170"/>
      <c r="BE299" s="170"/>
      <c r="BF299" s="170"/>
      <c r="BG299" s="170"/>
      <c r="BH299" s="170"/>
    </row>
    <row r="300" spans="1:60" outlineLevel="1" x14ac:dyDescent="0.25">
      <c r="A300" s="224"/>
      <c r="B300" s="183"/>
      <c r="C300" s="210" t="s">
        <v>523</v>
      </c>
      <c r="D300" s="188"/>
      <c r="E300" s="194">
        <v>9</v>
      </c>
      <c r="F300" s="201"/>
      <c r="G300" s="201"/>
      <c r="H300" s="200"/>
      <c r="I300" s="228"/>
      <c r="J300" s="170"/>
      <c r="K300" s="170"/>
      <c r="L300" s="170"/>
      <c r="M300" s="170"/>
      <c r="N300" s="170"/>
      <c r="O300" s="170"/>
      <c r="P300" s="170"/>
      <c r="Q300" s="170"/>
      <c r="R300" s="170"/>
      <c r="S300" s="170"/>
      <c r="T300" s="170"/>
      <c r="U300" s="170"/>
      <c r="V300" s="170"/>
      <c r="W300" s="170"/>
      <c r="X300" s="170"/>
      <c r="Y300" s="170"/>
      <c r="Z300" s="170"/>
      <c r="AA300" s="170"/>
      <c r="AB300" s="170"/>
      <c r="AC300" s="170"/>
      <c r="AD300" s="170"/>
      <c r="AE300" s="170" t="s">
        <v>190</v>
      </c>
      <c r="AF300" s="170">
        <v>0</v>
      </c>
      <c r="AG300" s="170"/>
      <c r="AH300" s="170"/>
      <c r="AI300" s="170"/>
      <c r="AJ300" s="170"/>
      <c r="AK300" s="170"/>
      <c r="AL300" s="170"/>
      <c r="AM300" s="170"/>
      <c r="AN300" s="170"/>
      <c r="AO300" s="170"/>
      <c r="AP300" s="170"/>
      <c r="AQ300" s="170"/>
      <c r="AR300" s="170"/>
      <c r="AS300" s="170"/>
      <c r="AT300" s="170"/>
      <c r="AU300" s="170"/>
      <c r="AV300" s="170"/>
      <c r="AW300" s="170"/>
      <c r="AX300" s="170"/>
      <c r="AY300" s="170"/>
      <c r="AZ300" s="170"/>
      <c r="BA300" s="170"/>
      <c r="BB300" s="170"/>
      <c r="BC300" s="170"/>
      <c r="BD300" s="170"/>
      <c r="BE300" s="170"/>
      <c r="BF300" s="170"/>
      <c r="BG300" s="170"/>
      <c r="BH300" s="170"/>
    </row>
    <row r="301" spans="1:60" outlineLevel="1" x14ac:dyDescent="0.25">
      <c r="A301" s="225">
        <v>75</v>
      </c>
      <c r="B301" s="182" t="s">
        <v>524</v>
      </c>
      <c r="C301" s="209" t="s">
        <v>525</v>
      </c>
      <c r="D301" s="187" t="s">
        <v>226</v>
      </c>
      <c r="E301" s="193">
        <v>40.200000000000003</v>
      </c>
      <c r="F301" s="202"/>
      <c r="G301" s="201">
        <f>ROUND(E301*F301,2)</f>
        <v>0</v>
      </c>
      <c r="H301" s="200" t="s">
        <v>507</v>
      </c>
      <c r="I301" s="228" t="s">
        <v>198</v>
      </c>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0" t="s">
        <v>188</v>
      </c>
      <c r="AF301" s="170"/>
      <c r="AG301" s="170"/>
      <c r="AH301" s="170"/>
      <c r="AI301" s="170"/>
      <c r="AJ301" s="170"/>
      <c r="AK301" s="170"/>
      <c r="AL301" s="170"/>
      <c r="AM301" s="170">
        <v>21</v>
      </c>
      <c r="AN301" s="170"/>
      <c r="AO301" s="170"/>
      <c r="AP301" s="170"/>
      <c r="AQ301" s="170"/>
      <c r="AR301" s="170"/>
      <c r="AS301" s="170"/>
      <c r="AT301" s="170"/>
      <c r="AU301" s="170"/>
      <c r="AV301" s="170"/>
      <c r="AW301" s="170"/>
      <c r="AX301" s="170"/>
      <c r="AY301" s="170"/>
      <c r="AZ301" s="170"/>
      <c r="BA301" s="170"/>
      <c r="BB301" s="170"/>
      <c r="BC301" s="170"/>
      <c r="BD301" s="170"/>
      <c r="BE301" s="170"/>
      <c r="BF301" s="170"/>
      <c r="BG301" s="170"/>
      <c r="BH301" s="170"/>
    </row>
    <row r="302" spans="1:60" outlineLevel="1" x14ac:dyDescent="0.25">
      <c r="A302" s="224"/>
      <c r="B302" s="183"/>
      <c r="C302" s="210" t="s">
        <v>526</v>
      </c>
      <c r="D302" s="188"/>
      <c r="E302" s="194">
        <v>40.200000000000003</v>
      </c>
      <c r="F302" s="201"/>
      <c r="G302" s="201"/>
      <c r="H302" s="200"/>
      <c r="I302" s="228"/>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t="s">
        <v>190</v>
      </c>
      <c r="AF302" s="170">
        <v>0</v>
      </c>
      <c r="AG302" s="170"/>
      <c r="AH302" s="170"/>
      <c r="AI302" s="170"/>
      <c r="AJ302" s="170"/>
      <c r="AK302" s="170"/>
      <c r="AL302" s="170"/>
      <c r="AM302" s="170"/>
      <c r="AN302" s="170"/>
      <c r="AO302" s="170"/>
      <c r="AP302" s="170"/>
      <c r="AQ302" s="170"/>
      <c r="AR302" s="170"/>
      <c r="AS302" s="170"/>
      <c r="AT302" s="170"/>
      <c r="AU302" s="170"/>
      <c r="AV302" s="170"/>
      <c r="AW302" s="170"/>
      <c r="AX302" s="170"/>
      <c r="AY302" s="170"/>
      <c r="AZ302" s="170"/>
      <c r="BA302" s="170"/>
      <c r="BB302" s="170"/>
      <c r="BC302" s="170"/>
      <c r="BD302" s="170"/>
      <c r="BE302" s="170"/>
      <c r="BF302" s="170"/>
      <c r="BG302" s="170"/>
      <c r="BH302" s="170"/>
    </row>
    <row r="303" spans="1:60" outlineLevel="1" x14ac:dyDescent="0.25">
      <c r="A303" s="225">
        <v>76</v>
      </c>
      <c r="B303" s="182" t="s">
        <v>527</v>
      </c>
      <c r="C303" s="209" t="s">
        <v>528</v>
      </c>
      <c r="D303" s="187" t="s">
        <v>226</v>
      </c>
      <c r="E303" s="193">
        <v>31.47</v>
      </c>
      <c r="F303" s="202"/>
      <c r="G303" s="201">
        <f>ROUND(E303*F303,2)</f>
        <v>0</v>
      </c>
      <c r="H303" s="200" t="s">
        <v>507</v>
      </c>
      <c r="I303" s="228" t="s">
        <v>198</v>
      </c>
      <c r="J303" s="170"/>
      <c r="K303" s="170"/>
      <c r="L303" s="170"/>
      <c r="M303" s="170"/>
      <c r="N303" s="170"/>
      <c r="O303" s="170"/>
      <c r="P303" s="170"/>
      <c r="Q303" s="170"/>
      <c r="R303" s="170"/>
      <c r="S303" s="170"/>
      <c r="T303" s="170"/>
      <c r="U303" s="170"/>
      <c r="V303" s="170"/>
      <c r="W303" s="170"/>
      <c r="X303" s="170"/>
      <c r="Y303" s="170"/>
      <c r="Z303" s="170"/>
      <c r="AA303" s="170"/>
      <c r="AB303" s="170"/>
      <c r="AC303" s="170"/>
      <c r="AD303" s="170"/>
      <c r="AE303" s="170" t="s">
        <v>188</v>
      </c>
      <c r="AF303" s="170"/>
      <c r="AG303" s="170"/>
      <c r="AH303" s="170"/>
      <c r="AI303" s="170"/>
      <c r="AJ303" s="170"/>
      <c r="AK303" s="170"/>
      <c r="AL303" s="170"/>
      <c r="AM303" s="170">
        <v>21</v>
      </c>
      <c r="AN303" s="170"/>
      <c r="AO303" s="170"/>
      <c r="AP303" s="170"/>
      <c r="AQ303" s="170"/>
      <c r="AR303" s="170"/>
      <c r="AS303" s="170"/>
      <c r="AT303" s="170"/>
      <c r="AU303" s="170"/>
      <c r="AV303" s="170"/>
      <c r="AW303" s="170"/>
      <c r="AX303" s="170"/>
      <c r="AY303" s="170"/>
      <c r="AZ303" s="170"/>
      <c r="BA303" s="170"/>
      <c r="BB303" s="170"/>
      <c r="BC303" s="170"/>
      <c r="BD303" s="170"/>
      <c r="BE303" s="170"/>
      <c r="BF303" s="170"/>
      <c r="BG303" s="170"/>
      <c r="BH303" s="170"/>
    </row>
    <row r="304" spans="1:60" outlineLevel="1" x14ac:dyDescent="0.25">
      <c r="A304" s="224"/>
      <c r="B304" s="183"/>
      <c r="C304" s="211" t="s">
        <v>529</v>
      </c>
      <c r="D304" s="189"/>
      <c r="E304" s="195"/>
      <c r="F304" s="203"/>
      <c r="G304" s="203"/>
      <c r="H304" s="200"/>
      <c r="I304" s="228"/>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0" t="s">
        <v>213</v>
      </c>
      <c r="AF304" s="170"/>
      <c r="AG304" s="170"/>
      <c r="AH304" s="170"/>
      <c r="AI304" s="170"/>
      <c r="AJ304" s="170"/>
      <c r="AK304" s="170"/>
      <c r="AL304" s="170"/>
      <c r="AM304" s="170"/>
      <c r="AN304" s="170"/>
      <c r="AO304" s="170"/>
      <c r="AP304" s="170"/>
      <c r="AQ304" s="170"/>
      <c r="AR304" s="170"/>
      <c r="AS304" s="170"/>
      <c r="AT304" s="170"/>
      <c r="AU304" s="170"/>
      <c r="AV304" s="170"/>
      <c r="AW304" s="170"/>
      <c r="AX304" s="170"/>
      <c r="AY304" s="170"/>
      <c r="AZ304" s="170"/>
      <c r="BA304" s="170"/>
      <c r="BB304" s="170"/>
      <c r="BC304" s="170"/>
      <c r="BD304" s="170"/>
      <c r="BE304" s="170"/>
      <c r="BF304" s="170"/>
      <c r="BG304" s="170"/>
      <c r="BH304" s="170"/>
    </row>
    <row r="305" spans="1:60" outlineLevel="1" x14ac:dyDescent="0.25">
      <c r="A305" s="224"/>
      <c r="B305" s="183"/>
      <c r="C305" s="210" t="s">
        <v>530</v>
      </c>
      <c r="D305" s="188"/>
      <c r="E305" s="194">
        <v>31.47</v>
      </c>
      <c r="F305" s="201"/>
      <c r="G305" s="201"/>
      <c r="H305" s="200"/>
      <c r="I305" s="228"/>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0" t="s">
        <v>190</v>
      </c>
      <c r="AF305" s="170">
        <v>0</v>
      </c>
      <c r="AG305" s="170"/>
      <c r="AH305" s="170"/>
      <c r="AI305" s="170"/>
      <c r="AJ305" s="170"/>
      <c r="AK305" s="170"/>
      <c r="AL305" s="170"/>
      <c r="AM305" s="170"/>
      <c r="AN305" s="170"/>
      <c r="AO305" s="170"/>
      <c r="AP305" s="170"/>
      <c r="AQ305" s="170"/>
      <c r="AR305" s="170"/>
      <c r="AS305" s="170"/>
      <c r="AT305" s="170"/>
      <c r="AU305" s="170"/>
      <c r="AV305" s="170"/>
      <c r="AW305" s="170"/>
      <c r="AX305" s="170"/>
      <c r="AY305" s="170"/>
      <c r="AZ305" s="170"/>
      <c r="BA305" s="170"/>
      <c r="BB305" s="170"/>
      <c r="BC305" s="170"/>
      <c r="BD305" s="170"/>
      <c r="BE305" s="170"/>
      <c r="BF305" s="170"/>
      <c r="BG305" s="170"/>
      <c r="BH305" s="170"/>
    </row>
    <row r="306" spans="1:60" outlineLevel="1" x14ac:dyDescent="0.25">
      <c r="A306" s="225">
        <v>77</v>
      </c>
      <c r="B306" s="182" t="s">
        <v>531</v>
      </c>
      <c r="C306" s="209" t="s">
        <v>532</v>
      </c>
      <c r="D306" s="187" t="s">
        <v>185</v>
      </c>
      <c r="E306" s="193">
        <v>253.43469999999999</v>
      </c>
      <c r="F306" s="202"/>
      <c r="G306" s="201">
        <f>ROUND(E306*F306,2)</f>
        <v>0</v>
      </c>
      <c r="H306" s="200" t="s">
        <v>231</v>
      </c>
      <c r="I306" s="228" t="s">
        <v>198</v>
      </c>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0" t="s">
        <v>232</v>
      </c>
      <c r="AF306" s="170"/>
      <c r="AG306" s="170"/>
      <c r="AH306" s="170"/>
      <c r="AI306" s="170"/>
      <c r="AJ306" s="170"/>
      <c r="AK306" s="170"/>
      <c r="AL306" s="170"/>
      <c r="AM306" s="170">
        <v>21</v>
      </c>
      <c r="AN306" s="170"/>
      <c r="AO306" s="170"/>
      <c r="AP306" s="170"/>
      <c r="AQ306" s="170"/>
      <c r="AR306" s="170"/>
      <c r="AS306" s="170"/>
      <c r="AT306" s="170"/>
      <c r="AU306" s="170"/>
      <c r="AV306" s="170"/>
      <c r="AW306" s="170"/>
      <c r="AX306" s="170"/>
      <c r="AY306" s="170"/>
      <c r="AZ306" s="170"/>
      <c r="BA306" s="170"/>
      <c r="BB306" s="170"/>
      <c r="BC306" s="170"/>
      <c r="BD306" s="170"/>
      <c r="BE306" s="170"/>
      <c r="BF306" s="170"/>
      <c r="BG306" s="170"/>
      <c r="BH306" s="170"/>
    </row>
    <row r="307" spans="1:60" outlineLevel="1" x14ac:dyDescent="0.25">
      <c r="A307" s="224"/>
      <c r="B307" s="183"/>
      <c r="C307" s="210" t="s">
        <v>222</v>
      </c>
      <c r="D307" s="188"/>
      <c r="E307" s="194">
        <v>253.43469999999999</v>
      </c>
      <c r="F307" s="201"/>
      <c r="G307" s="201"/>
      <c r="H307" s="200"/>
      <c r="I307" s="228"/>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t="s">
        <v>190</v>
      </c>
      <c r="AF307" s="170">
        <v>0</v>
      </c>
      <c r="AG307" s="170"/>
      <c r="AH307" s="170"/>
      <c r="AI307" s="170"/>
      <c r="AJ307" s="170"/>
      <c r="AK307" s="170"/>
      <c r="AL307" s="170"/>
      <c r="AM307" s="170"/>
      <c r="AN307" s="170"/>
      <c r="AO307" s="170"/>
      <c r="AP307" s="170"/>
      <c r="AQ307" s="170"/>
      <c r="AR307" s="170"/>
      <c r="AS307" s="170"/>
      <c r="AT307" s="170"/>
      <c r="AU307" s="170"/>
      <c r="AV307" s="170"/>
      <c r="AW307" s="170"/>
      <c r="AX307" s="170"/>
      <c r="AY307" s="170"/>
      <c r="AZ307" s="170"/>
      <c r="BA307" s="170"/>
      <c r="BB307" s="170"/>
      <c r="BC307" s="170"/>
      <c r="BD307" s="170"/>
      <c r="BE307" s="170"/>
      <c r="BF307" s="170"/>
      <c r="BG307" s="170"/>
      <c r="BH307" s="170"/>
    </row>
    <row r="308" spans="1:60" outlineLevel="1" x14ac:dyDescent="0.25">
      <c r="A308" s="225">
        <v>78</v>
      </c>
      <c r="B308" s="182" t="s">
        <v>533</v>
      </c>
      <c r="C308" s="209" t="s">
        <v>534</v>
      </c>
      <c r="D308" s="187" t="s">
        <v>535</v>
      </c>
      <c r="E308" s="193">
        <v>49.1</v>
      </c>
      <c r="F308" s="202"/>
      <c r="G308" s="201">
        <f>ROUND(E308*F308,2)</f>
        <v>0</v>
      </c>
      <c r="H308" s="200"/>
      <c r="I308" s="228" t="s">
        <v>372</v>
      </c>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t="s">
        <v>188</v>
      </c>
      <c r="AF308" s="170"/>
      <c r="AG308" s="170"/>
      <c r="AH308" s="170"/>
      <c r="AI308" s="170"/>
      <c r="AJ308" s="170"/>
      <c r="AK308" s="170"/>
      <c r="AL308" s="170"/>
      <c r="AM308" s="170">
        <v>21</v>
      </c>
      <c r="AN308" s="170"/>
      <c r="AO308" s="170"/>
      <c r="AP308" s="170"/>
      <c r="AQ308" s="170"/>
      <c r="AR308" s="170"/>
      <c r="AS308" s="170"/>
      <c r="AT308" s="170"/>
      <c r="AU308" s="170"/>
      <c r="AV308" s="170"/>
      <c r="AW308" s="170"/>
      <c r="AX308" s="170"/>
      <c r="AY308" s="170"/>
      <c r="AZ308" s="170"/>
      <c r="BA308" s="170"/>
      <c r="BB308" s="170"/>
      <c r="BC308" s="170"/>
      <c r="BD308" s="170"/>
      <c r="BE308" s="170"/>
      <c r="BF308" s="170"/>
      <c r="BG308" s="170"/>
      <c r="BH308" s="170"/>
    </row>
    <row r="309" spans="1:60" outlineLevel="1" x14ac:dyDescent="0.25">
      <c r="A309" s="224"/>
      <c r="B309" s="183"/>
      <c r="C309" s="210" t="s">
        <v>536</v>
      </c>
      <c r="D309" s="188"/>
      <c r="E309" s="194">
        <v>49.1</v>
      </c>
      <c r="F309" s="201"/>
      <c r="G309" s="201"/>
      <c r="H309" s="200"/>
      <c r="I309" s="228"/>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t="s">
        <v>190</v>
      </c>
      <c r="AF309" s="170">
        <v>0</v>
      </c>
      <c r="AG309" s="170"/>
      <c r="AH309" s="170"/>
      <c r="AI309" s="170"/>
      <c r="AJ309" s="170"/>
      <c r="AK309" s="170"/>
      <c r="AL309" s="170"/>
      <c r="AM309" s="170"/>
      <c r="AN309" s="170"/>
      <c r="AO309" s="170"/>
      <c r="AP309" s="170"/>
      <c r="AQ309" s="170"/>
      <c r="AR309" s="170"/>
      <c r="AS309" s="170"/>
      <c r="AT309" s="170"/>
      <c r="AU309" s="170"/>
      <c r="AV309" s="170"/>
      <c r="AW309" s="170"/>
      <c r="AX309" s="170"/>
      <c r="AY309" s="170"/>
      <c r="AZ309" s="170"/>
      <c r="BA309" s="170"/>
      <c r="BB309" s="170"/>
      <c r="BC309" s="170"/>
      <c r="BD309" s="170"/>
      <c r="BE309" s="170"/>
      <c r="BF309" s="170"/>
      <c r="BG309" s="170"/>
      <c r="BH309" s="170"/>
    </row>
    <row r="310" spans="1:60" outlineLevel="1" x14ac:dyDescent="0.25">
      <c r="A310" s="224"/>
      <c r="B310" s="293" t="s">
        <v>537</v>
      </c>
      <c r="C310" s="294"/>
      <c r="D310" s="295"/>
      <c r="E310" s="296"/>
      <c r="F310" s="297"/>
      <c r="G310" s="298"/>
      <c r="H310" s="200"/>
      <c r="I310" s="228"/>
      <c r="J310" s="170"/>
      <c r="K310" s="170"/>
      <c r="L310" s="170"/>
      <c r="M310" s="170"/>
      <c r="N310" s="170"/>
      <c r="O310" s="170"/>
      <c r="P310" s="170"/>
      <c r="Q310" s="170"/>
      <c r="R310" s="170"/>
      <c r="S310" s="170"/>
      <c r="T310" s="170"/>
      <c r="U310" s="170"/>
      <c r="V310" s="170"/>
      <c r="W310" s="170"/>
      <c r="X310" s="170"/>
      <c r="Y310" s="170"/>
      <c r="Z310" s="170"/>
      <c r="AA310" s="170"/>
      <c r="AB310" s="170"/>
      <c r="AC310" s="170">
        <v>0</v>
      </c>
      <c r="AD310" s="170"/>
      <c r="AE310" s="170" t="s">
        <v>182</v>
      </c>
      <c r="AF310" s="170"/>
      <c r="AG310" s="170"/>
      <c r="AH310" s="170"/>
      <c r="AI310" s="170"/>
      <c r="AJ310" s="170"/>
      <c r="AK310" s="170"/>
      <c r="AL310" s="170"/>
      <c r="AM310" s="170"/>
      <c r="AN310" s="170"/>
      <c r="AO310" s="170"/>
      <c r="AP310" s="170"/>
      <c r="AQ310" s="170"/>
      <c r="AR310" s="170"/>
      <c r="AS310" s="170"/>
      <c r="AT310" s="170"/>
      <c r="AU310" s="170"/>
      <c r="AV310" s="170"/>
      <c r="AW310" s="170"/>
      <c r="AX310" s="170"/>
      <c r="AY310" s="170"/>
      <c r="AZ310" s="170"/>
      <c r="BA310" s="170"/>
      <c r="BB310" s="170"/>
      <c r="BC310" s="170"/>
      <c r="BD310" s="170"/>
      <c r="BE310" s="170"/>
      <c r="BF310" s="170"/>
      <c r="BG310" s="170"/>
      <c r="BH310" s="170"/>
    </row>
    <row r="311" spans="1:60" outlineLevel="1" x14ac:dyDescent="0.25">
      <c r="A311" s="224"/>
      <c r="B311" s="293" t="s">
        <v>538</v>
      </c>
      <c r="C311" s="294"/>
      <c r="D311" s="295"/>
      <c r="E311" s="296"/>
      <c r="F311" s="297"/>
      <c r="G311" s="298"/>
      <c r="H311" s="200"/>
      <c r="I311" s="228"/>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t="s">
        <v>193</v>
      </c>
      <c r="AF311" s="170"/>
      <c r="AG311" s="170"/>
      <c r="AH311" s="170"/>
      <c r="AI311" s="170"/>
      <c r="AJ311" s="170"/>
      <c r="AK311" s="170"/>
      <c r="AL311" s="170"/>
      <c r="AM311" s="170"/>
      <c r="AN311" s="170"/>
      <c r="AO311" s="170"/>
      <c r="AP311" s="170"/>
      <c r="AQ311" s="170"/>
      <c r="AR311" s="170"/>
      <c r="AS311" s="170"/>
      <c r="AT311" s="170"/>
      <c r="AU311" s="170"/>
      <c r="AV311" s="170"/>
      <c r="AW311" s="170"/>
      <c r="AX311" s="170"/>
      <c r="AY311" s="170"/>
      <c r="AZ311" s="170"/>
      <c r="BA311" s="170"/>
      <c r="BB311" s="170"/>
      <c r="BC311" s="170"/>
      <c r="BD311" s="170"/>
      <c r="BE311" s="170"/>
      <c r="BF311" s="170"/>
      <c r="BG311" s="170"/>
      <c r="BH311" s="170"/>
    </row>
    <row r="312" spans="1:60" outlineLevel="1" x14ac:dyDescent="0.25">
      <c r="A312" s="225">
        <v>79</v>
      </c>
      <c r="B312" s="182" t="s">
        <v>539</v>
      </c>
      <c r="C312" s="209" t="s">
        <v>540</v>
      </c>
      <c r="D312" s="187" t="s">
        <v>237</v>
      </c>
      <c r="E312" s="193">
        <v>1.1932799999999999</v>
      </c>
      <c r="F312" s="202"/>
      <c r="G312" s="201">
        <f>ROUND(E312*F312,2)</f>
        <v>0</v>
      </c>
      <c r="H312" s="200" t="s">
        <v>507</v>
      </c>
      <c r="I312" s="228" t="s">
        <v>198</v>
      </c>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t="s">
        <v>494</v>
      </c>
      <c r="AF312" s="170"/>
      <c r="AG312" s="170"/>
      <c r="AH312" s="170"/>
      <c r="AI312" s="170"/>
      <c r="AJ312" s="170"/>
      <c r="AK312" s="170"/>
      <c r="AL312" s="170"/>
      <c r="AM312" s="170">
        <v>21</v>
      </c>
      <c r="AN312" s="170"/>
      <c r="AO312" s="170"/>
      <c r="AP312" s="170"/>
      <c r="AQ312" s="170"/>
      <c r="AR312" s="170"/>
      <c r="AS312" s="170"/>
      <c r="AT312" s="170"/>
      <c r="AU312" s="170"/>
      <c r="AV312" s="170"/>
      <c r="AW312" s="170"/>
      <c r="AX312" s="170"/>
      <c r="AY312" s="170"/>
      <c r="AZ312" s="170"/>
      <c r="BA312" s="170"/>
      <c r="BB312" s="170"/>
      <c r="BC312" s="170"/>
      <c r="BD312" s="170"/>
      <c r="BE312" s="170"/>
      <c r="BF312" s="170"/>
      <c r="BG312" s="170"/>
      <c r="BH312" s="170"/>
    </row>
    <row r="313" spans="1:60" outlineLevel="1" x14ac:dyDescent="0.25">
      <c r="A313" s="224"/>
      <c r="B313" s="183"/>
      <c r="C313" s="210" t="s">
        <v>495</v>
      </c>
      <c r="D313" s="188"/>
      <c r="E313" s="194"/>
      <c r="F313" s="201"/>
      <c r="G313" s="201"/>
      <c r="H313" s="200"/>
      <c r="I313" s="228"/>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t="s">
        <v>190</v>
      </c>
      <c r="AF313" s="170">
        <v>0</v>
      </c>
      <c r="AG313" s="170"/>
      <c r="AH313" s="170"/>
      <c r="AI313" s="170"/>
      <c r="AJ313" s="170"/>
      <c r="AK313" s="170"/>
      <c r="AL313" s="170"/>
      <c r="AM313" s="170"/>
      <c r="AN313" s="170"/>
      <c r="AO313" s="170"/>
      <c r="AP313" s="170"/>
      <c r="AQ313" s="170"/>
      <c r="AR313" s="170"/>
      <c r="AS313" s="170"/>
      <c r="AT313" s="170"/>
      <c r="AU313" s="170"/>
      <c r="AV313" s="170"/>
      <c r="AW313" s="170"/>
      <c r="AX313" s="170"/>
      <c r="AY313" s="170"/>
      <c r="AZ313" s="170"/>
      <c r="BA313" s="170"/>
      <c r="BB313" s="170"/>
      <c r="BC313" s="170"/>
      <c r="BD313" s="170"/>
      <c r="BE313" s="170"/>
      <c r="BF313" s="170"/>
      <c r="BG313" s="170"/>
      <c r="BH313" s="170"/>
    </row>
    <row r="314" spans="1:60" outlineLevel="1" x14ac:dyDescent="0.25">
      <c r="A314" s="224"/>
      <c r="B314" s="183"/>
      <c r="C314" s="210" t="s">
        <v>541</v>
      </c>
      <c r="D314" s="188"/>
      <c r="E314" s="194"/>
      <c r="F314" s="201"/>
      <c r="G314" s="201"/>
      <c r="H314" s="200"/>
      <c r="I314" s="228"/>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0" t="s">
        <v>190</v>
      </c>
      <c r="AF314" s="170">
        <v>0</v>
      </c>
      <c r="AG314" s="170"/>
      <c r="AH314" s="170"/>
      <c r="AI314" s="170"/>
      <c r="AJ314" s="170"/>
      <c r="AK314" s="170"/>
      <c r="AL314" s="170"/>
      <c r="AM314" s="170"/>
      <c r="AN314" s="170"/>
      <c r="AO314" s="170"/>
      <c r="AP314" s="170"/>
      <c r="AQ314" s="170"/>
      <c r="AR314" s="170"/>
      <c r="AS314" s="170"/>
      <c r="AT314" s="170"/>
      <c r="AU314" s="170"/>
      <c r="AV314" s="170"/>
      <c r="AW314" s="170"/>
      <c r="AX314" s="170"/>
      <c r="AY314" s="170"/>
      <c r="AZ314" s="170"/>
      <c r="BA314" s="170"/>
      <c r="BB314" s="170"/>
      <c r="BC314" s="170"/>
      <c r="BD314" s="170"/>
      <c r="BE314" s="170"/>
      <c r="BF314" s="170"/>
      <c r="BG314" s="170"/>
      <c r="BH314" s="170"/>
    </row>
    <row r="315" spans="1:60" outlineLevel="1" x14ac:dyDescent="0.25">
      <c r="A315" s="224"/>
      <c r="B315" s="183"/>
      <c r="C315" s="210" t="s">
        <v>542</v>
      </c>
      <c r="D315" s="188"/>
      <c r="E315" s="194">
        <v>1.1932799999999999</v>
      </c>
      <c r="F315" s="201"/>
      <c r="G315" s="201"/>
      <c r="H315" s="200"/>
      <c r="I315" s="228"/>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t="s">
        <v>190</v>
      </c>
      <c r="AF315" s="170">
        <v>0</v>
      </c>
      <c r="AG315" s="170"/>
      <c r="AH315" s="170"/>
      <c r="AI315" s="170"/>
      <c r="AJ315" s="170"/>
      <c r="AK315" s="170"/>
      <c r="AL315" s="170"/>
      <c r="AM315" s="170"/>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row>
    <row r="316" spans="1:60" x14ac:dyDescent="0.25">
      <c r="A316" s="223" t="s">
        <v>179</v>
      </c>
      <c r="B316" s="181" t="s">
        <v>136</v>
      </c>
      <c r="C316" s="208" t="s">
        <v>137</v>
      </c>
      <c r="D316" s="186"/>
      <c r="E316" s="192"/>
      <c r="F316" s="291">
        <f>SUM(G317:G346)</f>
        <v>0</v>
      </c>
      <c r="G316" s="292"/>
      <c r="H316" s="199"/>
      <c r="I316" s="227"/>
      <c r="AE316" t="s">
        <v>180</v>
      </c>
    </row>
    <row r="317" spans="1:60" outlineLevel="1" x14ac:dyDescent="0.25">
      <c r="A317" s="224"/>
      <c r="B317" s="299" t="s">
        <v>543</v>
      </c>
      <c r="C317" s="300"/>
      <c r="D317" s="301"/>
      <c r="E317" s="302"/>
      <c r="F317" s="303"/>
      <c r="G317" s="304"/>
      <c r="H317" s="200"/>
      <c r="I317" s="228"/>
      <c r="J317" s="170"/>
      <c r="K317" s="170"/>
      <c r="L317" s="170"/>
      <c r="M317" s="170"/>
      <c r="N317" s="170"/>
      <c r="O317" s="170"/>
      <c r="P317" s="170"/>
      <c r="Q317" s="170"/>
      <c r="R317" s="170"/>
      <c r="S317" s="170"/>
      <c r="T317" s="170"/>
      <c r="U317" s="170"/>
      <c r="V317" s="170"/>
      <c r="W317" s="170"/>
      <c r="X317" s="170"/>
      <c r="Y317" s="170"/>
      <c r="Z317" s="170"/>
      <c r="AA317" s="170"/>
      <c r="AB317" s="170"/>
      <c r="AC317" s="170">
        <v>0</v>
      </c>
      <c r="AD317" s="170"/>
      <c r="AE317" s="170" t="s">
        <v>182</v>
      </c>
      <c r="AF317" s="170"/>
      <c r="AG317" s="170"/>
      <c r="AH317" s="170"/>
      <c r="AI317" s="170"/>
      <c r="AJ317" s="170"/>
      <c r="AK317" s="170"/>
      <c r="AL317" s="170"/>
      <c r="AM317" s="170"/>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row>
    <row r="318" spans="1:60" outlineLevel="1" x14ac:dyDescent="0.25">
      <c r="A318" s="224"/>
      <c r="B318" s="293" t="s">
        <v>544</v>
      </c>
      <c r="C318" s="294"/>
      <c r="D318" s="295"/>
      <c r="E318" s="296"/>
      <c r="F318" s="297"/>
      <c r="G318" s="298"/>
      <c r="H318" s="200"/>
      <c r="I318" s="228"/>
      <c r="J318" s="170"/>
      <c r="K318" s="170"/>
      <c r="L318" s="170"/>
      <c r="M318" s="170"/>
      <c r="N318" s="170"/>
      <c r="O318" s="170"/>
      <c r="P318" s="170"/>
      <c r="Q318" s="170"/>
      <c r="R318" s="170"/>
      <c r="S318" s="170"/>
      <c r="T318" s="170"/>
      <c r="U318" s="170"/>
      <c r="V318" s="170"/>
      <c r="W318" s="170"/>
      <c r="X318" s="170"/>
      <c r="Y318" s="170"/>
      <c r="Z318" s="170"/>
      <c r="AA318" s="170"/>
      <c r="AB318" s="170"/>
      <c r="AC318" s="170">
        <v>1</v>
      </c>
      <c r="AD318" s="170"/>
      <c r="AE318" s="170" t="s">
        <v>182</v>
      </c>
      <c r="AF318" s="170"/>
      <c r="AG318" s="170"/>
      <c r="AH318" s="170"/>
      <c r="AI318" s="170"/>
      <c r="AJ318" s="170"/>
      <c r="AK318" s="170"/>
      <c r="AL318" s="170"/>
      <c r="AM318" s="170"/>
      <c r="AN318" s="170"/>
      <c r="AO318" s="170"/>
      <c r="AP318" s="170"/>
      <c r="AQ318" s="170"/>
      <c r="AR318" s="170"/>
      <c r="AS318" s="170"/>
      <c r="AT318" s="170"/>
      <c r="AU318" s="170"/>
      <c r="AV318" s="170"/>
      <c r="AW318" s="170"/>
      <c r="AX318" s="170"/>
      <c r="AY318" s="170"/>
      <c r="AZ318" s="170"/>
      <c r="BA318" s="170"/>
      <c r="BB318" s="170"/>
      <c r="BC318" s="170"/>
      <c r="BD318" s="170"/>
      <c r="BE318" s="170"/>
      <c r="BF318" s="170"/>
      <c r="BG318" s="170"/>
      <c r="BH318" s="170"/>
    </row>
    <row r="319" spans="1:60" outlineLevel="1" x14ac:dyDescent="0.25">
      <c r="A319" s="225">
        <v>80</v>
      </c>
      <c r="B319" s="182" t="s">
        <v>545</v>
      </c>
      <c r="C319" s="209" t="s">
        <v>546</v>
      </c>
      <c r="D319" s="187" t="s">
        <v>185</v>
      </c>
      <c r="E319" s="193">
        <v>408.28680000000003</v>
      </c>
      <c r="F319" s="202"/>
      <c r="G319" s="201">
        <f>ROUND(E319*F319,2)</f>
        <v>0</v>
      </c>
      <c r="H319" s="200" t="s">
        <v>547</v>
      </c>
      <c r="I319" s="228" t="s">
        <v>198</v>
      </c>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t="s">
        <v>188</v>
      </c>
      <c r="AF319" s="170"/>
      <c r="AG319" s="170"/>
      <c r="AH319" s="170"/>
      <c r="AI319" s="170"/>
      <c r="AJ319" s="170"/>
      <c r="AK319" s="170"/>
      <c r="AL319" s="170"/>
      <c r="AM319" s="170">
        <v>21</v>
      </c>
      <c r="AN319" s="170"/>
      <c r="AO319" s="170"/>
      <c r="AP319" s="170"/>
      <c r="AQ319" s="170"/>
      <c r="AR319" s="170"/>
      <c r="AS319" s="170"/>
      <c r="AT319" s="170"/>
      <c r="AU319" s="170"/>
      <c r="AV319" s="170"/>
      <c r="AW319" s="170"/>
      <c r="AX319" s="170"/>
      <c r="AY319" s="170"/>
      <c r="AZ319" s="170"/>
      <c r="BA319" s="170"/>
      <c r="BB319" s="170"/>
      <c r="BC319" s="170"/>
      <c r="BD319" s="170"/>
      <c r="BE319" s="170"/>
      <c r="BF319" s="170"/>
      <c r="BG319" s="170"/>
      <c r="BH319" s="170"/>
    </row>
    <row r="320" spans="1:60" outlineLevel="1" x14ac:dyDescent="0.25">
      <c r="A320" s="224"/>
      <c r="B320" s="183"/>
      <c r="C320" s="210" t="s">
        <v>548</v>
      </c>
      <c r="D320" s="188"/>
      <c r="E320" s="194">
        <v>22.61</v>
      </c>
      <c r="F320" s="201"/>
      <c r="G320" s="201"/>
      <c r="H320" s="200"/>
      <c r="I320" s="228"/>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t="s">
        <v>190</v>
      </c>
      <c r="AF320" s="170">
        <v>0</v>
      </c>
      <c r="AG320" s="170"/>
      <c r="AH320" s="170"/>
      <c r="AI320" s="170"/>
      <c r="AJ320" s="170"/>
      <c r="AK320" s="170"/>
      <c r="AL320" s="170"/>
      <c r="AM320" s="170"/>
      <c r="AN320" s="170"/>
      <c r="AO320" s="170"/>
      <c r="AP320" s="170"/>
      <c r="AQ320" s="170"/>
      <c r="AR320" s="170"/>
      <c r="AS320" s="170"/>
      <c r="AT320" s="170"/>
      <c r="AU320" s="170"/>
      <c r="AV320" s="170"/>
      <c r="AW320" s="170"/>
      <c r="AX320" s="170"/>
      <c r="AY320" s="170"/>
      <c r="AZ320" s="170"/>
      <c r="BA320" s="170"/>
      <c r="BB320" s="170"/>
      <c r="BC320" s="170"/>
      <c r="BD320" s="170"/>
      <c r="BE320" s="170"/>
      <c r="BF320" s="170"/>
      <c r="BG320" s="170"/>
      <c r="BH320" s="170"/>
    </row>
    <row r="321" spans="1:60" outlineLevel="1" x14ac:dyDescent="0.25">
      <c r="A321" s="224"/>
      <c r="B321" s="183"/>
      <c r="C321" s="210" t="s">
        <v>549</v>
      </c>
      <c r="D321" s="188"/>
      <c r="E321" s="194">
        <v>22.01</v>
      </c>
      <c r="F321" s="201"/>
      <c r="G321" s="201"/>
      <c r="H321" s="200"/>
      <c r="I321" s="228"/>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t="s">
        <v>190</v>
      </c>
      <c r="AF321" s="170">
        <v>0</v>
      </c>
      <c r="AG321" s="170"/>
      <c r="AH321" s="170"/>
      <c r="AI321" s="170"/>
      <c r="AJ321" s="170"/>
      <c r="AK321" s="170"/>
      <c r="AL321" s="170"/>
      <c r="AM321" s="170"/>
      <c r="AN321" s="170"/>
      <c r="AO321" s="170"/>
      <c r="AP321" s="170"/>
      <c r="AQ321" s="170"/>
      <c r="AR321" s="170"/>
      <c r="AS321" s="170"/>
      <c r="AT321" s="170"/>
      <c r="AU321" s="170"/>
      <c r="AV321" s="170"/>
      <c r="AW321" s="170"/>
      <c r="AX321" s="170"/>
      <c r="AY321" s="170"/>
      <c r="AZ321" s="170"/>
      <c r="BA321" s="170"/>
      <c r="BB321" s="170"/>
      <c r="BC321" s="170"/>
      <c r="BD321" s="170"/>
      <c r="BE321" s="170"/>
      <c r="BF321" s="170"/>
      <c r="BG321" s="170"/>
      <c r="BH321" s="170"/>
    </row>
    <row r="322" spans="1:60" outlineLevel="1" x14ac:dyDescent="0.25">
      <c r="A322" s="224"/>
      <c r="B322" s="183"/>
      <c r="C322" s="210" t="s">
        <v>550</v>
      </c>
      <c r="D322" s="188"/>
      <c r="E322" s="194">
        <v>22.97</v>
      </c>
      <c r="F322" s="201"/>
      <c r="G322" s="201"/>
      <c r="H322" s="200"/>
      <c r="I322" s="228"/>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t="s">
        <v>190</v>
      </c>
      <c r="AF322" s="170">
        <v>0</v>
      </c>
      <c r="AG322" s="170"/>
      <c r="AH322" s="170"/>
      <c r="AI322" s="170"/>
      <c r="AJ322" s="170"/>
      <c r="AK322" s="170"/>
      <c r="AL322" s="170"/>
      <c r="AM322" s="170"/>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row>
    <row r="323" spans="1:60" outlineLevel="1" x14ac:dyDescent="0.25">
      <c r="A323" s="224"/>
      <c r="B323" s="183"/>
      <c r="C323" s="210" t="s">
        <v>551</v>
      </c>
      <c r="D323" s="188"/>
      <c r="E323" s="194">
        <v>28.71</v>
      </c>
      <c r="F323" s="201"/>
      <c r="G323" s="201"/>
      <c r="H323" s="200"/>
      <c r="I323" s="228"/>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t="s">
        <v>190</v>
      </c>
      <c r="AF323" s="170">
        <v>0</v>
      </c>
      <c r="AG323" s="170"/>
      <c r="AH323" s="170"/>
      <c r="AI323" s="170"/>
      <c r="AJ323" s="170"/>
      <c r="AK323" s="170"/>
      <c r="AL323" s="170"/>
      <c r="AM323" s="170"/>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row>
    <row r="324" spans="1:60" outlineLevel="1" x14ac:dyDescent="0.25">
      <c r="A324" s="224"/>
      <c r="B324" s="183"/>
      <c r="C324" s="210" t="s">
        <v>552</v>
      </c>
      <c r="D324" s="188"/>
      <c r="E324" s="194">
        <v>50.86</v>
      </c>
      <c r="F324" s="201"/>
      <c r="G324" s="201"/>
      <c r="H324" s="200"/>
      <c r="I324" s="228"/>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t="s">
        <v>190</v>
      </c>
      <c r="AF324" s="170">
        <v>0</v>
      </c>
      <c r="AG324" s="170"/>
      <c r="AH324" s="170"/>
      <c r="AI324" s="170"/>
      <c r="AJ324" s="170"/>
      <c r="AK324" s="170"/>
      <c r="AL324" s="170"/>
      <c r="AM324" s="170"/>
      <c r="AN324" s="170"/>
      <c r="AO324" s="170"/>
      <c r="AP324" s="170"/>
      <c r="AQ324" s="170"/>
      <c r="AR324" s="170"/>
      <c r="AS324" s="170"/>
      <c r="AT324" s="170"/>
      <c r="AU324" s="170"/>
      <c r="AV324" s="170"/>
      <c r="AW324" s="170"/>
      <c r="AX324" s="170"/>
      <c r="AY324" s="170"/>
      <c r="AZ324" s="170"/>
      <c r="BA324" s="170"/>
      <c r="BB324" s="170"/>
      <c r="BC324" s="170"/>
      <c r="BD324" s="170"/>
      <c r="BE324" s="170"/>
      <c r="BF324" s="170"/>
      <c r="BG324" s="170"/>
      <c r="BH324" s="170"/>
    </row>
    <row r="325" spans="1:60" outlineLevel="1" x14ac:dyDescent="0.25">
      <c r="A325" s="224"/>
      <c r="B325" s="183"/>
      <c r="C325" s="210" t="s">
        <v>553</v>
      </c>
      <c r="D325" s="188"/>
      <c r="E325" s="194">
        <v>25.91</v>
      </c>
      <c r="F325" s="201"/>
      <c r="G325" s="201"/>
      <c r="H325" s="200"/>
      <c r="I325" s="228"/>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t="s">
        <v>190</v>
      </c>
      <c r="AF325" s="170">
        <v>0</v>
      </c>
      <c r="AG325" s="170"/>
      <c r="AH325" s="170"/>
      <c r="AI325" s="170"/>
      <c r="AJ325" s="170"/>
      <c r="AK325" s="170"/>
      <c r="AL325" s="170"/>
      <c r="AM325" s="170"/>
      <c r="AN325" s="170"/>
      <c r="AO325" s="170"/>
      <c r="AP325" s="170"/>
      <c r="AQ325" s="170"/>
      <c r="AR325" s="170"/>
      <c r="AS325" s="170"/>
      <c r="AT325" s="170"/>
      <c r="AU325" s="170"/>
      <c r="AV325" s="170"/>
      <c r="AW325" s="170"/>
      <c r="AX325" s="170"/>
      <c r="AY325" s="170"/>
      <c r="AZ325" s="170"/>
      <c r="BA325" s="170"/>
      <c r="BB325" s="170"/>
      <c r="BC325" s="170"/>
      <c r="BD325" s="170"/>
      <c r="BE325" s="170"/>
      <c r="BF325" s="170"/>
      <c r="BG325" s="170"/>
      <c r="BH325" s="170"/>
    </row>
    <row r="326" spans="1:60" outlineLevel="1" x14ac:dyDescent="0.25">
      <c r="A326" s="224"/>
      <c r="B326" s="183"/>
      <c r="C326" s="210" t="s">
        <v>554</v>
      </c>
      <c r="D326" s="188"/>
      <c r="E326" s="194">
        <v>35.119999999999997</v>
      </c>
      <c r="F326" s="201"/>
      <c r="G326" s="201"/>
      <c r="H326" s="200"/>
      <c r="I326" s="228"/>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t="s">
        <v>190</v>
      </c>
      <c r="AF326" s="170">
        <v>0</v>
      </c>
      <c r="AG326" s="170"/>
      <c r="AH326" s="170"/>
      <c r="AI326" s="170"/>
      <c r="AJ326" s="170"/>
      <c r="AK326" s="170"/>
      <c r="AL326" s="170"/>
      <c r="AM326" s="170"/>
      <c r="AN326" s="170"/>
      <c r="AO326" s="170"/>
      <c r="AP326" s="170"/>
      <c r="AQ326" s="170"/>
      <c r="AR326" s="170"/>
      <c r="AS326" s="170"/>
      <c r="AT326" s="170"/>
      <c r="AU326" s="170"/>
      <c r="AV326" s="170"/>
      <c r="AW326" s="170"/>
      <c r="AX326" s="170"/>
      <c r="AY326" s="170"/>
      <c r="AZ326" s="170"/>
      <c r="BA326" s="170"/>
      <c r="BB326" s="170"/>
      <c r="BC326" s="170"/>
      <c r="BD326" s="170"/>
      <c r="BE326" s="170"/>
      <c r="BF326" s="170"/>
      <c r="BG326" s="170"/>
      <c r="BH326" s="170"/>
    </row>
    <row r="327" spans="1:60" outlineLevel="1" x14ac:dyDescent="0.25">
      <c r="A327" s="224"/>
      <c r="B327" s="183"/>
      <c r="C327" s="210" t="s">
        <v>555</v>
      </c>
      <c r="D327" s="188"/>
      <c r="E327" s="194">
        <v>29.36</v>
      </c>
      <c r="F327" s="201"/>
      <c r="G327" s="201"/>
      <c r="H327" s="200"/>
      <c r="I327" s="228"/>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t="s">
        <v>190</v>
      </c>
      <c r="AF327" s="170">
        <v>0</v>
      </c>
      <c r="AG327" s="170"/>
      <c r="AH327" s="170"/>
      <c r="AI327" s="170"/>
      <c r="AJ327" s="170"/>
      <c r="AK327" s="170"/>
      <c r="AL327" s="170"/>
      <c r="AM327" s="170"/>
      <c r="AN327" s="170"/>
      <c r="AO327" s="170"/>
      <c r="AP327" s="170"/>
      <c r="AQ327" s="170"/>
      <c r="AR327" s="170"/>
      <c r="AS327" s="170"/>
      <c r="AT327" s="170"/>
      <c r="AU327" s="170"/>
      <c r="AV327" s="170"/>
      <c r="AW327" s="170"/>
      <c r="AX327" s="170"/>
      <c r="AY327" s="170"/>
      <c r="AZ327" s="170"/>
      <c r="BA327" s="170"/>
      <c r="BB327" s="170"/>
      <c r="BC327" s="170"/>
      <c r="BD327" s="170"/>
      <c r="BE327" s="170"/>
      <c r="BF327" s="170"/>
      <c r="BG327" s="170"/>
      <c r="BH327" s="170"/>
    </row>
    <row r="328" spans="1:60" outlineLevel="1" x14ac:dyDescent="0.25">
      <c r="A328" s="224"/>
      <c r="B328" s="183"/>
      <c r="C328" s="210" t="s">
        <v>556</v>
      </c>
      <c r="D328" s="188"/>
      <c r="E328" s="194">
        <v>18.95</v>
      </c>
      <c r="F328" s="201"/>
      <c r="G328" s="201"/>
      <c r="H328" s="200"/>
      <c r="I328" s="228"/>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t="s">
        <v>190</v>
      </c>
      <c r="AF328" s="170">
        <v>0</v>
      </c>
      <c r="AG328" s="170"/>
      <c r="AH328" s="170"/>
      <c r="AI328" s="170"/>
      <c r="AJ328" s="170"/>
      <c r="AK328" s="170"/>
      <c r="AL328" s="170"/>
      <c r="AM328" s="170"/>
      <c r="AN328" s="170"/>
      <c r="AO328" s="170"/>
      <c r="AP328" s="170"/>
      <c r="AQ328" s="170"/>
      <c r="AR328" s="170"/>
      <c r="AS328" s="170"/>
      <c r="AT328" s="170"/>
      <c r="AU328" s="170"/>
      <c r="AV328" s="170"/>
      <c r="AW328" s="170"/>
      <c r="AX328" s="170"/>
      <c r="AY328" s="170"/>
      <c r="AZ328" s="170"/>
      <c r="BA328" s="170"/>
      <c r="BB328" s="170"/>
      <c r="BC328" s="170"/>
      <c r="BD328" s="170"/>
      <c r="BE328" s="170"/>
      <c r="BF328" s="170"/>
      <c r="BG328" s="170"/>
      <c r="BH328" s="170"/>
    </row>
    <row r="329" spans="1:60" outlineLevel="1" x14ac:dyDescent="0.25">
      <c r="A329" s="224"/>
      <c r="B329" s="183"/>
      <c r="C329" s="210" t="s">
        <v>557</v>
      </c>
      <c r="D329" s="188"/>
      <c r="E329" s="194">
        <v>22.01</v>
      </c>
      <c r="F329" s="201"/>
      <c r="G329" s="201"/>
      <c r="H329" s="200"/>
      <c r="I329" s="228"/>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t="s">
        <v>190</v>
      </c>
      <c r="AF329" s="170">
        <v>0</v>
      </c>
      <c r="AG329" s="170"/>
      <c r="AH329" s="170"/>
      <c r="AI329" s="170"/>
      <c r="AJ329" s="170"/>
      <c r="AK329" s="170"/>
      <c r="AL329" s="170"/>
      <c r="AM329" s="170"/>
      <c r="AN329" s="170"/>
      <c r="AO329" s="170"/>
      <c r="AP329" s="170"/>
      <c r="AQ329" s="170"/>
      <c r="AR329" s="170"/>
      <c r="AS329" s="170"/>
      <c r="AT329" s="170"/>
      <c r="AU329" s="170"/>
      <c r="AV329" s="170"/>
      <c r="AW329" s="170"/>
      <c r="AX329" s="170"/>
      <c r="AY329" s="170"/>
      <c r="AZ329" s="170"/>
      <c r="BA329" s="170"/>
      <c r="BB329" s="170"/>
      <c r="BC329" s="170"/>
      <c r="BD329" s="170"/>
      <c r="BE329" s="170"/>
      <c r="BF329" s="170"/>
      <c r="BG329" s="170"/>
      <c r="BH329" s="170"/>
    </row>
    <row r="330" spans="1:60" outlineLevel="1" x14ac:dyDescent="0.25">
      <c r="A330" s="224"/>
      <c r="B330" s="183"/>
      <c r="C330" s="210" t="s">
        <v>558</v>
      </c>
      <c r="D330" s="188"/>
      <c r="E330" s="194">
        <v>22.57</v>
      </c>
      <c r="F330" s="201"/>
      <c r="G330" s="201"/>
      <c r="H330" s="200"/>
      <c r="I330" s="228"/>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t="s">
        <v>190</v>
      </c>
      <c r="AF330" s="170">
        <v>0</v>
      </c>
      <c r="AG330" s="170"/>
      <c r="AH330" s="170"/>
      <c r="AI330" s="170"/>
      <c r="AJ330" s="170"/>
      <c r="AK330" s="170"/>
      <c r="AL330" s="170"/>
      <c r="AM330" s="170"/>
      <c r="AN330" s="170"/>
      <c r="AO330" s="170"/>
      <c r="AP330" s="170"/>
      <c r="AQ330" s="170"/>
      <c r="AR330" s="170"/>
      <c r="AS330" s="170"/>
      <c r="AT330" s="170"/>
      <c r="AU330" s="170"/>
      <c r="AV330" s="170"/>
      <c r="AW330" s="170"/>
      <c r="AX330" s="170"/>
      <c r="AY330" s="170"/>
      <c r="AZ330" s="170"/>
      <c r="BA330" s="170"/>
      <c r="BB330" s="170"/>
      <c r="BC330" s="170"/>
      <c r="BD330" s="170"/>
      <c r="BE330" s="170"/>
      <c r="BF330" s="170"/>
      <c r="BG330" s="170"/>
      <c r="BH330" s="170"/>
    </row>
    <row r="331" spans="1:60" outlineLevel="1" x14ac:dyDescent="0.25">
      <c r="A331" s="224"/>
      <c r="B331" s="183"/>
      <c r="C331" s="210" t="s">
        <v>559</v>
      </c>
      <c r="D331" s="188"/>
      <c r="E331" s="194">
        <v>39.450000000000003</v>
      </c>
      <c r="F331" s="201"/>
      <c r="G331" s="201"/>
      <c r="H331" s="200"/>
      <c r="I331" s="228"/>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t="s">
        <v>190</v>
      </c>
      <c r="AF331" s="170">
        <v>0</v>
      </c>
      <c r="AG331" s="170"/>
      <c r="AH331" s="170"/>
      <c r="AI331" s="170"/>
      <c r="AJ331" s="170"/>
      <c r="AK331" s="170"/>
      <c r="AL331" s="170"/>
      <c r="AM331" s="170"/>
      <c r="AN331" s="170"/>
      <c r="AO331" s="170"/>
      <c r="AP331" s="170"/>
      <c r="AQ331" s="170"/>
      <c r="AR331" s="170"/>
      <c r="AS331" s="170"/>
      <c r="AT331" s="170"/>
      <c r="AU331" s="170"/>
      <c r="AV331" s="170"/>
      <c r="AW331" s="170"/>
      <c r="AX331" s="170"/>
      <c r="AY331" s="170"/>
      <c r="AZ331" s="170"/>
      <c r="BA331" s="170"/>
      <c r="BB331" s="170"/>
      <c r="BC331" s="170"/>
      <c r="BD331" s="170"/>
      <c r="BE331" s="170"/>
      <c r="BF331" s="170"/>
      <c r="BG331" s="170"/>
      <c r="BH331" s="170"/>
    </row>
    <row r="332" spans="1:60" outlineLevel="1" x14ac:dyDescent="0.25">
      <c r="A332" s="224"/>
      <c r="B332" s="183"/>
      <c r="C332" s="210" t="s">
        <v>560</v>
      </c>
      <c r="D332" s="188"/>
      <c r="E332" s="194">
        <v>67.756799999999998</v>
      </c>
      <c r="F332" s="201"/>
      <c r="G332" s="201"/>
      <c r="H332" s="200"/>
      <c r="I332" s="228"/>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t="s">
        <v>190</v>
      </c>
      <c r="AF332" s="170">
        <v>0</v>
      </c>
      <c r="AG332" s="170"/>
      <c r="AH332" s="170"/>
      <c r="AI332" s="170"/>
      <c r="AJ332" s="170"/>
      <c r="AK332" s="170"/>
      <c r="AL332" s="170"/>
      <c r="AM332" s="170"/>
      <c r="AN332" s="170"/>
      <c r="AO332" s="170"/>
      <c r="AP332" s="170"/>
      <c r="AQ332" s="170"/>
      <c r="AR332" s="170"/>
      <c r="AS332" s="170"/>
      <c r="AT332" s="170"/>
      <c r="AU332" s="170"/>
      <c r="AV332" s="170"/>
      <c r="AW332" s="170"/>
      <c r="AX332" s="170"/>
      <c r="AY332" s="170"/>
      <c r="AZ332" s="170"/>
      <c r="BA332" s="170"/>
      <c r="BB332" s="170"/>
      <c r="BC332" s="170"/>
      <c r="BD332" s="170"/>
      <c r="BE332" s="170"/>
      <c r="BF332" s="170"/>
      <c r="BG332" s="170"/>
      <c r="BH332" s="170"/>
    </row>
    <row r="333" spans="1:60" outlineLevel="1" x14ac:dyDescent="0.25">
      <c r="A333" s="224"/>
      <c r="B333" s="293" t="s">
        <v>561</v>
      </c>
      <c r="C333" s="294"/>
      <c r="D333" s="295"/>
      <c r="E333" s="296"/>
      <c r="F333" s="297"/>
      <c r="G333" s="298"/>
      <c r="H333" s="200"/>
      <c r="I333" s="228"/>
      <c r="J333" s="170"/>
      <c r="K333" s="170"/>
      <c r="L333" s="170"/>
      <c r="M333" s="170"/>
      <c r="N333" s="170"/>
      <c r="O333" s="170"/>
      <c r="P333" s="170"/>
      <c r="Q333" s="170"/>
      <c r="R333" s="170"/>
      <c r="S333" s="170"/>
      <c r="T333" s="170"/>
      <c r="U333" s="170"/>
      <c r="V333" s="170"/>
      <c r="W333" s="170"/>
      <c r="X333" s="170"/>
      <c r="Y333" s="170"/>
      <c r="Z333" s="170"/>
      <c r="AA333" s="170"/>
      <c r="AB333" s="170"/>
      <c r="AC333" s="170">
        <v>0</v>
      </c>
      <c r="AD333" s="170"/>
      <c r="AE333" s="170" t="s">
        <v>182</v>
      </c>
      <c r="AF333" s="170"/>
      <c r="AG333" s="170"/>
      <c r="AH333" s="170"/>
      <c r="AI333" s="170"/>
      <c r="AJ333" s="170"/>
      <c r="AK333" s="170"/>
      <c r="AL333" s="170"/>
      <c r="AM333" s="170"/>
      <c r="AN333" s="170"/>
      <c r="AO333" s="170"/>
      <c r="AP333" s="170"/>
      <c r="AQ333" s="170"/>
      <c r="AR333" s="170"/>
      <c r="AS333" s="170"/>
      <c r="AT333" s="170"/>
      <c r="AU333" s="170"/>
      <c r="AV333" s="170"/>
      <c r="AW333" s="170"/>
      <c r="AX333" s="170"/>
      <c r="AY333" s="170"/>
      <c r="AZ333" s="170"/>
      <c r="BA333" s="170"/>
      <c r="BB333" s="170"/>
      <c r="BC333" s="170"/>
      <c r="BD333" s="170"/>
      <c r="BE333" s="170"/>
      <c r="BF333" s="170"/>
      <c r="BG333" s="170"/>
      <c r="BH333" s="170"/>
    </row>
    <row r="334" spans="1:60" outlineLevel="1" x14ac:dyDescent="0.25">
      <c r="A334" s="225">
        <v>81</v>
      </c>
      <c r="B334" s="182" t="s">
        <v>562</v>
      </c>
      <c r="C334" s="209" t="s">
        <v>563</v>
      </c>
      <c r="D334" s="187" t="s">
        <v>185</v>
      </c>
      <c r="E334" s="193">
        <v>867.31</v>
      </c>
      <c r="F334" s="202"/>
      <c r="G334" s="201">
        <f>ROUND(E334*F334,2)</f>
        <v>0</v>
      </c>
      <c r="H334" s="200" t="s">
        <v>547</v>
      </c>
      <c r="I334" s="228" t="s">
        <v>198</v>
      </c>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t="s">
        <v>188</v>
      </c>
      <c r="AF334" s="170"/>
      <c r="AG334" s="170"/>
      <c r="AH334" s="170"/>
      <c r="AI334" s="170"/>
      <c r="AJ334" s="170"/>
      <c r="AK334" s="170"/>
      <c r="AL334" s="170"/>
      <c r="AM334" s="170">
        <v>21</v>
      </c>
      <c r="AN334" s="170"/>
      <c r="AO334" s="170"/>
      <c r="AP334" s="170"/>
      <c r="AQ334" s="170"/>
      <c r="AR334" s="170"/>
      <c r="AS334" s="170"/>
      <c r="AT334" s="170"/>
      <c r="AU334" s="170"/>
      <c r="AV334" s="170"/>
      <c r="AW334" s="170"/>
      <c r="AX334" s="170"/>
      <c r="AY334" s="170"/>
      <c r="AZ334" s="170"/>
      <c r="BA334" s="170"/>
      <c r="BB334" s="170"/>
      <c r="BC334" s="170"/>
      <c r="BD334" s="170"/>
      <c r="BE334" s="170"/>
      <c r="BF334" s="170"/>
      <c r="BG334" s="170"/>
      <c r="BH334" s="170"/>
    </row>
    <row r="335" spans="1:60" outlineLevel="1" x14ac:dyDescent="0.25">
      <c r="A335" s="224"/>
      <c r="B335" s="183"/>
      <c r="C335" s="210" t="s">
        <v>564</v>
      </c>
      <c r="D335" s="188"/>
      <c r="E335" s="194">
        <v>612.48</v>
      </c>
      <c r="F335" s="201"/>
      <c r="G335" s="201"/>
      <c r="H335" s="200"/>
      <c r="I335" s="228"/>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t="s">
        <v>190</v>
      </c>
      <c r="AF335" s="170">
        <v>0</v>
      </c>
      <c r="AG335" s="170"/>
      <c r="AH335" s="170"/>
      <c r="AI335" s="170"/>
      <c r="AJ335" s="170"/>
      <c r="AK335" s="170"/>
      <c r="AL335" s="170"/>
      <c r="AM335" s="170"/>
      <c r="AN335" s="170"/>
      <c r="AO335" s="170"/>
      <c r="AP335" s="170"/>
      <c r="AQ335" s="170"/>
      <c r="AR335" s="170"/>
      <c r="AS335" s="170"/>
      <c r="AT335" s="170"/>
      <c r="AU335" s="170"/>
      <c r="AV335" s="170"/>
      <c r="AW335" s="170"/>
      <c r="AX335" s="170"/>
      <c r="AY335" s="170"/>
      <c r="AZ335" s="170"/>
      <c r="BA335" s="170"/>
      <c r="BB335" s="170"/>
      <c r="BC335" s="170"/>
      <c r="BD335" s="170"/>
      <c r="BE335" s="170"/>
      <c r="BF335" s="170"/>
      <c r="BG335" s="170"/>
      <c r="BH335" s="170"/>
    </row>
    <row r="336" spans="1:60" outlineLevel="1" x14ac:dyDescent="0.25">
      <c r="A336" s="224"/>
      <c r="B336" s="183"/>
      <c r="C336" s="210" t="s">
        <v>565</v>
      </c>
      <c r="D336" s="188"/>
      <c r="E336" s="194">
        <v>254.83</v>
      </c>
      <c r="F336" s="201"/>
      <c r="G336" s="201"/>
      <c r="H336" s="200"/>
      <c r="I336" s="228"/>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t="s">
        <v>190</v>
      </c>
      <c r="AF336" s="170">
        <v>0</v>
      </c>
      <c r="AG336" s="170"/>
      <c r="AH336" s="170"/>
      <c r="AI336" s="170"/>
      <c r="AJ336" s="170"/>
      <c r="AK336" s="170"/>
      <c r="AL336" s="170"/>
      <c r="AM336" s="170"/>
      <c r="AN336" s="170"/>
      <c r="AO336" s="170"/>
      <c r="AP336" s="170"/>
      <c r="AQ336" s="170"/>
      <c r="AR336" s="170"/>
      <c r="AS336" s="170"/>
      <c r="AT336" s="170"/>
      <c r="AU336" s="170"/>
      <c r="AV336" s="170"/>
      <c r="AW336" s="170"/>
      <c r="AX336" s="170"/>
      <c r="AY336" s="170"/>
      <c r="AZ336" s="170"/>
      <c r="BA336" s="170"/>
      <c r="BB336" s="170"/>
      <c r="BC336" s="170"/>
      <c r="BD336" s="170"/>
      <c r="BE336" s="170"/>
      <c r="BF336" s="170"/>
      <c r="BG336" s="170"/>
      <c r="BH336" s="170"/>
    </row>
    <row r="337" spans="1:60" outlineLevel="1" x14ac:dyDescent="0.25">
      <c r="A337" s="224"/>
      <c r="B337" s="293" t="s">
        <v>566</v>
      </c>
      <c r="C337" s="294"/>
      <c r="D337" s="295"/>
      <c r="E337" s="296"/>
      <c r="F337" s="297"/>
      <c r="G337" s="298"/>
      <c r="H337" s="200"/>
      <c r="I337" s="228"/>
      <c r="J337" s="170"/>
      <c r="K337" s="170"/>
      <c r="L337" s="170"/>
      <c r="M337" s="170"/>
      <c r="N337" s="170"/>
      <c r="O337" s="170"/>
      <c r="P337" s="170"/>
      <c r="Q337" s="170"/>
      <c r="R337" s="170"/>
      <c r="S337" s="170"/>
      <c r="T337" s="170"/>
      <c r="U337" s="170"/>
      <c r="V337" s="170"/>
      <c r="W337" s="170"/>
      <c r="X337" s="170"/>
      <c r="Y337" s="170"/>
      <c r="Z337" s="170"/>
      <c r="AA337" s="170"/>
      <c r="AB337" s="170"/>
      <c r="AC337" s="170">
        <v>0</v>
      </c>
      <c r="AD337" s="170"/>
      <c r="AE337" s="170" t="s">
        <v>182</v>
      </c>
      <c r="AF337" s="170"/>
      <c r="AG337" s="170"/>
      <c r="AH337" s="170"/>
      <c r="AI337" s="170"/>
      <c r="AJ337" s="170"/>
      <c r="AK337" s="170"/>
      <c r="AL337" s="170"/>
      <c r="AM337" s="170"/>
      <c r="AN337" s="170"/>
      <c r="AO337" s="170"/>
      <c r="AP337" s="170"/>
      <c r="AQ337" s="170"/>
      <c r="AR337" s="170"/>
      <c r="AS337" s="170"/>
      <c r="AT337" s="170"/>
      <c r="AU337" s="170"/>
      <c r="AV337" s="170"/>
      <c r="AW337" s="170"/>
      <c r="AX337" s="170"/>
      <c r="AY337" s="170"/>
      <c r="AZ337" s="170"/>
      <c r="BA337" s="170"/>
      <c r="BB337" s="170"/>
      <c r="BC337" s="170"/>
      <c r="BD337" s="170"/>
      <c r="BE337" s="170"/>
      <c r="BF337" s="170"/>
      <c r="BG337" s="170"/>
      <c r="BH337" s="170"/>
    </row>
    <row r="338" spans="1:60" outlineLevel="1" x14ac:dyDescent="0.25">
      <c r="A338" s="224"/>
      <c r="B338" s="293" t="s">
        <v>567</v>
      </c>
      <c r="C338" s="294"/>
      <c r="D338" s="295"/>
      <c r="E338" s="296"/>
      <c r="F338" s="297"/>
      <c r="G338" s="298"/>
      <c r="H338" s="200"/>
      <c r="I338" s="228"/>
      <c r="J338" s="170"/>
      <c r="K338" s="170"/>
      <c r="L338" s="170"/>
      <c r="M338" s="170"/>
      <c r="N338" s="170"/>
      <c r="O338" s="170"/>
      <c r="P338" s="170"/>
      <c r="Q338" s="170"/>
      <c r="R338" s="170"/>
      <c r="S338" s="170"/>
      <c r="T338" s="170"/>
      <c r="U338" s="170"/>
      <c r="V338" s="170"/>
      <c r="W338" s="170"/>
      <c r="X338" s="170"/>
      <c r="Y338" s="170"/>
      <c r="Z338" s="170"/>
      <c r="AA338" s="170"/>
      <c r="AB338" s="170"/>
      <c r="AC338" s="170">
        <v>1</v>
      </c>
      <c r="AD338" s="170"/>
      <c r="AE338" s="170" t="s">
        <v>182</v>
      </c>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70"/>
      <c r="BE338" s="170"/>
      <c r="BF338" s="170"/>
      <c r="BG338" s="170"/>
      <c r="BH338" s="170"/>
    </row>
    <row r="339" spans="1:60" outlineLevel="1" x14ac:dyDescent="0.25">
      <c r="A339" s="225">
        <v>82</v>
      </c>
      <c r="B339" s="182" t="s">
        <v>568</v>
      </c>
      <c r="C339" s="209" t="s">
        <v>569</v>
      </c>
      <c r="D339" s="187" t="s">
        <v>185</v>
      </c>
      <c r="E339" s="193">
        <v>312.3</v>
      </c>
      <c r="F339" s="202"/>
      <c r="G339" s="201">
        <f>ROUND(E339*F339,2)</f>
        <v>0</v>
      </c>
      <c r="H339" s="200" t="s">
        <v>547</v>
      </c>
      <c r="I339" s="228" t="s">
        <v>198</v>
      </c>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t="s">
        <v>188</v>
      </c>
      <c r="AF339" s="170"/>
      <c r="AG339" s="170"/>
      <c r="AH339" s="170"/>
      <c r="AI339" s="170"/>
      <c r="AJ339" s="170"/>
      <c r="AK339" s="170"/>
      <c r="AL339" s="170"/>
      <c r="AM339" s="170">
        <v>21</v>
      </c>
      <c r="AN339" s="170"/>
      <c r="AO339" s="170"/>
      <c r="AP339" s="170"/>
      <c r="AQ339" s="170"/>
      <c r="AR339" s="170"/>
      <c r="AS339" s="170"/>
      <c r="AT339" s="170"/>
      <c r="AU339" s="170"/>
      <c r="AV339" s="170"/>
      <c r="AW339" s="170"/>
      <c r="AX339" s="170"/>
      <c r="AY339" s="170"/>
      <c r="AZ339" s="170"/>
      <c r="BA339" s="170"/>
      <c r="BB339" s="170"/>
      <c r="BC339" s="170"/>
      <c r="BD339" s="170"/>
      <c r="BE339" s="170"/>
      <c r="BF339" s="170"/>
      <c r="BG339" s="170"/>
      <c r="BH339" s="170"/>
    </row>
    <row r="340" spans="1:60" outlineLevel="1" x14ac:dyDescent="0.25">
      <c r="A340" s="224"/>
      <c r="B340" s="183"/>
      <c r="C340" s="210" t="s">
        <v>570</v>
      </c>
      <c r="D340" s="188"/>
      <c r="E340" s="194">
        <v>51.54</v>
      </c>
      <c r="F340" s="201"/>
      <c r="G340" s="201"/>
      <c r="H340" s="200"/>
      <c r="I340" s="228"/>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t="s">
        <v>190</v>
      </c>
      <c r="AF340" s="170">
        <v>0</v>
      </c>
      <c r="AG340" s="170"/>
      <c r="AH340" s="170"/>
      <c r="AI340" s="170"/>
      <c r="AJ340" s="170"/>
      <c r="AK340" s="170"/>
      <c r="AL340" s="170"/>
      <c r="AM340" s="170"/>
      <c r="AN340" s="170"/>
      <c r="AO340" s="170"/>
      <c r="AP340" s="170"/>
      <c r="AQ340" s="170"/>
      <c r="AR340" s="170"/>
      <c r="AS340" s="170"/>
      <c r="AT340" s="170"/>
      <c r="AU340" s="170"/>
      <c r="AV340" s="170"/>
      <c r="AW340" s="170"/>
      <c r="AX340" s="170"/>
      <c r="AY340" s="170"/>
      <c r="AZ340" s="170"/>
      <c r="BA340" s="170"/>
      <c r="BB340" s="170"/>
      <c r="BC340" s="170"/>
      <c r="BD340" s="170"/>
      <c r="BE340" s="170"/>
      <c r="BF340" s="170"/>
      <c r="BG340" s="170"/>
      <c r="BH340" s="170"/>
    </row>
    <row r="341" spans="1:60" outlineLevel="1" x14ac:dyDescent="0.25">
      <c r="A341" s="224"/>
      <c r="B341" s="183"/>
      <c r="C341" s="210" t="s">
        <v>571</v>
      </c>
      <c r="D341" s="188"/>
      <c r="E341" s="194">
        <v>260.76</v>
      </c>
      <c r="F341" s="201"/>
      <c r="G341" s="201"/>
      <c r="H341" s="200"/>
      <c r="I341" s="228"/>
      <c r="J341" s="170"/>
      <c r="K341" s="170"/>
      <c r="L341" s="170"/>
      <c r="M341" s="170"/>
      <c r="N341" s="170"/>
      <c r="O341" s="170"/>
      <c r="P341" s="170"/>
      <c r="Q341" s="170"/>
      <c r="R341" s="170"/>
      <c r="S341" s="170"/>
      <c r="T341" s="170"/>
      <c r="U341" s="170"/>
      <c r="V341" s="170"/>
      <c r="W341" s="170"/>
      <c r="X341" s="170"/>
      <c r="Y341" s="170"/>
      <c r="Z341" s="170"/>
      <c r="AA341" s="170"/>
      <c r="AB341" s="170"/>
      <c r="AC341" s="170"/>
      <c r="AD341" s="170"/>
      <c r="AE341" s="170" t="s">
        <v>190</v>
      </c>
      <c r="AF341" s="170">
        <v>0</v>
      </c>
      <c r="AG341" s="170"/>
      <c r="AH341" s="170"/>
      <c r="AI341" s="170"/>
      <c r="AJ341" s="170"/>
      <c r="AK341" s="170"/>
      <c r="AL341" s="170"/>
      <c r="AM341" s="170"/>
      <c r="AN341" s="170"/>
      <c r="AO341" s="170"/>
      <c r="AP341" s="170"/>
      <c r="AQ341" s="170"/>
      <c r="AR341" s="170"/>
      <c r="AS341" s="170"/>
      <c r="AT341" s="170"/>
      <c r="AU341" s="170"/>
      <c r="AV341" s="170"/>
      <c r="AW341" s="170"/>
      <c r="AX341" s="170"/>
      <c r="AY341" s="170"/>
      <c r="AZ341" s="170"/>
      <c r="BA341" s="170"/>
      <c r="BB341" s="170"/>
      <c r="BC341" s="170"/>
      <c r="BD341" s="170"/>
      <c r="BE341" s="170"/>
      <c r="BF341" s="170"/>
      <c r="BG341" s="170"/>
      <c r="BH341" s="170"/>
    </row>
    <row r="342" spans="1:60" outlineLevel="1" x14ac:dyDescent="0.25">
      <c r="A342" s="224"/>
      <c r="B342" s="293" t="s">
        <v>572</v>
      </c>
      <c r="C342" s="294"/>
      <c r="D342" s="295"/>
      <c r="E342" s="296"/>
      <c r="F342" s="297"/>
      <c r="G342" s="298"/>
      <c r="H342" s="200"/>
      <c r="I342" s="228"/>
      <c r="J342" s="170"/>
      <c r="K342" s="170"/>
      <c r="L342" s="170"/>
      <c r="M342" s="170"/>
      <c r="N342" s="170"/>
      <c r="O342" s="170"/>
      <c r="P342" s="170"/>
      <c r="Q342" s="170"/>
      <c r="R342" s="170"/>
      <c r="S342" s="170"/>
      <c r="T342" s="170"/>
      <c r="U342" s="170"/>
      <c r="V342" s="170"/>
      <c r="W342" s="170"/>
      <c r="X342" s="170"/>
      <c r="Y342" s="170"/>
      <c r="Z342" s="170"/>
      <c r="AA342" s="170"/>
      <c r="AB342" s="170"/>
      <c r="AC342" s="170">
        <v>0</v>
      </c>
      <c r="AD342" s="170"/>
      <c r="AE342" s="170" t="s">
        <v>182</v>
      </c>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c r="BD342" s="170"/>
      <c r="BE342" s="170"/>
      <c r="BF342" s="170"/>
      <c r="BG342" s="170"/>
      <c r="BH342" s="170"/>
    </row>
    <row r="343" spans="1:60" outlineLevel="1" x14ac:dyDescent="0.25">
      <c r="A343" s="225">
        <v>83</v>
      </c>
      <c r="B343" s="182" t="s">
        <v>573</v>
      </c>
      <c r="C343" s="209" t="s">
        <v>574</v>
      </c>
      <c r="D343" s="187" t="s">
        <v>185</v>
      </c>
      <c r="E343" s="193">
        <v>98.27</v>
      </c>
      <c r="F343" s="202"/>
      <c r="G343" s="201">
        <f>ROUND(E343*F343,2)</f>
        <v>0</v>
      </c>
      <c r="H343" s="200" t="s">
        <v>547</v>
      </c>
      <c r="I343" s="228" t="s">
        <v>198</v>
      </c>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t="s">
        <v>575</v>
      </c>
      <c r="AF343" s="170"/>
      <c r="AG343" s="170"/>
      <c r="AH343" s="170"/>
      <c r="AI343" s="170"/>
      <c r="AJ343" s="170"/>
      <c r="AK343" s="170"/>
      <c r="AL343" s="170"/>
      <c r="AM343" s="170">
        <v>21</v>
      </c>
      <c r="AN343" s="170"/>
      <c r="AO343" s="170"/>
      <c r="AP343" s="170"/>
      <c r="AQ343" s="170"/>
      <c r="AR343" s="170"/>
      <c r="AS343" s="170"/>
      <c r="AT343" s="170"/>
      <c r="AU343" s="170"/>
      <c r="AV343" s="170"/>
      <c r="AW343" s="170"/>
      <c r="AX343" s="170"/>
      <c r="AY343" s="170"/>
      <c r="AZ343" s="170"/>
      <c r="BA343" s="170"/>
      <c r="BB343" s="170"/>
      <c r="BC343" s="170"/>
      <c r="BD343" s="170"/>
      <c r="BE343" s="170"/>
      <c r="BF343" s="170"/>
      <c r="BG343" s="170"/>
      <c r="BH343" s="170"/>
    </row>
    <row r="344" spans="1:60" outlineLevel="1" x14ac:dyDescent="0.25">
      <c r="A344" s="224"/>
      <c r="B344" s="183"/>
      <c r="C344" s="210" t="s">
        <v>576</v>
      </c>
      <c r="D344" s="188"/>
      <c r="E344" s="194">
        <v>98.27</v>
      </c>
      <c r="F344" s="201"/>
      <c r="G344" s="201"/>
      <c r="H344" s="200"/>
      <c r="I344" s="228"/>
      <c r="J344" s="170"/>
      <c r="K344" s="170"/>
      <c r="L344" s="170"/>
      <c r="M344" s="170"/>
      <c r="N344" s="170"/>
      <c r="O344" s="170"/>
      <c r="P344" s="170"/>
      <c r="Q344" s="170"/>
      <c r="R344" s="170"/>
      <c r="S344" s="170"/>
      <c r="T344" s="170"/>
      <c r="U344" s="170"/>
      <c r="V344" s="170"/>
      <c r="W344" s="170"/>
      <c r="X344" s="170"/>
      <c r="Y344" s="170"/>
      <c r="Z344" s="170"/>
      <c r="AA344" s="170"/>
      <c r="AB344" s="170"/>
      <c r="AC344" s="170"/>
      <c r="AD344" s="170"/>
      <c r="AE344" s="170" t="s">
        <v>190</v>
      </c>
      <c r="AF344" s="170">
        <v>0</v>
      </c>
      <c r="AG344" s="170"/>
      <c r="AH344" s="170"/>
      <c r="AI344" s="170"/>
      <c r="AJ344" s="170"/>
      <c r="AK344" s="170"/>
      <c r="AL344" s="170"/>
      <c r="AM344" s="170"/>
      <c r="AN344" s="170"/>
      <c r="AO344" s="170"/>
      <c r="AP344" s="170"/>
      <c r="AQ344" s="170"/>
      <c r="AR344" s="170"/>
      <c r="AS344" s="170"/>
      <c r="AT344" s="170"/>
      <c r="AU344" s="170"/>
      <c r="AV344" s="170"/>
      <c r="AW344" s="170"/>
      <c r="AX344" s="170"/>
      <c r="AY344" s="170"/>
      <c r="AZ344" s="170"/>
      <c r="BA344" s="170"/>
      <c r="BB344" s="170"/>
      <c r="BC344" s="170"/>
      <c r="BD344" s="170"/>
      <c r="BE344" s="170"/>
      <c r="BF344" s="170"/>
      <c r="BG344" s="170"/>
      <c r="BH344" s="170"/>
    </row>
    <row r="345" spans="1:60" ht="20.399999999999999" outlineLevel="1" x14ac:dyDescent="0.25">
      <c r="A345" s="225">
        <v>84</v>
      </c>
      <c r="B345" s="182" t="s">
        <v>577</v>
      </c>
      <c r="C345" s="209" t="s">
        <v>578</v>
      </c>
      <c r="D345" s="187" t="s">
        <v>371</v>
      </c>
      <c r="E345" s="193">
        <v>31.47</v>
      </c>
      <c r="F345" s="202"/>
      <c r="G345" s="201">
        <f>ROUND(E345*F345,2)</f>
        <v>0</v>
      </c>
      <c r="H345" s="200"/>
      <c r="I345" s="228" t="s">
        <v>372</v>
      </c>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t="s">
        <v>188</v>
      </c>
      <c r="AF345" s="170"/>
      <c r="AG345" s="170"/>
      <c r="AH345" s="170"/>
      <c r="AI345" s="170"/>
      <c r="AJ345" s="170"/>
      <c r="AK345" s="170"/>
      <c r="AL345" s="170"/>
      <c r="AM345" s="170">
        <v>21</v>
      </c>
      <c r="AN345" s="170"/>
      <c r="AO345" s="170"/>
      <c r="AP345" s="170"/>
      <c r="AQ345" s="170"/>
      <c r="AR345" s="170"/>
      <c r="AS345" s="170"/>
      <c r="AT345" s="170"/>
      <c r="AU345" s="170"/>
      <c r="AV345" s="170"/>
      <c r="AW345" s="170"/>
      <c r="AX345" s="170"/>
      <c r="AY345" s="170"/>
      <c r="AZ345" s="170"/>
      <c r="BA345" s="170"/>
      <c r="BB345" s="170"/>
      <c r="BC345" s="170"/>
      <c r="BD345" s="170"/>
      <c r="BE345" s="170"/>
      <c r="BF345" s="170"/>
      <c r="BG345" s="170"/>
      <c r="BH345" s="170"/>
    </row>
    <row r="346" spans="1:60" outlineLevel="1" x14ac:dyDescent="0.25">
      <c r="A346" s="224"/>
      <c r="B346" s="183"/>
      <c r="C346" s="210" t="s">
        <v>530</v>
      </c>
      <c r="D346" s="188"/>
      <c r="E346" s="194">
        <v>31.47</v>
      </c>
      <c r="F346" s="201"/>
      <c r="G346" s="201"/>
      <c r="H346" s="200"/>
      <c r="I346" s="228"/>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t="s">
        <v>190</v>
      </c>
      <c r="AF346" s="170">
        <v>0</v>
      </c>
      <c r="AG346" s="170"/>
      <c r="AH346" s="170"/>
      <c r="AI346" s="170"/>
      <c r="AJ346" s="170"/>
      <c r="AK346" s="170"/>
      <c r="AL346" s="170"/>
      <c r="AM346" s="170"/>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row>
    <row r="347" spans="1:60" x14ac:dyDescent="0.25">
      <c r="A347" s="223" t="s">
        <v>179</v>
      </c>
      <c r="B347" s="181" t="s">
        <v>142</v>
      </c>
      <c r="C347" s="208" t="s">
        <v>143</v>
      </c>
      <c r="D347" s="186"/>
      <c r="E347" s="192"/>
      <c r="F347" s="291">
        <f>SUM(G348:G348)</f>
        <v>0</v>
      </c>
      <c r="G347" s="292"/>
      <c r="H347" s="199"/>
      <c r="I347" s="227"/>
      <c r="AE347" t="s">
        <v>180</v>
      </c>
    </row>
    <row r="348" spans="1:60" ht="20.399999999999999" outlineLevel="1" x14ac:dyDescent="0.25">
      <c r="A348" s="225">
        <v>85</v>
      </c>
      <c r="B348" s="182" t="s">
        <v>579</v>
      </c>
      <c r="C348" s="209" t="s">
        <v>580</v>
      </c>
      <c r="D348" s="187" t="s">
        <v>226</v>
      </c>
      <c r="E348" s="193">
        <v>8.5</v>
      </c>
      <c r="F348" s="202"/>
      <c r="G348" s="201">
        <f>ROUND(E348*F348,2)</f>
        <v>0</v>
      </c>
      <c r="H348" s="200"/>
      <c r="I348" s="228" t="s">
        <v>372</v>
      </c>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t="s">
        <v>188</v>
      </c>
      <c r="AF348" s="170"/>
      <c r="AG348" s="170"/>
      <c r="AH348" s="170"/>
      <c r="AI348" s="170"/>
      <c r="AJ348" s="170"/>
      <c r="AK348" s="170"/>
      <c r="AL348" s="170"/>
      <c r="AM348" s="170">
        <v>21</v>
      </c>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row>
    <row r="349" spans="1:60" x14ac:dyDescent="0.25">
      <c r="A349" s="223" t="s">
        <v>179</v>
      </c>
      <c r="B349" s="181" t="s">
        <v>136</v>
      </c>
      <c r="C349" s="208" t="s">
        <v>137</v>
      </c>
      <c r="D349" s="186"/>
      <c r="E349" s="192"/>
      <c r="F349" s="291">
        <f>SUM(G350:G351)</f>
        <v>0</v>
      </c>
      <c r="G349" s="292"/>
      <c r="H349" s="199"/>
      <c r="I349" s="227"/>
      <c r="AE349" t="s">
        <v>180</v>
      </c>
    </row>
    <row r="350" spans="1:60" outlineLevel="1" x14ac:dyDescent="0.25">
      <c r="A350" s="225">
        <v>86</v>
      </c>
      <c r="B350" s="182" t="s">
        <v>581</v>
      </c>
      <c r="C350" s="209" t="s">
        <v>582</v>
      </c>
      <c r="D350" s="187" t="s">
        <v>196</v>
      </c>
      <c r="E350" s="193">
        <v>24.504480000000001</v>
      </c>
      <c r="F350" s="202"/>
      <c r="G350" s="201">
        <f>ROUND(E350*F350,2)</f>
        <v>0</v>
      </c>
      <c r="H350" s="200" t="s">
        <v>231</v>
      </c>
      <c r="I350" s="228" t="s">
        <v>198</v>
      </c>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t="s">
        <v>583</v>
      </c>
      <c r="AF350" s="170"/>
      <c r="AG350" s="170"/>
      <c r="AH350" s="170"/>
      <c r="AI350" s="170"/>
      <c r="AJ350" s="170"/>
      <c r="AK350" s="170"/>
      <c r="AL350" s="170"/>
      <c r="AM350" s="170">
        <v>21</v>
      </c>
      <c r="AN350" s="170"/>
      <c r="AO350" s="170"/>
      <c r="AP350" s="170"/>
      <c r="AQ350" s="170"/>
      <c r="AR350" s="170"/>
      <c r="AS350" s="170"/>
      <c r="AT350" s="170"/>
      <c r="AU350" s="170"/>
      <c r="AV350" s="170"/>
      <c r="AW350" s="170"/>
      <c r="AX350" s="170"/>
      <c r="AY350" s="170"/>
      <c r="AZ350" s="170"/>
      <c r="BA350" s="170"/>
      <c r="BB350" s="170"/>
      <c r="BC350" s="170"/>
      <c r="BD350" s="170"/>
      <c r="BE350" s="170"/>
      <c r="BF350" s="170"/>
      <c r="BG350" s="170"/>
      <c r="BH350" s="170"/>
    </row>
    <row r="351" spans="1:60" outlineLevel="1" x14ac:dyDescent="0.25">
      <c r="A351" s="224"/>
      <c r="B351" s="183"/>
      <c r="C351" s="210" t="s">
        <v>584</v>
      </c>
      <c r="D351" s="188"/>
      <c r="E351" s="194">
        <v>24.504480000000001</v>
      </c>
      <c r="F351" s="201"/>
      <c r="G351" s="201"/>
      <c r="H351" s="200"/>
      <c r="I351" s="228"/>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t="s">
        <v>190</v>
      </c>
      <c r="AF351" s="170">
        <v>0</v>
      </c>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0"/>
      <c r="BH351" s="170"/>
    </row>
    <row r="352" spans="1:60" x14ac:dyDescent="0.25">
      <c r="A352" s="223" t="s">
        <v>179</v>
      </c>
      <c r="B352" s="181" t="s">
        <v>142</v>
      </c>
      <c r="C352" s="208" t="s">
        <v>143</v>
      </c>
      <c r="D352" s="186"/>
      <c r="E352" s="192"/>
      <c r="F352" s="291">
        <f>SUM(G353:G358)</f>
        <v>0</v>
      </c>
      <c r="G352" s="292"/>
      <c r="H352" s="199"/>
      <c r="I352" s="227"/>
      <c r="AE352" t="s">
        <v>180</v>
      </c>
    </row>
    <row r="353" spans="1:60" outlineLevel="1" x14ac:dyDescent="0.25">
      <c r="A353" s="224"/>
      <c r="B353" s="299" t="s">
        <v>585</v>
      </c>
      <c r="C353" s="300"/>
      <c r="D353" s="301"/>
      <c r="E353" s="302"/>
      <c r="F353" s="303"/>
      <c r="G353" s="304"/>
      <c r="H353" s="200"/>
      <c r="I353" s="228"/>
      <c r="J353" s="170"/>
      <c r="K353" s="170"/>
      <c r="L353" s="170"/>
      <c r="M353" s="170"/>
      <c r="N353" s="170"/>
      <c r="O353" s="170"/>
      <c r="P353" s="170"/>
      <c r="Q353" s="170"/>
      <c r="R353" s="170"/>
      <c r="S353" s="170"/>
      <c r="T353" s="170"/>
      <c r="U353" s="170"/>
      <c r="V353" s="170"/>
      <c r="W353" s="170"/>
      <c r="X353" s="170"/>
      <c r="Y353" s="170"/>
      <c r="Z353" s="170"/>
      <c r="AA353" s="170"/>
      <c r="AB353" s="170"/>
      <c r="AC353" s="170">
        <v>0</v>
      </c>
      <c r="AD353" s="170"/>
      <c r="AE353" s="170" t="s">
        <v>182</v>
      </c>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row>
    <row r="354" spans="1:60" outlineLevel="1" x14ac:dyDescent="0.25">
      <c r="A354" s="225">
        <v>87</v>
      </c>
      <c r="B354" s="182" t="s">
        <v>586</v>
      </c>
      <c r="C354" s="209" t="s">
        <v>587</v>
      </c>
      <c r="D354" s="187" t="s">
        <v>185</v>
      </c>
      <c r="E354" s="193">
        <v>565.14909999999998</v>
      </c>
      <c r="F354" s="202"/>
      <c r="G354" s="201">
        <f>ROUND(E354*F354,2)</f>
        <v>0</v>
      </c>
      <c r="H354" s="200" t="s">
        <v>588</v>
      </c>
      <c r="I354" s="228" t="s">
        <v>198</v>
      </c>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t="s">
        <v>188</v>
      </c>
      <c r="AF354" s="170"/>
      <c r="AG354" s="170"/>
      <c r="AH354" s="170"/>
      <c r="AI354" s="170"/>
      <c r="AJ354" s="170"/>
      <c r="AK354" s="170"/>
      <c r="AL354" s="170"/>
      <c r="AM354" s="170">
        <v>21</v>
      </c>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row>
    <row r="355" spans="1:60" outlineLevel="1" x14ac:dyDescent="0.25">
      <c r="A355" s="224"/>
      <c r="B355" s="183"/>
      <c r="C355" s="210" t="s">
        <v>589</v>
      </c>
      <c r="D355" s="188"/>
      <c r="E355" s="194">
        <v>565.14909999999998</v>
      </c>
      <c r="F355" s="201"/>
      <c r="G355" s="201"/>
      <c r="H355" s="200"/>
      <c r="I355" s="228"/>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t="s">
        <v>190</v>
      </c>
      <c r="AF355" s="170">
        <v>0</v>
      </c>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row>
    <row r="356" spans="1:60" outlineLevel="1" x14ac:dyDescent="0.25">
      <c r="A356" s="224"/>
      <c r="B356" s="293" t="s">
        <v>590</v>
      </c>
      <c r="C356" s="294"/>
      <c r="D356" s="295"/>
      <c r="E356" s="296"/>
      <c r="F356" s="297"/>
      <c r="G356" s="298"/>
      <c r="H356" s="200"/>
      <c r="I356" s="228"/>
      <c r="J356" s="170"/>
      <c r="K356" s="170"/>
      <c r="L356" s="170"/>
      <c r="M356" s="170"/>
      <c r="N356" s="170"/>
      <c r="O356" s="170"/>
      <c r="P356" s="170"/>
      <c r="Q356" s="170"/>
      <c r="R356" s="170"/>
      <c r="S356" s="170"/>
      <c r="T356" s="170"/>
      <c r="U356" s="170"/>
      <c r="V356" s="170"/>
      <c r="W356" s="170"/>
      <c r="X356" s="170"/>
      <c r="Y356" s="170"/>
      <c r="Z356" s="170"/>
      <c r="AA356" s="170"/>
      <c r="AB356" s="170"/>
      <c r="AC356" s="170">
        <v>0</v>
      </c>
      <c r="AD356" s="170"/>
      <c r="AE356" s="170" t="s">
        <v>182</v>
      </c>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row>
    <row r="357" spans="1:60" outlineLevel="1" x14ac:dyDescent="0.25">
      <c r="A357" s="225">
        <v>88</v>
      </c>
      <c r="B357" s="182" t="s">
        <v>591</v>
      </c>
      <c r="C357" s="209" t="s">
        <v>592</v>
      </c>
      <c r="D357" s="187" t="s">
        <v>226</v>
      </c>
      <c r="E357" s="193">
        <v>218.471</v>
      </c>
      <c r="F357" s="202"/>
      <c r="G357" s="201">
        <f>ROUND(E357*F357,2)</f>
        <v>0</v>
      </c>
      <c r="H357" s="200" t="s">
        <v>227</v>
      </c>
      <c r="I357" s="228" t="s">
        <v>198</v>
      </c>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t="s">
        <v>188</v>
      </c>
      <c r="AF357" s="170"/>
      <c r="AG357" s="170"/>
      <c r="AH357" s="170"/>
      <c r="AI357" s="170"/>
      <c r="AJ357" s="170"/>
      <c r="AK357" s="170"/>
      <c r="AL357" s="170"/>
      <c r="AM357" s="170">
        <v>21</v>
      </c>
      <c r="AN357" s="170"/>
      <c r="AO357" s="170"/>
      <c r="AP357" s="170"/>
      <c r="AQ357" s="170"/>
      <c r="AR357" s="170"/>
      <c r="AS357" s="170"/>
      <c r="AT357" s="170"/>
      <c r="AU357" s="170"/>
      <c r="AV357" s="170"/>
      <c r="AW357" s="170"/>
      <c r="AX357" s="170"/>
      <c r="AY357" s="170"/>
      <c r="AZ357" s="170"/>
      <c r="BA357" s="170"/>
      <c r="BB357" s="170"/>
      <c r="BC357" s="170"/>
      <c r="BD357" s="170"/>
      <c r="BE357" s="170"/>
      <c r="BF357" s="170"/>
      <c r="BG357" s="170"/>
      <c r="BH357" s="170"/>
    </row>
    <row r="358" spans="1:60" ht="20.399999999999999" outlineLevel="1" x14ac:dyDescent="0.25">
      <c r="A358" s="224"/>
      <c r="B358" s="183"/>
      <c r="C358" s="210" t="s">
        <v>593</v>
      </c>
      <c r="D358" s="188"/>
      <c r="E358" s="194">
        <v>218.471</v>
      </c>
      <c r="F358" s="201"/>
      <c r="G358" s="201"/>
      <c r="H358" s="200"/>
      <c r="I358" s="228"/>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t="s">
        <v>190</v>
      </c>
      <c r="AF358" s="170">
        <v>0</v>
      </c>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c r="BA358" s="170"/>
      <c r="BB358" s="170"/>
      <c r="BC358" s="170"/>
      <c r="BD358" s="170"/>
      <c r="BE358" s="170"/>
      <c r="BF358" s="170"/>
      <c r="BG358" s="170"/>
      <c r="BH358" s="170"/>
    </row>
    <row r="359" spans="1:60" x14ac:dyDescent="0.25">
      <c r="A359" s="223" t="s">
        <v>179</v>
      </c>
      <c r="B359" s="181" t="s">
        <v>136</v>
      </c>
      <c r="C359" s="208" t="s">
        <v>137</v>
      </c>
      <c r="D359" s="186"/>
      <c r="E359" s="192"/>
      <c r="F359" s="291">
        <f>SUM(G360:G369)</f>
        <v>0</v>
      </c>
      <c r="G359" s="292"/>
      <c r="H359" s="199"/>
      <c r="I359" s="227"/>
      <c r="AE359" t="s">
        <v>180</v>
      </c>
    </row>
    <row r="360" spans="1:60" ht="20.399999999999999" outlineLevel="1" x14ac:dyDescent="0.25">
      <c r="A360" s="225">
        <v>89</v>
      </c>
      <c r="B360" s="182" t="s">
        <v>594</v>
      </c>
      <c r="C360" s="209" t="s">
        <v>595</v>
      </c>
      <c r="D360" s="187" t="s">
        <v>185</v>
      </c>
      <c r="E360" s="193">
        <v>1734.62</v>
      </c>
      <c r="F360" s="202"/>
      <c r="G360" s="201">
        <f>ROUND(E360*F360,2)</f>
        <v>0</v>
      </c>
      <c r="H360" s="200" t="s">
        <v>231</v>
      </c>
      <c r="I360" s="228" t="s">
        <v>198</v>
      </c>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t="s">
        <v>232</v>
      </c>
      <c r="AF360" s="170"/>
      <c r="AG360" s="170"/>
      <c r="AH360" s="170"/>
      <c r="AI360" s="170"/>
      <c r="AJ360" s="170"/>
      <c r="AK360" s="170"/>
      <c r="AL360" s="170"/>
      <c r="AM360" s="170">
        <v>21</v>
      </c>
      <c r="AN360" s="170"/>
      <c r="AO360" s="170"/>
      <c r="AP360" s="170"/>
      <c r="AQ360" s="170"/>
      <c r="AR360" s="170"/>
      <c r="AS360" s="170"/>
      <c r="AT360" s="170"/>
      <c r="AU360" s="170"/>
      <c r="AV360" s="170"/>
      <c r="AW360" s="170"/>
      <c r="AX360" s="170"/>
      <c r="AY360" s="170"/>
      <c r="AZ360" s="170"/>
      <c r="BA360" s="170"/>
      <c r="BB360" s="170"/>
      <c r="BC360" s="170"/>
      <c r="BD360" s="170"/>
      <c r="BE360" s="170"/>
      <c r="BF360" s="170"/>
      <c r="BG360" s="170"/>
      <c r="BH360" s="170"/>
    </row>
    <row r="361" spans="1:60" outlineLevel="1" x14ac:dyDescent="0.25">
      <c r="A361" s="224"/>
      <c r="B361" s="183"/>
      <c r="C361" s="210" t="s">
        <v>596</v>
      </c>
      <c r="D361" s="188"/>
      <c r="E361" s="194">
        <v>1224.96</v>
      </c>
      <c r="F361" s="201"/>
      <c r="G361" s="201"/>
      <c r="H361" s="200"/>
      <c r="I361" s="228"/>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t="s">
        <v>190</v>
      </c>
      <c r="AF361" s="170">
        <v>0</v>
      </c>
      <c r="AG361" s="170"/>
      <c r="AH361" s="170"/>
      <c r="AI361" s="170"/>
      <c r="AJ361" s="170"/>
      <c r="AK361" s="170"/>
      <c r="AL361" s="170"/>
      <c r="AM361" s="170"/>
      <c r="AN361" s="170"/>
      <c r="AO361" s="170"/>
      <c r="AP361" s="170"/>
      <c r="AQ361" s="170"/>
      <c r="AR361" s="170"/>
      <c r="AS361" s="170"/>
      <c r="AT361" s="170"/>
      <c r="AU361" s="170"/>
      <c r="AV361" s="170"/>
      <c r="AW361" s="170"/>
      <c r="AX361" s="170"/>
      <c r="AY361" s="170"/>
      <c r="AZ361" s="170"/>
      <c r="BA361" s="170"/>
      <c r="BB361" s="170"/>
      <c r="BC361" s="170"/>
      <c r="BD361" s="170"/>
      <c r="BE361" s="170"/>
      <c r="BF361" s="170"/>
      <c r="BG361" s="170"/>
      <c r="BH361" s="170"/>
    </row>
    <row r="362" spans="1:60" outlineLevel="1" x14ac:dyDescent="0.25">
      <c r="A362" s="224"/>
      <c r="B362" s="183"/>
      <c r="C362" s="210" t="s">
        <v>597</v>
      </c>
      <c r="D362" s="188"/>
      <c r="E362" s="194">
        <v>509.66</v>
      </c>
      <c r="F362" s="201"/>
      <c r="G362" s="201"/>
      <c r="H362" s="200"/>
      <c r="I362" s="228"/>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t="s">
        <v>190</v>
      </c>
      <c r="AF362" s="170">
        <v>0</v>
      </c>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row>
    <row r="363" spans="1:60" outlineLevel="1" x14ac:dyDescent="0.25">
      <c r="A363" s="225">
        <v>90</v>
      </c>
      <c r="B363" s="182" t="s">
        <v>598</v>
      </c>
      <c r="C363" s="209" t="s">
        <v>599</v>
      </c>
      <c r="D363" s="187" t="s">
        <v>376</v>
      </c>
      <c r="E363" s="193">
        <v>1</v>
      </c>
      <c r="F363" s="202"/>
      <c r="G363" s="201">
        <f>ROUND(E363*F363,2)</f>
        <v>0</v>
      </c>
      <c r="H363" s="200"/>
      <c r="I363" s="228" t="s">
        <v>372</v>
      </c>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t="s">
        <v>600</v>
      </c>
      <c r="AF363" s="170"/>
      <c r="AG363" s="170"/>
      <c r="AH363" s="170"/>
      <c r="AI363" s="170"/>
      <c r="AJ363" s="170"/>
      <c r="AK363" s="170"/>
      <c r="AL363" s="170"/>
      <c r="AM363" s="170">
        <v>21</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row>
    <row r="364" spans="1:60" outlineLevel="1" x14ac:dyDescent="0.25">
      <c r="A364" s="224"/>
      <c r="B364" s="293" t="s">
        <v>601</v>
      </c>
      <c r="C364" s="294"/>
      <c r="D364" s="295"/>
      <c r="E364" s="296"/>
      <c r="F364" s="297"/>
      <c r="G364" s="298"/>
      <c r="H364" s="200"/>
      <c r="I364" s="228"/>
      <c r="J364" s="170"/>
      <c r="K364" s="170"/>
      <c r="L364" s="170"/>
      <c r="M364" s="170"/>
      <c r="N364" s="170"/>
      <c r="O364" s="170"/>
      <c r="P364" s="170"/>
      <c r="Q364" s="170"/>
      <c r="R364" s="170"/>
      <c r="S364" s="170"/>
      <c r="T364" s="170"/>
      <c r="U364" s="170"/>
      <c r="V364" s="170"/>
      <c r="W364" s="170"/>
      <c r="X364" s="170"/>
      <c r="Y364" s="170"/>
      <c r="Z364" s="170"/>
      <c r="AA364" s="170"/>
      <c r="AB364" s="170"/>
      <c r="AC364" s="170">
        <v>0</v>
      </c>
      <c r="AD364" s="170"/>
      <c r="AE364" s="170" t="s">
        <v>182</v>
      </c>
      <c r="AF364" s="170"/>
      <c r="AG364" s="170"/>
      <c r="AH364" s="170"/>
      <c r="AI364" s="170"/>
      <c r="AJ364" s="170"/>
      <c r="AK364" s="170"/>
      <c r="AL364" s="170"/>
      <c r="AM364" s="17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row>
    <row r="365" spans="1:60" outlineLevel="1" x14ac:dyDescent="0.25">
      <c r="A365" s="224"/>
      <c r="B365" s="293" t="s">
        <v>538</v>
      </c>
      <c r="C365" s="294"/>
      <c r="D365" s="295"/>
      <c r="E365" s="296"/>
      <c r="F365" s="297"/>
      <c r="G365" s="298"/>
      <c r="H365" s="200"/>
      <c r="I365" s="228"/>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t="s">
        <v>193</v>
      </c>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row>
    <row r="366" spans="1:60" outlineLevel="1" x14ac:dyDescent="0.25">
      <c r="A366" s="225">
        <v>91</v>
      </c>
      <c r="B366" s="182" t="s">
        <v>602</v>
      </c>
      <c r="C366" s="209" t="s">
        <v>603</v>
      </c>
      <c r="D366" s="187" t="s">
        <v>237</v>
      </c>
      <c r="E366" s="193">
        <v>6.7347200000000003</v>
      </c>
      <c r="F366" s="202"/>
      <c r="G366" s="201">
        <f>ROUND(E366*F366,2)</f>
        <v>0</v>
      </c>
      <c r="H366" s="200" t="s">
        <v>547</v>
      </c>
      <c r="I366" s="228" t="s">
        <v>198</v>
      </c>
      <c r="J366" s="170"/>
      <c r="K366" s="170"/>
      <c r="L366" s="170"/>
      <c r="M366" s="170"/>
      <c r="N366" s="170"/>
      <c r="O366" s="170"/>
      <c r="P366" s="170"/>
      <c r="Q366" s="170"/>
      <c r="R366" s="170"/>
      <c r="S366" s="170"/>
      <c r="T366" s="170"/>
      <c r="U366" s="170"/>
      <c r="V366" s="170"/>
      <c r="W366" s="170"/>
      <c r="X366" s="170"/>
      <c r="Y366" s="170"/>
      <c r="Z366" s="170"/>
      <c r="AA366" s="170"/>
      <c r="AB366" s="170"/>
      <c r="AC366" s="170"/>
      <c r="AD366" s="170"/>
      <c r="AE366" s="170" t="s">
        <v>494</v>
      </c>
      <c r="AF366" s="170"/>
      <c r="AG366" s="170"/>
      <c r="AH366" s="170"/>
      <c r="AI366" s="170"/>
      <c r="AJ366" s="170"/>
      <c r="AK366" s="170"/>
      <c r="AL366" s="170"/>
      <c r="AM366" s="170">
        <v>21</v>
      </c>
      <c r="AN366" s="170"/>
      <c r="AO366" s="170"/>
      <c r="AP366" s="170"/>
      <c r="AQ366" s="170"/>
      <c r="AR366" s="170"/>
      <c r="AS366" s="170"/>
      <c r="AT366" s="170"/>
      <c r="AU366" s="170"/>
      <c r="AV366" s="170"/>
      <c r="AW366" s="170"/>
      <c r="AX366" s="170"/>
      <c r="AY366" s="170"/>
      <c r="AZ366" s="170"/>
      <c r="BA366" s="170"/>
      <c r="BB366" s="170"/>
      <c r="BC366" s="170"/>
      <c r="BD366" s="170"/>
      <c r="BE366" s="170"/>
      <c r="BF366" s="170"/>
      <c r="BG366" s="170"/>
      <c r="BH366" s="170"/>
    </row>
    <row r="367" spans="1:60" outlineLevel="1" x14ac:dyDescent="0.25">
      <c r="A367" s="224"/>
      <c r="B367" s="183"/>
      <c r="C367" s="210" t="s">
        <v>495</v>
      </c>
      <c r="D367" s="188"/>
      <c r="E367" s="194"/>
      <c r="F367" s="201"/>
      <c r="G367" s="201"/>
      <c r="H367" s="200"/>
      <c r="I367" s="228"/>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t="s">
        <v>190</v>
      </c>
      <c r="AF367" s="170">
        <v>0</v>
      </c>
      <c r="AG367" s="170"/>
      <c r="AH367" s="170"/>
      <c r="AI367" s="170"/>
      <c r="AJ367" s="170"/>
      <c r="AK367" s="170"/>
      <c r="AL367" s="170"/>
      <c r="AM367" s="170"/>
      <c r="AN367" s="170"/>
      <c r="AO367" s="170"/>
      <c r="AP367" s="170"/>
      <c r="AQ367" s="170"/>
      <c r="AR367" s="170"/>
      <c r="AS367" s="170"/>
      <c r="AT367" s="170"/>
      <c r="AU367" s="170"/>
      <c r="AV367" s="170"/>
      <c r="AW367" s="170"/>
      <c r="AX367" s="170"/>
      <c r="AY367" s="170"/>
      <c r="AZ367" s="170"/>
      <c r="BA367" s="170"/>
      <c r="BB367" s="170"/>
      <c r="BC367" s="170"/>
      <c r="BD367" s="170"/>
      <c r="BE367" s="170"/>
      <c r="BF367" s="170"/>
      <c r="BG367" s="170"/>
      <c r="BH367" s="170"/>
    </row>
    <row r="368" spans="1:60" outlineLevel="1" x14ac:dyDescent="0.25">
      <c r="A368" s="224"/>
      <c r="B368" s="183"/>
      <c r="C368" s="210" t="s">
        <v>604</v>
      </c>
      <c r="D368" s="188"/>
      <c r="E368" s="194"/>
      <c r="F368" s="201"/>
      <c r="G368" s="201"/>
      <c r="H368" s="200"/>
      <c r="I368" s="228"/>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t="s">
        <v>190</v>
      </c>
      <c r="AF368" s="170">
        <v>0</v>
      </c>
      <c r="AG368" s="170"/>
      <c r="AH368" s="170"/>
      <c r="AI368" s="170"/>
      <c r="AJ368" s="170"/>
      <c r="AK368" s="170"/>
      <c r="AL368" s="170"/>
      <c r="AM368" s="170"/>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row>
    <row r="369" spans="1:60" outlineLevel="1" x14ac:dyDescent="0.25">
      <c r="A369" s="224"/>
      <c r="B369" s="183"/>
      <c r="C369" s="210" t="s">
        <v>605</v>
      </c>
      <c r="D369" s="188"/>
      <c r="E369" s="194">
        <v>6.7347200000000003</v>
      </c>
      <c r="F369" s="201"/>
      <c r="G369" s="201"/>
      <c r="H369" s="200"/>
      <c r="I369" s="228"/>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t="s">
        <v>190</v>
      </c>
      <c r="AF369" s="170">
        <v>0</v>
      </c>
      <c r="AG369" s="170"/>
      <c r="AH369" s="170"/>
      <c r="AI369" s="170"/>
      <c r="AJ369" s="170"/>
      <c r="AK369" s="170"/>
      <c r="AL369" s="170"/>
      <c r="AM369" s="170"/>
      <c r="AN369" s="170"/>
      <c r="AO369" s="170"/>
      <c r="AP369" s="170"/>
      <c r="AQ369" s="170"/>
      <c r="AR369" s="170"/>
      <c r="AS369" s="170"/>
      <c r="AT369" s="170"/>
      <c r="AU369" s="170"/>
      <c r="AV369" s="170"/>
      <c r="AW369" s="170"/>
      <c r="AX369" s="170"/>
      <c r="AY369" s="170"/>
      <c r="AZ369" s="170"/>
      <c r="BA369" s="170"/>
      <c r="BB369" s="170"/>
      <c r="BC369" s="170"/>
      <c r="BD369" s="170"/>
      <c r="BE369" s="170"/>
      <c r="BF369" s="170"/>
      <c r="BG369" s="170"/>
      <c r="BH369" s="170"/>
    </row>
    <row r="370" spans="1:60" x14ac:dyDescent="0.25">
      <c r="A370" s="223" t="s">
        <v>179</v>
      </c>
      <c r="B370" s="181" t="s">
        <v>138</v>
      </c>
      <c r="C370" s="208" t="s">
        <v>139</v>
      </c>
      <c r="D370" s="186"/>
      <c r="E370" s="192"/>
      <c r="F370" s="291">
        <f>SUM(G371:G375)</f>
        <v>0</v>
      </c>
      <c r="G370" s="292"/>
      <c r="H370" s="199"/>
      <c r="I370" s="227"/>
      <c r="AE370" t="s">
        <v>180</v>
      </c>
    </row>
    <row r="371" spans="1:60" outlineLevel="1" x14ac:dyDescent="0.25">
      <c r="A371" s="224"/>
      <c r="B371" s="299" t="s">
        <v>606</v>
      </c>
      <c r="C371" s="300"/>
      <c r="D371" s="301"/>
      <c r="E371" s="302"/>
      <c r="F371" s="303"/>
      <c r="G371" s="304"/>
      <c r="H371" s="200"/>
      <c r="I371" s="228"/>
      <c r="J371" s="170"/>
      <c r="K371" s="170"/>
      <c r="L371" s="170"/>
      <c r="M371" s="170"/>
      <c r="N371" s="170"/>
      <c r="O371" s="170"/>
      <c r="P371" s="170"/>
      <c r="Q371" s="170"/>
      <c r="R371" s="170"/>
      <c r="S371" s="170"/>
      <c r="T371" s="170"/>
      <c r="U371" s="170"/>
      <c r="V371" s="170"/>
      <c r="W371" s="170"/>
      <c r="X371" s="170"/>
      <c r="Y371" s="170"/>
      <c r="Z371" s="170"/>
      <c r="AA371" s="170"/>
      <c r="AB371" s="170"/>
      <c r="AC371" s="170">
        <v>0</v>
      </c>
      <c r="AD371" s="170"/>
      <c r="AE371" s="170" t="s">
        <v>182</v>
      </c>
      <c r="AF371" s="170"/>
      <c r="AG371" s="170"/>
      <c r="AH371" s="170"/>
      <c r="AI371" s="170"/>
      <c r="AJ371" s="170"/>
      <c r="AK371" s="170"/>
      <c r="AL371" s="170"/>
      <c r="AM371" s="170"/>
      <c r="AN371" s="170"/>
      <c r="AO371" s="170"/>
      <c r="AP371" s="170"/>
      <c r="AQ371" s="170"/>
      <c r="AR371" s="170"/>
      <c r="AS371" s="170"/>
      <c r="AT371" s="170"/>
      <c r="AU371" s="170"/>
      <c r="AV371" s="170"/>
      <c r="AW371" s="170"/>
      <c r="AX371" s="170"/>
      <c r="AY371" s="170"/>
      <c r="AZ371" s="170"/>
      <c r="BA371" s="170"/>
      <c r="BB371" s="170"/>
      <c r="BC371" s="170"/>
      <c r="BD371" s="170"/>
      <c r="BE371" s="170"/>
      <c r="BF371" s="170"/>
      <c r="BG371" s="170"/>
      <c r="BH371" s="170"/>
    </row>
    <row r="372" spans="1:60" ht="20.399999999999999" outlineLevel="1" x14ac:dyDescent="0.25">
      <c r="A372" s="225">
        <v>92</v>
      </c>
      <c r="B372" s="182" t="s">
        <v>607</v>
      </c>
      <c r="C372" s="209" t="s">
        <v>608</v>
      </c>
      <c r="D372" s="187" t="s">
        <v>376</v>
      </c>
      <c r="E372" s="193">
        <v>1</v>
      </c>
      <c r="F372" s="202"/>
      <c r="G372" s="201">
        <f>ROUND(E372*F372,2)</f>
        <v>0</v>
      </c>
      <c r="H372" s="200" t="s">
        <v>609</v>
      </c>
      <c r="I372" s="228" t="s">
        <v>198</v>
      </c>
      <c r="J372" s="170"/>
      <c r="K372" s="170"/>
      <c r="L372" s="170"/>
      <c r="M372" s="170"/>
      <c r="N372" s="170"/>
      <c r="O372" s="170"/>
      <c r="P372" s="170"/>
      <c r="Q372" s="170"/>
      <c r="R372" s="170"/>
      <c r="S372" s="170"/>
      <c r="T372" s="170"/>
      <c r="U372" s="170"/>
      <c r="V372" s="170"/>
      <c r="W372" s="170"/>
      <c r="X372" s="170"/>
      <c r="Y372" s="170"/>
      <c r="Z372" s="170"/>
      <c r="AA372" s="170"/>
      <c r="AB372" s="170"/>
      <c r="AC372" s="170"/>
      <c r="AD372" s="170"/>
      <c r="AE372" s="170" t="s">
        <v>188</v>
      </c>
      <c r="AF372" s="170"/>
      <c r="AG372" s="170"/>
      <c r="AH372" s="170"/>
      <c r="AI372" s="170"/>
      <c r="AJ372" s="170"/>
      <c r="AK372" s="170"/>
      <c r="AL372" s="170"/>
      <c r="AM372" s="170">
        <v>21</v>
      </c>
      <c r="AN372" s="170"/>
      <c r="AO372" s="170"/>
      <c r="AP372" s="170"/>
      <c r="AQ372" s="170"/>
      <c r="AR372" s="170"/>
      <c r="AS372" s="170"/>
      <c r="AT372" s="170"/>
      <c r="AU372" s="170"/>
      <c r="AV372" s="170"/>
      <c r="AW372" s="170"/>
      <c r="AX372" s="170"/>
      <c r="AY372" s="170"/>
      <c r="AZ372" s="170"/>
      <c r="BA372" s="170"/>
      <c r="BB372" s="170"/>
      <c r="BC372" s="170"/>
      <c r="BD372" s="170"/>
      <c r="BE372" s="170"/>
      <c r="BF372" s="170"/>
      <c r="BG372" s="170"/>
      <c r="BH372" s="170"/>
    </row>
    <row r="373" spans="1:60" outlineLevel="1" x14ac:dyDescent="0.25">
      <c r="A373" s="224"/>
      <c r="B373" s="293" t="s">
        <v>610</v>
      </c>
      <c r="C373" s="294"/>
      <c r="D373" s="295"/>
      <c r="E373" s="296"/>
      <c r="F373" s="297"/>
      <c r="G373" s="298"/>
      <c r="H373" s="200"/>
      <c r="I373" s="228"/>
      <c r="J373" s="170"/>
      <c r="K373" s="170"/>
      <c r="L373" s="170"/>
      <c r="M373" s="170"/>
      <c r="N373" s="170"/>
      <c r="O373" s="170"/>
      <c r="P373" s="170"/>
      <c r="Q373" s="170"/>
      <c r="R373" s="170"/>
      <c r="S373" s="170"/>
      <c r="T373" s="170"/>
      <c r="U373" s="170"/>
      <c r="V373" s="170"/>
      <c r="W373" s="170"/>
      <c r="X373" s="170"/>
      <c r="Y373" s="170"/>
      <c r="Z373" s="170"/>
      <c r="AA373" s="170"/>
      <c r="AB373" s="170"/>
      <c r="AC373" s="170">
        <v>0</v>
      </c>
      <c r="AD373" s="170"/>
      <c r="AE373" s="170" t="s">
        <v>182</v>
      </c>
      <c r="AF373" s="170"/>
      <c r="AG373" s="170"/>
      <c r="AH373" s="170"/>
      <c r="AI373" s="170"/>
      <c r="AJ373" s="170"/>
      <c r="AK373" s="170"/>
      <c r="AL373" s="170"/>
      <c r="AM373" s="170"/>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row>
    <row r="374" spans="1:60" ht="20.399999999999999" outlineLevel="1" x14ac:dyDescent="0.25">
      <c r="A374" s="225">
        <v>93</v>
      </c>
      <c r="B374" s="182" t="s">
        <v>611</v>
      </c>
      <c r="C374" s="209" t="s">
        <v>612</v>
      </c>
      <c r="D374" s="187" t="s">
        <v>376</v>
      </c>
      <c r="E374" s="193">
        <v>16</v>
      </c>
      <c r="F374" s="202"/>
      <c r="G374" s="201">
        <f>ROUND(E374*F374,2)</f>
        <v>0</v>
      </c>
      <c r="H374" s="200" t="s">
        <v>609</v>
      </c>
      <c r="I374" s="228" t="s">
        <v>198</v>
      </c>
      <c r="J374" s="170"/>
      <c r="K374" s="170"/>
      <c r="L374" s="170"/>
      <c r="M374" s="170"/>
      <c r="N374" s="170"/>
      <c r="O374" s="170"/>
      <c r="P374" s="170"/>
      <c r="Q374" s="170"/>
      <c r="R374" s="170"/>
      <c r="S374" s="170"/>
      <c r="T374" s="170"/>
      <c r="U374" s="170"/>
      <c r="V374" s="170"/>
      <c r="W374" s="170"/>
      <c r="X374" s="170"/>
      <c r="Y374" s="170"/>
      <c r="Z374" s="170"/>
      <c r="AA374" s="170"/>
      <c r="AB374" s="170"/>
      <c r="AC374" s="170"/>
      <c r="AD374" s="170"/>
      <c r="AE374" s="170" t="s">
        <v>188</v>
      </c>
      <c r="AF374" s="170"/>
      <c r="AG374" s="170"/>
      <c r="AH374" s="170"/>
      <c r="AI374" s="170"/>
      <c r="AJ374" s="170"/>
      <c r="AK374" s="170"/>
      <c r="AL374" s="170"/>
      <c r="AM374" s="170">
        <v>21</v>
      </c>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row>
    <row r="375" spans="1:60" outlineLevel="1" x14ac:dyDescent="0.25">
      <c r="A375" s="224"/>
      <c r="B375" s="183"/>
      <c r="C375" s="210" t="s">
        <v>613</v>
      </c>
      <c r="D375" s="188"/>
      <c r="E375" s="194">
        <v>16</v>
      </c>
      <c r="F375" s="201"/>
      <c r="G375" s="201"/>
      <c r="H375" s="200"/>
      <c r="I375" s="228"/>
      <c r="J375" s="170"/>
      <c r="K375" s="170"/>
      <c r="L375" s="170"/>
      <c r="M375" s="170"/>
      <c r="N375" s="170"/>
      <c r="O375" s="170"/>
      <c r="P375" s="170"/>
      <c r="Q375" s="170"/>
      <c r="R375" s="170"/>
      <c r="S375" s="170"/>
      <c r="T375" s="170"/>
      <c r="U375" s="170"/>
      <c r="V375" s="170"/>
      <c r="W375" s="170"/>
      <c r="X375" s="170"/>
      <c r="Y375" s="170"/>
      <c r="Z375" s="170"/>
      <c r="AA375" s="170"/>
      <c r="AB375" s="170"/>
      <c r="AC375" s="170"/>
      <c r="AD375" s="170"/>
      <c r="AE375" s="170" t="s">
        <v>190</v>
      </c>
      <c r="AF375" s="170">
        <v>0</v>
      </c>
      <c r="AG375" s="170"/>
      <c r="AH375" s="170"/>
      <c r="AI375" s="170"/>
      <c r="AJ375" s="170"/>
      <c r="AK375" s="170"/>
      <c r="AL375" s="170"/>
      <c r="AM375" s="170"/>
      <c r="AN375" s="170"/>
      <c r="AO375" s="170"/>
      <c r="AP375" s="170"/>
      <c r="AQ375" s="170"/>
      <c r="AR375" s="170"/>
      <c r="AS375" s="170"/>
      <c r="AT375" s="170"/>
      <c r="AU375" s="170"/>
      <c r="AV375" s="170"/>
      <c r="AW375" s="170"/>
      <c r="AX375" s="170"/>
      <c r="AY375" s="170"/>
      <c r="AZ375" s="170"/>
      <c r="BA375" s="170"/>
      <c r="BB375" s="170"/>
      <c r="BC375" s="170"/>
      <c r="BD375" s="170"/>
      <c r="BE375" s="170"/>
      <c r="BF375" s="170"/>
      <c r="BG375" s="170"/>
      <c r="BH375" s="170"/>
    </row>
    <row r="376" spans="1:60" x14ac:dyDescent="0.25">
      <c r="A376" s="223" t="s">
        <v>179</v>
      </c>
      <c r="B376" s="181" t="s">
        <v>140</v>
      </c>
      <c r="C376" s="208" t="s">
        <v>141</v>
      </c>
      <c r="D376" s="186"/>
      <c r="E376" s="192"/>
      <c r="F376" s="291">
        <f>SUM(G377:G408)</f>
        <v>0</v>
      </c>
      <c r="G376" s="292"/>
      <c r="H376" s="199"/>
      <c r="I376" s="227"/>
      <c r="AE376" t="s">
        <v>180</v>
      </c>
    </row>
    <row r="377" spans="1:60" outlineLevel="1" x14ac:dyDescent="0.25">
      <c r="A377" s="224"/>
      <c r="B377" s="299" t="s">
        <v>614</v>
      </c>
      <c r="C377" s="300"/>
      <c r="D377" s="301"/>
      <c r="E377" s="302"/>
      <c r="F377" s="303"/>
      <c r="G377" s="304"/>
      <c r="H377" s="200"/>
      <c r="I377" s="228"/>
      <c r="J377" s="170"/>
      <c r="K377" s="170"/>
      <c r="L377" s="170"/>
      <c r="M377" s="170"/>
      <c r="N377" s="170"/>
      <c r="O377" s="170"/>
      <c r="P377" s="170"/>
      <c r="Q377" s="170"/>
      <c r="R377" s="170"/>
      <c r="S377" s="170"/>
      <c r="T377" s="170"/>
      <c r="U377" s="170"/>
      <c r="V377" s="170"/>
      <c r="W377" s="170"/>
      <c r="X377" s="170"/>
      <c r="Y377" s="170"/>
      <c r="Z377" s="170"/>
      <c r="AA377" s="170"/>
      <c r="AB377" s="170"/>
      <c r="AC377" s="170">
        <v>0</v>
      </c>
      <c r="AD377" s="170"/>
      <c r="AE377" s="170" t="s">
        <v>182</v>
      </c>
      <c r="AF377" s="170"/>
      <c r="AG377" s="170"/>
      <c r="AH377" s="170"/>
      <c r="AI377" s="170"/>
      <c r="AJ377" s="170"/>
      <c r="AK377" s="170"/>
      <c r="AL377" s="170"/>
      <c r="AM377" s="170"/>
      <c r="AN377" s="170"/>
      <c r="AO377" s="170"/>
      <c r="AP377" s="170"/>
      <c r="AQ377" s="170"/>
      <c r="AR377" s="170"/>
      <c r="AS377" s="170"/>
      <c r="AT377" s="170"/>
      <c r="AU377" s="170"/>
      <c r="AV377" s="170"/>
      <c r="AW377" s="170"/>
      <c r="AX377" s="170"/>
      <c r="AY377" s="170"/>
      <c r="AZ377" s="170"/>
      <c r="BA377" s="170"/>
      <c r="BB377" s="170"/>
      <c r="BC377" s="170"/>
      <c r="BD377" s="170"/>
      <c r="BE377" s="170"/>
      <c r="BF377" s="170"/>
      <c r="BG377" s="170"/>
      <c r="BH377" s="170"/>
    </row>
    <row r="378" spans="1:60" outlineLevel="1" x14ac:dyDescent="0.25">
      <c r="A378" s="224"/>
      <c r="B378" s="293" t="s">
        <v>615</v>
      </c>
      <c r="C378" s="294"/>
      <c r="D378" s="295"/>
      <c r="E378" s="296"/>
      <c r="F378" s="297"/>
      <c r="G378" s="298"/>
      <c r="H378" s="200"/>
      <c r="I378" s="228"/>
      <c r="J378" s="170"/>
      <c r="K378" s="170"/>
      <c r="L378" s="170"/>
      <c r="M378" s="170"/>
      <c r="N378" s="170"/>
      <c r="O378" s="170"/>
      <c r="P378" s="170"/>
      <c r="Q378" s="170"/>
      <c r="R378" s="170"/>
      <c r="S378" s="170"/>
      <c r="T378" s="170"/>
      <c r="U378" s="170"/>
      <c r="V378" s="170"/>
      <c r="W378" s="170"/>
      <c r="X378" s="170"/>
      <c r="Y378" s="170"/>
      <c r="Z378" s="170"/>
      <c r="AA378" s="170"/>
      <c r="AB378" s="170"/>
      <c r="AC378" s="170">
        <v>1</v>
      </c>
      <c r="AD378" s="170"/>
      <c r="AE378" s="170" t="s">
        <v>182</v>
      </c>
      <c r="AF378" s="170"/>
      <c r="AG378" s="170"/>
      <c r="AH378" s="170"/>
      <c r="AI378" s="170"/>
      <c r="AJ378" s="170"/>
      <c r="AK378" s="170"/>
      <c r="AL378" s="170"/>
      <c r="AM378" s="170"/>
      <c r="AN378" s="170"/>
      <c r="AO378" s="170"/>
      <c r="AP378" s="170"/>
      <c r="AQ378" s="170"/>
      <c r="AR378" s="170"/>
      <c r="AS378" s="170"/>
      <c r="AT378" s="170"/>
      <c r="AU378" s="170"/>
      <c r="AV378" s="170"/>
      <c r="AW378" s="170"/>
      <c r="AX378" s="170"/>
      <c r="AY378" s="170"/>
      <c r="AZ378" s="170"/>
      <c r="BA378" s="170"/>
      <c r="BB378" s="170"/>
      <c r="BC378" s="170"/>
      <c r="BD378" s="170"/>
      <c r="BE378" s="170"/>
      <c r="BF378" s="170"/>
      <c r="BG378" s="170"/>
      <c r="BH378" s="170"/>
    </row>
    <row r="379" spans="1:60" outlineLevel="1" x14ac:dyDescent="0.25">
      <c r="A379" s="224"/>
      <c r="B379" s="293" t="s">
        <v>616</v>
      </c>
      <c r="C379" s="294"/>
      <c r="D379" s="295"/>
      <c r="E379" s="296"/>
      <c r="F379" s="297"/>
      <c r="G379" s="298"/>
      <c r="H379" s="200"/>
      <c r="I379" s="228"/>
      <c r="J379" s="170"/>
      <c r="K379" s="170"/>
      <c r="L379" s="170"/>
      <c r="M379" s="170"/>
      <c r="N379" s="170"/>
      <c r="O379" s="170"/>
      <c r="P379" s="170"/>
      <c r="Q379" s="170"/>
      <c r="R379" s="170"/>
      <c r="S379" s="170"/>
      <c r="T379" s="170"/>
      <c r="U379" s="170"/>
      <c r="V379" s="170"/>
      <c r="W379" s="170"/>
      <c r="X379" s="170"/>
      <c r="Y379" s="170"/>
      <c r="Z379" s="170"/>
      <c r="AA379" s="170"/>
      <c r="AB379" s="170"/>
      <c r="AC379" s="170">
        <v>2</v>
      </c>
      <c r="AD379" s="170"/>
      <c r="AE379" s="170" t="s">
        <v>182</v>
      </c>
      <c r="AF379" s="170"/>
      <c r="AG379" s="170"/>
      <c r="AH379" s="170"/>
      <c r="AI379" s="170"/>
      <c r="AJ379" s="170"/>
      <c r="AK379" s="170"/>
      <c r="AL379" s="170"/>
      <c r="AM379" s="170"/>
      <c r="AN379" s="170"/>
      <c r="AO379" s="170"/>
      <c r="AP379" s="170"/>
      <c r="AQ379" s="170"/>
      <c r="AR379" s="170"/>
      <c r="AS379" s="170"/>
      <c r="AT379" s="170"/>
      <c r="AU379" s="170"/>
      <c r="AV379" s="170"/>
      <c r="AW379" s="170"/>
      <c r="AX379" s="170"/>
      <c r="AY379" s="170"/>
      <c r="AZ379" s="170"/>
      <c r="BA379" s="170"/>
      <c r="BB379" s="170"/>
      <c r="BC379" s="170"/>
      <c r="BD379" s="170"/>
      <c r="BE379" s="170"/>
      <c r="BF379" s="170"/>
      <c r="BG379" s="170"/>
      <c r="BH379" s="170"/>
    </row>
    <row r="380" spans="1:60" outlineLevel="1" x14ac:dyDescent="0.25">
      <c r="A380" s="225">
        <v>94</v>
      </c>
      <c r="B380" s="182" t="s">
        <v>617</v>
      </c>
      <c r="C380" s="209" t="s">
        <v>618</v>
      </c>
      <c r="D380" s="187" t="s">
        <v>185</v>
      </c>
      <c r="E380" s="193">
        <v>856.74710000000005</v>
      </c>
      <c r="F380" s="202"/>
      <c r="G380" s="201">
        <f>ROUND(E380*F380,2)</f>
        <v>0</v>
      </c>
      <c r="H380" s="200" t="s">
        <v>619</v>
      </c>
      <c r="I380" s="228" t="s">
        <v>198</v>
      </c>
      <c r="J380" s="170"/>
      <c r="K380" s="170"/>
      <c r="L380" s="170"/>
      <c r="M380" s="170"/>
      <c r="N380" s="170"/>
      <c r="O380" s="170"/>
      <c r="P380" s="170"/>
      <c r="Q380" s="170"/>
      <c r="R380" s="170"/>
      <c r="S380" s="170"/>
      <c r="T380" s="170"/>
      <c r="U380" s="170"/>
      <c r="V380" s="170"/>
      <c r="W380" s="170"/>
      <c r="X380" s="170"/>
      <c r="Y380" s="170"/>
      <c r="Z380" s="170"/>
      <c r="AA380" s="170"/>
      <c r="AB380" s="170"/>
      <c r="AC380" s="170"/>
      <c r="AD380" s="170"/>
      <c r="AE380" s="170" t="s">
        <v>188</v>
      </c>
      <c r="AF380" s="170"/>
      <c r="AG380" s="170"/>
      <c r="AH380" s="170"/>
      <c r="AI380" s="170"/>
      <c r="AJ380" s="170"/>
      <c r="AK380" s="170"/>
      <c r="AL380" s="170"/>
      <c r="AM380" s="170">
        <v>21</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row>
    <row r="381" spans="1:60" outlineLevel="1" x14ac:dyDescent="0.25">
      <c r="A381" s="224"/>
      <c r="B381" s="183"/>
      <c r="C381" s="210" t="s">
        <v>589</v>
      </c>
      <c r="D381" s="188"/>
      <c r="E381" s="194">
        <v>565.14909999999998</v>
      </c>
      <c r="F381" s="201"/>
      <c r="G381" s="201"/>
      <c r="H381" s="200"/>
      <c r="I381" s="228"/>
      <c r="J381" s="170"/>
      <c r="K381" s="170"/>
      <c r="L381" s="170"/>
      <c r="M381" s="170"/>
      <c r="N381" s="170"/>
      <c r="O381" s="170"/>
      <c r="P381" s="170"/>
      <c r="Q381" s="170"/>
      <c r="R381" s="170"/>
      <c r="S381" s="170"/>
      <c r="T381" s="170"/>
      <c r="U381" s="170"/>
      <c r="V381" s="170"/>
      <c r="W381" s="170"/>
      <c r="X381" s="170"/>
      <c r="Y381" s="170"/>
      <c r="Z381" s="170"/>
      <c r="AA381" s="170"/>
      <c r="AB381" s="170"/>
      <c r="AC381" s="170"/>
      <c r="AD381" s="170"/>
      <c r="AE381" s="170" t="s">
        <v>190</v>
      </c>
      <c r="AF381" s="170">
        <v>0</v>
      </c>
      <c r="AG381" s="170"/>
      <c r="AH381" s="170"/>
      <c r="AI381" s="170"/>
      <c r="AJ381" s="170"/>
      <c r="AK381" s="170"/>
      <c r="AL381" s="170"/>
      <c r="AM381" s="170"/>
      <c r="AN381" s="170"/>
      <c r="AO381" s="170"/>
      <c r="AP381" s="170"/>
      <c r="AQ381" s="170"/>
      <c r="AR381" s="170"/>
      <c r="AS381" s="170"/>
      <c r="AT381" s="170"/>
      <c r="AU381" s="170"/>
      <c r="AV381" s="170"/>
      <c r="AW381" s="170"/>
      <c r="AX381" s="170"/>
      <c r="AY381" s="170"/>
      <c r="AZ381" s="170"/>
      <c r="BA381" s="170"/>
      <c r="BB381" s="170"/>
      <c r="BC381" s="170"/>
      <c r="BD381" s="170"/>
      <c r="BE381" s="170"/>
      <c r="BF381" s="170"/>
      <c r="BG381" s="170"/>
      <c r="BH381" s="170"/>
    </row>
    <row r="382" spans="1:60" outlineLevel="1" x14ac:dyDescent="0.25">
      <c r="A382" s="224"/>
      <c r="B382" s="183"/>
      <c r="C382" s="210" t="s">
        <v>620</v>
      </c>
      <c r="D382" s="188"/>
      <c r="E382" s="194">
        <v>291.59800000000001</v>
      </c>
      <c r="F382" s="201"/>
      <c r="G382" s="201"/>
      <c r="H382" s="200"/>
      <c r="I382" s="228"/>
      <c r="J382" s="170"/>
      <c r="K382" s="170"/>
      <c r="L382" s="170"/>
      <c r="M382" s="170"/>
      <c r="N382" s="170"/>
      <c r="O382" s="170"/>
      <c r="P382" s="170"/>
      <c r="Q382" s="170"/>
      <c r="R382" s="170"/>
      <c r="S382" s="170"/>
      <c r="T382" s="170"/>
      <c r="U382" s="170"/>
      <c r="V382" s="170"/>
      <c r="W382" s="170"/>
      <c r="X382" s="170"/>
      <c r="Y382" s="170"/>
      <c r="Z382" s="170"/>
      <c r="AA382" s="170"/>
      <c r="AB382" s="170"/>
      <c r="AC382" s="170"/>
      <c r="AD382" s="170"/>
      <c r="AE382" s="170" t="s">
        <v>190</v>
      </c>
      <c r="AF382" s="170">
        <v>0</v>
      </c>
      <c r="AG382" s="170"/>
      <c r="AH382" s="170"/>
      <c r="AI382" s="170"/>
      <c r="AJ382" s="170"/>
      <c r="AK382" s="170"/>
      <c r="AL382" s="170"/>
      <c r="AM382" s="170"/>
      <c r="AN382" s="170"/>
      <c r="AO382" s="170"/>
      <c r="AP382" s="170"/>
      <c r="AQ382" s="170"/>
      <c r="AR382" s="170"/>
      <c r="AS382" s="170"/>
      <c r="AT382" s="170"/>
      <c r="AU382" s="170"/>
      <c r="AV382" s="170"/>
      <c r="AW382" s="170"/>
      <c r="AX382" s="170"/>
      <c r="AY382" s="170"/>
      <c r="AZ382" s="170"/>
      <c r="BA382" s="170"/>
      <c r="BB382" s="170"/>
      <c r="BC382" s="170"/>
      <c r="BD382" s="170"/>
      <c r="BE382" s="170"/>
      <c r="BF382" s="170"/>
      <c r="BG382" s="170"/>
      <c r="BH382" s="170"/>
    </row>
    <row r="383" spans="1:60" outlineLevel="1" x14ac:dyDescent="0.25">
      <c r="A383" s="224"/>
      <c r="B383" s="293" t="s">
        <v>614</v>
      </c>
      <c r="C383" s="294"/>
      <c r="D383" s="295"/>
      <c r="E383" s="296"/>
      <c r="F383" s="297"/>
      <c r="G383" s="298"/>
      <c r="H383" s="200"/>
      <c r="I383" s="228"/>
      <c r="J383" s="170"/>
      <c r="K383" s="170"/>
      <c r="L383" s="170"/>
      <c r="M383" s="170"/>
      <c r="N383" s="170"/>
      <c r="O383" s="170"/>
      <c r="P383" s="170"/>
      <c r="Q383" s="170"/>
      <c r="R383" s="170"/>
      <c r="S383" s="170"/>
      <c r="T383" s="170"/>
      <c r="U383" s="170"/>
      <c r="V383" s="170"/>
      <c r="W383" s="170"/>
      <c r="X383" s="170"/>
      <c r="Y383" s="170"/>
      <c r="Z383" s="170"/>
      <c r="AA383" s="170"/>
      <c r="AB383" s="170"/>
      <c r="AC383" s="170">
        <v>0</v>
      </c>
      <c r="AD383" s="170"/>
      <c r="AE383" s="170" t="s">
        <v>182</v>
      </c>
      <c r="AF383" s="170"/>
      <c r="AG383" s="170"/>
      <c r="AH383" s="170"/>
      <c r="AI383" s="170"/>
      <c r="AJ383" s="170"/>
      <c r="AK383" s="170"/>
      <c r="AL383" s="170"/>
      <c r="AM383" s="170"/>
      <c r="AN383" s="170"/>
      <c r="AO383" s="170"/>
      <c r="AP383" s="170"/>
      <c r="AQ383" s="170"/>
      <c r="AR383" s="170"/>
      <c r="AS383" s="170"/>
      <c r="AT383" s="170"/>
      <c r="AU383" s="170"/>
      <c r="AV383" s="170"/>
      <c r="AW383" s="170"/>
      <c r="AX383" s="170"/>
      <c r="AY383" s="170"/>
      <c r="AZ383" s="170"/>
      <c r="BA383" s="170"/>
      <c r="BB383" s="170"/>
      <c r="BC383" s="170"/>
      <c r="BD383" s="170"/>
      <c r="BE383" s="170"/>
      <c r="BF383" s="170"/>
      <c r="BG383" s="170"/>
      <c r="BH383" s="170"/>
    </row>
    <row r="384" spans="1:60" outlineLevel="1" x14ac:dyDescent="0.25">
      <c r="A384" s="224"/>
      <c r="B384" s="293" t="s">
        <v>615</v>
      </c>
      <c r="C384" s="294"/>
      <c r="D384" s="295"/>
      <c r="E384" s="296"/>
      <c r="F384" s="297"/>
      <c r="G384" s="298"/>
      <c r="H384" s="200"/>
      <c r="I384" s="228"/>
      <c r="J384" s="170"/>
      <c r="K384" s="170"/>
      <c r="L384" s="170"/>
      <c r="M384" s="170"/>
      <c r="N384" s="170"/>
      <c r="O384" s="170"/>
      <c r="P384" s="170"/>
      <c r="Q384" s="170"/>
      <c r="R384" s="170"/>
      <c r="S384" s="170"/>
      <c r="T384" s="170"/>
      <c r="U384" s="170"/>
      <c r="V384" s="170"/>
      <c r="W384" s="170"/>
      <c r="X384" s="170"/>
      <c r="Y384" s="170"/>
      <c r="Z384" s="170"/>
      <c r="AA384" s="170"/>
      <c r="AB384" s="170"/>
      <c r="AC384" s="170">
        <v>1</v>
      </c>
      <c r="AD384" s="170"/>
      <c r="AE384" s="170" t="s">
        <v>182</v>
      </c>
      <c r="AF384" s="170"/>
      <c r="AG384" s="170"/>
      <c r="AH384" s="170"/>
      <c r="AI384" s="170"/>
      <c r="AJ384" s="170"/>
      <c r="AK384" s="170"/>
      <c r="AL384" s="170"/>
      <c r="AM384" s="170"/>
      <c r="AN384" s="170"/>
      <c r="AO384" s="170"/>
      <c r="AP384" s="170"/>
      <c r="AQ384" s="170"/>
      <c r="AR384" s="170"/>
      <c r="AS384" s="170"/>
      <c r="AT384" s="170"/>
      <c r="AU384" s="170"/>
      <c r="AV384" s="170"/>
      <c r="AW384" s="170"/>
      <c r="AX384" s="170"/>
      <c r="AY384" s="170"/>
      <c r="AZ384" s="170"/>
      <c r="BA384" s="170"/>
      <c r="BB384" s="170"/>
      <c r="BC384" s="170"/>
      <c r="BD384" s="170"/>
      <c r="BE384" s="170"/>
      <c r="BF384" s="170"/>
      <c r="BG384" s="170"/>
      <c r="BH384" s="170"/>
    </row>
    <row r="385" spans="1:60" outlineLevel="1" x14ac:dyDescent="0.25">
      <c r="A385" s="224"/>
      <c r="B385" s="293" t="s">
        <v>616</v>
      </c>
      <c r="C385" s="294"/>
      <c r="D385" s="295"/>
      <c r="E385" s="296"/>
      <c r="F385" s="297"/>
      <c r="G385" s="298"/>
      <c r="H385" s="200"/>
      <c r="I385" s="228"/>
      <c r="J385" s="170"/>
      <c r="K385" s="170"/>
      <c r="L385" s="170"/>
      <c r="M385" s="170"/>
      <c r="N385" s="170"/>
      <c r="O385" s="170"/>
      <c r="P385" s="170"/>
      <c r="Q385" s="170"/>
      <c r="R385" s="170"/>
      <c r="S385" s="170"/>
      <c r="T385" s="170"/>
      <c r="U385" s="170"/>
      <c r="V385" s="170"/>
      <c r="W385" s="170"/>
      <c r="X385" s="170"/>
      <c r="Y385" s="170"/>
      <c r="Z385" s="170"/>
      <c r="AA385" s="170"/>
      <c r="AB385" s="170"/>
      <c r="AC385" s="170">
        <v>2</v>
      </c>
      <c r="AD385" s="170"/>
      <c r="AE385" s="170" t="s">
        <v>182</v>
      </c>
      <c r="AF385" s="170"/>
      <c r="AG385" s="170"/>
      <c r="AH385" s="170"/>
      <c r="AI385" s="170"/>
      <c r="AJ385" s="170"/>
      <c r="AK385" s="170"/>
      <c r="AL385" s="170"/>
      <c r="AM385" s="170"/>
      <c r="AN385" s="170"/>
      <c r="AO385" s="170"/>
      <c r="AP385" s="170"/>
      <c r="AQ385" s="170"/>
      <c r="AR385" s="170"/>
      <c r="AS385" s="170"/>
      <c r="AT385" s="170"/>
      <c r="AU385" s="170"/>
      <c r="AV385" s="170"/>
      <c r="AW385" s="170"/>
      <c r="AX385" s="170"/>
      <c r="AY385" s="170"/>
      <c r="AZ385" s="170"/>
      <c r="BA385" s="170"/>
      <c r="BB385" s="170"/>
      <c r="BC385" s="170"/>
      <c r="BD385" s="170"/>
      <c r="BE385" s="170"/>
      <c r="BF385" s="170"/>
      <c r="BG385" s="170"/>
      <c r="BH385" s="170"/>
    </row>
    <row r="386" spans="1:60" outlineLevel="1" x14ac:dyDescent="0.25">
      <c r="A386" s="225">
        <v>95</v>
      </c>
      <c r="B386" s="182" t="s">
        <v>621</v>
      </c>
      <c r="C386" s="209" t="s">
        <v>622</v>
      </c>
      <c r="D386" s="187" t="s">
        <v>185</v>
      </c>
      <c r="E386" s="193">
        <v>856.74710000000005</v>
      </c>
      <c r="F386" s="202"/>
      <c r="G386" s="201">
        <f>ROUND(E386*F386,2)</f>
        <v>0</v>
      </c>
      <c r="H386" s="200" t="s">
        <v>619</v>
      </c>
      <c r="I386" s="228" t="s">
        <v>198</v>
      </c>
      <c r="J386" s="170"/>
      <c r="K386" s="170"/>
      <c r="L386" s="170"/>
      <c r="M386" s="170"/>
      <c r="N386" s="170"/>
      <c r="O386" s="170"/>
      <c r="P386" s="170"/>
      <c r="Q386" s="170"/>
      <c r="R386" s="170"/>
      <c r="S386" s="170"/>
      <c r="T386" s="170"/>
      <c r="U386" s="170"/>
      <c r="V386" s="170"/>
      <c r="W386" s="170"/>
      <c r="X386" s="170"/>
      <c r="Y386" s="170"/>
      <c r="Z386" s="170"/>
      <c r="AA386" s="170"/>
      <c r="AB386" s="170"/>
      <c r="AC386" s="170"/>
      <c r="AD386" s="170"/>
      <c r="AE386" s="170" t="s">
        <v>188</v>
      </c>
      <c r="AF386" s="170"/>
      <c r="AG386" s="170"/>
      <c r="AH386" s="170"/>
      <c r="AI386" s="170"/>
      <c r="AJ386" s="170"/>
      <c r="AK386" s="170"/>
      <c r="AL386" s="170"/>
      <c r="AM386" s="170">
        <v>21</v>
      </c>
      <c r="AN386" s="170"/>
      <c r="AO386" s="170"/>
      <c r="AP386" s="170"/>
      <c r="AQ386" s="170"/>
      <c r="AR386" s="170"/>
      <c r="AS386" s="170"/>
      <c r="AT386" s="170"/>
      <c r="AU386" s="170"/>
      <c r="AV386" s="170"/>
      <c r="AW386" s="170"/>
      <c r="AX386" s="170"/>
      <c r="AY386" s="170"/>
      <c r="AZ386" s="170"/>
      <c r="BA386" s="170"/>
      <c r="BB386" s="170"/>
      <c r="BC386" s="170"/>
      <c r="BD386" s="170"/>
      <c r="BE386" s="170"/>
      <c r="BF386" s="170"/>
      <c r="BG386" s="170"/>
      <c r="BH386" s="170"/>
    </row>
    <row r="387" spans="1:60" outlineLevel="1" x14ac:dyDescent="0.25">
      <c r="A387" s="224"/>
      <c r="B387" s="183"/>
      <c r="C387" s="210" t="s">
        <v>589</v>
      </c>
      <c r="D387" s="188"/>
      <c r="E387" s="194">
        <v>565.14909999999998</v>
      </c>
      <c r="F387" s="201"/>
      <c r="G387" s="201"/>
      <c r="H387" s="200"/>
      <c r="I387" s="228"/>
      <c r="J387" s="170"/>
      <c r="K387" s="170"/>
      <c r="L387" s="170"/>
      <c r="M387" s="170"/>
      <c r="N387" s="170"/>
      <c r="O387" s="170"/>
      <c r="P387" s="170"/>
      <c r="Q387" s="170"/>
      <c r="R387" s="170"/>
      <c r="S387" s="170"/>
      <c r="T387" s="170"/>
      <c r="U387" s="170"/>
      <c r="V387" s="170"/>
      <c r="W387" s="170"/>
      <c r="X387" s="170"/>
      <c r="Y387" s="170"/>
      <c r="Z387" s="170"/>
      <c r="AA387" s="170"/>
      <c r="AB387" s="170"/>
      <c r="AC387" s="170"/>
      <c r="AD387" s="170"/>
      <c r="AE387" s="170" t="s">
        <v>190</v>
      </c>
      <c r="AF387" s="170">
        <v>0</v>
      </c>
      <c r="AG387" s="170"/>
      <c r="AH387" s="170"/>
      <c r="AI387" s="170"/>
      <c r="AJ387" s="170"/>
      <c r="AK387" s="170"/>
      <c r="AL387" s="170"/>
      <c r="AM387" s="170"/>
      <c r="AN387" s="170"/>
      <c r="AO387" s="170"/>
      <c r="AP387" s="170"/>
      <c r="AQ387" s="170"/>
      <c r="AR387" s="170"/>
      <c r="AS387" s="170"/>
      <c r="AT387" s="170"/>
      <c r="AU387" s="170"/>
      <c r="AV387" s="170"/>
      <c r="AW387" s="170"/>
      <c r="AX387" s="170"/>
      <c r="AY387" s="170"/>
      <c r="AZ387" s="170"/>
      <c r="BA387" s="170"/>
      <c r="BB387" s="170"/>
      <c r="BC387" s="170"/>
      <c r="BD387" s="170"/>
      <c r="BE387" s="170"/>
      <c r="BF387" s="170"/>
      <c r="BG387" s="170"/>
      <c r="BH387" s="170"/>
    </row>
    <row r="388" spans="1:60" outlineLevel="1" x14ac:dyDescent="0.25">
      <c r="A388" s="224"/>
      <c r="B388" s="183"/>
      <c r="C388" s="210" t="s">
        <v>620</v>
      </c>
      <c r="D388" s="188"/>
      <c r="E388" s="194">
        <v>291.59800000000001</v>
      </c>
      <c r="F388" s="201"/>
      <c r="G388" s="201"/>
      <c r="H388" s="200"/>
      <c r="I388" s="228"/>
      <c r="J388" s="170"/>
      <c r="K388" s="170"/>
      <c r="L388" s="170"/>
      <c r="M388" s="170"/>
      <c r="N388" s="170"/>
      <c r="O388" s="170"/>
      <c r="P388" s="170"/>
      <c r="Q388" s="170"/>
      <c r="R388" s="170"/>
      <c r="S388" s="170"/>
      <c r="T388" s="170"/>
      <c r="U388" s="170"/>
      <c r="V388" s="170"/>
      <c r="W388" s="170"/>
      <c r="X388" s="170"/>
      <c r="Y388" s="170"/>
      <c r="Z388" s="170"/>
      <c r="AA388" s="170"/>
      <c r="AB388" s="170"/>
      <c r="AC388" s="170"/>
      <c r="AD388" s="170"/>
      <c r="AE388" s="170" t="s">
        <v>190</v>
      </c>
      <c r="AF388" s="170">
        <v>0</v>
      </c>
      <c r="AG388" s="170"/>
      <c r="AH388" s="170"/>
      <c r="AI388" s="170"/>
      <c r="AJ388" s="170"/>
      <c r="AK388" s="170"/>
      <c r="AL388" s="170"/>
      <c r="AM388" s="170"/>
      <c r="AN388" s="170"/>
      <c r="AO388" s="170"/>
      <c r="AP388" s="170"/>
      <c r="AQ388" s="170"/>
      <c r="AR388" s="170"/>
      <c r="AS388" s="170"/>
      <c r="AT388" s="170"/>
      <c r="AU388" s="170"/>
      <c r="AV388" s="170"/>
      <c r="AW388" s="170"/>
      <c r="AX388" s="170"/>
      <c r="AY388" s="170"/>
      <c r="AZ388" s="170"/>
      <c r="BA388" s="170"/>
      <c r="BB388" s="170"/>
      <c r="BC388" s="170"/>
      <c r="BD388" s="170"/>
      <c r="BE388" s="170"/>
      <c r="BF388" s="170"/>
      <c r="BG388" s="170"/>
      <c r="BH388" s="170"/>
    </row>
    <row r="389" spans="1:60" outlineLevel="1" x14ac:dyDescent="0.25">
      <c r="A389" s="224"/>
      <c r="B389" s="293" t="s">
        <v>623</v>
      </c>
      <c r="C389" s="294"/>
      <c r="D389" s="295"/>
      <c r="E389" s="296"/>
      <c r="F389" s="297"/>
      <c r="G389" s="298"/>
      <c r="H389" s="200"/>
      <c r="I389" s="228"/>
      <c r="J389" s="170"/>
      <c r="K389" s="170"/>
      <c r="L389" s="170"/>
      <c r="M389" s="170"/>
      <c r="N389" s="170"/>
      <c r="O389" s="170"/>
      <c r="P389" s="170"/>
      <c r="Q389" s="170"/>
      <c r="R389" s="170"/>
      <c r="S389" s="170"/>
      <c r="T389" s="170"/>
      <c r="U389" s="170"/>
      <c r="V389" s="170"/>
      <c r="W389" s="170"/>
      <c r="X389" s="170"/>
      <c r="Y389" s="170"/>
      <c r="Z389" s="170"/>
      <c r="AA389" s="170"/>
      <c r="AB389" s="170"/>
      <c r="AC389" s="170">
        <v>0</v>
      </c>
      <c r="AD389" s="170"/>
      <c r="AE389" s="170" t="s">
        <v>182</v>
      </c>
      <c r="AF389" s="170"/>
      <c r="AG389" s="170"/>
      <c r="AH389" s="170"/>
      <c r="AI389" s="170"/>
      <c r="AJ389" s="170"/>
      <c r="AK389" s="170"/>
      <c r="AL389" s="170"/>
      <c r="AM389" s="170"/>
      <c r="AN389" s="170"/>
      <c r="AO389" s="170"/>
      <c r="AP389" s="170"/>
      <c r="AQ389" s="170"/>
      <c r="AR389" s="170"/>
      <c r="AS389" s="170"/>
      <c r="AT389" s="170"/>
      <c r="AU389" s="170"/>
      <c r="AV389" s="170"/>
      <c r="AW389" s="170"/>
      <c r="AX389" s="170"/>
      <c r="AY389" s="170"/>
      <c r="AZ389" s="170"/>
      <c r="BA389" s="170"/>
      <c r="BB389" s="170"/>
      <c r="BC389" s="170"/>
      <c r="BD389" s="170"/>
      <c r="BE389" s="170"/>
      <c r="BF389" s="170"/>
      <c r="BG389" s="170"/>
      <c r="BH389" s="170"/>
    </row>
    <row r="390" spans="1:60" ht="20.399999999999999" outlineLevel="1" x14ac:dyDescent="0.25">
      <c r="A390" s="225">
        <v>96</v>
      </c>
      <c r="B390" s="182" t="s">
        <v>624</v>
      </c>
      <c r="C390" s="209" t="s">
        <v>625</v>
      </c>
      <c r="D390" s="187" t="s">
        <v>185</v>
      </c>
      <c r="E390" s="193">
        <v>291.59800000000001</v>
      </c>
      <c r="F390" s="202"/>
      <c r="G390" s="201">
        <f>ROUND(E390*F390,2)</f>
        <v>0</v>
      </c>
      <c r="H390" s="200" t="s">
        <v>619</v>
      </c>
      <c r="I390" s="228" t="s">
        <v>198</v>
      </c>
      <c r="J390" s="170"/>
      <c r="K390" s="170"/>
      <c r="L390" s="170"/>
      <c r="M390" s="170"/>
      <c r="N390" s="170"/>
      <c r="O390" s="170"/>
      <c r="P390" s="170"/>
      <c r="Q390" s="170"/>
      <c r="R390" s="170"/>
      <c r="S390" s="170"/>
      <c r="T390" s="170"/>
      <c r="U390" s="170"/>
      <c r="V390" s="170"/>
      <c r="W390" s="170"/>
      <c r="X390" s="170"/>
      <c r="Y390" s="170"/>
      <c r="Z390" s="170"/>
      <c r="AA390" s="170"/>
      <c r="AB390" s="170"/>
      <c r="AC390" s="170"/>
      <c r="AD390" s="170"/>
      <c r="AE390" s="170" t="s">
        <v>188</v>
      </c>
      <c r="AF390" s="170"/>
      <c r="AG390" s="170"/>
      <c r="AH390" s="170"/>
      <c r="AI390" s="170"/>
      <c r="AJ390" s="170"/>
      <c r="AK390" s="170"/>
      <c r="AL390" s="170"/>
      <c r="AM390" s="170">
        <v>21</v>
      </c>
      <c r="AN390" s="170"/>
      <c r="AO390" s="170"/>
      <c r="AP390" s="170"/>
      <c r="AQ390" s="170"/>
      <c r="AR390" s="170"/>
      <c r="AS390" s="170"/>
      <c r="AT390" s="170"/>
      <c r="AU390" s="170"/>
      <c r="AV390" s="170"/>
      <c r="AW390" s="170"/>
      <c r="AX390" s="170"/>
      <c r="AY390" s="170"/>
      <c r="AZ390" s="170"/>
      <c r="BA390" s="170"/>
      <c r="BB390" s="170"/>
      <c r="BC390" s="170"/>
      <c r="BD390" s="170"/>
      <c r="BE390" s="170"/>
      <c r="BF390" s="170"/>
      <c r="BG390" s="170"/>
      <c r="BH390" s="170"/>
    </row>
    <row r="391" spans="1:60" outlineLevel="1" x14ac:dyDescent="0.25">
      <c r="A391" s="224"/>
      <c r="B391" s="183"/>
      <c r="C391" s="210" t="s">
        <v>620</v>
      </c>
      <c r="D391" s="188"/>
      <c r="E391" s="194">
        <v>291.59800000000001</v>
      </c>
      <c r="F391" s="201"/>
      <c r="G391" s="201"/>
      <c r="H391" s="200"/>
      <c r="I391" s="228"/>
      <c r="J391" s="170"/>
      <c r="K391" s="170"/>
      <c r="L391" s="170"/>
      <c r="M391" s="170"/>
      <c r="N391" s="170"/>
      <c r="O391" s="170"/>
      <c r="P391" s="170"/>
      <c r="Q391" s="170"/>
      <c r="R391" s="170"/>
      <c r="S391" s="170"/>
      <c r="T391" s="170"/>
      <c r="U391" s="170"/>
      <c r="V391" s="170"/>
      <c r="W391" s="170"/>
      <c r="X391" s="170"/>
      <c r="Y391" s="170"/>
      <c r="Z391" s="170"/>
      <c r="AA391" s="170"/>
      <c r="AB391" s="170"/>
      <c r="AC391" s="170"/>
      <c r="AD391" s="170"/>
      <c r="AE391" s="170" t="s">
        <v>190</v>
      </c>
      <c r="AF391" s="170">
        <v>0</v>
      </c>
      <c r="AG391" s="170"/>
      <c r="AH391" s="170"/>
      <c r="AI391" s="170"/>
      <c r="AJ391" s="170"/>
      <c r="AK391" s="170"/>
      <c r="AL391" s="170"/>
      <c r="AM391" s="170"/>
      <c r="AN391" s="170"/>
      <c r="AO391" s="170"/>
      <c r="AP391" s="170"/>
      <c r="AQ391" s="170"/>
      <c r="AR391" s="170"/>
      <c r="AS391" s="170"/>
      <c r="AT391" s="170"/>
      <c r="AU391" s="170"/>
      <c r="AV391" s="170"/>
      <c r="AW391" s="170"/>
      <c r="AX391" s="170"/>
      <c r="AY391" s="170"/>
      <c r="AZ391" s="170"/>
      <c r="BA391" s="170"/>
      <c r="BB391" s="170"/>
      <c r="BC391" s="170"/>
      <c r="BD391" s="170"/>
      <c r="BE391" s="170"/>
      <c r="BF391" s="170"/>
      <c r="BG391" s="170"/>
      <c r="BH391" s="170"/>
    </row>
    <row r="392" spans="1:60" ht="20.399999999999999" outlineLevel="1" x14ac:dyDescent="0.25">
      <c r="A392" s="225">
        <v>97</v>
      </c>
      <c r="B392" s="182" t="s">
        <v>626</v>
      </c>
      <c r="C392" s="209" t="s">
        <v>627</v>
      </c>
      <c r="D392" s="187" t="s">
        <v>185</v>
      </c>
      <c r="E392" s="193">
        <v>565.14909999999998</v>
      </c>
      <c r="F392" s="202"/>
      <c r="G392" s="201">
        <f>ROUND(E392*F392,2)</f>
        <v>0</v>
      </c>
      <c r="H392" s="200" t="s">
        <v>619</v>
      </c>
      <c r="I392" s="228" t="s">
        <v>198</v>
      </c>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0" t="s">
        <v>188</v>
      </c>
      <c r="AF392" s="170"/>
      <c r="AG392" s="170"/>
      <c r="AH392" s="170"/>
      <c r="AI392" s="170"/>
      <c r="AJ392" s="170"/>
      <c r="AK392" s="170"/>
      <c r="AL392" s="170"/>
      <c r="AM392" s="170">
        <v>21</v>
      </c>
      <c r="AN392" s="170"/>
      <c r="AO392" s="170"/>
      <c r="AP392" s="170"/>
      <c r="AQ392" s="170"/>
      <c r="AR392" s="170"/>
      <c r="AS392" s="170"/>
      <c r="AT392" s="170"/>
      <c r="AU392" s="170"/>
      <c r="AV392" s="170"/>
      <c r="AW392" s="170"/>
      <c r="AX392" s="170"/>
      <c r="AY392" s="170"/>
      <c r="AZ392" s="170"/>
      <c r="BA392" s="170"/>
      <c r="BB392" s="170"/>
      <c r="BC392" s="170"/>
      <c r="BD392" s="170"/>
      <c r="BE392" s="170"/>
      <c r="BF392" s="170"/>
      <c r="BG392" s="170"/>
      <c r="BH392" s="170"/>
    </row>
    <row r="393" spans="1:60" outlineLevel="1" x14ac:dyDescent="0.25">
      <c r="A393" s="224"/>
      <c r="B393" s="183"/>
      <c r="C393" s="210" t="s">
        <v>589</v>
      </c>
      <c r="D393" s="188"/>
      <c r="E393" s="194">
        <v>565.14909999999998</v>
      </c>
      <c r="F393" s="201"/>
      <c r="G393" s="201"/>
      <c r="H393" s="200"/>
      <c r="I393" s="228"/>
      <c r="J393" s="170"/>
      <c r="K393" s="170"/>
      <c r="L393" s="170"/>
      <c r="M393" s="170"/>
      <c r="N393" s="170"/>
      <c r="O393" s="170"/>
      <c r="P393" s="170"/>
      <c r="Q393" s="170"/>
      <c r="R393" s="170"/>
      <c r="S393" s="170"/>
      <c r="T393" s="170"/>
      <c r="U393" s="170"/>
      <c r="V393" s="170"/>
      <c r="W393" s="170"/>
      <c r="X393" s="170"/>
      <c r="Y393" s="170"/>
      <c r="Z393" s="170"/>
      <c r="AA393" s="170"/>
      <c r="AB393" s="170"/>
      <c r="AC393" s="170"/>
      <c r="AD393" s="170"/>
      <c r="AE393" s="170" t="s">
        <v>190</v>
      </c>
      <c r="AF393" s="170">
        <v>0</v>
      </c>
      <c r="AG393" s="170"/>
      <c r="AH393" s="170"/>
      <c r="AI393" s="170"/>
      <c r="AJ393" s="170"/>
      <c r="AK393" s="170"/>
      <c r="AL393" s="170"/>
      <c r="AM393" s="170"/>
      <c r="AN393" s="170"/>
      <c r="AO393" s="170"/>
      <c r="AP393" s="170"/>
      <c r="AQ393" s="170"/>
      <c r="AR393" s="170"/>
      <c r="AS393" s="170"/>
      <c r="AT393" s="170"/>
      <c r="AU393" s="170"/>
      <c r="AV393" s="170"/>
      <c r="AW393" s="170"/>
      <c r="AX393" s="170"/>
      <c r="AY393" s="170"/>
      <c r="AZ393" s="170"/>
      <c r="BA393" s="170"/>
      <c r="BB393" s="170"/>
      <c r="BC393" s="170"/>
      <c r="BD393" s="170"/>
      <c r="BE393" s="170"/>
      <c r="BF393" s="170"/>
      <c r="BG393" s="170"/>
      <c r="BH393" s="170"/>
    </row>
    <row r="394" spans="1:60" outlineLevel="1" x14ac:dyDescent="0.25">
      <c r="A394" s="224"/>
      <c r="B394" s="293" t="s">
        <v>628</v>
      </c>
      <c r="C394" s="294"/>
      <c r="D394" s="295"/>
      <c r="E394" s="296"/>
      <c r="F394" s="297"/>
      <c r="G394" s="298"/>
      <c r="H394" s="200"/>
      <c r="I394" s="228"/>
      <c r="J394" s="170"/>
      <c r="K394" s="170"/>
      <c r="L394" s="170"/>
      <c r="M394" s="170"/>
      <c r="N394" s="170"/>
      <c r="O394" s="170"/>
      <c r="P394" s="170"/>
      <c r="Q394" s="170"/>
      <c r="R394" s="170"/>
      <c r="S394" s="170"/>
      <c r="T394" s="170"/>
      <c r="U394" s="170"/>
      <c r="V394" s="170"/>
      <c r="W394" s="170"/>
      <c r="X394" s="170"/>
      <c r="Y394" s="170"/>
      <c r="Z394" s="170"/>
      <c r="AA394" s="170"/>
      <c r="AB394" s="170"/>
      <c r="AC394" s="170">
        <v>0</v>
      </c>
      <c r="AD394" s="170"/>
      <c r="AE394" s="170" t="s">
        <v>182</v>
      </c>
      <c r="AF394" s="170"/>
      <c r="AG394" s="170"/>
      <c r="AH394" s="170"/>
      <c r="AI394" s="170"/>
      <c r="AJ394" s="170"/>
      <c r="AK394" s="170"/>
      <c r="AL394" s="170"/>
      <c r="AM394" s="170"/>
      <c r="AN394" s="170"/>
      <c r="AO394" s="170"/>
      <c r="AP394" s="170"/>
      <c r="AQ394" s="170"/>
      <c r="AR394" s="170"/>
      <c r="AS394" s="170"/>
      <c r="AT394" s="170"/>
      <c r="AU394" s="170"/>
      <c r="AV394" s="170"/>
      <c r="AW394" s="170"/>
      <c r="AX394" s="170"/>
      <c r="AY394" s="170"/>
      <c r="AZ394" s="170"/>
      <c r="BA394" s="170"/>
      <c r="BB394" s="170"/>
      <c r="BC394" s="170"/>
      <c r="BD394" s="170"/>
      <c r="BE394" s="170"/>
      <c r="BF394" s="170"/>
      <c r="BG394" s="170"/>
      <c r="BH394" s="170"/>
    </row>
    <row r="395" spans="1:60" outlineLevel="1" x14ac:dyDescent="0.25">
      <c r="A395" s="224"/>
      <c r="B395" s="293" t="s">
        <v>629</v>
      </c>
      <c r="C395" s="294"/>
      <c r="D395" s="295"/>
      <c r="E395" s="296"/>
      <c r="F395" s="297"/>
      <c r="G395" s="298"/>
      <c r="H395" s="200"/>
      <c r="I395" s="228"/>
      <c r="J395" s="170"/>
      <c r="K395" s="170"/>
      <c r="L395" s="170"/>
      <c r="M395" s="170"/>
      <c r="N395" s="170"/>
      <c r="O395" s="170"/>
      <c r="P395" s="170"/>
      <c r="Q395" s="170"/>
      <c r="R395" s="170"/>
      <c r="S395" s="170"/>
      <c r="T395" s="170"/>
      <c r="U395" s="170"/>
      <c r="V395" s="170"/>
      <c r="W395" s="170"/>
      <c r="X395" s="170"/>
      <c r="Y395" s="170"/>
      <c r="Z395" s="170"/>
      <c r="AA395" s="170"/>
      <c r="AB395" s="170"/>
      <c r="AC395" s="170">
        <v>1</v>
      </c>
      <c r="AD395" s="170"/>
      <c r="AE395" s="170" t="s">
        <v>182</v>
      </c>
      <c r="AF395" s="170"/>
      <c r="AG395" s="170"/>
      <c r="AH395" s="170"/>
      <c r="AI395" s="170"/>
      <c r="AJ395" s="170"/>
      <c r="AK395" s="170"/>
      <c r="AL395" s="170"/>
      <c r="AM395" s="170"/>
      <c r="AN395" s="170"/>
      <c r="AO395" s="170"/>
      <c r="AP395" s="170"/>
      <c r="AQ395" s="170"/>
      <c r="AR395" s="170"/>
      <c r="AS395" s="170"/>
      <c r="AT395" s="170"/>
      <c r="AU395" s="170"/>
      <c r="AV395" s="170"/>
      <c r="AW395" s="170"/>
      <c r="AX395" s="170"/>
      <c r="AY395" s="170"/>
      <c r="AZ395" s="170"/>
      <c r="BA395" s="170"/>
      <c r="BB395" s="170"/>
      <c r="BC395" s="170"/>
      <c r="BD395" s="170"/>
      <c r="BE395" s="170"/>
      <c r="BF395" s="170"/>
      <c r="BG395" s="170"/>
      <c r="BH395" s="170"/>
    </row>
    <row r="396" spans="1:60" outlineLevel="1" x14ac:dyDescent="0.25">
      <c r="A396" s="225">
        <v>98</v>
      </c>
      <c r="B396" s="182" t="s">
        <v>630</v>
      </c>
      <c r="C396" s="209" t="s">
        <v>631</v>
      </c>
      <c r="D396" s="187" t="s">
        <v>185</v>
      </c>
      <c r="E396" s="193">
        <v>15.734999999999999</v>
      </c>
      <c r="F396" s="202"/>
      <c r="G396" s="201">
        <f>ROUND(E396*F396,2)</f>
        <v>0</v>
      </c>
      <c r="H396" s="200" t="s">
        <v>619</v>
      </c>
      <c r="I396" s="228" t="s">
        <v>198</v>
      </c>
      <c r="J396" s="170"/>
      <c r="K396" s="170"/>
      <c r="L396" s="170"/>
      <c r="M396" s="170"/>
      <c r="N396" s="170"/>
      <c r="O396" s="170"/>
      <c r="P396" s="170"/>
      <c r="Q396" s="170"/>
      <c r="R396" s="170"/>
      <c r="S396" s="170"/>
      <c r="T396" s="170"/>
      <c r="U396" s="170"/>
      <c r="V396" s="170"/>
      <c r="W396" s="170"/>
      <c r="X396" s="170"/>
      <c r="Y396" s="170"/>
      <c r="Z396" s="170"/>
      <c r="AA396" s="170"/>
      <c r="AB396" s="170"/>
      <c r="AC396" s="170"/>
      <c r="AD396" s="170"/>
      <c r="AE396" s="170" t="s">
        <v>188</v>
      </c>
      <c r="AF396" s="170"/>
      <c r="AG396" s="170"/>
      <c r="AH396" s="170"/>
      <c r="AI396" s="170"/>
      <c r="AJ396" s="170"/>
      <c r="AK396" s="170"/>
      <c r="AL396" s="170"/>
      <c r="AM396" s="170">
        <v>21</v>
      </c>
      <c r="AN396" s="170"/>
      <c r="AO396" s="170"/>
      <c r="AP396" s="170"/>
      <c r="AQ396" s="170"/>
      <c r="AR396" s="170"/>
      <c r="AS396" s="170"/>
      <c r="AT396" s="170"/>
      <c r="AU396" s="170"/>
      <c r="AV396" s="170"/>
      <c r="AW396" s="170"/>
      <c r="AX396" s="170"/>
      <c r="AY396" s="170"/>
      <c r="AZ396" s="170"/>
      <c r="BA396" s="170"/>
      <c r="BB396" s="170"/>
      <c r="BC396" s="170"/>
      <c r="BD396" s="170"/>
      <c r="BE396" s="170"/>
      <c r="BF396" s="170"/>
      <c r="BG396" s="170"/>
      <c r="BH396" s="170"/>
    </row>
    <row r="397" spans="1:60" outlineLevel="1" x14ac:dyDescent="0.25">
      <c r="A397" s="224"/>
      <c r="B397" s="183"/>
      <c r="C397" s="210" t="s">
        <v>632</v>
      </c>
      <c r="D397" s="188"/>
      <c r="E397" s="194">
        <v>15.734999999999999</v>
      </c>
      <c r="F397" s="201"/>
      <c r="G397" s="201"/>
      <c r="H397" s="200"/>
      <c r="I397" s="228"/>
      <c r="J397" s="170"/>
      <c r="K397" s="170"/>
      <c r="L397" s="170"/>
      <c r="M397" s="170"/>
      <c r="N397" s="170"/>
      <c r="O397" s="170"/>
      <c r="P397" s="170"/>
      <c r="Q397" s="170"/>
      <c r="R397" s="170"/>
      <c r="S397" s="170"/>
      <c r="T397" s="170"/>
      <c r="U397" s="170"/>
      <c r="V397" s="170"/>
      <c r="W397" s="170"/>
      <c r="X397" s="170"/>
      <c r="Y397" s="170"/>
      <c r="Z397" s="170"/>
      <c r="AA397" s="170"/>
      <c r="AB397" s="170"/>
      <c r="AC397" s="170"/>
      <c r="AD397" s="170"/>
      <c r="AE397" s="170" t="s">
        <v>190</v>
      </c>
      <c r="AF397" s="170">
        <v>0</v>
      </c>
      <c r="AG397" s="170"/>
      <c r="AH397" s="170"/>
      <c r="AI397" s="170"/>
      <c r="AJ397" s="170"/>
      <c r="AK397" s="170"/>
      <c r="AL397" s="170"/>
      <c r="AM397" s="170"/>
      <c r="AN397" s="170"/>
      <c r="AO397" s="170"/>
      <c r="AP397" s="170"/>
      <c r="AQ397" s="170"/>
      <c r="AR397" s="170"/>
      <c r="AS397" s="170"/>
      <c r="AT397" s="170"/>
      <c r="AU397" s="170"/>
      <c r="AV397" s="170"/>
      <c r="AW397" s="170"/>
      <c r="AX397" s="170"/>
      <c r="AY397" s="170"/>
      <c r="AZ397" s="170"/>
      <c r="BA397" s="170"/>
      <c r="BB397" s="170"/>
      <c r="BC397" s="170"/>
      <c r="BD397" s="170"/>
      <c r="BE397" s="170"/>
      <c r="BF397" s="170"/>
      <c r="BG397" s="170"/>
      <c r="BH397" s="170"/>
    </row>
    <row r="398" spans="1:60" outlineLevel="1" x14ac:dyDescent="0.25">
      <c r="A398" s="225">
        <v>99</v>
      </c>
      <c r="B398" s="182" t="s">
        <v>633</v>
      </c>
      <c r="C398" s="209" t="s">
        <v>634</v>
      </c>
      <c r="D398" s="187" t="s">
        <v>535</v>
      </c>
      <c r="E398" s="193">
        <v>202.7</v>
      </c>
      <c r="F398" s="202"/>
      <c r="G398" s="201">
        <f>ROUND(E398*F398,2)</f>
        <v>0</v>
      </c>
      <c r="H398" s="200"/>
      <c r="I398" s="228" t="s">
        <v>372</v>
      </c>
      <c r="J398" s="170"/>
      <c r="K398" s="170"/>
      <c r="L398" s="170"/>
      <c r="M398" s="170"/>
      <c r="N398" s="170"/>
      <c r="O398" s="170"/>
      <c r="P398" s="170"/>
      <c r="Q398" s="170"/>
      <c r="R398" s="170"/>
      <c r="S398" s="170"/>
      <c r="T398" s="170"/>
      <c r="U398" s="170"/>
      <c r="V398" s="170"/>
      <c r="W398" s="170"/>
      <c r="X398" s="170"/>
      <c r="Y398" s="170"/>
      <c r="Z398" s="170"/>
      <c r="AA398" s="170"/>
      <c r="AB398" s="170"/>
      <c r="AC398" s="170"/>
      <c r="AD398" s="170"/>
      <c r="AE398" s="170" t="s">
        <v>188</v>
      </c>
      <c r="AF398" s="170"/>
      <c r="AG398" s="170"/>
      <c r="AH398" s="170"/>
      <c r="AI398" s="170"/>
      <c r="AJ398" s="170"/>
      <c r="AK398" s="170"/>
      <c r="AL398" s="170"/>
      <c r="AM398" s="170">
        <v>21</v>
      </c>
      <c r="AN398" s="170"/>
      <c r="AO398" s="170"/>
      <c r="AP398" s="170"/>
      <c r="AQ398" s="170"/>
      <c r="AR398" s="170"/>
      <c r="AS398" s="170"/>
      <c r="AT398" s="170"/>
      <c r="AU398" s="170"/>
      <c r="AV398" s="170"/>
      <c r="AW398" s="170"/>
      <c r="AX398" s="170"/>
      <c r="AY398" s="170"/>
      <c r="AZ398" s="170"/>
      <c r="BA398" s="170"/>
      <c r="BB398" s="170"/>
      <c r="BC398" s="170"/>
      <c r="BD398" s="170"/>
      <c r="BE398" s="170"/>
      <c r="BF398" s="170"/>
      <c r="BG398" s="170"/>
      <c r="BH398" s="170"/>
    </row>
    <row r="399" spans="1:60" outlineLevel="1" x14ac:dyDescent="0.25">
      <c r="A399" s="224"/>
      <c r="B399" s="183"/>
      <c r="C399" s="210" t="s">
        <v>635</v>
      </c>
      <c r="D399" s="188"/>
      <c r="E399" s="194">
        <v>202.7</v>
      </c>
      <c r="F399" s="201"/>
      <c r="G399" s="201"/>
      <c r="H399" s="200"/>
      <c r="I399" s="228"/>
      <c r="J399" s="170"/>
      <c r="K399" s="170"/>
      <c r="L399" s="170"/>
      <c r="M399" s="170"/>
      <c r="N399" s="170"/>
      <c r="O399" s="170"/>
      <c r="P399" s="170"/>
      <c r="Q399" s="170"/>
      <c r="R399" s="170"/>
      <c r="S399" s="170"/>
      <c r="T399" s="170"/>
      <c r="U399" s="170"/>
      <c r="V399" s="170"/>
      <c r="W399" s="170"/>
      <c r="X399" s="170"/>
      <c r="Y399" s="170"/>
      <c r="Z399" s="170"/>
      <c r="AA399" s="170"/>
      <c r="AB399" s="170"/>
      <c r="AC399" s="170"/>
      <c r="AD399" s="170"/>
      <c r="AE399" s="170" t="s">
        <v>190</v>
      </c>
      <c r="AF399" s="170">
        <v>0</v>
      </c>
      <c r="AG399" s="170"/>
      <c r="AH399" s="170"/>
      <c r="AI399" s="170"/>
      <c r="AJ399" s="170"/>
      <c r="AK399" s="170"/>
      <c r="AL399" s="170"/>
      <c r="AM399" s="170"/>
      <c r="AN399" s="170"/>
      <c r="AO399" s="170"/>
      <c r="AP399" s="170"/>
      <c r="AQ399" s="170"/>
      <c r="AR399" s="170"/>
      <c r="AS399" s="170"/>
      <c r="AT399" s="170"/>
      <c r="AU399" s="170"/>
      <c r="AV399" s="170"/>
      <c r="AW399" s="170"/>
      <c r="AX399" s="170"/>
      <c r="AY399" s="170"/>
      <c r="AZ399" s="170"/>
      <c r="BA399" s="170"/>
      <c r="BB399" s="170"/>
      <c r="BC399" s="170"/>
      <c r="BD399" s="170"/>
      <c r="BE399" s="170"/>
      <c r="BF399" s="170"/>
      <c r="BG399" s="170"/>
      <c r="BH399" s="170"/>
    </row>
    <row r="400" spans="1:60" outlineLevel="1" x14ac:dyDescent="0.25">
      <c r="A400" s="225">
        <v>100</v>
      </c>
      <c r="B400" s="182" t="s">
        <v>636</v>
      </c>
      <c r="C400" s="209" t="s">
        <v>637</v>
      </c>
      <c r="D400" s="187" t="s">
        <v>185</v>
      </c>
      <c r="E400" s="193">
        <v>18</v>
      </c>
      <c r="F400" s="202"/>
      <c r="G400" s="201">
        <f>ROUND(E400*F400,2)</f>
        <v>0</v>
      </c>
      <c r="H400" s="200" t="s">
        <v>231</v>
      </c>
      <c r="I400" s="228" t="s">
        <v>187</v>
      </c>
      <c r="J400" s="170"/>
      <c r="K400" s="170"/>
      <c r="L400" s="170"/>
      <c r="M400" s="170"/>
      <c r="N400" s="170"/>
      <c r="O400" s="170"/>
      <c r="P400" s="170"/>
      <c r="Q400" s="170"/>
      <c r="R400" s="170"/>
      <c r="S400" s="170"/>
      <c r="T400" s="170"/>
      <c r="U400" s="170"/>
      <c r="V400" s="170"/>
      <c r="W400" s="170"/>
      <c r="X400" s="170"/>
      <c r="Y400" s="170"/>
      <c r="Z400" s="170"/>
      <c r="AA400" s="170"/>
      <c r="AB400" s="170"/>
      <c r="AC400" s="170"/>
      <c r="AD400" s="170"/>
      <c r="AE400" s="170" t="s">
        <v>232</v>
      </c>
      <c r="AF400" s="170"/>
      <c r="AG400" s="170"/>
      <c r="AH400" s="170"/>
      <c r="AI400" s="170"/>
      <c r="AJ400" s="170"/>
      <c r="AK400" s="170"/>
      <c r="AL400" s="170"/>
      <c r="AM400" s="170">
        <v>21</v>
      </c>
      <c r="AN400" s="170"/>
      <c r="AO400" s="170"/>
      <c r="AP400" s="170"/>
      <c r="AQ400" s="170"/>
      <c r="AR400" s="170"/>
      <c r="AS400" s="170"/>
      <c r="AT400" s="170"/>
      <c r="AU400" s="170"/>
      <c r="AV400" s="170"/>
      <c r="AW400" s="170"/>
      <c r="AX400" s="170"/>
      <c r="AY400" s="170"/>
      <c r="AZ400" s="170"/>
      <c r="BA400" s="170"/>
      <c r="BB400" s="170"/>
      <c r="BC400" s="170"/>
      <c r="BD400" s="170"/>
      <c r="BE400" s="170"/>
      <c r="BF400" s="170"/>
      <c r="BG400" s="170"/>
      <c r="BH400" s="170"/>
    </row>
    <row r="401" spans="1:60" outlineLevel="1" x14ac:dyDescent="0.25">
      <c r="A401" s="224"/>
      <c r="B401" s="293" t="s">
        <v>638</v>
      </c>
      <c r="C401" s="294"/>
      <c r="D401" s="295"/>
      <c r="E401" s="296"/>
      <c r="F401" s="297"/>
      <c r="G401" s="298"/>
      <c r="H401" s="200"/>
      <c r="I401" s="228"/>
      <c r="J401" s="170"/>
      <c r="K401" s="170"/>
      <c r="L401" s="170"/>
      <c r="M401" s="170"/>
      <c r="N401" s="170"/>
      <c r="O401" s="170"/>
      <c r="P401" s="170"/>
      <c r="Q401" s="170"/>
      <c r="R401" s="170"/>
      <c r="S401" s="170"/>
      <c r="T401" s="170"/>
      <c r="U401" s="170"/>
      <c r="V401" s="170"/>
      <c r="W401" s="170"/>
      <c r="X401" s="170"/>
      <c r="Y401" s="170"/>
      <c r="Z401" s="170"/>
      <c r="AA401" s="170"/>
      <c r="AB401" s="170"/>
      <c r="AC401" s="170">
        <v>0</v>
      </c>
      <c r="AD401" s="170"/>
      <c r="AE401" s="170" t="s">
        <v>182</v>
      </c>
      <c r="AF401" s="170"/>
      <c r="AG401" s="170"/>
      <c r="AH401" s="170"/>
      <c r="AI401" s="170"/>
      <c r="AJ401" s="170"/>
      <c r="AK401" s="170"/>
      <c r="AL401" s="170"/>
      <c r="AM401" s="170"/>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row>
    <row r="402" spans="1:60" outlineLevel="1" x14ac:dyDescent="0.25">
      <c r="A402" s="224"/>
      <c r="B402" s="293" t="s">
        <v>538</v>
      </c>
      <c r="C402" s="294"/>
      <c r="D402" s="295"/>
      <c r="E402" s="296"/>
      <c r="F402" s="297"/>
      <c r="G402" s="298"/>
      <c r="H402" s="200"/>
      <c r="I402" s="228"/>
      <c r="J402" s="170"/>
      <c r="K402" s="170"/>
      <c r="L402" s="170"/>
      <c r="M402" s="170"/>
      <c r="N402" s="170"/>
      <c r="O402" s="170"/>
      <c r="P402" s="170"/>
      <c r="Q402" s="170"/>
      <c r="R402" s="170"/>
      <c r="S402" s="170"/>
      <c r="T402" s="170"/>
      <c r="U402" s="170"/>
      <c r="V402" s="170"/>
      <c r="W402" s="170"/>
      <c r="X402" s="170"/>
      <c r="Y402" s="170"/>
      <c r="Z402" s="170"/>
      <c r="AA402" s="170"/>
      <c r="AB402" s="170"/>
      <c r="AC402" s="170"/>
      <c r="AD402" s="170"/>
      <c r="AE402" s="170" t="s">
        <v>193</v>
      </c>
      <c r="AF402" s="170"/>
      <c r="AG402" s="170"/>
      <c r="AH402" s="170"/>
      <c r="AI402" s="170"/>
      <c r="AJ402" s="170"/>
      <c r="AK402" s="170"/>
      <c r="AL402" s="170"/>
      <c r="AM402" s="17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row>
    <row r="403" spans="1:60" outlineLevel="1" x14ac:dyDescent="0.25">
      <c r="A403" s="225">
        <v>101</v>
      </c>
      <c r="B403" s="182" t="s">
        <v>639</v>
      </c>
      <c r="C403" s="209" t="s">
        <v>603</v>
      </c>
      <c r="D403" s="187" t="s">
        <v>237</v>
      </c>
      <c r="E403" s="193">
        <v>5.1722099999999998</v>
      </c>
      <c r="F403" s="202"/>
      <c r="G403" s="201">
        <f>ROUND(E403*F403,2)</f>
        <v>0</v>
      </c>
      <c r="H403" s="200" t="s">
        <v>619</v>
      </c>
      <c r="I403" s="228" t="s">
        <v>198</v>
      </c>
      <c r="J403" s="170"/>
      <c r="K403" s="170"/>
      <c r="L403" s="170"/>
      <c r="M403" s="170"/>
      <c r="N403" s="170"/>
      <c r="O403" s="170"/>
      <c r="P403" s="170"/>
      <c r="Q403" s="170"/>
      <c r="R403" s="170"/>
      <c r="S403" s="170"/>
      <c r="T403" s="170"/>
      <c r="U403" s="170"/>
      <c r="V403" s="170"/>
      <c r="W403" s="170"/>
      <c r="X403" s="170"/>
      <c r="Y403" s="170"/>
      <c r="Z403" s="170"/>
      <c r="AA403" s="170"/>
      <c r="AB403" s="170"/>
      <c r="AC403" s="170"/>
      <c r="AD403" s="170"/>
      <c r="AE403" s="170" t="s">
        <v>494</v>
      </c>
      <c r="AF403" s="170"/>
      <c r="AG403" s="170"/>
      <c r="AH403" s="170"/>
      <c r="AI403" s="170"/>
      <c r="AJ403" s="170"/>
      <c r="AK403" s="170"/>
      <c r="AL403" s="170"/>
      <c r="AM403" s="170">
        <v>21</v>
      </c>
      <c r="AN403" s="170"/>
      <c r="AO403" s="170"/>
      <c r="AP403" s="170"/>
      <c r="AQ403" s="170"/>
      <c r="AR403" s="170"/>
      <c r="AS403" s="170"/>
      <c r="AT403" s="170"/>
      <c r="AU403" s="170"/>
      <c r="AV403" s="170"/>
      <c r="AW403" s="170"/>
      <c r="AX403" s="170"/>
      <c r="AY403" s="170"/>
      <c r="AZ403" s="170"/>
      <c r="BA403" s="170"/>
      <c r="BB403" s="170"/>
      <c r="BC403" s="170"/>
      <c r="BD403" s="170"/>
      <c r="BE403" s="170"/>
      <c r="BF403" s="170"/>
      <c r="BG403" s="170"/>
      <c r="BH403" s="170"/>
    </row>
    <row r="404" spans="1:60" outlineLevel="1" x14ac:dyDescent="0.25">
      <c r="A404" s="224"/>
      <c r="B404" s="183"/>
      <c r="C404" s="210" t="s">
        <v>495</v>
      </c>
      <c r="D404" s="188"/>
      <c r="E404" s="194"/>
      <c r="F404" s="201"/>
      <c r="G404" s="201"/>
      <c r="H404" s="200"/>
      <c r="I404" s="228"/>
      <c r="J404" s="170"/>
      <c r="K404" s="170"/>
      <c r="L404" s="170"/>
      <c r="M404" s="170"/>
      <c r="N404" s="170"/>
      <c r="O404" s="170"/>
      <c r="P404" s="170"/>
      <c r="Q404" s="170"/>
      <c r="R404" s="170"/>
      <c r="S404" s="170"/>
      <c r="T404" s="170"/>
      <c r="U404" s="170"/>
      <c r="V404" s="170"/>
      <c r="W404" s="170"/>
      <c r="X404" s="170"/>
      <c r="Y404" s="170"/>
      <c r="Z404" s="170"/>
      <c r="AA404" s="170"/>
      <c r="AB404" s="170"/>
      <c r="AC404" s="170"/>
      <c r="AD404" s="170"/>
      <c r="AE404" s="170" t="s">
        <v>190</v>
      </c>
      <c r="AF404" s="170">
        <v>0</v>
      </c>
      <c r="AG404" s="170"/>
      <c r="AH404" s="170"/>
      <c r="AI404" s="170"/>
      <c r="AJ404" s="170"/>
      <c r="AK404" s="170"/>
      <c r="AL404" s="170"/>
      <c r="AM404" s="170"/>
      <c r="AN404" s="170"/>
      <c r="AO404" s="170"/>
      <c r="AP404" s="170"/>
      <c r="AQ404" s="170"/>
      <c r="AR404" s="170"/>
      <c r="AS404" s="170"/>
      <c r="AT404" s="170"/>
      <c r="AU404" s="170"/>
      <c r="AV404" s="170"/>
      <c r="AW404" s="170"/>
      <c r="AX404" s="170"/>
      <c r="AY404" s="170"/>
      <c r="AZ404" s="170"/>
      <c r="BA404" s="170"/>
      <c r="BB404" s="170"/>
      <c r="BC404" s="170"/>
      <c r="BD404" s="170"/>
      <c r="BE404" s="170"/>
      <c r="BF404" s="170"/>
      <c r="BG404" s="170"/>
      <c r="BH404" s="170"/>
    </row>
    <row r="405" spans="1:60" outlineLevel="1" x14ac:dyDescent="0.25">
      <c r="A405" s="224"/>
      <c r="B405" s="183"/>
      <c r="C405" s="210" t="s">
        <v>640</v>
      </c>
      <c r="D405" s="188"/>
      <c r="E405" s="194"/>
      <c r="F405" s="201"/>
      <c r="G405" s="201"/>
      <c r="H405" s="200"/>
      <c r="I405" s="228"/>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t="s">
        <v>190</v>
      </c>
      <c r="AF405" s="170">
        <v>0</v>
      </c>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c r="BD405" s="170"/>
      <c r="BE405" s="170"/>
      <c r="BF405" s="170"/>
      <c r="BG405" s="170"/>
      <c r="BH405" s="170"/>
    </row>
    <row r="406" spans="1:60" outlineLevel="1" x14ac:dyDescent="0.25">
      <c r="A406" s="224"/>
      <c r="B406" s="183"/>
      <c r="C406" s="210" t="s">
        <v>641</v>
      </c>
      <c r="D406" s="188"/>
      <c r="E406" s="194">
        <v>5.1722099999999998</v>
      </c>
      <c r="F406" s="201"/>
      <c r="G406" s="201"/>
      <c r="H406" s="200"/>
      <c r="I406" s="228"/>
      <c r="J406" s="170"/>
      <c r="K406" s="170"/>
      <c r="L406" s="170"/>
      <c r="M406" s="170"/>
      <c r="N406" s="170"/>
      <c r="O406" s="170"/>
      <c r="P406" s="170"/>
      <c r="Q406" s="170"/>
      <c r="R406" s="170"/>
      <c r="S406" s="170"/>
      <c r="T406" s="170"/>
      <c r="U406" s="170"/>
      <c r="V406" s="170"/>
      <c r="W406" s="170"/>
      <c r="X406" s="170"/>
      <c r="Y406" s="170"/>
      <c r="Z406" s="170"/>
      <c r="AA406" s="170"/>
      <c r="AB406" s="170"/>
      <c r="AC406" s="170"/>
      <c r="AD406" s="170"/>
      <c r="AE406" s="170" t="s">
        <v>190</v>
      </c>
      <c r="AF406" s="170">
        <v>0</v>
      </c>
      <c r="AG406" s="170"/>
      <c r="AH406" s="170"/>
      <c r="AI406" s="170"/>
      <c r="AJ406" s="170"/>
      <c r="AK406" s="170"/>
      <c r="AL406" s="170"/>
      <c r="AM406" s="170"/>
      <c r="AN406" s="170"/>
      <c r="AO406" s="170"/>
      <c r="AP406" s="170"/>
      <c r="AQ406" s="170"/>
      <c r="AR406" s="170"/>
      <c r="AS406" s="170"/>
      <c r="AT406" s="170"/>
      <c r="AU406" s="170"/>
      <c r="AV406" s="170"/>
      <c r="AW406" s="170"/>
      <c r="AX406" s="170"/>
      <c r="AY406" s="170"/>
      <c r="AZ406" s="170"/>
      <c r="BA406" s="170"/>
      <c r="BB406" s="170"/>
      <c r="BC406" s="170"/>
      <c r="BD406" s="170"/>
      <c r="BE406" s="170"/>
      <c r="BF406" s="170"/>
      <c r="BG406" s="170"/>
      <c r="BH406" s="170"/>
    </row>
    <row r="407" spans="1:60" outlineLevel="1" x14ac:dyDescent="0.25">
      <c r="A407" s="225">
        <v>102</v>
      </c>
      <c r="B407" s="182" t="s">
        <v>642</v>
      </c>
      <c r="C407" s="209" t="s">
        <v>643</v>
      </c>
      <c r="D407" s="187" t="s">
        <v>644</v>
      </c>
      <c r="E407" s="193">
        <v>40</v>
      </c>
      <c r="F407" s="202"/>
      <c r="G407" s="201">
        <f>ROUND(E407*F407,2)</f>
        <v>0</v>
      </c>
      <c r="H407" s="200" t="s">
        <v>645</v>
      </c>
      <c r="I407" s="228" t="s">
        <v>198</v>
      </c>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t="s">
        <v>646</v>
      </c>
      <c r="AF407" s="170"/>
      <c r="AG407" s="170"/>
      <c r="AH407" s="170"/>
      <c r="AI407" s="170"/>
      <c r="AJ407" s="170"/>
      <c r="AK407" s="170"/>
      <c r="AL407" s="170"/>
      <c r="AM407" s="170">
        <v>21</v>
      </c>
      <c r="AN407" s="170"/>
      <c r="AO407" s="170"/>
      <c r="AP407" s="170"/>
      <c r="AQ407" s="170"/>
      <c r="AR407" s="170"/>
      <c r="AS407" s="170"/>
      <c r="AT407" s="170"/>
      <c r="AU407" s="170"/>
      <c r="AV407" s="170"/>
      <c r="AW407" s="170"/>
      <c r="AX407" s="170"/>
      <c r="AY407" s="170"/>
      <c r="AZ407" s="170"/>
      <c r="BA407" s="170"/>
      <c r="BB407" s="170"/>
      <c r="BC407" s="170"/>
      <c r="BD407" s="170"/>
      <c r="BE407" s="170"/>
      <c r="BF407" s="170"/>
      <c r="BG407" s="170"/>
      <c r="BH407" s="170"/>
    </row>
    <row r="408" spans="1:60" outlineLevel="1" x14ac:dyDescent="0.25">
      <c r="A408" s="224"/>
      <c r="B408" s="183"/>
      <c r="C408" s="210" t="s">
        <v>189</v>
      </c>
      <c r="D408" s="188"/>
      <c r="E408" s="194">
        <v>40</v>
      </c>
      <c r="F408" s="201"/>
      <c r="G408" s="201"/>
      <c r="H408" s="200"/>
      <c r="I408" s="228"/>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t="s">
        <v>190</v>
      </c>
      <c r="AF408" s="170">
        <v>0</v>
      </c>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c r="BD408" s="170"/>
      <c r="BE408" s="170"/>
      <c r="BF408" s="170"/>
      <c r="BG408" s="170"/>
      <c r="BH408" s="170"/>
    </row>
    <row r="409" spans="1:60" x14ac:dyDescent="0.25">
      <c r="A409" s="223" t="s">
        <v>179</v>
      </c>
      <c r="B409" s="181" t="s">
        <v>142</v>
      </c>
      <c r="C409" s="208" t="s">
        <v>143</v>
      </c>
      <c r="D409" s="186"/>
      <c r="E409" s="192"/>
      <c r="F409" s="291">
        <f>SUM(G410:G475)</f>
        <v>0</v>
      </c>
      <c r="G409" s="292"/>
      <c r="H409" s="199"/>
      <c r="I409" s="227"/>
      <c r="AE409" t="s">
        <v>180</v>
      </c>
    </row>
    <row r="410" spans="1:60" outlineLevel="1" x14ac:dyDescent="0.25">
      <c r="A410" s="224"/>
      <c r="B410" s="299" t="s">
        <v>647</v>
      </c>
      <c r="C410" s="300"/>
      <c r="D410" s="301"/>
      <c r="E410" s="302"/>
      <c r="F410" s="303"/>
      <c r="G410" s="304"/>
      <c r="H410" s="200"/>
      <c r="I410" s="228"/>
      <c r="J410" s="170"/>
      <c r="K410" s="170"/>
      <c r="L410" s="170"/>
      <c r="M410" s="170"/>
      <c r="N410" s="170"/>
      <c r="O410" s="170"/>
      <c r="P410" s="170"/>
      <c r="Q410" s="170"/>
      <c r="R410" s="170"/>
      <c r="S410" s="170"/>
      <c r="T410" s="170"/>
      <c r="U410" s="170"/>
      <c r="V410" s="170"/>
      <c r="W410" s="170"/>
      <c r="X410" s="170"/>
      <c r="Y410" s="170"/>
      <c r="Z410" s="170"/>
      <c r="AA410" s="170"/>
      <c r="AB410" s="170"/>
      <c r="AC410" s="170">
        <v>0</v>
      </c>
      <c r="AD410" s="170"/>
      <c r="AE410" s="170" t="s">
        <v>182</v>
      </c>
      <c r="AF410" s="170"/>
      <c r="AG410" s="170"/>
      <c r="AH410" s="170"/>
      <c r="AI410" s="170"/>
      <c r="AJ410" s="170"/>
      <c r="AK410" s="170"/>
      <c r="AL410" s="170"/>
      <c r="AM410" s="170"/>
      <c r="AN410" s="170"/>
      <c r="AO410" s="170"/>
      <c r="AP410" s="170"/>
      <c r="AQ410" s="170"/>
      <c r="AR410" s="170"/>
      <c r="AS410" s="170"/>
      <c r="AT410" s="170"/>
      <c r="AU410" s="170"/>
      <c r="AV410" s="170"/>
      <c r="AW410" s="170"/>
      <c r="AX410" s="170"/>
      <c r="AY410" s="170"/>
      <c r="AZ410" s="170"/>
      <c r="BA410" s="170"/>
      <c r="BB410" s="170"/>
      <c r="BC410" s="170"/>
      <c r="BD410" s="170"/>
      <c r="BE410" s="170"/>
      <c r="BF410" s="170"/>
      <c r="BG410" s="170"/>
      <c r="BH410" s="170"/>
    </row>
    <row r="411" spans="1:60" outlineLevel="1" x14ac:dyDescent="0.25">
      <c r="A411" s="224"/>
      <c r="B411" s="293" t="s">
        <v>648</v>
      </c>
      <c r="C411" s="294"/>
      <c r="D411" s="295"/>
      <c r="E411" s="296"/>
      <c r="F411" s="297"/>
      <c r="G411" s="298"/>
      <c r="H411" s="200"/>
      <c r="I411" s="228"/>
      <c r="J411" s="170"/>
      <c r="K411" s="170"/>
      <c r="L411" s="170"/>
      <c r="M411" s="170"/>
      <c r="N411" s="170"/>
      <c r="O411" s="170"/>
      <c r="P411" s="170"/>
      <c r="Q411" s="170"/>
      <c r="R411" s="170"/>
      <c r="S411" s="170"/>
      <c r="T411" s="170"/>
      <c r="U411" s="170"/>
      <c r="V411" s="170"/>
      <c r="W411" s="170"/>
      <c r="X411" s="170"/>
      <c r="Y411" s="170"/>
      <c r="Z411" s="170"/>
      <c r="AA411" s="170"/>
      <c r="AB411" s="170"/>
      <c r="AC411" s="170">
        <v>1</v>
      </c>
      <c r="AD411" s="170"/>
      <c r="AE411" s="170" t="s">
        <v>182</v>
      </c>
      <c r="AF411" s="170"/>
      <c r="AG411" s="170"/>
      <c r="AH411" s="170"/>
      <c r="AI411" s="170"/>
      <c r="AJ411" s="170"/>
      <c r="AK411" s="170"/>
      <c r="AL411" s="170"/>
      <c r="AM411" s="170"/>
      <c r="AN411" s="170"/>
      <c r="AO411" s="170"/>
      <c r="AP411" s="170"/>
      <c r="AQ411" s="170"/>
      <c r="AR411" s="170"/>
      <c r="AS411" s="170"/>
      <c r="AT411" s="170"/>
      <c r="AU411" s="170"/>
      <c r="AV411" s="170"/>
      <c r="AW411" s="170"/>
      <c r="AX411" s="170"/>
      <c r="AY411" s="170"/>
      <c r="AZ411" s="170"/>
      <c r="BA411" s="170"/>
      <c r="BB411" s="170"/>
      <c r="BC411" s="170"/>
      <c r="BD411" s="170"/>
      <c r="BE411" s="170"/>
      <c r="BF411" s="170"/>
      <c r="BG411" s="170"/>
      <c r="BH411" s="170"/>
    </row>
    <row r="412" spans="1:60" ht="20.399999999999999" outlineLevel="1" x14ac:dyDescent="0.25">
      <c r="A412" s="225">
        <v>103</v>
      </c>
      <c r="B412" s="182" t="s">
        <v>649</v>
      </c>
      <c r="C412" s="209" t="s">
        <v>650</v>
      </c>
      <c r="D412" s="187" t="s">
        <v>185</v>
      </c>
      <c r="E412" s="193">
        <v>856.77670000000001</v>
      </c>
      <c r="F412" s="202"/>
      <c r="G412" s="201">
        <f>ROUND(E412*F412,2)</f>
        <v>0</v>
      </c>
      <c r="H412" s="200" t="s">
        <v>227</v>
      </c>
      <c r="I412" s="228" t="s">
        <v>198</v>
      </c>
      <c r="J412" s="170"/>
      <c r="K412" s="170"/>
      <c r="L412" s="170"/>
      <c r="M412" s="170"/>
      <c r="N412" s="170"/>
      <c r="O412" s="170"/>
      <c r="P412" s="170"/>
      <c r="Q412" s="170"/>
      <c r="R412" s="170"/>
      <c r="S412" s="170"/>
      <c r="T412" s="170"/>
      <c r="U412" s="170"/>
      <c r="V412" s="170"/>
      <c r="W412" s="170"/>
      <c r="X412" s="170"/>
      <c r="Y412" s="170"/>
      <c r="Z412" s="170"/>
      <c r="AA412" s="170"/>
      <c r="AB412" s="170"/>
      <c r="AC412" s="170"/>
      <c r="AD412" s="170"/>
      <c r="AE412" s="170" t="s">
        <v>188</v>
      </c>
      <c r="AF412" s="170"/>
      <c r="AG412" s="170"/>
      <c r="AH412" s="170"/>
      <c r="AI412" s="170"/>
      <c r="AJ412" s="170"/>
      <c r="AK412" s="170"/>
      <c r="AL412" s="170"/>
      <c r="AM412" s="170">
        <v>21</v>
      </c>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row>
    <row r="413" spans="1:60" outlineLevel="1" x14ac:dyDescent="0.25">
      <c r="A413" s="224"/>
      <c r="B413" s="183"/>
      <c r="C413" s="211" t="s">
        <v>651</v>
      </c>
      <c r="D413" s="189"/>
      <c r="E413" s="195"/>
      <c r="F413" s="203"/>
      <c r="G413" s="203"/>
      <c r="H413" s="200"/>
      <c r="I413" s="228"/>
      <c r="J413" s="170"/>
      <c r="K413" s="170"/>
      <c r="L413" s="170"/>
      <c r="M413" s="170"/>
      <c r="N413" s="170"/>
      <c r="O413" s="170"/>
      <c r="P413" s="170"/>
      <c r="Q413" s="170"/>
      <c r="R413" s="170"/>
      <c r="S413" s="170"/>
      <c r="T413" s="170"/>
      <c r="U413" s="170"/>
      <c r="V413" s="170"/>
      <c r="W413" s="170"/>
      <c r="X413" s="170"/>
      <c r="Y413" s="170"/>
      <c r="Z413" s="170"/>
      <c r="AA413" s="170"/>
      <c r="AB413" s="170"/>
      <c r="AC413" s="170"/>
      <c r="AD413" s="170"/>
      <c r="AE413" s="170" t="s">
        <v>213</v>
      </c>
      <c r="AF413" s="170"/>
      <c r="AG413" s="170"/>
      <c r="AH413" s="170"/>
      <c r="AI413" s="170"/>
      <c r="AJ413" s="170"/>
      <c r="AK413" s="170"/>
      <c r="AL413" s="170"/>
      <c r="AM413" s="170"/>
      <c r="AN413" s="170"/>
      <c r="AO413" s="170"/>
      <c r="AP413" s="170"/>
      <c r="AQ413" s="170"/>
      <c r="AR413" s="170"/>
      <c r="AS413" s="170"/>
      <c r="AT413" s="170"/>
      <c r="AU413" s="170"/>
      <c r="AV413" s="170"/>
      <c r="AW413" s="170"/>
      <c r="AX413" s="170"/>
      <c r="AY413" s="170"/>
      <c r="AZ413" s="170"/>
      <c r="BA413" s="170"/>
      <c r="BB413" s="170"/>
      <c r="BC413" s="170"/>
      <c r="BD413" s="170"/>
      <c r="BE413" s="170"/>
      <c r="BF413" s="170"/>
      <c r="BG413" s="170"/>
      <c r="BH413" s="170"/>
    </row>
    <row r="414" spans="1:60" outlineLevel="1" x14ac:dyDescent="0.25">
      <c r="A414" s="224"/>
      <c r="B414" s="183"/>
      <c r="C414" s="210" t="s">
        <v>589</v>
      </c>
      <c r="D414" s="188"/>
      <c r="E414" s="194">
        <v>565.14909999999998</v>
      </c>
      <c r="F414" s="201"/>
      <c r="G414" s="201"/>
      <c r="H414" s="200"/>
      <c r="I414" s="228"/>
      <c r="J414" s="170"/>
      <c r="K414" s="170"/>
      <c r="L414" s="170"/>
      <c r="M414" s="170"/>
      <c r="N414" s="170"/>
      <c r="O414" s="170"/>
      <c r="P414" s="170"/>
      <c r="Q414" s="170"/>
      <c r="R414" s="170"/>
      <c r="S414" s="170"/>
      <c r="T414" s="170"/>
      <c r="U414" s="170"/>
      <c r="V414" s="170"/>
      <c r="W414" s="170"/>
      <c r="X414" s="170"/>
      <c r="Y414" s="170"/>
      <c r="Z414" s="170"/>
      <c r="AA414" s="170"/>
      <c r="AB414" s="170"/>
      <c r="AC414" s="170"/>
      <c r="AD414" s="170"/>
      <c r="AE414" s="170" t="s">
        <v>190</v>
      </c>
      <c r="AF414" s="170">
        <v>0</v>
      </c>
      <c r="AG414" s="170"/>
      <c r="AH414" s="170"/>
      <c r="AI414" s="170"/>
      <c r="AJ414" s="170"/>
      <c r="AK414" s="170"/>
      <c r="AL414" s="170"/>
      <c r="AM414" s="170"/>
      <c r="AN414" s="170"/>
      <c r="AO414" s="170"/>
      <c r="AP414" s="170"/>
      <c r="AQ414" s="170"/>
      <c r="AR414" s="170"/>
      <c r="AS414" s="170"/>
      <c r="AT414" s="170"/>
      <c r="AU414" s="170"/>
      <c r="AV414" s="170"/>
      <c r="AW414" s="170"/>
      <c r="AX414" s="170"/>
      <c r="AY414" s="170"/>
      <c r="AZ414" s="170"/>
      <c r="BA414" s="170"/>
      <c r="BB414" s="170"/>
      <c r="BC414" s="170"/>
      <c r="BD414" s="170"/>
      <c r="BE414" s="170"/>
      <c r="BF414" s="170"/>
      <c r="BG414" s="170"/>
      <c r="BH414" s="170"/>
    </row>
    <row r="415" spans="1:60" outlineLevel="1" x14ac:dyDescent="0.25">
      <c r="A415" s="224"/>
      <c r="B415" s="183"/>
      <c r="C415" s="210" t="s">
        <v>652</v>
      </c>
      <c r="D415" s="188"/>
      <c r="E415" s="194">
        <v>132.47999999999999</v>
      </c>
      <c r="F415" s="201"/>
      <c r="G415" s="201"/>
      <c r="H415" s="200"/>
      <c r="I415" s="228"/>
      <c r="J415" s="170"/>
      <c r="K415" s="170"/>
      <c r="L415" s="170"/>
      <c r="M415" s="170"/>
      <c r="N415" s="170"/>
      <c r="O415" s="170"/>
      <c r="P415" s="170"/>
      <c r="Q415" s="170"/>
      <c r="R415" s="170"/>
      <c r="S415" s="170"/>
      <c r="T415" s="170"/>
      <c r="U415" s="170"/>
      <c r="V415" s="170"/>
      <c r="W415" s="170"/>
      <c r="X415" s="170"/>
      <c r="Y415" s="170"/>
      <c r="Z415" s="170"/>
      <c r="AA415" s="170"/>
      <c r="AB415" s="170"/>
      <c r="AC415" s="170"/>
      <c r="AD415" s="170"/>
      <c r="AE415" s="170" t="s">
        <v>190</v>
      </c>
      <c r="AF415" s="170">
        <v>0</v>
      </c>
      <c r="AG415" s="170"/>
      <c r="AH415" s="170"/>
      <c r="AI415" s="170"/>
      <c r="AJ415" s="170"/>
      <c r="AK415" s="170"/>
      <c r="AL415" s="170"/>
      <c r="AM415" s="170"/>
      <c r="AN415" s="170"/>
      <c r="AO415" s="170"/>
      <c r="AP415" s="170"/>
      <c r="AQ415" s="170"/>
      <c r="AR415" s="170"/>
      <c r="AS415" s="170"/>
      <c r="AT415" s="170"/>
      <c r="AU415" s="170"/>
      <c r="AV415" s="170"/>
      <c r="AW415" s="170"/>
      <c r="AX415" s="170"/>
      <c r="AY415" s="170"/>
      <c r="AZ415" s="170"/>
      <c r="BA415" s="170"/>
      <c r="BB415" s="170"/>
      <c r="BC415" s="170"/>
      <c r="BD415" s="170"/>
      <c r="BE415" s="170"/>
      <c r="BF415" s="170"/>
      <c r="BG415" s="170"/>
      <c r="BH415" s="170"/>
    </row>
    <row r="416" spans="1:60" outlineLevel="1" x14ac:dyDescent="0.25">
      <c r="A416" s="224"/>
      <c r="B416" s="183"/>
      <c r="C416" s="210" t="s">
        <v>653</v>
      </c>
      <c r="D416" s="188"/>
      <c r="E416" s="194">
        <v>71.577600000000004</v>
      </c>
      <c r="F416" s="201"/>
      <c r="G416" s="201"/>
      <c r="H416" s="200"/>
      <c r="I416" s="228"/>
      <c r="J416" s="170"/>
      <c r="K416" s="170"/>
      <c r="L416" s="170"/>
      <c r="M416" s="170"/>
      <c r="N416" s="170"/>
      <c r="O416" s="170"/>
      <c r="P416" s="170"/>
      <c r="Q416" s="170"/>
      <c r="R416" s="170"/>
      <c r="S416" s="170"/>
      <c r="T416" s="170"/>
      <c r="U416" s="170"/>
      <c r="V416" s="170"/>
      <c r="W416" s="170"/>
      <c r="X416" s="170"/>
      <c r="Y416" s="170"/>
      <c r="Z416" s="170"/>
      <c r="AA416" s="170"/>
      <c r="AB416" s="170"/>
      <c r="AC416" s="170"/>
      <c r="AD416" s="170"/>
      <c r="AE416" s="170" t="s">
        <v>190</v>
      </c>
      <c r="AF416" s="170">
        <v>0</v>
      </c>
      <c r="AG416" s="170"/>
      <c r="AH416" s="170"/>
      <c r="AI416" s="170"/>
      <c r="AJ416" s="170"/>
      <c r="AK416" s="170"/>
      <c r="AL416" s="170"/>
      <c r="AM416" s="170"/>
      <c r="AN416" s="170"/>
      <c r="AO416" s="170"/>
      <c r="AP416" s="170"/>
      <c r="AQ416" s="170"/>
      <c r="AR416" s="170"/>
      <c r="AS416" s="170"/>
      <c r="AT416" s="170"/>
      <c r="AU416" s="170"/>
      <c r="AV416" s="170"/>
      <c r="AW416" s="170"/>
      <c r="AX416" s="170"/>
      <c r="AY416" s="170"/>
      <c r="AZ416" s="170"/>
      <c r="BA416" s="170"/>
      <c r="BB416" s="170"/>
      <c r="BC416" s="170"/>
      <c r="BD416" s="170"/>
      <c r="BE416" s="170"/>
      <c r="BF416" s="170"/>
      <c r="BG416" s="170"/>
      <c r="BH416" s="170"/>
    </row>
    <row r="417" spans="1:60" outlineLevel="1" x14ac:dyDescent="0.25">
      <c r="A417" s="224"/>
      <c r="B417" s="183"/>
      <c r="C417" s="210" t="s">
        <v>654</v>
      </c>
      <c r="D417" s="188"/>
      <c r="E417" s="194">
        <v>87.57</v>
      </c>
      <c r="F417" s="201"/>
      <c r="G417" s="201"/>
      <c r="H417" s="200"/>
      <c r="I417" s="228"/>
      <c r="J417" s="170"/>
      <c r="K417" s="170"/>
      <c r="L417" s="170"/>
      <c r="M417" s="170"/>
      <c r="N417" s="170"/>
      <c r="O417" s="170"/>
      <c r="P417" s="170"/>
      <c r="Q417" s="170"/>
      <c r="R417" s="170"/>
      <c r="S417" s="170"/>
      <c r="T417" s="170"/>
      <c r="U417" s="170"/>
      <c r="V417" s="170"/>
      <c r="W417" s="170"/>
      <c r="X417" s="170"/>
      <c r="Y417" s="170"/>
      <c r="Z417" s="170"/>
      <c r="AA417" s="170"/>
      <c r="AB417" s="170"/>
      <c r="AC417" s="170"/>
      <c r="AD417" s="170"/>
      <c r="AE417" s="170" t="s">
        <v>190</v>
      </c>
      <c r="AF417" s="170">
        <v>0</v>
      </c>
      <c r="AG417" s="170"/>
      <c r="AH417" s="170"/>
      <c r="AI417" s="170"/>
      <c r="AJ417" s="170"/>
      <c r="AK417" s="170"/>
      <c r="AL417" s="170"/>
      <c r="AM417" s="170"/>
      <c r="AN417" s="170"/>
      <c r="AO417" s="170"/>
      <c r="AP417" s="170"/>
      <c r="AQ417" s="170"/>
      <c r="AR417" s="170"/>
      <c r="AS417" s="170"/>
      <c r="AT417" s="170"/>
      <c r="AU417" s="170"/>
      <c r="AV417" s="170"/>
      <c r="AW417" s="170"/>
      <c r="AX417" s="170"/>
      <c r="AY417" s="170"/>
      <c r="AZ417" s="170"/>
      <c r="BA417" s="170"/>
      <c r="BB417" s="170"/>
      <c r="BC417" s="170"/>
      <c r="BD417" s="170"/>
      <c r="BE417" s="170"/>
      <c r="BF417" s="170"/>
      <c r="BG417" s="170"/>
      <c r="BH417" s="170"/>
    </row>
    <row r="418" spans="1:60" outlineLevel="1" x14ac:dyDescent="0.25">
      <c r="A418" s="224"/>
      <c r="B418" s="293" t="s">
        <v>647</v>
      </c>
      <c r="C418" s="294"/>
      <c r="D418" s="295"/>
      <c r="E418" s="296"/>
      <c r="F418" s="297"/>
      <c r="G418" s="298"/>
      <c r="H418" s="200"/>
      <c r="I418" s="228"/>
      <c r="J418" s="170"/>
      <c r="K418" s="170"/>
      <c r="L418" s="170"/>
      <c r="M418" s="170"/>
      <c r="N418" s="170"/>
      <c r="O418" s="170"/>
      <c r="P418" s="170"/>
      <c r="Q418" s="170"/>
      <c r="R418" s="170"/>
      <c r="S418" s="170"/>
      <c r="T418" s="170"/>
      <c r="U418" s="170"/>
      <c r="V418" s="170"/>
      <c r="W418" s="170"/>
      <c r="X418" s="170"/>
      <c r="Y418" s="170"/>
      <c r="Z418" s="170"/>
      <c r="AA418" s="170"/>
      <c r="AB418" s="170"/>
      <c r="AC418" s="170">
        <v>0</v>
      </c>
      <c r="AD418" s="170"/>
      <c r="AE418" s="170" t="s">
        <v>182</v>
      </c>
      <c r="AF418" s="170"/>
      <c r="AG418" s="170"/>
      <c r="AH418" s="170"/>
      <c r="AI418" s="170"/>
      <c r="AJ418" s="170"/>
      <c r="AK418" s="170"/>
      <c r="AL418" s="170"/>
      <c r="AM418" s="170"/>
      <c r="AN418" s="170"/>
      <c r="AO418" s="170"/>
      <c r="AP418" s="170"/>
      <c r="AQ418" s="170"/>
      <c r="AR418" s="170"/>
      <c r="AS418" s="170"/>
      <c r="AT418" s="170"/>
      <c r="AU418" s="170"/>
      <c r="AV418" s="170"/>
      <c r="AW418" s="170"/>
      <c r="AX418" s="170"/>
      <c r="AY418" s="170"/>
      <c r="AZ418" s="170"/>
      <c r="BA418" s="170"/>
      <c r="BB418" s="170"/>
      <c r="BC418" s="170"/>
      <c r="BD418" s="170"/>
      <c r="BE418" s="170"/>
      <c r="BF418" s="170"/>
      <c r="BG418" s="170"/>
      <c r="BH418" s="170"/>
    </row>
    <row r="419" spans="1:60" outlineLevel="1" x14ac:dyDescent="0.25">
      <c r="A419" s="224"/>
      <c r="B419" s="293" t="s">
        <v>648</v>
      </c>
      <c r="C419" s="294"/>
      <c r="D419" s="295"/>
      <c r="E419" s="296"/>
      <c r="F419" s="297"/>
      <c r="G419" s="298"/>
      <c r="H419" s="200"/>
      <c r="I419" s="228"/>
      <c r="J419" s="170"/>
      <c r="K419" s="170"/>
      <c r="L419" s="170"/>
      <c r="M419" s="170"/>
      <c r="N419" s="170"/>
      <c r="O419" s="170"/>
      <c r="P419" s="170"/>
      <c r="Q419" s="170"/>
      <c r="R419" s="170"/>
      <c r="S419" s="170"/>
      <c r="T419" s="170"/>
      <c r="U419" s="170"/>
      <c r="V419" s="170"/>
      <c r="W419" s="170"/>
      <c r="X419" s="170"/>
      <c r="Y419" s="170"/>
      <c r="Z419" s="170"/>
      <c r="AA419" s="170"/>
      <c r="AB419" s="170"/>
      <c r="AC419" s="170">
        <v>1</v>
      </c>
      <c r="AD419" s="170"/>
      <c r="AE419" s="170" t="s">
        <v>182</v>
      </c>
      <c r="AF419" s="170"/>
      <c r="AG419" s="170"/>
      <c r="AH419" s="170"/>
      <c r="AI419" s="170"/>
      <c r="AJ419" s="170"/>
      <c r="AK419" s="170"/>
      <c r="AL419" s="170"/>
      <c r="AM419" s="170"/>
      <c r="AN419" s="170"/>
      <c r="AO419" s="170"/>
      <c r="AP419" s="170"/>
      <c r="AQ419" s="170"/>
      <c r="AR419" s="170"/>
      <c r="AS419" s="170"/>
      <c r="AT419" s="170"/>
      <c r="AU419" s="170"/>
      <c r="AV419" s="170"/>
      <c r="AW419" s="170"/>
      <c r="AX419" s="170"/>
      <c r="AY419" s="170"/>
      <c r="AZ419" s="170"/>
      <c r="BA419" s="170"/>
      <c r="BB419" s="170"/>
      <c r="BC419" s="170"/>
      <c r="BD419" s="170"/>
      <c r="BE419" s="170"/>
      <c r="BF419" s="170"/>
      <c r="BG419" s="170"/>
      <c r="BH419" s="170"/>
    </row>
    <row r="420" spans="1:60" ht="20.399999999999999" outlineLevel="1" x14ac:dyDescent="0.25">
      <c r="A420" s="225">
        <v>104</v>
      </c>
      <c r="B420" s="182" t="s">
        <v>655</v>
      </c>
      <c r="C420" s="209" t="s">
        <v>656</v>
      </c>
      <c r="D420" s="187" t="s">
        <v>226</v>
      </c>
      <c r="E420" s="193">
        <v>83.628</v>
      </c>
      <c r="F420" s="202"/>
      <c r="G420" s="201">
        <f>ROUND(E420*F420,2)</f>
        <v>0</v>
      </c>
      <c r="H420" s="200" t="s">
        <v>227</v>
      </c>
      <c r="I420" s="228" t="s">
        <v>198</v>
      </c>
      <c r="J420" s="170"/>
      <c r="K420" s="170"/>
      <c r="L420" s="170"/>
      <c r="M420" s="170"/>
      <c r="N420" s="170"/>
      <c r="O420" s="170"/>
      <c r="P420" s="170"/>
      <c r="Q420" s="170"/>
      <c r="R420" s="170"/>
      <c r="S420" s="170"/>
      <c r="T420" s="170"/>
      <c r="U420" s="170"/>
      <c r="V420" s="170"/>
      <c r="W420" s="170"/>
      <c r="X420" s="170"/>
      <c r="Y420" s="170"/>
      <c r="Z420" s="170"/>
      <c r="AA420" s="170"/>
      <c r="AB420" s="170"/>
      <c r="AC420" s="170"/>
      <c r="AD420" s="170"/>
      <c r="AE420" s="170" t="s">
        <v>188</v>
      </c>
      <c r="AF420" s="170"/>
      <c r="AG420" s="170"/>
      <c r="AH420" s="170"/>
      <c r="AI420" s="170"/>
      <c r="AJ420" s="170"/>
      <c r="AK420" s="170"/>
      <c r="AL420" s="170"/>
      <c r="AM420" s="170">
        <v>21</v>
      </c>
      <c r="AN420" s="170"/>
      <c r="AO420" s="170"/>
      <c r="AP420" s="170"/>
      <c r="AQ420" s="170"/>
      <c r="AR420" s="170"/>
      <c r="AS420" s="170"/>
      <c r="AT420" s="170"/>
      <c r="AU420" s="170"/>
      <c r="AV420" s="170"/>
      <c r="AW420" s="170"/>
      <c r="AX420" s="170"/>
      <c r="AY420" s="170"/>
      <c r="AZ420" s="170"/>
      <c r="BA420" s="170"/>
      <c r="BB420" s="170"/>
      <c r="BC420" s="170"/>
      <c r="BD420" s="170"/>
      <c r="BE420" s="170"/>
      <c r="BF420" s="170"/>
      <c r="BG420" s="170"/>
      <c r="BH420" s="170"/>
    </row>
    <row r="421" spans="1:60" outlineLevel="1" x14ac:dyDescent="0.25">
      <c r="A421" s="224"/>
      <c r="B421" s="183"/>
      <c r="C421" s="211" t="s">
        <v>657</v>
      </c>
      <c r="D421" s="189"/>
      <c r="E421" s="195"/>
      <c r="F421" s="203"/>
      <c r="G421" s="203"/>
      <c r="H421" s="200"/>
      <c r="I421" s="228"/>
      <c r="J421" s="170"/>
      <c r="K421" s="170"/>
      <c r="L421" s="170"/>
      <c r="M421" s="170"/>
      <c r="N421" s="170"/>
      <c r="O421" s="170"/>
      <c r="P421" s="170"/>
      <c r="Q421" s="170"/>
      <c r="R421" s="170"/>
      <c r="S421" s="170"/>
      <c r="T421" s="170"/>
      <c r="U421" s="170"/>
      <c r="V421" s="170"/>
      <c r="W421" s="170"/>
      <c r="X421" s="170"/>
      <c r="Y421" s="170"/>
      <c r="Z421" s="170"/>
      <c r="AA421" s="170"/>
      <c r="AB421" s="170"/>
      <c r="AC421" s="170"/>
      <c r="AD421" s="170"/>
      <c r="AE421" s="170" t="s">
        <v>213</v>
      </c>
      <c r="AF421" s="170"/>
      <c r="AG421" s="170"/>
      <c r="AH421" s="170"/>
      <c r="AI421" s="170"/>
      <c r="AJ421" s="170"/>
      <c r="AK421" s="170"/>
      <c r="AL421" s="170"/>
      <c r="AM421" s="170"/>
      <c r="AN421" s="170"/>
      <c r="AO421" s="170"/>
      <c r="AP421" s="170"/>
      <c r="AQ421" s="170"/>
      <c r="AR421" s="170"/>
      <c r="AS421" s="170"/>
      <c r="AT421" s="170"/>
      <c r="AU421" s="170"/>
      <c r="AV421" s="170"/>
      <c r="AW421" s="170"/>
      <c r="AX421" s="170"/>
      <c r="AY421" s="170"/>
      <c r="AZ421" s="170"/>
      <c r="BA421" s="170"/>
      <c r="BB421" s="170"/>
      <c r="BC421" s="170"/>
      <c r="BD421" s="170"/>
      <c r="BE421" s="170"/>
      <c r="BF421" s="170"/>
      <c r="BG421" s="170"/>
      <c r="BH421" s="170"/>
    </row>
    <row r="422" spans="1:60" outlineLevel="1" x14ac:dyDescent="0.25">
      <c r="A422" s="224"/>
      <c r="B422" s="183"/>
      <c r="C422" s="210" t="s">
        <v>658</v>
      </c>
      <c r="D422" s="188"/>
      <c r="E422" s="194">
        <v>83.628</v>
      </c>
      <c r="F422" s="201"/>
      <c r="G422" s="201"/>
      <c r="H422" s="200"/>
      <c r="I422" s="228"/>
      <c r="J422" s="170"/>
      <c r="K422" s="170"/>
      <c r="L422" s="170"/>
      <c r="M422" s="170"/>
      <c r="N422" s="170"/>
      <c r="O422" s="170"/>
      <c r="P422" s="170"/>
      <c r="Q422" s="170"/>
      <c r="R422" s="170"/>
      <c r="S422" s="170"/>
      <c r="T422" s="170"/>
      <c r="U422" s="170"/>
      <c r="V422" s="170"/>
      <c r="W422" s="170"/>
      <c r="X422" s="170"/>
      <c r="Y422" s="170"/>
      <c r="Z422" s="170"/>
      <c r="AA422" s="170"/>
      <c r="AB422" s="170"/>
      <c r="AC422" s="170"/>
      <c r="AD422" s="170"/>
      <c r="AE422" s="170" t="s">
        <v>190</v>
      </c>
      <c r="AF422" s="170">
        <v>0</v>
      </c>
      <c r="AG422" s="170"/>
      <c r="AH422" s="170"/>
      <c r="AI422" s="170"/>
      <c r="AJ422" s="170"/>
      <c r="AK422" s="170"/>
      <c r="AL422" s="170"/>
      <c r="AM422" s="170"/>
      <c r="AN422" s="170"/>
      <c r="AO422" s="170"/>
      <c r="AP422" s="170"/>
      <c r="AQ422" s="170"/>
      <c r="AR422" s="170"/>
      <c r="AS422" s="170"/>
      <c r="AT422" s="170"/>
      <c r="AU422" s="170"/>
      <c r="AV422" s="170"/>
      <c r="AW422" s="170"/>
      <c r="AX422" s="170"/>
      <c r="AY422" s="170"/>
      <c r="AZ422" s="170"/>
      <c r="BA422" s="170"/>
      <c r="BB422" s="170"/>
      <c r="BC422" s="170"/>
      <c r="BD422" s="170"/>
      <c r="BE422" s="170"/>
      <c r="BF422" s="170"/>
      <c r="BG422" s="170"/>
      <c r="BH422" s="170"/>
    </row>
    <row r="423" spans="1:60" outlineLevel="1" x14ac:dyDescent="0.25">
      <c r="A423" s="224"/>
      <c r="B423" s="293" t="s">
        <v>647</v>
      </c>
      <c r="C423" s="294"/>
      <c r="D423" s="295"/>
      <c r="E423" s="296"/>
      <c r="F423" s="297"/>
      <c r="G423" s="298"/>
      <c r="H423" s="200"/>
      <c r="I423" s="228"/>
      <c r="J423" s="170"/>
      <c r="K423" s="170"/>
      <c r="L423" s="170"/>
      <c r="M423" s="170"/>
      <c r="N423" s="170"/>
      <c r="O423" s="170"/>
      <c r="P423" s="170"/>
      <c r="Q423" s="170"/>
      <c r="R423" s="170"/>
      <c r="S423" s="170"/>
      <c r="T423" s="170"/>
      <c r="U423" s="170"/>
      <c r="V423" s="170"/>
      <c r="W423" s="170"/>
      <c r="X423" s="170"/>
      <c r="Y423" s="170"/>
      <c r="Z423" s="170"/>
      <c r="AA423" s="170"/>
      <c r="AB423" s="170"/>
      <c r="AC423" s="170">
        <v>0</v>
      </c>
      <c r="AD423" s="170"/>
      <c r="AE423" s="170" t="s">
        <v>182</v>
      </c>
      <c r="AF423" s="170"/>
      <c r="AG423" s="170"/>
      <c r="AH423" s="170"/>
      <c r="AI423" s="170"/>
      <c r="AJ423" s="170"/>
      <c r="AK423" s="170"/>
      <c r="AL423" s="170"/>
      <c r="AM423" s="170"/>
      <c r="AN423" s="170"/>
      <c r="AO423" s="170"/>
      <c r="AP423" s="170"/>
      <c r="AQ423" s="170"/>
      <c r="AR423" s="170"/>
      <c r="AS423" s="170"/>
      <c r="AT423" s="170"/>
      <c r="AU423" s="170"/>
      <c r="AV423" s="170"/>
      <c r="AW423" s="170"/>
      <c r="AX423" s="170"/>
      <c r="AY423" s="170"/>
      <c r="AZ423" s="170"/>
      <c r="BA423" s="170"/>
      <c r="BB423" s="170"/>
      <c r="BC423" s="170"/>
      <c r="BD423" s="170"/>
      <c r="BE423" s="170"/>
      <c r="BF423" s="170"/>
      <c r="BG423" s="170"/>
      <c r="BH423" s="170"/>
    </row>
    <row r="424" spans="1:60" outlineLevel="1" x14ac:dyDescent="0.25">
      <c r="A424" s="224"/>
      <c r="B424" s="293" t="s">
        <v>648</v>
      </c>
      <c r="C424" s="294"/>
      <c r="D424" s="295"/>
      <c r="E424" s="296"/>
      <c r="F424" s="297"/>
      <c r="G424" s="298"/>
      <c r="H424" s="200"/>
      <c r="I424" s="228"/>
      <c r="J424" s="170"/>
      <c r="K424" s="170"/>
      <c r="L424" s="170"/>
      <c r="M424" s="170"/>
      <c r="N424" s="170"/>
      <c r="O424" s="170"/>
      <c r="P424" s="170"/>
      <c r="Q424" s="170"/>
      <c r="R424" s="170"/>
      <c r="S424" s="170"/>
      <c r="T424" s="170"/>
      <c r="U424" s="170"/>
      <c r="V424" s="170"/>
      <c r="W424" s="170"/>
      <c r="X424" s="170"/>
      <c r="Y424" s="170"/>
      <c r="Z424" s="170"/>
      <c r="AA424" s="170"/>
      <c r="AB424" s="170"/>
      <c r="AC424" s="170">
        <v>1</v>
      </c>
      <c r="AD424" s="170"/>
      <c r="AE424" s="170" t="s">
        <v>182</v>
      </c>
      <c r="AF424" s="170"/>
      <c r="AG424" s="170"/>
      <c r="AH424" s="170"/>
      <c r="AI424" s="170"/>
      <c r="AJ424" s="170"/>
      <c r="AK424" s="170"/>
      <c r="AL424" s="170"/>
      <c r="AM424" s="170"/>
      <c r="AN424" s="170"/>
      <c r="AO424" s="170"/>
      <c r="AP424" s="170"/>
      <c r="AQ424" s="170"/>
      <c r="AR424" s="170"/>
      <c r="AS424" s="170"/>
      <c r="AT424" s="170"/>
      <c r="AU424" s="170"/>
      <c r="AV424" s="170"/>
      <c r="AW424" s="170"/>
      <c r="AX424" s="170"/>
      <c r="AY424" s="170"/>
      <c r="AZ424" s="170"/>
      <c r="BA424" s="170"/>
      <c r="BB424" s="170"/>
      <c r="BC424" s="170"/>
      <c r="BD424" s="170"/>
      <c r="BE424" s="170"/>
      <c r="BF424" s="170"/>
      <c r="BG424" s="170"/>
      <c r="BH424" s="170"/>
    </row>
    <row r="425" spans="1:60" outlineLevel="1" x14ac:dyDescent="0.25">
      <c r="A425" s="225">
        <v>105</v>
      </c>
      <c r="B425" s="182" t="s">
        <v>659</v>
      </c>
      <c r="C425" s="209" t="s">
        <v>660</v>
      </c>
      <c r="D425" s="187" t="s">
        <v>226</v>
      </c>
      <c r="E425" s="193">
        <v>254.76</v>
      </c>
      <c r="F425" s="202"/>
      <c r="G425" s="201">
        <f>ROUND(E425*F425,2)</f>
        <v>0</v>
      </c>
      <c r="H425" s="200" t="s">
        <v>227</v>
      </c>
      <c r="I425" s="228" t="s">
        <v>198</v>
      </c>
      <c r="J425" s="170"/>
      <c r="K425" s="170"/>
      <c r="L425" s="170"/>
      <c r="M425" s="170"/>
      <c r="N425" s="170"/>
      <c r="O425" s="170"/>
      <c r="P425" s="170"/>
      <c r="Q425" s="170"/>
      <c r="R425" s="170"/>
      <c r="S425" s="170"/>
      <c r="T425" s="170"/>
      <c r="U425" s="170"/>
      <c r="V425" s="170"/>
      <c r="W425" s="170"/>
      <c r="X425" s="170"/>
      <c r="Y425" s="170"/>
      <c r="Z425" s="170"/>
      <c r="AA425" s="170"/>
      <c r="AB425" s="170"/>
      <c r="AC425" s="170"/>
      <c r="AD425" s="170"/>
      <c r="AE425" s="170" t="s">
        <v>188</v>
      </c>
      <c r="AF425" s="170"/>
      <c r="AG425" s="170"/>
      <c r="AH425" s="170"/>
      <c r="AI425" s="170"/>
      <c r="AJ425" s="170"/>
      <c r="AK425" s="170"/>
      <c r="AL425" s="170"/>
      <c r="AM425" s="170">
        <v>21</v>
      </c>
      <c r="AN425" s="170"/>
      <c r="AO425" s="170"/>
      <c r="AP425" s="170"/>
      <c r="AQ425" s="170"/>
      <c r="AR425" s="170"/>
      <c r="AS425" s="170"/>
      <c r="AT425" s="170"/>
      <c r="AU425" s="170"/>
      <c r="AV425" s="170"/>
      <c r="AW425" s="170"/>
      <c r="AX425" s="170"/>
      <c r="AY425" s="170"/>
      <c r="AZ425" s="170"/>
      <c r="BA425" s="170"/>
      <c r="BB425" s="170"/>
      <c r="BC425" s="170"/>
      <c r="BD425" s="170"/>
      <c r="BE425" s="170"/>
      <c r="BF425" s="170"/>
      <c r="BG425" s="170"/>
      <c r="BH425" s="170"/>
    </row>
    <row r="426" spans="1:60" outlineLevel="1" x14ac:dyDescent="0.25">
      <c r="A426" s="224"/>
      <c r="B426" s="183"/>
      <c r="C426" s="211" t="s">
        <v>661</v>
      </c>
      <c r="D426" s="189"/>
      <c r="E426" s="195"/>
      <c r="F426" s="203"/>
      <c r="G426" s="203"/>
      <c r="H426" s="200"/>
      <c r="I426" s="228"/>
      <c r="J426" s="170"/>
      <c r="K426" s="170"/>
      <c r="L426" s="170"/>
      <c r="M426" s="170"/>
      <c r="N426" s="170"/>
      <c r="O426" s="170"/>
      <c r="P426" s="170"/>
      <c r="Q426" s="170"/>
      <c r="R426" s="170"/>
      <c r="S426" s="170"/>
      <c r="T426" s="170"/>
      <c r="U426" s="170"/>
      <c r="V426" s="170"/>
      <c r="W426" s="170"/>
      <c r="X426" s="170"/>
      <c r="Y426" s="170"/>
      <c r="Z426" s="170"/>
      <c r="AA426" s="170"/>
      <c r="AB426" s="170"/>
      <c r="AC426" s="170"/>
      <c r="AD426" s="170"/>
      <c r="AE426" s="170" t="s">
        <v>213</v>
      </c>
      <c r="AF426" s="170"/>
      <c r="AG426" s="170"/>
      <c r="AH426" s="170"/>
      <c r="AI426" s="170"/>
      <c r="AJ426" s="170"/>
      <c r="AK426" s="170"/>
      <c r="AL426" s="170"/>
      <c r="AM426" s="170"/>
      <c r="AN426" s="170"/>
      <c r="AO426" s="170"/>
      <c r="AP426" s="170"/>
      <c r="AQ426" s="170"/>
      <c r="AR426" s="170"/>
      <c r="AS426" s="170"/>
      <c r="AT426" s="170"/>
      <c r="AU426" s="170"/>
      <c r="AV426" s="170"/>
      <c r="AW426" s="170"/>
      <c r="AX426" s="170"/>
      <c r="AY426" s="170"/>
      <c r="AZ426" s="170"/>
      <c r="BA426" s="170"/>
      <c r="BB426" s="170"/>
      <c r="BC426" s="170"/>
      <c r="BD426" s="170"/>
      <c r="BE426" s="170"/>
      <c r="BF426" s="170"/>
      <c r="BG426" s="170"/>
      <c r="BH426" s="170"/>
    </row>
    <row r="427" spans="1:60" ht="20.399999999999999" outlineLevel="1" x14ac:dyDescent="0.25">
      <c r="A427" s="224"/>
      <c r="B427" s="183"/>
      <c r="C427" s="210" t="s">
        <v>662</v>
      </c>
      <c r="D427" s="188"/>
      <c r="E427" s="194">
        <v>127.38</v>
      </c>
      <c r="F427" s="201"/>
      <c r="G427" s="201"/>
      <c r="H427" s="200"/>
      <c r="I427" s="228"/>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t="s">
        <v>190</v>
      </c>
      <c r="AF427" s="170">
        <v>0</v>
      </c>
      <c r="AG427" s="170"/>
      <c r="AH427" s="170"/>
      <c r="AI427" s="170"/>
      <c r="AJ427" s="170"/>
      <c r="AK427" s="170"/>
      <c r="AL427" s="170"/>
      <c r="AM427" s="170"/>
      <c r="AN427" s="170"/>
      <c r="AO427" s="170"/>
      <c r="AP427" s="170"/>
      <c r="AQ427" s="170"/>
      <c r="AR427" s="170"/>
      <c r="AS427" s="170"/>
      <c r="AT427" s="170"/>
      <c r="AU427" s="170"/>
      <c r="AV427" s="170"/>
      <c r="AW427" s="170"/>
      <c r="AX427" s="170"/>
      <c r="AY427" s="170"/>
      <c r="AZ427" s="170"/>
      <c r="BA427" s="170"/>
      <c r="BB427" s="170"/>
      <c r="BC427" s="170"/>
      <c r="BD427" s="170"/>
      <c r="BE427" s="170"/>
      <c r="BF427" s="170"/>
      <c r="BG427" s="170"/>
      <c r="BH427" s="170"/>
    </row>
    <row r="428" spans="1:60" ht="20.399999999999999" outlineLevel="1" x14ac:dyDescent="0.25">
      <c r="A428" s="224"/>
      <c r="B428" s="183"/>
      <c r="C428" s="210" t="s">
        <v>662</v>
      </c>
      <c r="D428" s="188"/>
      <c r="E428" s="194">
        <v>127.38</v>
      </c>
      <c r="F428" s="201"/>
      <c r="G428" s="201"/>
      <c r="H428" s="200"/>
      <c r="I428" s="228"/>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t="s">
        <v>190</v>
      </c>
      <c r="AF428" s="170">
        <v>0</v>
      </c>
      <c r="AG428" s="170"/>
      <c r="AH428" s="170"/>
      <c r="AI428" s="170"/>
      <c r="AJ428" s="170"/>
      <c r="AK428" s="170"/>
      <c r="AL428" s="170"/>
      <c r="AM428" s="170"/>
      <c r="AN428" s="170"/>
      <c r="AO428" s="170"/>
      <c r="AP428" s="170"/>
      <c r="AQ428" s="170"/>
      <c r="AR428" s="170"/>
      <c r="AS428" s="170"/>
      <c r="AT428" s="170"/>
      <c r="AU428" s="170"/>
      <c r="AV428" s="170"/>
      <c r="AW428" s="170"/>
      <c r="AX428" s="170"/>
      <c r="AY428" s="170"/>
      <c r="AZ428" s="170"/>
      <c r="BA428" s="170"/>
      <c r="BB428" s="170"/>
      <c r="BC428" s="170"/>
      <c r="BD428" s="170"/>
      <c r="BE428" s="170"/>
      <c r="BF428" s="170"/>
      <c r="BG428" s="170"/>
      <c r="BH428" s="170"/>
    </row>
    <row r="429" spans="1:60" outlineLevel="1" x14ac:dyDescent="0.25">
      <c r="A429" s="224"/>
      <c r="B429" s="293" t="s">
        <v>647</v>
      </c>
      <c r="C429" s="294"/>
      <c r="D429" s="295"/>
      <c r="E429" s="296"/>
      <c r="F429" s="297"/>
      <c r="G429" s="298"/>
      <c r="H429" s="200"/>
      <c r="I429" s="228"/>
      <c r="J429" s="170"/>
      <c r="K429" s="170"/>
      <c r="L429" s="170"/>
      <c r="M429" s="170"/>
      <c r="N429" s="170"/>
      <c r="O429" s="170"/>
      <c r="P429" s="170"/>
      <c r="Q429" s="170"/>
      <c r="R429" s="170"/>
      <c r="S429" s="170"/>
      <c r="T429" s="170"/>
      <c r="U429" s="170"/>
      <c r="V429" s="170"/>
      <c r="W429" s="170"/>
      <c r="X429" s="170"/>
      <c r="Y429" s="170"/>
      <c r="Z429" s="170"/>
      <c r="AA429" s="170"/>
      <c r="AB429" s="170"/>
      <c r="AC429" s="170">
        <v>0</v>
      </c>
      <c r="AD429" s="170"/>
      <c r="AE429" s="170" t="s">
        <v>182</v>
      </c>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row>
    <row r="430" spans="1:60" outlineLevel="1" x14ac:dyDescent="0.25">
      <c r="A430" s="224"/>
      <c r="B430" s="293" t="s">
        <v>648</v>
      </c>
      <c r="C430" s="294"/>
      <c r="D430" s="295"/>
      <c r="E430" s="296"/>
      <c r="F430" s="297"/>
      <c r="G430" s="298"/>
      <c r="H430" s="200"/>
      <c r="I430" s="228"/>
      <c r="J430" s="170"/>
      <c r="K430" s="170"/>
      <c r="L430" s="170"/>
      <c r="M430" s="170"/>
      <c r="N430" s="170"/>
      <c r="O430" s="170"/>
      <c r="P430" s="170"/>
      <c r="Q430" s="170"/>
      <c r="R430" s="170"/>
      <c r="S430" s="170"/>
      <c r="T430" s="170"/>
      <c r="U430" s="170"/>
      <c r="V430" s="170"/>
      <c r="W430" s="170"/>
      <c r="X430" s="170"/>
      <c r="Y430" s="170"/>
      <c r="Z430" s="170"/>
      <c r="AA430" s="170"/>
      <c r="AB430" s="170"/>
      <c r="AC430" s="170">
        <v>1</v>
      </c>
      <c r="AD430" s="170"/>
      <c r="AE430" s="170" t="s">
        <v>182</v>
      </c>
      <c r="AF430" s="170"/>
      <c r="AG430" s="170"/>
      <c r="AH430" s="170"/>
      <c r="AI430" s="170"/>
      <c r="AJ430" s="170"/>
      <c r="AK430" s="170"/>
      <c r="AL430" s="170"/>
      <c r="AM430" s="170"/>
      <c r="AN430" s="170"/>
      <c r="AO430" s="170"/>
      <c r="AP430" s="170"/>
      <c r="AQ430" s="170"/>
      <c r="AR430" s="170"/>
      <c r="AS430" s="170"/>
      <c r="AT430" s="170"/>
      <c r="AU430" s="170"/>
      <c r="AV430" s="170"/>
      <c r="AW430" s="170"/>
      <c r="AX430" s="170"/>
      <c r="AY430" s="170"/>
      <c r="AZ430" s="170"/>
      <c r="BA430" s="170"/>
      <c r="BB430" s="170"/>
      <c r="BC430" s="170"/>
      <c r="BD430" s="170"/>
      <c r="BE430" s="170"/>
      <c r="BF430" s="170"/>
      <c r="BG430" s="170"/>
      <c r="BH430" s="170"/>
    </row>
    <row r="431" spans="1:60" outlineLevel="1" x14ac:dyDescent="0.25">
      <c r="A431" s="225">
        <v>106</v>
      </c>
      <c r="B431" s="182" t="s">
        <v>663</v>
      </c>
      <c r="C431" s="209" t="s">
        <v>664</v>
      </c>
      <c r="D431" s="187" t="s">
        <v>226</v>
      </c>
      <c r="E431" s="193">
        <v>138.292</v>
      </c>
      <c r="F431" s="202"/>
      <c r="G431" s="201">
        <f>ROUND(E431*F431,2)</f>
        <v>0</v>
      </c>
      <c r="H431" s="200" t="s">
        <v>227</v>
      </c>
      <c r="I431" s="228" t="s">
        <v>198</v>
      </c>
      <c r="J431" s="170"/>
      <c r="K431" s="170"/>
      <c r="L431" s="170"/>
      <c r="M431" s="170"/>
      <c r="N431" s="170"/>
      <c r="O431" s="170"/>
      <c r="P431" s="170"/>
      <c r="Q431" s="170"/>
      <c r="R431" s="170"/>
      <c r="S431" s="170"/>
      <c r="T431" s="170"/>
      <c r="U431" s="170"/>
      <c r="V431" s="170"/>
      <c r="W431" s="170"/>
      <c r="X431" s="170"/>
      <c r="Y431" s="170"/>
      <c r="Z431" s="170"/>
      <c r="AA431" s="170"/>
      <c r="AB431" s="170"/>
      <c r="AC431" s="170"/>
      <c r="AD431" s="170"/>
      <c r="AE431" s="170" t="s">
        <v>188</v>
      </c>
      <c r="AF431" s="170"/>
      <c r="AG431" s="170"/>
      <c r="AH431" s="170"/>
      <c r="AI431" s="170"/>
      <c r="AJ431" s="170"/>
      <c r="AK431" s="170"/>
      <c r="AL431" s="170"/>
      <c r="AM431" s="170">
        <v>21</v>
      </c>
      <c r="AN431" s="170"/>
      <c r="AO431" s="170"/>
      <c r="AP431" s="170"/>
      <c r="AQ431" s="170"/>
      <c r="AR431" s="170"/>
      <c r="AS431" s="170"/>
      <c r="AT431" s="170"/>
      <c r="AU431" s="170"/>
      <c r="AV431" s="170"/>
      <c r="AW431" s="170"/>
      <c r="AX431" s="170"/>
      <c r="AY431" s="170"/>
      <c r="AZ431" s="170"/>
      <c r="BA431" s="170"/>
      <c r="BB431" s="170"/>
      <c r="BC431" s="170"/>
      <c r="BD431" s="170"/>
      <c r="BE431" s="170"/>
      <c r="BF431" s="170"/>
      <c r="BG431" s="170"/>
      <c r="BH431" s="170"/>
    </row>
    <row r="432" spans="1:60" outlineLevel="1" x14ac:dyDescent="0.25">
      <c r="A432" s="224"/>
      <c r="B432" s="183"/>
      <c r="C432" s="211" t="s">
        <v>665</v>
      </c>
      <c r="D432" s="189"/>
      <c r="E432" s="195"/>
      <c r="F432" s="203"/>
      <c r="G432" s="203"/>
      <c r="H432" s="200"/>
      <c r="I432" s="228"/>
      <c r="J432" s="170"/>
      <c r="K432" s="170"/>
      <c r="L432" s="170"/>
      <c r="M432" s="170"/>
      <c r="N432" s="170"/>
      <c r="O432" s="170"/>
      <c r="P432" s="170"/>
      <c r="Q432" s="170"/>
      <c r="R432" s="170"/>
      <c r="S432" s="170"/>
      <c r="T432" s="170"/>
      <c r="U432" s="170"/>
      <c r="V432" s="170"/>
      <c r="W432" s="170"/>
      <c r="X432" s="170"/>
      <c r="Y432" s="170"/>
      <c r="Z432" s="170"/>
      <c r="AA432" s="170"/>
      <c r="AB432" s="170"/>
      <c r="AC432" s="170"/>
      <c r="AD432" s="170"/>
      <c r="AE432" s="170" t="s">
        <v>213</v>
      </c>
      <c r="AF432" s="170"/>
      <c r="AG432" s="170"/>
      <c r="AH432" s="170"/>
      <c r="AI432" s="170"/>
      <c r="AJ432" s="170"/>
      <c r="AK432" s="170"/>
      <c r="AL432" s="170"/>
      <c r="AM432" s="170"/>
      <c r="AN432" s="170"/>
      <c r="AO432" s="170"/>
      <c r="AP432" s="170"/>
      <c r="AQ432" s="170"/>
      <c r="AR432" s="170"/>
      <c r="AS432" s="170"/>
      <c r="AT432" s="170"/>
      <c r="AU432" s="170"/>
      <c r="AV432" s="170"/>
      <c r="AW432" s="170"/>
      <c r="AX432" s="170"/>
      <c r="AY432" s="170"/>
      <c r="AZ432" s="170"/>
      <c r="BA432" s="170"/>
      <c r="BB432" s="170"/>
      <c r="BC432" s="170"/>
      <c r="BD432" s="170"/>
      <c r="BE432" s="170"/>
      <c r="BF432" s="170"/>
      <c r="BG432" s="170"/>
      <c r="BH432" s="170"/>
    </row>
    <row r="433" spans="1:60" outlineLevel="1" x14ac:dyDescent="0.25">
      <c r="A433" s="224"/>
      <c r="B433" s="183"/>
      <c r="C433" s="210" t="s">
        <v>666</v>
      </c>
      <c r="D433" s="188"/>
      <c r="E433" s="194">
        <v>138.292</v>
      </c>
      <c r="F433" s="201"/>
      <c r="G433" s="201"/>
      <c r="H433" s="200"/>
      <c r="I433" s="228"/>
      <c r="J433" s="170"/>
      <c r="K433" s="170"/>
      <c r="L433" s="170"/>
      <c r="M433" s="170"/>
      <c r="N433" s="170"/>
      <c r="O433" s="170"/>
      <c r="P433" s="170"/>
      <c r="Q433" s="170"/>
      <c r="R433" s="170"/>
      <c r="S433" s="170"/>
      <c r="T433" s="170"/>
      <c r="U433" s="170"/>
      <c r="V433" s="170"/>
      <c r="W433" s="170"/>
      <c r="X433" s="170"/>
      <c r="Y433" s="170"/>
      <c r="Z433" s="170"/>
      <c r="AA433" s="170"/>
      <c r="AB433" s="170"/>
      <c r="AC433" s="170"/>
      <c r="AD433" s="170"/>
      <c r="AE433" s="170" t="s">
        <v>190</v>
      </c>
      <c r="AF433" s="170">
        <v>0</v>
      </c>
      <c r="AG433" s="170"/>
      <c r="AH433" s="170"/>
      <c r="AI433" s="170"/>
      <c r="AJ433" s="170"/>
      <c r="AK433" s="170"/>
      <c r="AL433" s="170"/>
      <c r="AM433" s="170"/>
      <c r="AN433" s="170"/>
      <c r="AO433" s="170"/>
      <c r="AP433" s="170"/>
      <c r="AQ433" s="170"/>
      <c r="AR433" s="170"/>
      <c r="AS433" s="170"/>
      <c r="AT433" s="170"/>
      <c r="AU433" s="170"/>
      <c r="AV433" s="170"/>
      <c r="AW433" s="170"/>
      <c r="AX433" s="170"/>
      <c r="AY433" s="170"/>
      <c r="AZ433" s="170"/>
      <c r="BA433" s="170"/>
      <c r="BB433" s="170"/>
      <c r="BC433" s="170"/>
      <c r="BD433" s="170"/>
      <c r="BE433" s="170"/>
      <c r="BF433" s="170"/>
      <c r="BG433" s="170"/>
      <c r="BH433" s="170"/>
    </row>
    <row r="434" spans="1:60" outlineLevel="1" x14ac:dyDescent="0.25">
      <c r="A434" s="224"/>
      <c r="B434" s="293" t="s">
        <v>647</v>
      </c>
      <c r="C434" s="294"/>
      <c r="D434" s="295"/>
      <c r="E434" s="296"/>
      <c r="F434" s="297"/>
      <c r="G434" s="298"/>
      <c r="H434" s="200"/>
      <c r="I434" s="228"/>
      <c r="J434" s="170"/>
      <c r="K434" s="170"/>
      <c r="L434" s="170"/>
      <c r="M434" s="170"/>
      <c r="N434" s="170"/>
      <c r="O434" s="170"/>
      <c r="P434" s="170"/>
      <c r="Q434" s="170"/>
      <c r="R434" s="170"/>
      <c r="S434" s="170"/>
      <c r="T434" s="170"/>
      <c r="U434" s="170"/>
      <c r="V434" s="170"/>
      <c r="W434" s="170"/>
      <c r="X434" s="170"/>
      <c r="Y434" s="170"/>
      <c r="Z434" s="170"/>
      <c r="AA434" s="170"/>
      <c r="AB434" s="170"/>
      <c r="AC434" s="170">
        <v>0</v>
      </c>
      <c r="AD434" s="170"/>
      <c r="AE434" s="170" t="s">
        <v>182</v>
      </c>
      <c r="AF434" s="170"/>
      <c r="AG434" s="170"/>
      <c r="AH434" s="170"/>
      <c r="AI434" s="170"/>
      <c r="AJ434" s="170"/>
      <c r="AK434" s="170"/>
      <c r="AL434" s="170"/>
      <c r="AM434" s="170"/>
      <c r="AN434" s="170"/>
      <c r="AO434" s="170"/>
      <c r="AP434" s="170"/>
      <c r="AQ434" s="170"/>
      <c r="AR434" s="170"/>
      <c r="AS434" s="170"/>
      <c r="AT434" s="170"/>
      <c r="AU434" s="170"/>
      <c r="AV434" s="170"/>
      <c r="AW434" s="170"/>
      <c r="AX434" s="170"/>
      <c r="AY434" s="170"/>
      <c r="AZ434" s="170"/>
      <c r="BA434" s="170"/>
      <c r="BB434" s="170"/>
      <c r="BC434" s="170"/>
      <c r="BD434" s="170"/>
      <c r="BE434" s="170"/>
      <c r="BF434" s="170"/>
      <c r="BG434" s="170"/>
      <c r="BH434" s="170"/>
    </row>
    <row r="435" spans="1:60" outlineLevel="1" x14ac:dyDescent="0.25">
      <c r="A435" s="224"/>
      <c r="B435" s="293" t="s">
        <v>648</v>
      </c>
      <c r="C435" s="294"/>
      <c r="D435" s="295"/>
      <c r="E435" s="296"/>
      <c r="F435" s="297"/>
      <c r="G435" s="298"/>
      <c r="H435" s="200"/>
      <c r="I435" s="228"/>
      <c r="J435" s="170"/>
      <c r="K435" s="170"/>
      <c r="L435" s="170"/>
      <c r="M435" s="170"/>
      <c r="N435" s="170"/>
      <c r="O435" s="170"/>
      <c r="P435" s="170"/>
      <c r="Q435" s="170"/>
      <c r="R435" s="170"/>
      <c r="S435" s="170"/>
      <c r="T435" s="170"/>
      <c r="U435" s="170"/>
      <c r="V435" s="170"/>
      <c r="W435" s="170"/>
      <c r="X435" s="170"/>
      <c r="Y435" s="170"/>
      <c r="Z435" s="170"/>
      <c r="AA435" s="170"/>
      <c r="AB435" s="170"/>
      <c r="AC435" s="170">
        <v>1</v>
      </c>
      <c r="AD435" s="170"/>
      <c r="AE435" s="170" t="s">
        <v>182</v>
      </c>
      <c r="AF435" s="170"/>
      <c r="AG435" s="170"/>
      <c r="AH435" s="170"/>
      <c r="AI435" s="170"/>
      <c r="AJ435" s="170"/>
      <c r="AK435" s="170"/>
      <c r="AL435" s="170"/>
      <c r="AM435" s="170"/>
      <c r="AN435" s="170"/>
      <c r="AO435" s="170"/>
      <c r="AP435" s="170"/>
      <c r="AQ435" s="170"/>
      <c r="AR435" s="170"/>
      <c r="AS435" s="170"/>
      <c r="AT435" s="170"/>
      <c r="AU435" s="170"/>
      <c r="AV435" s="170"/>
      <c r="AW435" s="170"/>
      <c r="AX435" s="170"/>
      <c r="AY435" s="170"/>
      <c r="AZ435" s="170"/>
      <c r="BA435" s="170"/>
      <c r="BB435" s="170"/>
      <c r="BC435" s="170"/>
      <c r="BD435" s="170"/>
      <c r="BE435" s="170"/>
      <c r="BF435" s="170"/>
      <c r="BG435" s="170"/>
      <c r="BH435" s="170"/>
    </row>
    <row r="436" spans="1:60" outlineLevel="1" x14ac:dyDescent="0.25">
      <c r="A436" s="225">
        <v>107</v>
      </c>
      <c r="B436" s="182" t="s">
        <v>667</v>
      </c>
      <c r="C436" s="209" t="s">
        <v>668</v>
      </c>
      <c r="D436" s="187" t="s">
        <v>226</v>
      </c>
      <c r="E436" s="193">
        <v>127.38</v>
      </c>
      <c r="F436" s="202"/>
      <c r="G436" s="201">
        <f>ROUND(E436*F436,2)</f>
        <v>0</v>
      </c>
      <c r="H436" s="200" t="s">
        <v>227</v>
      </c>
      <c r="I436" s="228" t="s">
        <v>198</v>
      </c>
      <c r="J436" s="170"/>
      <c r="K436" s="170"/>
      <c r="L436" s="170"/>
      <c r="M436" s="170"/>
      <c r="N436" s="170"/>
      <c r="O436" s="170"/>
      <c r="P436" s="170"/>
      <c r="Q436" s="170"/>
      <c r="R436" s="170"/>
      <c r="S436" s="170"/>
      <c r="T436" s="170"/>
      <c r="U436" s="170"/>
      <c r="V436" s="170"/>
      <c r="W436" s="170"/>
      <c r="X436" s="170"/>
      <c r="Y436" s="170"/>
      <c r="Z436" s="170"/>
      <c r="AA436" s="170"/>
      <c r="AB436" s="170"/>
      <c r="AC436" s="170"/>
      <c r="AD436" s="170"/>
      <c r="AE436" s="170" t="s">
        <v>188</v>
      </c>
      <c r="AF436" s="170"/>
      <c r="AG436" s="170"/>
      <c r="AH436" s="170"/>
      <c r="AI436" s="170"/>
      <c r="AJ436" s="170"/>
      <c r="AK436" s="170"/>
      <c r="AL436" s="170"/>
      <c r="AM436" s="170">
        <v>21</v>
      </c>
      <c r="AN436" s="170"/>
      <c r="AO436" s="170"/>
      <c r="AP436" s="170"/>
      <c r="AQ436" s="170"/>
      <c r="AR436" s="170"/>
      <c r="AS436" s="170"/>
      <c r="AT436" s="170"/>
      <c r="AU436" s="170"/>
      <c r="AV436" s="170"/>
      <c r="AW436" s="170"/>
      <c r="AX436" s="170"/>
      <c r="AY436" s="170"/>
      <c r="AZ436" s="170"/>
      <c r="BA436" s="170"/>
      <c r="BB436" s="170"/>
      <c r="BC436" s="170"/>
      <c r="BD436" s="170"/>
      <c r="BE436" s="170"/>
      <c r="BF436" s="170"/>
      <c r="BG436" s="170"/>
      <c r="BH436" s="170"/>
    </row>
    <row r="437" spans="1:60" ht="20.399999999999999" outlineLevel="1" x14ac:dyDescent="0.25">
      <c r="A437" s="224"/>
      <c r="B437" s="183"/>
      <c r="C437" s="210" t="s">
        <v>662</v>
      </c>
      <c r="D437" s="188"/>
      <c r="E437" s="194">
        <v>127.38</v>
      </c>
      <c r="F437" s="201"/>
      <c r="G437" s="201"/>
      <c r="H437" s="200"/>
      <c r="I437" s="228"/>
      <c r="J437" s="170"/>
      <c r="K437" s="170"/>
      <c r="L437" s="170"/>
      <c r="M437" s="170"/>
      <c r="N437" s="170"/>
      <c r="O437" s="170"/>
      <c r="P437" s="170"/>
      <c r="Q437" s="170"/>
      <c r="R437" s="170"/>
      <c r="S437" s="170"/>
      <c r="T437" s="170"/>
      <c r="U437" s="170"/>
      <c r="V437" s="170"/>
      <c r="W437" s="170"/>
      <c r="X437" s="170"/>
      <c r="Y437" s="170"/>
      <c r="Z437" s="170"/>
      <c r="AA437" s="170"/>
      <c r="AB437" s="170"/>
      <c r="AC437" s="170"/>
      <c r="AD437" s="170"/>
      <c r="AE437" s="170" t="s">
        <v>190</v>
      </c>
      <c r="AF437" s="170">
        <v>0</v>
      </c>
      <c r="AG437" s="170"/>
      <c r="AH437" s="170"/>
      <c r="AI437" s="170"/>
      <c r="AJ437" s="170"/>
      <c r="AK437" s="170"/>
      <c r="AL437" s="170"/>
      <c r="AM437" s="170"/>
      <c r="AN437" s="170"/>
      <c r="AO437" s="170"/>
      <c r="AP437" s="170"/>
      <c r="AQ437" s="170"/>
      <c r="AR437" s="170"/>
      <c r="AS437" s="170"/>
      <c r="AT437" s="170"/>
      <c r="AU437" s="170"/>
      <c r="AV437" s="170"/>
      <c r="AW437" s="170"/>
      <c r="AX437" s="170"/>
      <c r="AY437" s="170"/>
      <c r="AZ437" s="170"/>
      <c r="BA437" s="170"/>
      <c r="BB437" s="170"/>
      <c r="BC437" s="170"/>
      <c r="BD437" s="170"/>
      <c r="BE437" s="170"/>
      <c r="BF437" s="170"/>
      <c r="BG437" s="170"/>
      <c r="BH437" s="170"/>
    </row>
    <row r="438" spans="1:60" outlineLevel="1" x14ac:dyDescent="0.25">
      <c r="A438" s="225">
        <v>108</v>
      </c>
      <c r="B438" s="182" t="s">
        <v>669</v>
      </c>
      <c r="C438" s="209" t="s">
        <v>670</v>
      </c>
      <c r="D438" s="187" t="s">
        <v>376</v>
      </c>
      <c r="E438" s="193">
        <v>2</v>
      </c>
      <c r="F438" s="202"/>
      <c r="G438" s="201">
        <f>ROUND(E438*F438,2)</f>
        <v>0</v>
      </c>
      <c r="H438" s="200"/>
      <c r="I438" s="228" t="s">
        <v>372</v>
      </c>
      <c r="J438" s="170"/>
      <c r="K438" s="170"/>
      <c r="L438" s="170"/>
      <c r="M438" s="170"/>
      <c r="N438" s="170"/>
      <c r="O438" s="170"/>
      <c r="P438" s="170"/>
      <c r="Q438" s="170"/>
      <c r="R438" s="170"/>
      <c r="S438" s="170"/>
      <c r="T438" s="170"/>
      <c r="U438" s="170"/>
      <c r="V438" s="170"/>
      <c r="W438" s="170"/>
      <c r="X438" s="170"/>
      <c r="Y438" s="170"/>
      <c r="Z438" s="170"/>
      <c r="AA438" s="170"/>
      <c r="AB438" s="170"/>
      <c r="AC438" s="170"/>
      <c r="AD438" s="170"/>
      <c r="AE438" s="170" t="s">
        <v>188</v>
      </c>
      <c r="AF438" s="170"/>
      <c r="AG438" s="170"/>
      <c r="AH438" s="170"/>
      <c r="AI438" s="170"/>
      <c r="AJ438" s="170"/>
      <c r="AK438" s="170"/>
      <c r="AL438" s="170"/>
      <c r="AM438" s="170">
        <v>21</v>
      </c>
      <c r="AN438" s="170"/>
      <c r="AO438" s="170"/>
      <c r="AP438" s="170"/>
      <c r="AQ438" s="170"/>
      <c r="AR438" s="170"/>
      <c r="AS438" s="170"/>
      <c r="AT438" s="170"/>
      <c r="AU438" s="170"/>
      <c r="AV438" s="170"/>
      <c r="AW438" s="170"/>
      <c r="AX438" s="170"/>
      <c r="AY438" s="170"/>
      <c r="AZ438" s="170"/>
      <c r="BA438" s="170"/>
      <c r="BB438" s="170"/>
      <c r="BC438" s="170"/>
      <c r="BD438" s="170"/>
      <c r="BE438" s="170"/>
      <c r="BF438" s="170"/>
      <c r="BG438" s="170"/>
      <c r="BH438" s="170"/>
    </row>
    <row r="439" spans="1:60" outlineLevel="1" x14ac:dyDescent="0.25">
      <c r="A439" s="224"/>
      <c r="B439" s="293" t="s">
        <v>647</v>
      </c>
      <c r="C439" s="294"/>
      <c r="D439" s="295"/>
      <c r="E439" s="296"/>
      <c r="F439" s="297"/>
      <c r="G439" s="298"/>
      <c r="H439" s="200"/>
      <c r="I439" s="228"/>
      <c r="J439" s="170"/>
      <c r="K439" s="170"/>
      <c r="L439" s="170"/>
      <c r="M439" s="170"/>
      <c r="N439" s="170"/>
      <c r="O439" s="170"/>
      <c r="P439" s="170"/>
      <c r="Q439" s="170"/>
      <c r="R439" s="170"/>
      <c r="S439" s="170"/>
      <c r="T439" s="170"/>
      <c r="U439" s="170"/>
      <c r="V439" s="170"/>
      <c r="W439" s="170"/>
      <c r="X439" s="170"/>
      <c r="Y439" s="170"/>
      <c r="Z439" s="170"/>
      <c r="AA439" s="170"/>
      <c r="AB439" s="170"/>
      <c r="AC439" s="170">
        <v>0</v>
      </c>
      <c r="AD439" s="170"/>
      <c r="AE439" s="170" t="s">
        <v>182</v>
      </c>
      <c r="AF439" s="170"/>
      <c r="AG439" s="170"/>
      <c r="AH439" s="170"/>
      <c r="AI439" s="170"/>
      <c r="AJ439" s="170"/>
      <c r="AK439" s="170"/>
      <c r="AL439" s="170"/>
      <c r="AM439" s="170"/>
      <c r="AN439" s="170"/>
      <c r="AO439" s="170"/>
      <c r="AP439" s="170"/>
      <c r="AQ439" s="170"/>
      <c r="AR439" s="170"/>
      <c r="AS439" s="170"/>
      <c r="AT439" s="170"/>
      <c r="AU439" s="170"/>
      <c r="AV439" s="170"/>
      <c r="AW439" s="170"/>
      <c r="AX439" s="170"/>
      <c r="AY439" s="170"/>
      <c r="AZ439" s="170"/>
      <c r="BA439" s="170"/>
      <c r="BB439" s="170"/>
      <c r="BC439" s="170"/>
      <c r="BD439" s="170"/>
      <c r="BE439" s="170"/>
      <c r="BF439" s="170"/>
      <c r="BG439" s="170"/>
      <c r="BH439" s="170"/>
    </row>
    <row r="440" spans="1:60" outlineLevel="1" x14ac:dyDescent="0.25">
      <c r="A440" s="224"/>
      <c r="B440" s="293" t="s">
        <v>648</v>
      </c>
      <c r="C440" s="294"/>
      <c r="D440" s="295"/>
      <c r="E440" s="296"/>
      <c r="F440" s="297"/>
      <c r="G440" s="298"/>
      <c r="H440" s="200"/>
      <c r="I440" s="228"/>
      <c r="J440" s="170"/>
      <c r="K440" s="170"/>
      <c r="L440" s="170"/>
      <c r="M440" s="170"/>
      <c r="N440" s="170"/>
      <c r="O440" s="170"/>
      <c r="P440" s="170"/>
      <c r="Q440" s="170"/>
      <c r="R440" s="170"/>
      <c r="S440" s="170"/>
      <c r="T440" s="170"/>
      <c r="U440" s="170"/>
      <c r="V440" s="170"/>
      <c r="W440" s="170"/>
      <c r="X440" s="170"/>
      <c r="Y440" s="170"/>
      <c r="Z440" s="170"/>
      <c r="AA440" s="170"/>
      <c r="AB440" s="170"/>
      <c r="AC440" s="170">
        <v>1</v>
      </c>
      <c r="AD440" s="170"/>
      <c r="AE440" s="170" t="s">
        <v>182</v>
      </c>
      <c r="AF440" s="170"/>
      <c r="AG440" s="170"/>
      <c r="AH440" s="170"/>
      <c r="AI440" s="170"/>
      <c r="AJ440" s="170"/>
      <c r="AK440" s="170"/>
      <c r="AL440" s="170"/>
      <c r="AM440" s="170"/>
      <c r="AN440" s="170"/>
      <c r="AO440" s="170"/>
      <c r="AP440" s="170"/>
      <c r="AQ440" s="170"/>
      <c r="AR440" s="170"/>
      <c r="AS440" s="170"/>
      <c r="AT440" s="170"/>
      <c r="AU440" s="170"/>
      <c r="AV440" s="170"/>
      <c r="AW440" s="170"/>
      <c r="AX440" s="170"/>
      <c r="AY440" s="170"/>
      <c r="AZ440" s="170"/>
      <c r="BA440" s="170"/>
      <c r="BB440" s="170"/>
      <c r="BC440" s="170"/>
      <c r="BD440" s="170"/>
      <c r="BE440" s="170"/>
      <c r="BF440" s="170"/>
      <c r="BG440" s="170"/>
      <c r="BH440" s="170"/>
    </row>
    <row r="441" spans="1:60" outlineLevel="1" x14ac:dyDescent="0.25">
      <c r="A441" s="225">
        <v>109</v>
      </c>
      <c r="B441" s="182" t="s">
        <v>671</v>
      </c>
      <c r="C441" s="209" t="s">
        <v>672</v>
      </c>
      <c r="D441" s="187" t="s">
        <v>226</v>
      </c>
      <c r="E441" s="193">
        <v>138.292</v>
      </c>
      <c r="F441" s="202"/>
      <c r="G441" s="201">
        <f>ROUND(E441*F441,2)</f>
        <v>0</v>
      </c>
      <c r="H441" s="200" t="s">
        <v>227</v>
      </c>
      <c r="I441" s="228" t="s">
        <v>198</v>
      </c>
      <c r="J441" s="170"/>
      <c r="K441" s="170"/>
      <c r="L441" s="170"/>
      <c r="M441" s="170"/>
      <c r="N441" s="170"/>
      <c r="O441" s="170"/>
      <c r="P441" s="170"/>
      <c r="Q441" s="170"/>
      <c r="R441" s="170"/>
      <c r="S441" s="170"/>
      <c r="T441" s="170"/>
      <c r="U441" s="170"/>
      <c r="V441" s="170"/>
      <c r="W441" s="170"/>
      <c r="X441" s="170"/>
      <c r="Y441" s="170"/>
      <c r="Z441" s="170"/>
      <c r="AA441" s="170"/>
      <c r="AB441" s="170"/>
      <c r="AC441" s="170"/>
      <c r="AD441" s="170"/>
      <c r="AE441" s="170" t="s">
        <v>188</v>
      </c>
      <c r="AF441" s="170"/>
      <c r="AG441" s="170"/>
      <c r="AH441" s="170"/>
      <c r="AI441" s="170"/>
      <c r="AJ441" s="170"/>
      <c r="AK441" s="170"/>
      <c r="AL441" s="170"/>
      <c r="AM441" s="170">
        <v>21</v>
      </c>
      <c r="AN441" s="170"/>
      <c r="AO441" s="170"/>
      <c r="AP441" s="170"/>
      <c r="AQ441" s="170"/>
      <c r="AR441" s="170"/>
      <c r="AS441" s="170"/>
      <c r="AT441" s="170"/>
      <c r="AU441" s="170"/>
      <c r="AV441" s="170"/>
      <c r="AW441" s="170"/>
      <c r="AX441" s="170"/>
      <c r="AY441" s="170"/>
      <c r="AZ441" s="170"/>
      <c r="BA441" s="170"/>
      <c r="BB441" s="170"/>
      <c r="BC441" s="170"/>
      <c r="BD441" s="170"/>
      <c r="BE441" s="170"/>
      <c r="BF441" s="170"/>
      <c r="BG441" s="170"/>
      <c r="BH441" s="170"/>
    </row>
    <row r="442" spans="1:60" outlineLevel="1" x14ac:dyDescent="0.25">
      <c r="A442" s="224"/>
      <c r="B442" s="183"/>
      <c r="C442" s="210" t="s">
        <v>666</v>
      </c>
      <c r="D442" s="188"/>
      <c r="E442" s="194">
        <v>138.292</v>
      </c>
      <c r="F442" s="201"/>
      <c r="G442" s="201"/>
      <c r="H442" s="200"/>
      <c r="I442" s="228"/>
      <c r="J442" s="170"/>
      <c r="K442" s="170"/>
      <c r="L442" s="170"/>
      <c r="M442" s="170"/>
      <c r="N442" s="170"/>
      <c r="O442" s="170"/>
      <c r="P442" s="170"/>
      <c r="Q442" s="170"/>
      <c r="R442" s="170"/>
      <c r="S442" s="170"/>
      <c r="T442" s="170"/>
      <c r="U442" s="170"/>
      <c r="V442" s="170"/>
      <c r="W442" s="170"/>
      <c r="X442" s="170"/>
      <c r="Y442" s="170"/>
      <c r="Z442" s="170"/>
      <c r="AA442" s="170"/>
      <c r="AB442" s="170"/>
      <c r="AC442" s="170"/>
      <c r="AD442" s="170"/>
      <c r="AE442" s="170" t="s">
        <v>190</v>
      </c>
      <c r="AF442" s="170">
        <v>0</v>
      </c>
      <c r="AG442" s="170"/>
      <c r="AH442" s="170"/>
      <c r="AI442" s="170"/>
      <c r="AJ442" s="170"/>
      <c r="AK442" s="170"/>
      <c r="AL442" s="170"/>
      <c r="AM442" s="170"/>
      <c r="AN442" s="170"/>
      <c r="AO442" s="170"/>
      <c r="AP442" s="170"/>
      <c r="AQ442" s="170"/>
      <c r="AR442" s="170"/>
      <c r="AS442" s="170"/>
      <c r="AT442" s="170"/>
      <c r="AU442" s="170"/>
      <c r="AV442" s="170"/>
      <c r="AW442" s="170"/>
      <c r="AX442" s="170"/>
      <c r="AY442" s="170"/>
      <c r="AZ442" s="170"/>
      <c r="BA442" s="170"/>
      <c r="BB442" s="170"/>
      <c r="BC442" s="170"/>
      <c r="BD442" s="170"/>
      <c r="BE442" s="170"/>
      <c r="BF442" s="170"/>
      <c r="BG442" s="170"/>
      <c r="BH442" s="170"/>
    </row>
    <row r="443" spans="1:60" outlineLevel="1" x14ac:dyDescent="0.25">
      <c r="A443" s="224"/>
      <c r="B443" s="293" t="s">
        <v>647</v>
      </c>
      <c r="C443" s="294"/>
      <c r="D443" s="295"/>
      <c r="E443" s="296"/>
      <c r="F443" s="297"/>
      <c r="G443" s="298"/>
      <c r="H443" s="200"/>
      <c r="I443" s="228"/>
      <c r="J443" s="170"/>
      <c r="K443" s="170"/>
      <c r="L443" s="170"/>
      <c r="M443" s="170"/>
      <c r="N443" s="170"/>
      <c r="O443" s="170"/>
      <c r="P443" s="170"/>
      <c r="Q443" s="170"/>
      <c r="R443" s="170"/>
      <c r="S443" s="170"/>
      <c r="T443" s="170"/>
      <c r="U443" s="170"/>
      <c r="V443" s="170"/>
      <c r="W443" s="170"/>
      <c r="X443" s="170"/>
      <c r="Y443" s="170"/>
      <c r="Z443" s="170"/>
      <c r="AA443" s="170"/>
      <c r="AB443" s="170"/>
      <c r="AC443" s="170">
        <v>0</v>
      </c>
      <c r="AD443" s="170"/>
      <c r="AE443" s="170" t="s">
        <v>182</v>
      </c>
      <c r="AF443" s="170"/>
      <c r="AG443" s="170"/>
      <c r="AH443" s="170"/>
      <c r="AI443" s="170"/>
      <c r="AJ443" s="170"/>
      <c r="AK443" s="170"/>
      <c r="AL443" s="170"/>
      <c r="AM443" s="170"/>
      <c r="AN443" s="170"/>
      <c r="AO443" s="170"/>
      <c r="AP443" s="170"/>
      <c r="AQ443" s="170"/>
      <c r="AR443" s="170"/>
      <c r="AS443" s="170"/>
      <c r="AT443" s="170"/>
      <c r="AU443" s="170"/>
      <c r="AV443" s="170"/>
      <c r="AW443" s="170"/>
      <c r="AX443" s="170"/>
      <c r="AY443" s="170"/>
      <c r="AZ443" s="170"/>
      <c r="BA443" s="170"/>
      <c r="BB443" s="170"/>
      <c r="BC443" s="170"/>
      <c r="BD443" s="170"/>
      <c r="BE443" s="170"/>
      <c r="BF443" s="170"/>
      <c r="BG443" s="170"/>
      <c r="BH443" s="170"/>
    </row>
    <row r="444" spans="1:60" outlineLevel="1" x14ac:dyDescent="0.25">
      <c r="A444" s="224"/>
      <c r="B444" s="293" t="s">
        <v>673</v>
      </c>
      <c r="C444" s="294"/>
      <c r="D444" s="295"/>
      <c r="E444" s="296"/>
      <c r="F444" s="297"/>
      <c r="G444" s="298"/>
      <c r="H444" s="200"/>
      <c r="I444" s="228"/>
      <c r="J444" s="170"/>
      <c r="K444" s="170"/>
      <c r="L444" s="170"/>
      <c r="M444" s="170"/>
      <c r="N444" s="170"/>
      <c r="O444" s="170"/>
      <c r="P444" s="170"/>
      <c r="Q444" s="170"/>
      <c r="R444" s="170"/>
      <c r="S444" s="170"/>
      <c r="T444" s="170"/>
      <c r="U444" s="170"/>
      <c r="V444" s="170"/>
      <c r="W444" s="170"/>
      <c r="X444" s="170"/>
      <c r="Y444" s="170"/>
      <c r="Z444" s="170"/>
      <c r="AA444" s="170"/>
      <c r="AB444" s="170"/>
      <c r="AC444" s="170">
        <v>1</v>
      </c>
      <c r="AD444" s="170"/>
      <c r="AE444" s="170" t="s">
        <v>182</v>
      </c>
      <c r="AF444" s="170"/>
      <c r="AG444" s="170"/>
      <c r="AH444" s="170"/>
      <c r="AI444" s="170"/>
      <c r="AJ444" s="170"/>
      <c r="AK444" s="170"/>
      <c r="AL444" s="170"/>
      <c r="AM444" s="170"/>
      <c r="AN444" s="170"/>
      <c r="AO444" s="170"/>
      <c r="AP444" s="170"/>
      <c r="AQ444" s="170"/>
      <c r="AR444" s="170"/>
      <c r="AS444" s="170"/>
      <c r="AT444" s="170"/>
      <c r="AU444" s="170"/>
      <c r="AV444" s="170"/>
      <c r="AW444" s="170"/>
      <c r="AX444" s="170"/>
      <c r="AY444" s="170"/>
      <c r="AZ444" s="170"/>
      <c r="BA444" s="170"/>
      <c r="BB444" s="170"/>
      <c r="BC444" s="170"/>
      <c r="BD444" s="170"/>
      <c r="BE444" s="170"/>
      <c r="BF444" s="170"/>
      <c r="BG444" s="170"/>
      <c r="BH444" s="170"/>
    </row>
    <row r="445" spans="1:60" ht="20.399999999999999" outlineLevel="1" x14ac:dyDescent="0.25">
      <c r="A445" s="225">
        <v>110</v>
      </c>
      <c r="B445" s="182" t="s">
        <v>674</v>
      </c>
      <c r="C445" s="209" t="s">
        <v>675</v>
      </c>
      <c r="D445" s="187" t="s">
        <v>226</v>
      </c>
      <c r="E445" s="193">
        <v>214.24080000000001</v>
      </c>
      <c r="F445" s="202"/>
      <c r="G445" s="201">
        <f>ROUND(E445*F445,2)</f>
        <v>0</v>
      </c>
      <c r="H445" s="200" t="s">
        <v>227</v>
      </c>
      <c r="I445" s="228" t="s">
        <v>198</v>
      </c>
      <c r="J445" s="170"/>
      <c r="K445" s="170"/>
      <c r="L445" s="170"/>
      <c r="M445" s="170"/>
      <c r="N445" s="170"/>
      <c r="O445" s="170"/>
      <c r="P445" s="170"/>
      <c r="Q445" s="170"/>
      <c r="R445" s="170"/>
      <c r="S445" s="170"/>
      <c r="T445" s="170"/>
      <c r="U445" s="170"/>
      <c r="V445" s="170"/>
      <c r="W445" s="170"/>
      <c r="X445" s="170"/>
      <c r="Y445" s="170"/>
      <c r="Z445" s="170"/>
      <c r="AA445" s="170"/>
      <c r="AB445" s="170"/>
      <c r="AC445" s="170"/>
      <c r="AD445" s="170"/>
      <c r="AE445" s="170" t="s">
        <v>188</v>
      </c>
      <c r="AF445" s="170"/>
      <c r="AG445" s="170"/>
      <c r="AH445" s="170"/>
      <c r="AI445" s="170"/>
      <c r="AJ445" s="170"/>
      <c r="AK445" s="170"/>
      <c r="AL445" s="170"/>
      <c r="AM445" s="170">
        <v>21</v>
      </c>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row>
    <row r="446" spans="1:60" outlineLevel="1" x14ac:dyDescent="0.25">
      <c r="A446" s="224"/>
      <c r="B446" s="183"/>
      <c r="C446" s="211" t="s">
        <v>676</v>
      </c>
      <c r="D446" s="189"/>
      <c r="E446" s="195"/>
      <c r="F446" s="203"/>
      <c r="G446" s="203"/>
      <c r="H446" s="200"/>
      <c r="I446" s="228"/>
      <c r="J446" s="170"/>
      <c r="K446" s="170"/>
      <c r="L446" s="170"/>
      <c r="M446" s="170"/>
      <c r="N446" s="170"/>
      <c r="O446" s="170"/>
      <c r="P446" s="170"/>
      <c r="Q446" s="170"/>
      <c r="R446" s="170"/>
      <c r="S446" s="170"/>
      <c r="T446" s="170"/>
      <c r="U446" s="170"/>
      <c r="V446" s="170"/>
      <c r="W446" s="170"/>
      <c r="X446" s="170"/>
      <c r="Y446" s="170"/>
      <c r="Z446" s="170"/>
      <c r="AA446" s="170"/>
      <c r="AB446" s="170"/>
      <c r="AC446" s="170"/>
      <c r="AD446" s="170"/>
      <c r="AE446" s="170" t="s">
        <v>213</v>
      </c>
      <c r="AF446" s="170"/>
      <c r="AG446" s="170"/>
      <c r="AH446" s="170"/>
      <c r="AI446" s="170"/>
      <c r="AJ446" s="170"/>
      <c r="AK446" s="170"/>
      <c r="AL446" s="170"/>
      <c r="AM446" s="170"/>
      <c r="AN446" s="170"/>
      <c r="AO446" s="170"/>
      <c r="AP446" s="170"/>
      <c r="AQ446" s="170"/>
      <c r="AR446" s="170"/>
      <c r="AS446" s="170"/>
      <c r="AT446" s="170"/>
      <c r="AU446" s="170"/>
      <c r="AV446" s="170"/>
      <c r="AW446" s="170"/>
      <c r="AX446" s="170"/>
      <c r="AY446" s="170"/>
      <c r="AZ446" s="170"/>
      <c r="BA446" s="170"/>
      <c r="BB446" s="170"/>
      <c r="BC446" s="170"/>
      <c r="BD446" s="170"/>
      <c r="BE446" s="170"/>
      <c r="BF446" s="170"/>
      <c r="BG446" s="170"/>
      <c r="BH446" s="170"/>
    </row>
    <row r="447" spans="1:60" ht="20.399999999999999" outlineLevel="1" x14ac:dyDescent="0.25">
      <c r="A447" s="224"/>
      <c r="B447" s="183"/>
      <c r="C447" s="210" t="s">
        <v>677</v>
      </c>
      <c r="D447" s="188"/>
      <c r="E447" s="194">
        <v>71.144999999999996</v>
      </c>
      <c r="F447" s="201"/>
      <c r="G447" s="201"/>
      <c r="H447" s="200"/>
      <c r="I447" s="228"/>
      <c r="J447" s="170"/>
      <c r="K447" s="170"/>
      <c r="L447" s="170"/>
      <c r="M447" s="170"/>
      <c r="N447" s="170"/>
      <c r="O447" s="170"/>
      <c r="P447" s="170"/>
      <c r="Q447" s="170"/>
      <c r="R447" s="170"/>
      <c r="S447" s="170"/>
      <c r="T447" s="170"/>
      <c r="U447" s="170"/>
      <c r="V447" s="170"/>
      <c r="W447" s="170"/>
      <c r="X447" s="170"/>
      <c r="Y447" s="170"/>
      <c r="Z447" s="170"/>
      <c r="AA447" s="170"/>
      <c r="AB447" s="170"/>
      <c r="AC447" s="170"/>
      <c r="AD447" s="170"/>
      <c r="AE447" s="170" t="s">
        <v>190</v>
      </c>
      <c r="AF447" s="170">
        <v>0</v>
      </c>
      <c r="AG447" s="170"/>
      <c r="AH447" s="170"/>
      <c r="AI447" s="170"/>
      <c r="AJ447" s="170"/>
      <c r="AK447" s="170"/>
      <c r="AL447" s="170"/>
      <c r="AM447" s="170"/>
      <c r="AN447" s="170"/>
      <c r="AO447" s="170"/>
      <c r="AP447" s="170"/>
      <c r="AQ447" s="170"/>
      <c r="AR447" s="170"/>
      <c r="AS447" s="170"/>
      <c r="AT447" s="170"/>
      <c r="AU447" s="170"/>
      <c r="AV447" s="170"/>
      <c r="AW447" s="170"/>
      <c r="AX447" s="170"/>
      <c r="AY447" s="170"/>
      <c r="AZ447" s="170"/>
      <c r="BA447" s="170"/>
      <c r="BB447" s="170"/>
      <c r="BC447" s="170"/>
      <c r="BD447" s="170"/>
      <c r="BE447" s="170"/>
      <c r="BF447" s="170"/>
      <c r="BG447" s="170"/>
      <c r="BH447" s="170"/>
    </row>
    <row r="448" spans="1:60" outlineLevel="1" x14ac:dyDescent="0.25">
      <c r="A448" s="224"/>
      <c r="B448" s="183"/>
      <c r="C448" s="210" t="s">
        <v>678</v>
      </c>
      <c r="D448" s="188"/>
      <c r="E448" s="194">
        <v>143.0958</v>
      </c>
      <c r="F448" s="201"/>
      <c r="G448" s="201"/>
      <c r="H448" s="200"/>
      <c r="I448" s="228"/>
      <c r="J448" s="170"/>
      <c r="K448" s="170"/>
      <c r="L448" s="170"/>
      <c r="M448" s="170"/>
      <c r="N448" s="170"/>
      <c r="O448" s="170"/>
      <c r="P448" s="170"/>
      <c r="Q448" s="170"/>
      <c r="R448" s="170"/>
      <c r="S448" s="170"/>
      <c r="T448" s="170"/>
      <c r="U448" s="170"/>
      <c r="V448" s="170"/>
      <c r="W448" s="170"/>
      <c r="X448" s="170"/>
      <c r="Y448" s="170"/>
      <c r="Z448" s="170"/>
      <c r="AA448" s="170"/>
      <c r="AB448" s="170"/>
      <c r="AC448" s="170"/>
      <c r="AD448" s="170"/>
      <c r="AE448" s="170" t="s">
        <v>190</v>
      </c>
      <c r="AF448" s="170">
        <v>0</v>
      </c>
      <c r="AG448" s="170"/>
      <c r="AH448" s="170"/>
      <c r="AI448" s="170"/>
      <c r="AJ448" s="170"/>
      <c r="AK448" s="170"/>
      <c r="AL448" s="170"/>
      <c r="AM448" s="170"/>
      <c r="AN448" s="170"/>
      <c r="AO448" s="170"/>
      <c r="AP448" s="170"/>
      <c r="AQ448" s="170"/>
      <c r="AR448" s="170"/>
      <c r="AS448" s="170"/>
      <c r="AT448" s="170"/>
      <c r="AU448" s="170"/>
      <c r="AV448" s="170"/>
      <c r="AW448" s="170"/>
      <c r="AX448" s="170"/>
      <c r="AY448" s="170"/>
      <c r="AZ448" s="170"/>
      <c r="BA448" s="170"/>
      <c r="BB448" s="170"/>
      <c r="BC448" s="170"/>
      <c r="BD448" s="170"/>
      <c r="BE448" s="170"/>
      <c r="BF448" s="170"/>
      <c r="BG448" s="170"/>
      <c r="BH448" s="170"/>
    </row>
    <row r="449" spans="1:60" outlineLevel="1" x14ac:dyDescent="0.25">
      <c r="A449" s="224"/>
      <c r="B449" s="293" t="s">
        <v>647</v>
      </c>
      <c r="C449" s="294"/>
      <c r="D449" s="295"/>
      <c r="E449" s="296"/>
      <c r="F449" s="297"/>
      <c r="G449" s="298"/>
      <c r="H449" s="200"/>
      <c r="I449" s="228"/>
      <c r="J449" s="170"/>
      <c r="K449" s="170"/>
      <c r="L449" s="170"/>
      <c r="M449" s="170"/>
      <c r="N449" s="170"/>
      <c r="O449" s="170"/>
      <c r="P449" s="170"/>
      <c r="Q449" s="170"/>
      <c r="R449" s="170"/>
      <c r="S449" s="170"/>
      <c r="T449" s="170"/>
      <c r="U449" s="170"/>
      <c r="V449" s="170"/>
      <c r="W449" s="170"/>
      <c r="X449" s="170"/>
      <c r="Y449" s="170"/>
      <c r="Z449" s="170"/>
      <c r="AA449" s="170"/>
      <c r="AB449" s="170"/>
      <c r="AC449" s="170">
        <v>0</v>
      </c>
      <c r="AD449" s="170"/>
      <c r="AE449" s="170" t="s">
        <v>182</v>
      </c>
      <c r="AF449" s="170"/>
      <c r="AG449" s="170"/>
      <c r="AH449" s="170"/>
      <c r="AI449" s="170"/>
      <c r="AJ449" s="170"/>
      <c r="AK449" s="170"/>
      <c r="AL449" s="170"/>
      <c r="AM449" s="170"/>
      <c r="AN449" s="170"/>
      <c r="AO449" s="170"/>
      <c r="AP449" s="170"/>
      <c r="AQ449" s="170"/>
      <c r="AR449" s="170"/>
      <c r="AS449" s="170"/>
      <c r="AT449" s="170"/>
      <c r="AU449" s="170"/>
      <c r="AV449" s="170"/>
      <c r="AW449" s="170"/>
      <c r="AX449" s="170"/>
      <c r="AY449" s="170"/>
      <c r="AZ449" s="170"/>
      <c r="BA449" s="170"/>
      <c r="BB449" s="170"/>
      <c r="BC449" s="170"/>
      <c r="BD449" s="170"/>
      <c r="BE449" s="170"/>
      <c r="BF449" s="170"/>
      <c r="BG449" s="170"/>
      <c r="BH449" s="170"/>
    </row>
    <row r="450" spans="1:60" outlineLevel="1" x14ac:dyDescent="0.25">
      <c r="A450" s="224"/>
      <c r="B450" s="293" t="s">
        <v>679</v>
      </c>
      <c r="C450" s="294"/>
      <c r="D450" s="295"/>
      <c r="E450" s="296"/>
      <c r="F450" s="297"/>
      <c r="G450" s="298"/>
      <c r="H450" s="200"/>
      <c r="I450" s="228"/>
      <c r="J450" s="170"/>
      <c r="K450" s="170"/>
      <c r="L450" s="170"/>
      <c r="M450" s="170"/>
      <c r="N450" s="170"/>
      <c r="O450" s="170"/>
      <c r="P450" s="170"/>
      <c r="Q450" s="170"/>
      <c r="R450" s="170"/>
      <c r="S450" s="170"/>
      <c r="T450" s="170"/>
      <c r="U450" s="170"/>
      <c r="V450" s="170"/>
      <c r="W450" s="170"/>
      <c r="X450" s="170"/>
      <c r="Y450" s="170"/>
      <c r="Z450" s="170"/>
      <c r="AA450" s="170"/>
      <c r="AB450" s="170"/>
      <c r="AC450" s="170">
        <v>1</v>
      </c>
      <c r="AD450" s="170"/>
      <c r="AE450" s="170" t="s">
        <v>182</v>
      </c>
      <c r="AF450" s="170"/>
      <c r="AG450" s="170"/>
      <c r="AH450" s="170"/>
      <c r="AI450" s="170"/>
      <c r="AJ450" s="170"/>
      <c r="AK450" s="170"/>
      <c r="AL450" s="170"/>
      <c r="AM450" s="170"/>
      <c r="AN450" s="170"/>
      <c r="AO450" s="170"/>
      <c r="AP450" s="170"/>
      <c r="AQ450" s="170"/>
      <c r="AR450" s="170"/>
      <c r="AS450" s="170"/>
      <c r="AT450" s="170"/>
      <c r="AU450" s="170"/>
      <c r="AV450" s="170"/>
      <c r="AW450" s="170"/>
      <c r="AX450" s="170"/>
      <c r="AY450" s="170"/>
      <c r="AZ450" s="170"/>
      <c r="BA450" s="170"/>
      <c r="BB450" s="170"/>
      <c r="BC450" s="170"/>
      <c r="BD450" s="170"/>
      <c r="BE450" s="170"/>
      <c r="BF450" s="170"/>
      <c r="BG450" s="170"/>
      <c r="BH450" s="170"/>
    </row>
    <row r="451" spans="1:60" ht="20.399999999999999" outlineLevel="1" x14ac:dyDescent="0.25">
      <c r="A451" s="225">
        <v>111</v>
      </c>
      <c r="B451" s="182" t="s">
        <v>680</v>
      </c>
      <c r="C451" s="209" t="s">
        <v>681</v>
      </c>
      <c r="D451" s="187" t="s">
        <v>376</v>
      </c>
      <c r="E451" s="193">
        <v>16</v>
      </c>
      <c r="F451" s="202"/>
      <c r="G451" s="201">
        <f>ROUND(E451*F451,2)</f>
        <v>0</v>
      </c>
      <c r="H451" s="200" t="s">
        <v>227</v>
      </c>
      <c r="I451" s="228" t="s">
        <v>198</v>
      </c>
      <c r="J451" s="170"/>
      <c r="K451" s="170"/>
      <c r="L451" s="170"/>
      <c r="M451" s="170"/>
      <c r="N451" s="170"/>
      <c r="O451" s="170"/>
      <c r="P451" s="170"/>
      <c r="Q451" s="170"/>
      <c r="R451" s="170"/>
      <c r="S451" s="170"/>
      <c r="T451" s="170"/>
      <c r="U451" s="170"/>
      <c r="V451" s="170"/>
      <c r="W451" s="170"/>
      <c r="X451" s="170"/>
      <c r="Y451" s="170"/>
      <c r="Z451" s="170"/>
      <c r="AA451" s="170"/>
      <c r="AB451" s="170"/>
      <c r="AC451" s="170"/>
      <c r="AD451" s="170"/>
      <c r="AE451" s="170" t="s">
        <v>188</v>
      </c>
      <c r="AF451" s="170"/>
      <c r="AG451" s="170"/>
      <c r="AH451" s="170"/>
      <c r="AI451" s="170"/>
      <c r="AJ451" s="170"/>
      <c r="AK451" s="170"/>
      <c r="AL451" s="170"/>
      <c r="AM451" s="170">
        <v>21</v>
      </c>
      <c r="AN451" s="170"/>
      <c r="AO451" s="170"/>
      <c r="AP451" s="170"/>
      <c r="AQ451" s="170"/>
      <c r="AR451" s="170"/>
      <c r="AS451" s="170"/>
      <c r="AT451" s="170"/>
      <c r="AU451" s="170"/>
      <c r="AV451" s="170"/>
      <c r="AW451" s="170"/>
      <c r="AX451" s="170"/>
      <c r="AY451" s="170"/>
      <c r="AZ451" s="170"/>
      <c r="BA451" s="170"/>
      <c r="BB451" s="170"/>
      <c r="BC451" s="170"/>
      <c r="BD451" s="170"/>
      <c r="BE451" s="170"/>
      <c r="BF451" s="170"/>
      <c r="BG451" s="170"/>
      <c r="BH451" s="170"/>
    </row>
    <row r="452" spans="1:60" outlineLevel="1" x14ac:dyDescent="0.25">
      <c r="A452" s="224"/>
      <c r="B452" s="183"/>
      <c r="C452" s="210" t="s">
        <v>613</v>
      </c>
      <c r="D452" s="188"/>
      <c r="E452" s="194">
        <v>16</v>
      </c>
      <c r="F452" s="201"/>
      <c r="G452" s="201"/>
      <c r="H452" s="200"/>
      <c r="I452" s="228"/>
      <c r="J452" s="170"/>
      <c r="K452" s="170"/>
      <c r="L452" s="170"/>
      <c r="M452" s="170"/>
      <c r="N452" s="170"/>
      <c r="O452" s="170"/>
      <c r="P452" s="170"/>
      <c r="Q452" s="170"/>
      <c r="R452" s="170"/>
      <c r="S452" s="170"/>
      <c r="T452" s="170"/>
      <c r="U452" s="170"/>
      <c r="V452" s="170"/>
      <c r="W452" s="170"/>
      <c r="X452" s="170"/>
      <c r="Y452" s="170"/>
      <c r="Z452" s="170"/>
      <c r="AA452" s="170"/>
      <c r="AB452" s="170"/>
      <c r="AC452" s="170"/>
      <c r="AD452" s="170"/>
      <c r="AE452" s="170" t="s">
        <v>190</v>
      </c>
      <c r="AF452" s="170">
        <v>0</v>
      </c>
      <c r="AG452" s="170"/>
      <c r="AH452" s="170"/>
      <c r="AI452" s="170"/>
      <c r="AJ452" s="170"/>
      <c r="AK452" s="170"/>
      <c r="AL452" s="170"/>
      <c r="AM452" s="170"/>
      <c r="AN452" s="170"/>
      <c r="AO452" s="170"/>
      <c r="AP452" s="170"/>
      <c r="AQ452" s="170"/>
      <c r="AR452" s="170"/>
      <c r="AS452" s="170"/>
      <c r="AT452" s="170"/>
      <c r="AU452" s="170"/>
      <c r="AV452" s="170"/>
      <c r="AW452" s="170"/>
      <c r="AX452" s="170"/>
      <c r="AY452" s="170"/>
      <c r="AZ452" s="170"/>
      <c r="BA452" s="170"/>
      <c r="BB452" s="170"/>
      <c r="BC452" s="170"/>
      <c r="BD452" s="170"/>
      <c r="BE452" s="170"/>
      <c r="BF452" s="170"/>
      <c r="BG452" s="170"/>
      <c r="BH452" s="170"/>
    </row>
    <row r="453" spans="1:60" outlineLevel="1" x14ac:dyDescent="0.25">
      <c r="A453" s="224"/>
      <c r="B453" s="293" t="s">
        <v>647</v>
      </c>
      <c r="C453" s="294"/>
      <c r="D453" s="295"/>
      <c r="E453" s="296"/>
      <c r="F453" s="297"/>
      <c r="G453" s="298"/>
      <c r="H453" s="200"/>
      <c r="I453" s="228"/>
      <c r="J453" s="170"/>
      <c r="K453" s="170"/>
      <c r="L453" s="170"/>
      <c r="M453" s="170"/>
      <c r="N453" s="170"/>
      <c r="O453" s="170"/>
      <c r="P453" s="170"/>
      <c r="Q453" s="170"/>
      <c r="R453" s="170"/>
      <c r="S453" s="170"/>
      <c r="T453" s="170"/>
      <c r="U453" s="170"/>
      <c r="V453" s="170"/>
      <c r="W453" s="170"/>
      <c r="X453" s="170"/>
      <c r="Y453" s="170"/>
      <c r="Z453" s="170"/>
      <c r="AA453" s="170"/>
      <c r="AB453" s="170"/>
      <c r="AC453" s="170">
        <v>0</v>
      </c>
      <c r="AD453" s="170"/>
      <c r="AE453" s="170" t="s">
        <v>182</v>
      </c>
      <c r="AF453" s="170"/>
      <c r="AG453" s="170"/>
      <c r="AH453" s="170"/>
      <c r="AI453" s="170"/>
      <c r="AJ453" s="170"/>
      <c r="AK453" s="170"/>
      <c r="AL453" s="170"/>
      <c r="AM453" s="170"/>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row>
    <row r="454" spans="1:60" outlineLevel="1" x14ac:dyDescent="0.25">
      <c r="A454" s="224"/>
      <c r="B454" s="293" t="s">
        <v>679</v>
      </c>
      <c r="C454" s="294"/>
      <c r="D454" s="295"/>
      <c r="E454" s="296"/>
      <c r="F454" s="297"/>
      <c r="G454" s="298"/>
      <c r="H454" s="200"/>
      <c r="I454" s="228"/>
      <c r="J454" s="170"/>
      <c r="K454" s="170"/>
      <c r="L454" s="170"/>
      <c r="M454" s="170"/>
      <c r="N454" s="170"/>
      <c r="O454" s="170"/>
      <c r="P454" s="170"/>
      <c r="Q454" s="170"/>
      <c r="R454" s="170"/>
      <c r="S454" s="170"/>
      <c r="T454" s="170"/>
      <c r="U454" s="170"/>
      <c r="V454" s="170"/>
      <c r="W454" s="170"/>
      <c r="X454" s="170"/>
      <c r="Y454" s="170"/>
      <c r="Z454" s="170"/>
      <c r="AA454" s="170"/>
      <c r="AB454" s="170"/>
      <c r="AC454" s="170">
        <v>1</v>
      </c>
      <c r="AD454" s="170"/>
      <c r="AE454" s="170" t="s">
        <v>182</v>
      </c>
      <c r="AF454" s="170"/>
      <c r="AG454" s="170"/>
      <c r="AH454" s="170"/>
      <c r="AI454" s="170"/>
      <c r="AJ454" s="170"/>
      <c r="AK454" s="170"/>
      <c r="AL454" s="170"/>
      <c r="AM454" s="170"/>
      <c r="AN454" s="170"/>
      <c r="AO454" s="170"/>
      <c r="AP454" s="170"/>
      <c r="AQ454" s="170"/>
      <c r="AR454" s="170"/>
      <c r="AS454" s="170"/>
      <c r="AT454" s="170"/>
      <c r="AU454" s="170"/>
      <c r="AV454" s="170"/>
      <c r="AW454" s="170"/>
      <c r="AX454" s="170"/>
      <c r="AY454" s="170"/>
      <c r="AZ454" s="170"/>
      <c r="BA454" s="170"/>
      <c r="BB454" s="170"/>
      <c r="BC454" s="170"/>
      <c r="BD454" s="170"/>
      <c r="BE454" s="170"/>
      <c r="BF454" s="170"/>
      <c r="BG454" s="170"/>
      <c r="BH454" s="170"/>
    </row>
    <row r="455" spans="1:60" ht="20.399999999999999" outlineLevel="1" x14ac:dyDescent="0.25">
      <c r="A455" s="225">
        <v>112</v>
      </c>
      <c r="B455" s="182" t="s">
        <v>682</v>
      </c>
      <c r="C455" s="209" t="s">
        <v>683</v>
      </c>
      <c r="D455" s="187" t="s">
        <v>226</v>
      </c>
      <c r="E455" s="193">
        <v>218.471</v>
      </c>
      <c r="F455" s="202"/>
      <c r="G455" s="201">
        <f>ROUND(E455*F455,2)</f>
        <v>0</v>
      </c>
      <c r="H455" s="200" t="s">
        <v>227</v>
      </c>
      <c r="I455" s="228" t="s">
        <v>198</v>
      </c>
      <c r="J455" s="170"/>
      <c r="K455" s="170"/>
      <c r="L455" s="170"/>
      <c r="M455" s="170"/>
      <c r="N455" s="170"/>
      <c r="O455" s="170"/>
      <c r="P455" s="170"/>
      <c r="Q455" s="170"/>
      <c r="R455" s="170"/>
      <c r="S455" s="170"/>
      <c r="T455" s="170"/>
      <c r="U455" s="170"/>
      <c r="V455" s="170"/>
      <c r="W455" s="170"/>
      <c r="X455" s="170"/>
      <c r="Y455" s="170"/>
      <c r="Z455" s="170"/>
      <c r="AA455" s="170"/>
      <c r="AB455" s="170"/>
      <c r="AC455" s="170"/>
      <c r="AD455" s="170"/>
      <c r="AE455" s="170" t="s">
        <v>188</v>
      </c>
      <c r="AF455" s="170"/>
      <c r="AG455" s="170"/>
      <c r="AH455" s="170"/>
      <c r="AI455" s="170"/>
      <c r="AJ455" s="170"/>
      <c r="AK455" s="170"/>
      <c r="AL455" s="170"/>
      <c r="AM455" s="170">
        <v>21</v>
      </c>
      <c r="AN455" s="170"/>
      <c r="AO455" s="170"/>
      <c r="AP455" s="170"/>
      <c r="AQ455" s="170"/>
      <c r="AR455" s="170"/>
      <c r="AS455" s="170"/>
      <c r="AT455" s="170"/>
      <c r="AU455" s="170"/>
      <c r="AV455" s="170"/>
      <c r="AW455" s="170"/>
      <c r="AX455" s="170"/>
      <c r="AY455" s="170"/>
      <c r="AZ455" s="170"/>
      <c r="BA455" s="170"/>
      <c r="BB455" s="170"/>
      <c r="BC455" s="170"/>
      <c r="BD455" s="170"/>
      <c r="BE455" s="170"/>
      <c r="BF455" s="170"/>
      <c r="BG455" s="170"/>
      <c r="BH455" s="170"/>
    </row>
    <row r="456" spans="1:60" ht="20.399999999999999" outlineLevel="1" x14ac:dyDescent="0.25">
      <c r="A456" s="224"/>
      <c r="B456" s="183"/>
      <c r="C456" s="210" t="s">
        <v>593</v>
      </c>
      <c r="D456" s="188"/>
      <c r="E456" s="194">
        <v>218.471</v>
      </c>
      <c r="F456" s="201"/>
      <c r="G456" s="201"/>
      <c r="H456" s="200"/>
      <c r="I456" s="228"/>
      <c r="J456" s="170"/>
      <c r="K456" s="170"/>
      <c r="L456" s="170"/>
      <c r="M456" s="170"/>
      <c r="N456" s="170"/>
      <c r="O456" s="170"/>
      <c r="P456" s="170"/>
      <c r="Q456" s="170"/>
      <c r="R456" s="170"/>
      <c r="S456" s="170"/>
      <c r="T456" s="170"/>
      <c r="U456" s="170"/>
      <c r="V456" s="170"/>
      <c r="W456" s="170"/>
      <c r="X456" s="170"/>
      <c r="Y456" s="170"/>
      <c r="Z456" s="170"/>
      <c r="AA456" s="170"/>
      <c r="AB456" s="170"/>
      <c r="AC456" s="170"/>
      <c r="AD456" s="170"/>
      <c r="AE456" s="170" t="s">
        <v>190</v>
      </c>
      <c r="AF456" s="170">
        <v>0</v>
      </c>
      <c r="AG456" s="170"/>
      <c r="AH456" s="170"/>
      <c r="AI456" s="170"/>
      <c r="AJ456" s="170"/>
      <c r="AK456" s="170"/>
      <c r="AL456" s="170"/>
      <c r="AM456" s="170"/>
      <c r="AN456" s="170"/>
      <c r="AO456" s="170"/>
      <c r="AP456" s="170"/>
      <c r="AQ456" s="170"/>
      <c r="AR456" s="170"/>
      <c r="AS456" s="170"/>
      <c r="AT456" s="170"/>
      <c r="AU456" s="170"/>
      <c r="AV456" s="170"/>
      <c r="AW456" s="170"/>
      <c r="AX456" s="170"/>
      <c r="AY456" s="170"/>
      <c r="AZ456" s="170"/>
      <c r="BA456" s="170"/>
      <c r="BB456" s="170"/>
      <c r="BC456" s="170"/>
      <c r="BD456" s="170"/>
      <c r="BE456" s="170"/>
      <c r="BF456" s="170"/>
      <c r="BG456" s="170"/>
      <c r="BH456" s="170"/>
    </row>
    <row r="457" spans="1:60" outlineLevel="1" x14ac:dyDescent="0.25">
      <c r="A457" s="224"/>
      <c r="B457" s="293" t="s">
        <v>647</v>
      </c>
      <c r="C457" s="294"/>
      <c r="D457" s="295"/>
      <c r="E457" s="296"/>
      <c r="F457" s="297"/>
      <c r="G457" s="298"/>
      <c r="H457" s="200"/>
      <c r="I457" s="228"/>
      <c r="J457" s="170"/>
      <c r="K457" s="170"/>
      <c r="L457" s="170"/>
      <c r="M457" s="170"/>
      <c r="N457" s="170"/>
      <c r="O457" s="170"/>
      <c r="P457" s="170"/>
      <c r="Q457" s="170"/>
      <c r="R457" s="170"/>
      <c r="S457" s="170"/>
      <c r="T457" s="170"/>
      <c r="U457" s="170"/>
      <c r="V457" s="170"/>
      <c r="W457" s="170"/>
      <c r="X457" s="170"/>
      <c r="Y457" s="170"/>
      <c r="Z457" s="170"/>
      <c r="AA457" s="170"/>
      <c r="AB457" s="170"/>
      <c r="AC457" s="170">
        <v>0</v>
      </c>
      <c r="AD457" s="170"/>
      <c r="AE457" s="170" t="s">
        <v>182</v>
      </c>
      <c r="AF457" s="170"/>
      <c r="AG457" s="170"/>
      <c r="AH457" s="170"/>
      <c r="AI457" s="170"/>
      <c r="AJ457" s="170"/>
      <c r="AK457" s="170"/>
      <c r="AL457" s="170"/>
      <c r="AM457" s="17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row>
    <row r="458" spans="1:60" outlineLevel="1" x14ac:dyDescent="0.25">
      <c r="A458" s="224"/>
      <c r="B458" s="293" t="s">
        <v>679</v>
      </c>
      <c r="C458" s="294"/>
      <c r="D458" s="295"/>
      <c r="E458" s="296"/>
      <c r="F458" s="297"/>
      <c r="G458" s="298"/>
      <c r="H458" s="200"/>
      <c r="I458" s="228"/>
      <c r="J458" s="170"/>
      <c r="K458" s="170"/>
      <c r="L458" s="170"/>
      <c r="M458" s="170"/>
      <c r="N458" s="170"/>
      <c r="O458" s="170"/>
      <c r="P458" s="170"/>
      <c r="Q458" s="170"/>
      <c r="R458" s="170"/>
      <c r="S458" s="170"/>
      <c r="T458" s="170"/>
      <c r="U458" s="170"/>
      <c r="V458" s="170"/>
      <c r="W458" s="170"/>
      <c r="X458" s="170"/>
      <c r="Y458" s="170"/>
      <c r="Z458" s="170"/>
      <c r="AA458" s="170"/>
      <c r="AB458" s="170"/>
      <c r="AC458" s="170">
        <v>1</v>
      </c>
      <c r="AD458" s="170"/>
      <c r="AE458" s="170" t="s">
        <v>182</v>
      </c>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row>
    <row r="459" spans="1:60" ht="20.399999999999999" outlineLevel="1" x14ac:dyDescent="0.25">
      <c r="A459" s="225">
        <v>113</v>
      </c>
      <c r="B459" s="182" t="s">
        <v>684</v>
      </c>
      <c r="C459" s="209" t="s">
        <v>685</v>
      </c>
      <c r="D459" s="187" t="s">
        <v>226</v>
      </c>
      <c r="E459" s="193">
        <v>105</v>
      </c>
      <c r="F459" s="202"/>
      <c r="G459" s="201">
        <f>ROUND(E459*F459,2)</f>
        <v>0</v>
      </c>
      <c r="H459" s="200" t="s">
        <v>227</v>
      </c>
      <c r="I459" s="228" t="s">
        <v>198</v>
      </c>
      <c r="J459" s="170"/>
      <c r="K459" s="170"/>
      <c r="L459" s="170"/>
      <c r="M459" s="170"/>
      <c r="N459" s="170"/>
      <c r="O459" s="170"/>
      <c r="P459" s="170"/>
      <c r="Q459" s="170"/>
      <c r="R459" s="170"/>
      <c r="S459" s="170"/>
      <c r="T459" s="170"/>
      <c r="U459" s="170"/>
      <c r="V459" s="170"/>
      <c r="W459" s="170"/>
      <c r="X459" s="170"/>
      <c r="Y459" s="170"/>
      <c r="Z459" s="170"/>
      <c r="AA459" s="170"/>
      <c r="AB459" s="170"/>
      <c r="AC459" s="170"/>
      <c r="AD459" s="170"/>
      <c r="AE459" s="170" t="s">
        <v>188</v>
      </c>
      <c r="AF459" s="170"/>
      <c r="AG459" s="170"/>
      <c r="AH459" s="170"/>
      <c r="AI459" s="170"/>
      <c r="AJ459" s="170"/>
      <c r="AK459" s="170"/>
      <c r="AL459" s="170"/>
      <c r="AM459" s="170">
        <v>21</v>
      </c>
      <c r="AN459" s="170"/>
      <c r="AO459" s="170"/>
      <c r="AP459" s="170"/>
      <c r="AQ459" s="170"/>
      <c r="AR459" s="170"/>
      <c r="AS459" s="170"/>
      <c r="AT459" s="170"/>
      <c r="AU459" s="170"/>
      <c r="AV459" s="170"/>
      <c r="AW459" s="170"/>
      <c r="AX459" s="170"/>
      <c r="AY459" s="170"/>
      <c r="AZ459" s="170"/>
      <c r="BA459" s="170"/>
      <c r="BB459" s="170"/>
      <c r="BC459" s="170"/>
      <c r="BD459" s="170"/>
      <c r="BE459" s="170"/>
      <c r="BF459" s="170"/>
      <c r="BG459" s="170"/>
      <c r="BH459" s="170"/>
    </row>
    <row r="460" spans="1:60" outlineLevel="1" x14ac:dyDescent="0.25">
      <c r="A460" s="224"/>
      <c r="B460" s="183"/>
      <c r="C460" s="210" t="s">
        <v>686</v>
      </c>
      <c r="D460" s="188"/>
      <c r="E460" s="194">
        <v>105</v>
      </c>
      <c r="F460" s="201"/>
      <c r="G460" s="201"/>
      <c r="H460" s="200"/>
      <c r="I460" s="228"/>
      <c r="J460" s="170"/>
      <c r="K460" s="170"/>
      <c r="L460" s="170"/>
      <c r="M460" s="170"/>
      <c r="N460" s="170"/>
      <c r="O460" s="170"/>
      <c r="P460" s="170"/>
      <c r="Q460" s="170"/>
      <c r="R460" s="170"/>
      <c r="S460" s="170"/>
      <c r="T460" s="170"/>
      <c r="U460" s="170"/>
      <c r="V460" s="170"/>
      <c r="W460" s="170"/>
      <c r="X460" s="170"/>
      <c r="Y460" s="170"/>
      <c r="Z460" s="170"/>
      <c r="AA460" s="170"/>
      <c r="AB460" s="170"/>
      <c r="AC460" s="170"/>
      <c r="AD460" s="170"/>
      <c r="AE460" s="170" t="s">
        <v>190</v>
      </c>
      <c r="AF460" s="170">
        <v>0</v>
      </c>
      <c r="AG460" s="170"/>
      <c r="AH460" s="170"/>
      <c r="AI460" s="170"/>
      <c r="AJ460" s="170"/>
      <c r="AK460" s="170"/>
      <c r="AL460" s="170"/>
      <c r="AM460" s="170"/>
      <c r="AN460" s="170"/>
      <c r="AO460" s="170"/>
      <c r="AP460" s="170"/>
      <c r="AQ460" s="170"/>
      <c r="AR460" s="170"/>
      <c r="AS460" s="170"/>
      <c r="AT460" s="170"/>
      <c r="AU460" s="170"/>
      <c r="AV460" s="170"/>
      <c r="AW460" s="170"/>
      <c r="AX460" s="170"/>
      <c r="AY460" s="170"/>
      <c r="AZ460" s="170"/>
      <c r="BA460" s="170"/>
      <c r="BB460" s="170"/>
      <c r="BC460" s="170"/>
      <c r="BD460" s="170"/>
      <c r="BE460" s="170"/>
      <c r="BF460" s="170"/>
      <c r="BG460" s="170"/>
      <c r="BH460" s="170"/>
    </row>
    <row r="461" spans="1:60" outlineLevel="1" x14ac:dyDescent="0.25">
      <c r="A461" s="224"/>
      <c r="B461" s="293" t="s">
        <v>687</v>
      </c>
      <c r="C461" s="294"/>
      <c r="D461" s="295"/>
      <c r="E461" s="296"/>
      <c r="F461" s="297"/>
      <c r="G461" s="298"/>
      <c r="H461" s="200"/>
      <c r="I461" s="228"/>
      <c r="J461" s="170"/>
      <c r="K461" s="170"/>
      <c r="L461" s="170"/>
      <c r="M461" s="170"/>
      <c r="N461" s="170"/>
      <c r="O461" s="170"/>
      <c r="P461" s="170"/>
      <c r="Q461" s="170"/>
      <c r="R461" s="170"/>
      <c r="S461" s="170"/>
      <c r="T461" s="170"/>
      <c r="U461" s="170"/>
      <c r="V461" s="170"/>
      <c r="W461" s="170"/>
      <c r="X461" s="170"/>
      <c r="Y461" s="170"/>
      <c r="Z461" s="170"/>
      <c r="AA461" s="170"/>
      <c r="AB461" s="170"/>
      <c r="AC461" s="170">
        <v>0</v>
      </c>
      <c r="AD461" s="170"/>
      <c r="AE461" s="170" t="s">
        <v>182</v>
      </c>
      <c r="AF461" s="170"/>
      <c r="AG461" s="170"/>
      <c r="AH461" s="170"/>
      <c r="AI461" s="170"/>
      <c r="AJ461" s="170"/>
      <c r="AK461" s="170"/>
      <c r="AL461" s="170"/>
      <c r="AM461" s="170"/>
      <c r="AN461" s="170"/>
      <c r="AO461" s="170"/>
      <c r="AP461" s="170"/>
      <c r="AQ461" s="170"/>
      <c r="AR461" s="170"/>
      <c r="AS461" s="170"/>
      <c r="AT461" s="170"/>
      <c r="AU461" s="170"/>
      <c r="AV461" s="170"/>
      <c r="AW461" s="170"/>
      <c r="AX461" s="170"/>
      <c r="AY461" s="170"/>
      <c r="AZ461" s="170"/>
      <c r="BA461" s="170"/>
      <c r="BB461" s="170"/>
      <c r="BC461" s="170"/>
      <c r="BD461" s="170"/>
      <c r="BE461" s="170"/>
      <c r="BF461" s="170"/>
      <c r="BG461" s="170"/>
      <c r="BH461" s="170"/>
    </row>
    <row r="462" spans="1:60" outlineLevel="1" x14ac:dyDescent="0.25">
      <c r="A462" s="225">
        <v>114</v>
      </c>
      <c r="B462" s="182" t="s">
        <v>688</v>
      </c>
      <c r="C462" s="209" t="s">
        <v>689</v>
      </c>
      <c r="D462" s="187" t="s">
        <v>226</v>
      </c>
      <c r="E462" s="193">
        <v>105</v>
      </c>
      <c r="F462" s="202"/>
      <c r="G462" s="201">
        <f>ROUND(E462*F462,2)</f>
        <v>0</v>
      </c>
      <c r="H462" s="200" t="s">
        <v>227</v>
      </c>
      <c r="I462" s="228" t="s">
        <v>198</v>
      </c>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t="s">
        <v>188</v>
      </c>
      <c r="AF462" s="170"/>
      <c r="AG462" s="170"/>
      <c r="AH462" s="170"/>
      <c r="AI462" s="170"/>
      <c r="AJ462" s="170"/>
      <c r="AK462" s="170"/>
      <c r="AL462" s="170"/>
      <c r="AM462" s="170">
        <v>21</v>
      </c>
      <c r="AN462" s="170"/>
      <c r="AO462" s="170"/>
      <c r="AP462" s="170"/>
      <c r="AQ462" s="170"/>
      <c r="AR462" s="170"/>
      <c r="AS462" s="170"/>
      <c r="AT462" s="170"/>
      <c r="AU462" s="170"/>
      <c r="AV462" s="170"/>
      <c r="AW462" s="170"/>
      <c r="AX462" s="170"/>
      <c r="AY462" s="170"/>
      <c r="AZ462" s="170"/>
      <c r="BA462" s="170"/>
      <c r="BB462" s="170"/>
      <c r="BC462" s="170"/>
      <c r="BD462" s="170"/>
      <c r="BE462" s="170"/>
      <c r="BF462" s="170"/>
      <c r="BG462" s="170"/>
      <c r="BH462" s="170"/>
    </row>
    <row r="463" spans="1:60" outlineLevel="1" x14ac:dyDescent="0.25">
      <c r="A463" s="224"/>
      <c r="B463" s="183"/>
      <c r="C463" s="210" t="s">
        <v>686</v>
      </c>
      <c r="D463" s="188"/>
      <c r="E463" s="194">
        <v>105</v>
      </c>
      <c r="F463" s="201"/>
      <c r="G463" s="201"/>
      <c r="H463" s="200"/>
      <c r="I463" s="228"/>
      <c r="J463" s="170"/>
      <c r="K463" s="170"/>
      <c r="L463" s="170"/>
      <c r="M463" s="170"/>
      <c r="N463" s="170"/>
      <c r="O463" s="170"/>
      <c r="P463" s="170"/>
      <c r="Q463" s="170"/>
      <c r="R463" s="170"/>
      <c r="S463" s="170"/>
      <c r="T463" s="170"/>
      <c r="U463" s="170"/>
      <c r="V463" s="170"/>
      <c r="W463" s="170"/>
      <c r="X463" s="170"/>
      <c r="Y463" s="170"/>
      <c r="Z463" s="170"/>
      <c r="AA463" s="170"/>
      <c r="AB463" s="170"/>
      <c r="AC463" s="170"/>
      <c r="AD463" s="170"/>
      <c r="AE463" s="170" t="s">
        <v>190</v>
      </c>
      <c r="AF463" s="170">
        <v>0</v>
      </c>
      <c r="AG463" s="170"/>
      <c r="AH463" s="170"/>
      <c r="AI463" s="170"/>
      <c r="AJ463" s="170"/>
      <c r="AK463" s="170"/>
      <c r="AL463" s="170"/>
      <c r="AM463" s="170"/>
      <c r="AN463" s="170"/>
      <c r="AO463" s="170"/>
      <c r="AP463" s="170"/>
      <c r="AQ463" s="170"/>
      <c r="AR463" s="170"/>
      <c r="AS463" s="170"/>
      <c r="AT463" s="170"/>
      <c r="AU463" s="170"/>
      <c r="AV463" s="170"/>
      <c r="AW463" s="170"/>
      <c r="AX463" s="170"/>
      <c r="AY463" s="170"/>
      <c r="AZ463" s="170"/>
      <c r="BA463" s="170"/>
      <c r="BB463" s="170"/>
      <c r="BC463" s="170"/>
      <c r="BD463" s="170"/>
      <c r="BE463" s="170"/>
      <c r="BF463" s="170"/>
      <c r="BG463" s="170"/>
      <c r="BH463" s="170"/>
    </row>
    <row r="464" spans="1:60" outlineLevel="1" x14ac:dyDescent="0.25">
      <c r="A464" s="224"/>
      <c r="B464" s="293" t="s">
        <v>690</v>
      </c>
      <c r="C464" s="294"/>
      <c r="D464" s="295"/>
      <c r="E464" s="296"/>
      <c r="F464" s="297"/>
      <c r="G464" s="298"/>
      <c r="H464" s="200"/>
      <c r="I464" s="228"/>
      <c r="J464" s="170"/>
      <c r="K464" s="170"/>
      <c r="L464" s="170"/>
      <c r="M464" s="170"/>
      <c r="N464" s="170"/>
      <c r="O464" s="170"/>
      <c r="P464" s="170"/>
      <c r="Q464" s="170"/>
      <c r="R464" s="170"/>
      <c r="S464" s="170"/>
      <c r="T464" s="170"/>
      <c r="U464" s="170"/>
      <c r="V464" s="170"/>
      <c r="W464" s="170"/>
      <c r="X464" s="170"/>
      <c r="Y464" s="170"/>
      <c r="Z464" s="170"/>
      <c r="AA464" s="170"/>
      <c r="AB464" s="170"/>
      <c r="AC464" s="170">
        <v>0</v>
      </c>
      <c r="AD464" s="170"/>
      <c r="AE464" s="170" t="s">
        <v>182</v>
      </c>
      <c r="AF464" s="170"/>
      <c r="AG464" s="170"/>
      <c r="AH464" s="170"/>
      <c r="AI464" s="170"/>
      <c r="AJ464" s="170"/>
      <c r="AK464" s="170"/>
      <c r="AL464" s="170"/>
      <c r="AM464" s="170"/>
      <c r="AN464" s="170"/>
      <c r="AO464" s="170"/>
      <c r="AP464" s="170"/>
      <c r="AQ464" s="170"/>
      <c r="AR464" s="170"/>
      <c r="AS464" s="170"/>
      <c r="AT464" s="170"/>
      <c r="AU464" s="170"/>
      <c r="AV464" s="170"/>
      <c r="AW464" s="170"/>
      <c r="AX464" s="170"/>
      <c r="AY464" s="170"/>
      <c r="AZ464" s="170"/>
      <c r="BA464" s="170"/>
      <c r="BB464" s="170"/>
      <c r="BC464" s="170"/>
      <c r="BD464" s="170"/>
      <c r="BE464" s="170"/>
      <c r="BF464" s="170"/>
      <c r="BG464" s="170"/>
      <c r="BH464" s="170"/>
    </row>
    <row r="465" spans="1:60" outlineLevel="1" x14ac:dyDescent="0.25">
      <c r="A465" s="225">
        <v>115</v>
      </c>
      <c r="B465" s="182" t="s">
        <v>691</v>
      </c>
      <c r="C465" s="209" t="s">
        <v>692</v>
      </c>
      <c r="D465" s="187" t="s">
        <v>226</v>
      </c>
      <c r="E465" s="193">
        <v>210.04</v>
      </c>
      <c r="F465" s="202"/>
      <c r="G465" s="201">
        <f>ROUND(E465*F465,2)</f>
        <v>0</v>
      </c>
      <c r="H465" s="200" t="s">
        <v>693</v>
      </c>
      <c r="I465" s="228" t="s">
        <v>198</v>
      </c>
      <c r="J465" s="170"/>
      <c r="K465" s="170"/>
      <c r="L465" s="170"/>
      <c r="M465" s="170"/>
      <c r="N465" s="170"/>
      <c r="O465" s="170"/>
      <c r="P465" s="170"/>
      <c r="Q465" s="170"/>
      <c r="R465" s="170"/>
      <c r="S465" s="170"/>
      <c r="T465" s="170"/>
      <c r="U465" s="170"/>
      <c r="V465" s="170"/>
      <c r="W465" s="170"/>
      <c r="X465" s="170"/>
      <c r="Y465" s="170"/>
      <c r="Z465" s="170"/>
      <c r="AA465" s="170"/>
      <c r="AB465" s="170"/>
      <c r="AC465" s="170"/>
      <c r="AD465" s="170"/>
      <c r="AE465" s="170" t="s">
        <v>272</v>
      </c>
      <c r="AF465" s="170"/>
      <c r="AG465" s="170"/>
      <c r="AH465" s="170"/>
      <c r="AI465" s="170"/>
      <c r="AJ465" s="170"/>
      <c r="AK465" s="170"/>
      <c r="AL465" s="170"/>
      <c r="AM465" s="170">
        <v>21</v>
      </c>
      <c r="AN465" s="170"/>
      <c r="AO465" s="170"/>
      <c r="AP465" s="170"/>
      <c r="AQ465" s="170"/>
      <c r="AR465" s="170"/>
      <c r="AS465" s="170"/>
      <c r="AT465" s="170"/>
      <c r="AU465" s="170"/>
      <c r="AV465" s="170"/>
      <c r="AW465" s="170"/>
      <c r="AX465" s="170"/>
      <c r="AY465" s="170"/>
      <c r="AZ465" s="170"/>
      <c r="BA465" s="170"/>
      <c r="BB465" s="170"/>
      <c r="BC465" s="170"/>
      <c r="BD465" s="170"/>
      <c r="BE465" s="170"/>
      <c r="BF465" s="170"/>
      <c r="BG465" s="170"/>
      <c r="BH465" s="170"/>
    </row>
    <row r="466" spans="1:60" ht="20.399999999999999" outlineLevel="1" x14ac:dyDescent="0.25">
      <c r="A466" s="224"/>
      <c r="B466" s="183"/>
      <c r="C466" s="211" t="s">
        <v>694</v>
      </c>
      <c r="D466" s="189"/>
      <c r="E466" s="195"/>
      <c r="F466" s="203"/>
      <c r="G466" s="203"/>
      <c r="H466" s="200"/>
      <c r="I466" s="228"/>
      <c r="J466" s="170"/>
      <c r="K466" s="170"/>
      <c r="L466" s="170"/>
      <c r="M466" s="170"/>
      <c r="N466" s="170"/>
      <c r="O466" s="170"/>
      <c r="P466" s="170"/>
      <c r="Q466" s="170"/>
      <c r="R466" s="170"/>
      <c r="S466" s="170"/>
      <c r="T466" s="170"/>
      <c r="U466" s="170"/>
      <c r="V466" s="170"/>
      <c r="W466" s="170"/>
      <c r="X466" s="170"/>
      <c r="Y466" s="170"/>
      <c r="Z466" s="170"/>
      <c r="AA466" s="170"/>
      <c r="AB466" s="170"/>
      <c r="AC466" s="170"/>
      <c r="AD466" s="170"/>
      <c r="AE466" s="170" t="s">
        <v>213</v>
      </c>
      <c r="AF466" s="170"/>
      <c r="AG466" s="170"/>
      <c r="AH466" s="170"/>
      <c r="AI466" s="170"/>
      <c r="AJ466" s="170"/>
      <c r="AK466" s="170"/>
      <c r="AL466" s="170"/>
      <c r="AM466" s="170"/>
      <c r="AN466" s="170"/>
      <c r="AO466" s="170"/>
      <c r="AP466" s="170"/>
      <c r="AQ466" s="170"/>
      <c r="AR466" s="170"/>
      <c r="AS466" s="170"/>
      <c r="AT466" s="170"/>
      <c r="AU466" s="170"/>
      <c r="AV466" s="170"/>
      <c r="AW466" s="170"/>
      <c r="AX466" s="170"/>
      <c r="AY466" s="170"/>
      <c r="AZ466" s="170"/>
      <c r="BA466" s="170"/>
      <c r="BB466" s="170"/>
      <c r="BC466" s="170"/>
      <c r="BD466" s="170"/>
      <c r="BE466" s="170"/>
      <c r="BF466" s="170"/>
      <c r="BG466" s="170"/>
      <c r="BH466" s="170"/>
    </row>
    <row r="467" spans="1:60" outlineLevel="1" x14ac:dyDescent="0.25">
      <c r="A467" s="224"/>
      <c r="B467" s="183"/>
      <c r="C467" s="210" t="s">
        <v>470</v>
      </c>
      <c r="D467" s="188"/>
      <c r="E467" s="194">
        <v>69.75</v>
      </c>
      <c r="F467" s="201"/>
      <c r="G467" s="201"/>
      <c r="H467" s="200"/>
      <c r="I467" s="228"/>
      <c r="J467" s="170"/>
      <c r="K467" s="170"/>
      <c r="L467" s="170"/>
      <c r="M467" s="170"/>
      <c r="N467" s="170"/>
      <c r="O467" s="170"/>
      <c r="P467" s="170"/>
      <c r="Q467" s="170"/>
      <c r="R467" s="170"/>
      <c r="S467" s="170"/>
      <c r="T467" s="170"/>
      <c r="U467" s="170"/>
      <c r="V467" s="170"/>
      <c r="W467" s="170"/>
      <c r="X467" s="170"/>
      <c r="Y467" s="170"/>
      <c r="Z467" s="170"/>
      <c r="AA467" s="170"/>
      <c r="AB467" s="170"/>
      <c r="AC467" s="170"/>
      <c r="AD467" s="170"/>
      <c r="AE467" s="170" t="s">
        <v>190</v>
      </c>
      <c r="AF467" s="170">
        <v>0</v>
      </c>
      <c r="AG467" s="170"/>
      <c r="AH467" s="170"/>
      <c r="AI467" s="170"/>
      <c r="AJ467" s="170"/>
      <c r="AK467" s="170"/>
      <c r="AL467" s="170"/>
      <c r="AM467" s="170"/>
      <c r="AN467" s="170"/>
      <c r="AO467" s="170"/>
      <c r="AP467" s="170"/>
      <c r="AQ467" s="170"/>
      <c r="AR467" s="170"/>
      <c r="AS467" s="170"/>
      <c r="AT467" s="170"/>
      <c r="AU467" s="170"/>
      <c r="AV467" s="170"/>
      <c r="AW467" s="170"/>
      <c r="AX467" s="170"/>
      <c r="AY467" s="170"/>
      <c r="AZ467" s="170"/>
      <c r="BA467" s="170"/>
      <c r="BB467" s="170"/>
      <c r="BC467" s="170"/>
      <c r="BD467" s="170"/>
      <c r="BE467" s="170"/>
      <c r="BF467" s="170"/>
      <c r="BG467" s="170"/>
      <c r="BH467" s="170"/>
    </row>
    <row r="468" spans="1:60" outlineLevel="1" x14ac:dyDescent="0.25">
      <c r="A468" s="224"/>
      <c r="B468" s="183"/>
      <c r="C468" s="210" t="s">
        <v>471</v>
      </c>
      <c r="D468" s="188"/>
      <c r="E468" s="194">
        <v>140.29</v>
      </c>
      <c r="F468" s="201"/>
      <c r="G468" s="201"/>
      <c r="H468" s="200"/>
      <c r="I468" s="228"/>
      <c r="J468" s="170"/>
      <c r="K468" s="170"/>
      <c r="L468" s="170"/>
      <c r="M468" s="170"/>
      <c r="N468" s="170"/>
      <c r="O468" s="170"/>
      <c r="P468" s="170"/>
      <c r="Q468" s="170"/>
      <c r="R468" s="170"/>
      <c r="S468" s="170"/>
      <c r="T468" s="170"/>
      <c r="U468" s="170"/>
      <c r="V468" s="170"/>
      <c r="W468" s="170"/>
      <c r="X468" s="170"/>
      <c r="Y468" s="170"/>
      <c r="Z468" s="170"/>
      <c r="AA468" s="170"/>
      <c r="AB468" s="170"/>
      <c r="AC468" s="170"/>
      <c r="AD468" s="170"/>
      <c r="AE468" s="170" t="s">
        <v>190</v>
      </c>
      <c r="AF468" s="170">
        <v>0</v>
      </c>
      <c r="AG468" s="170"/>
      <c r="AH468" s="170"/>
      <c r="AI468" s="170"/>
      <c r="AJ468" s="170"/>
      <c r="AK468" s="170"/>
      <c r="AL468" s="170"/>
      <c r="AM468" s="170"/>
      <c r="AN468" s="170"/>
      <c r="AO468" s="170"/>
      <c r="AP468" s="170"/>
      <c r="AQ468" s="170"/>
      <c r="AR468" s="170"/>
      <c r="AS468" s="170"/>
      <c r="AT468" s="170"/>
      <c r="AU468" s="170"/>
      <c r="AV468" s="170"/>
      <c r="AW468" s="170"/>
      <c r="AX468" s="170"/>
      <c r="AY468" s="170"/>
      <c r="AZ468" s="170"/>
      <c r="BA468" s="170"/>
      <c r="BB468" s="170"/>
      <c r="BC468" s="170"/>
      <c r="BD468" s="170"/>
      <c r="BE468" s="170"/>
      <c r="BF468" s="170"/>
      <c r="BG468" s="170"/>
      <c r="BH468" s="170"/>
    </row>
    <row r="469" spans="1:60" outlineLevel="1" x14ac:dyDescent="0.25">
      <c r="A469" s="224"/>
      <c r="B469" s="293" t="s">
        <v>695</v>
      </c>
      <c r="C469" s="294"/>
      <c r="D469" s="295"/>
      <c r="E469" s="296"/>
      <c r="F469" s="297"/>
      <c r="G469" s="298"/>
      <c r="H469" s="200"/>
      <c r="I469" s="228"/>
      <c r="J469" s="170"/>
      <c r="K469" s="170"/>
      <c r="L469" s="170"/>
      <c r="M469" s="170"/>
      <c r="N469" s="170"/>
      <c r="O469" s="170"/>
      <c r="P469" s="170"/>
      <c r="Q469" s="170"/>
      <c r="R469" s="170"/>
      <c r="S469" s="170"/>
      <c r="T469" s="170"/>
      <c r="U469" s="170"/>
      <c r="V469" s="170"/>
      <c r="W469" s="170"/>
      <c r="X469" s="170"/>
      <c r="Y469" s="170"/>
      <c r="Z469" s="170"/>
      <c r="AA469" s="170"/>
      <c r="AB469" s="170"/>
      <c r="AC469" s="170">
        <v>0</v>
      </c>
      <c r="AD469" s="170"/>
      <c r="AE469" s="170" t="s">
        <v>182</v>
      </c>
      <c r="AF469" s="170"/>
      <c r="AG469" s="170"/>
      <c r="AH469" s="170"/>
      <c r="AI469" s="170"/>
      <c r="AJ469" s="170"/>
      <c r="AK469" s="170"/>
      <c r="AL469" s="170"/>
      <c r="AM469" s="170"/>
      <c r="AN469" s="170"/>
      <c r="AO469" s="170"/>
      <c r="AP469" s="170"/>
      <c r="AQ469" s="170"/>
      <c r="AR469" s="170"/>
      <c r="AS469" s="170"/>
      <c r="AT469" s="170"/>
      <c r="AU469" s="170"/>
      <c r="AV469" s="170"/>
      <c r="AW469" s="170"/>
      <c r="AX469" s="170"/>
      <c r="AY469" s="170"/>
      <c r="AZ469" s="170"/>
      <c r="BA469" s="170"/>
      <c r="BB469" s="170"/>
      <c r="BC469" s="170"/>
      <c r="BD469" s="170"/>
      <c r="BE469" s="170"/>
      <c r="BF469" s="170"/>
      <c r="BG469" s="170"/>
      <c r="BH469" s="170"/>
    </row>
    <row r="470" spans="1:60" outlineLevel="1" x14ac:dyDescent="0.25">
      <c r="A470" s="225">
        <v>116</v>
      </c>
      <c r="B470" s="182" t="s">
        <v>696</v>
      </c>
      <c r="C470" s="209" t="s">
        <v>540</v>
      </c>
      <c r="D470" s="187" t="s">
        <v>237</v>
      </c>
      <c r="E470" s="193">
        <v>6.9713799999999999</v>
      </c>
      <c r="F470" s="202"/>
      <c r="G470" s="201">
        <f>ROUND(E470*F470,2)</f>
        <v>0</v>
      </c>
      <c r="H470" s="200" t="s">
        <v>227</v>
      </c>
      <c r="I470" s="228" t="s">
        <v>198</v>
      </c>
      <c r="J470" s="170"/>
      <c r="K470" s="170"/>
      <c r="L470" s="170"/>
      <c r="M470" s="170"/>
      <c r="N470" s="170"/>
      <c r="O470" s="170"/>
      <c r="P470" s="170"/>
      <c r="Q470" s="170"/>
      <c r="R470" s="170"/>
      <c r="S470" s="170"/>
      <c r="T470" s="170"/>
      <c r="U470" s="170"/>
      <c r="V470" s="170"/>
      <c r="W470" s="170"/>
      <c r="X470" s="170"/>
      <c r="Y470" s="170"/>
      <c r="Z470" s="170"/>
      <c r="AA470" s="170"/>
      <c r="AB470" s="170"/>
      <c r="AC470" s="170"/>
      <c r="AD470" s="170"/>
      <c r="AE470" s="170" t="s">
        <v>494</v>
      </c>
      <c r="AF470" s="170"/>
      <c r="AG470" s="170"/>
      <c r="AH470" s="170"/>
      <c r="AI470" s="170"/>
      <c r="AJ470" s="170"/>
      <c r="AK470" s="170"/>
      <c r="AL470" s="170"/>
      <c r="AM470" s="170">
        <v>21</v>
      </c>
      <c r="AN470" s="170"/>
      <c r="AO470" s="170"/>
      <c r="AP470" s="170"/>
      <c r="AQ470" s="170"/>
      <c r="AR470" s="170"/>
      <c r="AS470" s="170"/>
      <c r="AT470" s="170"/>
      <c r="AU470" s="170"/>
      <c r="AV470" s="170"/>
      <c r="AW470" s="170"/>
      <c r="AX470" s="170"/>
      <c r="AY470" s="170"/>
      <c r="AZ470" s="170"/>
      <c r="BA470" s="170"/>
      <c r="BB470" s="170"/>
      <c r="BC470" s="170"/>
      <c r="BD470" s="170"/>
      <c r="BE470" s="170"/>
      <c r="BF470" s="170"/>
      <c r="BG470" s="170"/>
      <c r="BH470" s="170"/>
    </row>
    <row r="471" spans="1:60" outlineLevel="1" x14ac:dyDescent="0.25">
      <c r="A471" s="224"/>
      <c r="B471" s="183"/>
      <c r="C471" s="210" t="s">
        <v>495</v>
      </c>
      <c r="D471" s="188"/>
      <c r="E471" s="194"/>
      <c r="F471" s="201"/>
      <c r="G471" s="201"/>
      <c r="H471" s="200"/>
      <c r="I471" s="228"/>
      <c r="J471" s="170"/>
      <c r="K471" s="170"/>
      <c r="L471" s="170"/>
      <c r="M471" s="170"/>
      <c r="N471" s="170"/>
      <c r="O471" s="170"/>
      <c r="P471" s="170"/>
      <c r="Q471" s="170"/>
      <c r="R471" s="170"/>
      <c r="S471" s="170"/>
      <c r="T471" s="170"/>
      <c r="U471" s="170"/>
      <c r="V471" s="170"/>
      <c r="W471" s="170"/>
      <c r="X471" s="170"/>
      <c r="Y471" s="170"/>
      <c r="Z471" s="170"/>
      <c r="AA471" s="170"/>
      <c r="AB471" s="170"/>
      <c r="AC471" s="170"/>
      <c r="AD471" s="170"/>
      <c r="AE471" s="170" t="s">
        <v>190</v>
      </c>
      <c r="AF471" s="170">
        <v>0</v>
      </c>
      <c r="AG471" s="170"/>
      <c r="AH471" s="170"/>
      <c r="AI471" s="170"/>
      <c r="AJ471" s="170"/>
      <c r="AK471" s="170"/>
      <c r="AL471" s="170"/>
      <c r="AM471" s="170"/>
      <c r="AN471" s="170"/>
      <c r="AO471" s="170"/>
      <c r="AP471" s="170"/>
      <c r="AQ471" s="170"/>
      <c r="AR471" s="170"/>
      <c r="AS471" s="170"/>
      <c r="AT471" s="170"/>
      <c r="AU471" s="170"/>
      <c r="AV471" s="170"/>
      <c r="AW471" s="170"/>
      <c r="AX471" s="170"/>
      <c r="AY471" s="170"/>
      <c r="AZ471" s="170"/>
      <c r="BA471" s="170"/>
      <c r="BB471" s="170"/>
      <c r="BC471" s="170"/>
      <c r="BD471" s="170"/>
      <c r="BE471" s="170"/>
      <c r="BF471" s="170"/>
      <c r="BG471" s="170"/>
      <c r="BH471" s="170"/>
    </row>
    <row r="472" spans="1:60" outlineLevel="1" x14ac:dyDescent="0.25">
      <c r="A472" s="224"/>
      <c r="B472" s="183"/>
      <c r="C472" s="210" t="s">
        <v>697</v>
      </c>
      <c r="D472" s="188"/>
      <c r="E472" s="194"/>
      <c r="F472" s="201"/>
      <c r="G472" s="201"/>
      <c r="H472" s="200"/>
      <c r="I472" s="228"/>
      <c r="J472" s="170"/>
      <c r="K472" s="170"/>
      <c r="L472" s="170"/>
      <c r="M472" s="170"/>
      <c r="N472" s="170"/>
      <c r="O472" s="170"/>
      <c r="P472" s="170"/>
      <c r="Q472" s="170"/>
      <c r="R472" s="170"/>
      <c r="S472" s="170"/>
      <c r="T472" s="170"/>
      <c r="U472" s="170"/>
      <c r="V472" s="170"/>
      <c r="W472" s="170"/>
      <c r="X472" s="170"/>
      <c r="Y472" s="170"/>
      <c r="Z472" s="170"/>
      <c r="AA472" s="170"/>
      <c r="AB472" s="170"/>
      <c r="AC472" s="170"/>
      <c r="AD472" s="170"/>
      <c r="AE472" s="170" t="s">
        <v>190</v>
      </c>
      <c r="AF472" s="170">
        <v>0</v>
      </c>
      <c r="AG472" s="170"/>
      <c r="AH472" s="170"/>
      <c r="AI472" s="170"/>
      <c r="AJ472" s="170"/>
      <c r="AK472" s="170"/>
      <c r="AL472" s="170"/>
      <c r="AM472" s="170"/>
      <c r="AN472" s="170"/>
      <c r="AO472" s="170"/>
      <c r="AP472" s="170"/>
      <c r="AQ472" s="170"/>
      <c r="AR472" s="170"/>
      <c r="AS472" s="170"/>
      <c r="AT472" s="170"/>
      <c r="AU472" s="170"/>
      <c r="AV472" s="170"/>
      <c r="AW472" s="170"/>
      <c r="AX472" s="170"/>
      <c r="AY472" s="170"/>
      <c r="AZ472" s="170"/>
      <c r="BA472" s="170"/>
      <c r="BB472" s="170"/>
      <c r="BC472" s="170"/>
      <c r="BD472" s="170"/>
      <c r="BE472" s="170"/>
      <c r="BF472" s="170"/>
      <c r="BG472" s="170"/>
      <c r="BH472" s="170"/>
    </row>
    <row r="473" spans="1:60" outlineLevel="1" x14ac:dyDescent="0.25">
      <c r="A473" s="224"/>
      <c r="B473" s="183"/>
      <c r="C473" s="210" t="s">
        <v>698</v>
      </c>
      <c r="D473" s="188"/>
      <c r="E473" s="194">
        <v>6.9713799999999999</v>
      </c>
      <c r="F473" s="201"/>
      <c r="G473" s="201"/>
      <c r="H473" s="200"/>
      <c r="I473" s="228"/>
      <c r="J473" s="170"/>
      <c r="K473" s="170"/>
      <c r="L473" s="170"/>
      <c r="M473" s="170"/>
      <c r="N473" s="170"/>
      <c r="O473" s="170"/>
      <c r="P473" s="170"/>
      <c r="Q473" s="170"/>
      <c r="R473" s="170"/>
      <c r="S473" s="170"/>
      <c r="T473" s="170"/>
      <c r="U473" s="170"/>
      <c r="V473" s="170"/>
      <c r="W473" s="170"/>
      <c r="X473" s="170"/>
      <c r="Y473" s="170"/>
      <c r="Z473" s="170"/>
      <c r="AA473" s="170"/>
      <c r="AB473" s="170"/>
      <c r="AC473" s="170"/>
      <c r="AD473" s="170"/>
      <c r="AE473" s="170" t="s">
        <v>190</v>
      </c>
      <c r="AF473" s="170">
        <v>0</v>
      </c>
      <c r="AG473" s="170"/>
      <c r="AH473" s="170"/>
      <c r="AI473" s="170"/>
      <c r="AJ473" s="170"/>
      <c r="AK473" s="170"/>
      <c r="AL473" s="170"/>
      <c r="AM473" s="170"/>
      <c r="AN473" s="170"/>
      <c r="AO473" s="170"/>
      <c r="AP473" s="170"/>
      <c r="AQ473" s="170"/>
      <c r="AR473" s="170"/>
      <c r="AS473" s="170"/>
      <c r="AT473" s="170"/>
      <c r="AU473" s="170"/>
      <c r="AV473" s="170"/>
      <c r="AW473" s="170"/>
      <c r="AX473" s="170"/>
      <c r="AY473" s="170"/>
      <c r="AZ473" s="170"/>
      <c r="BA473" s="170"/>
      <c r="BB473" s="170"/>
      <c r="BC473" s="170"/>
      <c r="BD473" s="170"/>
      <c r="BE473" s="170"/>
      <c r="BF473" s="170"/>
      <c r="BG473" s="170"/>
      <c r="BH473" s="170"/>
    </row>
    <row r="474" spans="1:60" outlineLevel="1" x14ac:dyDescent="0.25">
      <c r="A474" s="225">
        <v>117</v>
      </c>
      <c r="B474" s="182" t="s">
        <v>699</v>
      </c>
      <c r="C474" s="209" t="s">
        <v>700</v>
      </c>
      <c r="D474" s="187" t="s">
        <v>226</v>
      </c>
      <c r="E474" s="193">
        <v>24.65</v>
      </c>
      <c r="F474" s="202"/>
      <c r="G474" s="201">
        <f>ROUND(E474*F474,2)</f>
        <v>0</v>
      </c>
      <c r="H474" s="200"/>
      <c r="I474" s="228" t="s">
        <v>372</v>
      </c>
      <c r="J474" s="170"/>
      <c r="K474" s="170"/>
      <c r="L474" s="170"/>
      <c r="M474" s="170"/>
      <c r="N474" s="170"/>
      <c r="O474" s="170"/>
      <c r="P474" s="170"/>
      <c r="Q474" s="170"/>
      <c r="R474" s="170"/>
      <c r="S474" s="170"/>
      <c r="T474" s="170"/>
      <c r="U474" s="170"/>
      <c r="V474" s="170"/>
      <c r="W474" s="170"/>
      <c r="X474" s="170"/>
      <c r="Y474" s="170"/>
      <c r="Z474" s="170"/>
      <c r="AA474" s="170"/>
      <c r="AB474" s="170"/>
      <c r="AC474" s="170"/>
      <c r="AD474" s="170"/>
      <c r="AE474" s="170" t="s">
        <v>188</v>
      </c>
      <c r="AF474" s="170"/>
      <c r="AG474" s="170"/>
      <c r="AH474" s="170"/>
      <c r="AI474" s="170"/>
      <c r="AJ474" s="170"/>
      <c r="AK474" s="170"/>
      <c r="AL474" s="170"/>
      <c r="AM474" s="170">
        <v>21</v>
      </c>
      <c r="AN474" s="170"/>
      <c r="AO474" s="170"/>
      <c r="AP474" s="170"/>
      <c r="AQ474" s="170"/>
      <c r="AR474" s="170"/>
      <c r="AS474" s="170"/>
      <c r="AT474" s="170"/>
      <c r="AU474" s="170"/>
      <c r="AV474" s="170"/>
      <c r="AW474" s="170"/>
      <c r="AX474" s="170"/>
      <c r="AY474" s="170"/>
      <c r="AZ474" s="170"/>
      <c r="BA474" s="170"/>
      <c r="BB474" s="170"/>
      <c r="BC474" s="170"/>
      <c r="BD474" s="170"/>
      <c r="BE474" s="170"/>
      <c r="BF474" s="170"/>
      <c r="BG474" s="170"/>
      <c r="BH474" s="170"/>
    </row>
    <row r="475" spans="1:60" outlineLevel="1" x14ac:dyDescent="0.25">
      <c r="A475" s="224"/>
      <c r="B475" s="183"/>
      <c r="C475" s="210" t="s">
        <v>701</v>
      </c>
      <c r="D475" s="188"/>
      <c r="E475" s="194">
        <v>24.65</v>
      </c>
      <c r="F475" s="201"/>
      <c r="G475" s="201"/>
      <c r="H475" s="200"/>
      <c r="I475" s="228"/>
      <c r="J475" s="170"/>
      <c r="K475" s="170"/>
      <c r="L475" s="170"/>
      <c r="M475" s="170"/>
      <c r="N475" s="170"/>
      <c r="O475" s="170"/>
      <c r="P475" s="170"/>
      <c r="Q475" s="170"/>
      <c r="R475" s="170"/>
      <c r="S475" s="170"/>
      <c r="T475" s="170"/>
      <c r="U475" s="170"/>
      <c r="V475" s="170"/>
      <c r="W475" s="170"/>
      <c r="X475" s="170"/>
      <c r="Y475" s="170"/>
      <c r="Z475" s="170"/>
      <c r="AA475" s="170"/>
      <c r="AB475" s="170"/>
      <c r="AC475" s="170"/>
      <c r="AD475" s="170"/>
      <c r="AE475" s="170" t="s">
        <v>190</v>
      </c>
      <c r="AF475" s="170">
        <v>0</v>
      </c>
      <c r="AG475" s="170"/>
      <c r="AH475" s="170"/>
      <c r="AI475" s="170"/>
      <c r="AJ475" s="170"/>
      <c r="AK475" s="170"/>
      <c r="AL475" s="170"/>
      <c r="AM475" s="170"/>
      <c r="AN475" s="170"/>
      <c r="AO475" s="170"/>
      <c r="AP475" s="170"/>
      <c r="AQ475" s="170"/>
      <c r="AR475" s="170"/>
      <c r="AS475" s="170"/>
      <c r="AT475" s="170"/>
      <c r="AU475" s="170"/>
      <c r="AV475" s="170"/>
      <c r="AW475" s="170"/>
      <c r="AX475" s="170"/>
      <c r="AY475" s="170"/>
      <c r="AZ475" s="170"/>
      <c r="BA475" s="170"/>
      <c r="BB475" s="170"/>
      <c r="BC475" s="170"/>
      <c r="BD475" s="170"/>
      <c r="BE475" s="170"/>
      <c r="BF475" s="170"/>
      <c r="BG475" s="170"/>
      <c r="BH475" s="170"/>
    </row>
    <row r="476" spans="1:60" x14ac:dyDescent="0.25">
      <c r="A476" s="223" t="s">
        <v>179</v>
      </c>
      <c r="B476" s="181" t="s">
        <v>144</v>
      </c>
      <c r="C476" s="208" t="s">
        <v>145</v>
      </c>
      <c r="D476" s="186"/>
      <c r="E476" s="192"/>
      <c r="F476" s="291">
        <f>SUM(G477:G479)</f>
        <v>0</v>
      </c>
      <c r="G476" s="292"/>
      <c r="H476" s="199"/>
      <c r="I476" s="227"/>
      <c r="AE476" t="s">
        <v>180</v>
      </c>
    </row>
    <row r="477" spans="1:60" outlineLevel="1" x14ac:dyDescent="0.25">
      <c r="A477" s="224"/>
      <c r="B477" s="299" t="s">
        <v>702</v>
      </c>
      <c r="C477" s="300"/>
      <c r="D477" s="301"/>
      <c r="E477" s="302"/>
      <c r="F477" s="303"/>
      <c r="G477" s="304"/>
      <c r="H477" s="200"/>
      <c r="I477" s="228"/>
      <c r="J477" s="170"/>
      <c r="K477" s="170"/>
      <c r="L477" s="170"/>
      <c r="M477" s="170"/>
      <c r="N477" s="170"/>
      <c r="O477" s="170"/>
      <c r="P477" s="170"/>
      <c r="Q477" s="170"/>
      <c r="R477" s="170"/>
      <c r="S477" s="170"/>
      <c r="T477" s="170"/>
      <c r="U477" s="170"/>
      <c r="V477" s="170"/>
      <c r="W477" s="170"/>
      <c r="X477" s="170"/>
      <c r="Y477" s="170"/>
      <c r="Z477" s="170"/>
      <c r="AA477" s="170"/>
      <c r="AB477" s="170"/>
      <c r="AC477" s="170">
        <v>0</v>
      </c>
      <c r="AD477" s="170"/>
      <c r="AE477" s="170" t="s">
        <v>182</v>
      </c>
      <c r="AF477" s="170"/>
      <c r="AG477" s="170"/>
      <c r="AH477" s="170"/>
      <c r="AI477" s="170"/>
      <c r="AJ477" s="170"/>
      <c r="AK477" s="170"/>
      <c r="AL477" s="170"/>
      <c r="AM477" s="170"/>
      <c r="AN477" s="170"/>
      <c r="AO477" s="170"/>
      <c r="AP477" s="170"/>
      <c r="AQ477" s="170"/>
      <c r="AR477" s="170"/>
      <c r="AS477" s="170"/>
      <c r="AT477" s="170"/>
      <c r="AU477" s="170"/>
      <c r="AV477" s="170"/>
      <c r="AW477" s="170"/>
      <c r="AX477" s="170"/>
      <c r="AY477" s="170"/>
      <c r="AZ477" s="170"/>
      <c r="BA477" s="170"/>
      <c r="BB477" s="170"/>
      <c r="BC477" s="170"/>
      <c r="BD477" s="170"/>
      <c r="BE477" s="170"/>
      <c r="BF477" s="170"/>
      <c r="BG477" s="170"/>
      <c r="BH477" s="170"/>
    </row>
    <row r="478" spans="1:60" outlineLevel="1" x14ac:dyDescent="0.25">
      <c r="A478" s="225">
        <v>118</v>
      </c>
      <c r="B478" s="182" t="s">
        <v>703</v>
      </c>
      <c r="C478" s="209" t="s">
        <v>704</v>
      </c>
      <c r="D478" s="187" t="s">
        <v>185</v>
      </c>
      <c r="E478" s="193">
        <v>291.59800000000001</v>
      </c>
      <c r="F478" s="202"/>
      <c r="G478" s="201">
        <f>ROUND(E478*F478,2)</f>
        <v>0</v>
      </c>
      <c r="H478" s="200" t="s">
        <v>588</v>
      </c>
      <c r="I478" s="228" t="s">
        <v>198</v>
      </c>
      <c r="J478" s="170"/>
      <c r="K478" s="170"/>
      <c r="L478" s="170"/>
      <c r="M478" s="170"/>
      <c r="N478" s="170"/>
      <c r="O478" s="170"/>
      <c r="P478" s="170"/>
      <c r="Q478" s="170"/>
      <c r="R478" s="170"/>
      <c r="S478" s="170"/>
      <c r="T478" s="170"/>
      <c r="U478" s="170"/>
      <c r="V478" s="170"/>
      <c r="W478" s="170"/>
      <c r="X478" s="170"/>
      <c r="Y478" s="170"/>
      <c r="Z478" s="170"/>
      <c r="AA478" s="170"/>
      <c r="AB478" s="170"/>
      <c r="AC478" s="170"/>
      <c r="AD478" s="170"/>
      <c r="AE478" s="170" t="s">
        <v>188</v>
      </c>
      <c r="AF478" s="170"/>
      <c r="AG478" s="170"/>
      <c r="AH478" s="170"/>
      <c r="AI478" s="170"/>
      <c r="AJ478" s="170"/>
      <c r="AK478" s="170"/>
      <c r="AL478" s="170"/>
      <c r="AM478" s="170">
        <v>21</v>
      </c>
      <c r="AN478" s="170"/>
      <c r="AO478" s="170"/>
      <c r="AP478" s="170"/>
      <c r="AQ478" s="170"/>
      <c r="AR478" s="170"/>
      <c r="AS478" s="170"/>
      <c r="AT478" s="170"/>
      <c r="AU478" s="170"/>
      <c r="AV478" s="170"/>
      <c r="AW478" s="170"/>
      <c r="AX478" s="170"/>
      <c r="AY478" s="170"/>
      <c r="AZ478" s="170"/>
      <c r="BA478" s="170"/>
      <c r="BB478" s="170"/>
      <c r="BC478" s="170"/>
      <c r="BD478" s="170"/>
      <c r="BE478" s="170"/>
      <c r="BF478" s="170"/>
      <c r="BG478" s="170"/>
      <c r="BH478" s="170"/>
    </row>
    <row r="479" spans="1:60" outlineLevel="1" x14ac:dyDescent="0.25">
      <c r="A479" s="224"/>
      <c r="B479" s="183"/>
      <c r="C479" s="210" t="s">
        <v>620</v>
      </c>
      <c r="D479" s="188"/>
      <c r="E479" s="194">
        <v>291.59800000000001</v>
      </c>
      <c r="F479" s="201"/>
      <c r="G479" s="201"/>
      <c r="H479" s="200"/>
      <c r="I479" s="228"/>
      <c r="J479" s="170"/>
      <c r="K479" s="170"/>
      <c r="L479" s="170"/>
      <c r="M479" s="170"/>
      <c r="N479" s="170"/>
      <c r="O479" s="170"/>
      <c r="P479" s="170"/>
      <c r="Q479" s="170"/>
      <c r="R479" s="170"/>
      <c r="S479" s="170"/>
      <c r="T479" s="170"/>
      <c r="U479" s="170"/>
      <c r="V479" s="170"/>
      <c r="W479" s="170"/>
      <c r="X479" s="170"/>
      <c r="Y479" s="170"/>
      <c r="Z479" s="170"/>
      <c r="AA479" s="170"/>
      <c r="AB479" s="170"/>
      <c r="AC479" s="170"/>
      <c r="AD479" s="170"/>
      <c r="AE479" s="170" t="s">
        <v>190</v>
      </c>
      <c r="AF479" s="170">
        <v>0</v>
      </c>
      <c r="AG479" s="170"/>
      <c r="AH479" s="170"/>
      <c r="AI479" s="170"/>
      <c r="AJ479" s="170"/>
      <c r="AK479" s="170"/>
      <c r="AL479" s="170"/>
      <c r="AM479" s="170"/>
      <c r="AN479" s="170"/>
      <c r="AO479" s="170"/>
      <c r="AP479" s="170"/>
      <c r="AQ479" s="170"/>
      <c r="AR479" s="170"/>
      <c r="AS479" s="170"/>
      <c r="AT479" s="170"/>
      <c r="AU479" s="170"/>
      <c r="AV479" s="170"/>
      <c r="AW479" s="170"/>
      <c r="AX479" s="170"/>
      <c r="AY479" s="170"/>
      <c r="AZ479" s="170"/>
      <c r="BA479" s="170"/>
      <c r="BB479" s="170"/>
      <c r="BC479" s="170"/>
      <c r="BD479" s="170"/>
      <c r="BE479" s="170"/>
      <c r="BF479" s="170"/>
      <c r="BG479" s="170"/>
      <c r="BH479" s="170"/>
    </row>
    <row r="480" spans="1:60" x14ac:dyDescent="0.25">
      <c r="A480" s="223" t="s">
        <v>179</v>
      </c>
      <c r="B480" s="181" t="s">
        <v>142</v>
      </c>
      <c r="C480" s="208" t="s">
        <v>143</v>
      </c>
      <c r="D480" s="186"/>
      <c r="E480" s="192"/>
      <c r="F480" s="291">
        <f>SUM(G481:G486)</f>
        <v>0</v>
      </c>
      <c r="G480" s="292"/>
      <c r="H480" s="199"/>
      <c r="I480" s="227"/>
      <c r="AE480" t="s">
        <v>180</v>
      </c>
    </row>
    <row r="481" spans="1:60" outlineLevel="1" x14ac:dyDescent="0.25">
      <c r="A481" s="224"/>
      <c r="B481" s="299" t="s">
        <v>585</v>
      </c>
      <c r="C481" s="300"/>
      <c r="D481" s="301"/>
      <c r="E481" s="302"/>
      <c r="F481" s="303"/>
      <c r="G481" s="304"/>
      <c r="H481" s="200"/>
      <c r="I481" s="228"/>
      <c r="J481" s="170"/>
      <c r="K481" s="170"/>
      <c r="L481" s="170"/>
      <c r="M481" s="170"/>
      <c r="N481" s="170"/>
      <c r="O481" s="170"/>
      <c r="P481" s="170"/>
      <c r="Q481" s="170"/>
      <c r="R481" s="170"/>
      <c r="S481" s="170"/>
      <c r="T481" s="170"/>
      <c r="U481" s="170"/>
      <c r="V481" s="170"/>
      <c r="W481" s="170"/>
      <c r="X481" s="170"/>
      <c r="Y481" s="170"/>
      <c r="Z481" s="170"/>
      <c r="AA481" s="170"/>
      <c r="AB481" s="170"/>
      <c r="AC481" s="170">
        <v>0</v>
      </c>
      <c r="AD481" s="170"/>
      <c r="AE481" s="170" t="s">
        <v>182</v>
      </c>
      <c r="AF481" s="170"/>
      <c r="AG481" s="170"/>
      <c r="AH481" s="170"/>
      <c r="AI481" s="170"/>
      <c r="AJ481" s="170"/>
      <c r="AK481" s="170"/>
      <c r="AL481" s="170"/>
      <c r="AM481" s="170"/>
      <c r="AN481" s="170"/>
      <c r="AO481" s="170"/>
      <c r="AP481" s="170"/>
      <c r="AQ481" s="170"/>
      <c r="AR481" s="170"/>
      <c r="AS481" s="170"/>
      <c r="AT481" s="170"/>
      <c r="AU481" s="170"/>
      <c r="AV481" s="170"/>
      <c r="AW481" s="170"/>
      <c r="AX481" s="170"/>
      <c r="AY481" s="170"/>
      <c r="AZ481" s="170"/>
      <c r="BA481" s="170"/>
      <c r="BB481" s="170"/>
      <c r="BC481" s="170"/>
      <c r="BD481" s="170"/>
      <c r="BE481" s="170"/>
      <c r="BF481" s="170"/>
      <c r="BG481" s="170"/>
      <c r="BH481" s="170"/>
    </row>
    <row r="482" spans="1:60" outlineLevel="1" x14ac:dyDescent="0.25">
      <c r="A482" s="224"/>
      <c r="B482" s="293" t="s">
        <v>705</v>
      </c>
      <c r="C482" s="294"/>
      <c r="D482" s="295"/>
      <c r="E482" s="296"/>
      <c r="F482" s="297"/>
      <c r="G482" s="298"/>
      <c r="H482" s="200"/>
      <c r="I482" s="228"/>
      <c r="J482" s="170"/>
      <c r="K482" s="170"/>
      <c r="L482" s="170"/>
      <c r="M482" s="170"/>
      <c r="N482" s="170"/>
      <c r="O482" s="170"/>
      <c r="P482" s="170"/>
      <c r="Q482" s="170"/>
      <c r="R482" s="170"/>
      <c r="S482" s="170"/>
      <c r="T482" s="170"/>
      <c r="U482" s="170"/>
      <c r="V482" s="170"/>
      <c r="W482" s="170"/>
      <c r="X482" s="170"/>
      <c r="Y482" s="170"/>
      <c r="Z482" s="170"/>
      <c r="AA482" s="170"/>
      <c r="AB482" s="170"/>
      <c r="AC482" s="170">
        <v>1</v>
      </c>
      <c r="AD482" s="170"/>
      <c r="AE482" s="170" t="s">
        <v>182</v>
      </c>
      <c r="AF482" s="170"/>
      <c r="AG482" s="170"/>
      <c r="AH482" s="170"/>
      <c r="AI482" s="170"/>
      <c r="AJ482" s="170"/>
      <c r="AK482" s="170"/>
      <c r="AL482" s="170"/>
      <c r="AM482" s="170"/>
      <c r="AN482" s="170"/>
      <c r="AO482" s="170"/>
      <c r="AP482" s="170"/>
      <c r="AQ482" s="170"/>
      <c r="AR482" s="170"/>
      <c r="AS482" s="170"/>
      <c r="AT482" s="170"/>
      <c r="AU482" s="170"/>
      <c r="AV482" s="170"/>
      <c r="AW482" s="170"/>
      <c r="AX482" s="170"/>
      <c r="AY482" s="170"/>
      <c r="AZ482" s="170"/>
      <c r="BA482" s="170"/>
      <c r="BB482" s="170"/>
      <c r="BC482" s="170"/>
      <c r="BD482" s="170"/>
      <c r="BE482" s="170"/>
      <c r="BF482" s="170"/>
      <c r="BG482" s="170"/>
      <c r="BH482" s="170"/>
    </row>
    <row r="483" spans="1:60" outlineLevel="1" x14ac:dyDescent="0.25">
      <c r="A483" s="225">
        <v>119</v>
      </c>
      <c r="B483" s="182" t="s">
        <v>706</v>
      </c>
      <c r="C483" s="209" t="s">
        <v>707</v>
      </c>
      <c r="D483" s="187" t="s">
        <v>185</v>
      </c>
      <c r="E483" s="193">
        <v>856.74710000000005</v>
      </c>
      <c r="F483" s="202"/>
      <c r="G483" s="201">
        <f>ROUND(E483*F483,2)</f>
        <v>0</v>
      </c>
      <c r="H483" s="200" t="s">
        <v>588</v>
      </c>
      <c r="I483" s="228" t="s">
        <v>198</v>
      </c>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t="s">
        <v>188</v>
      </c>
      <c r="AF483" s="170"/>
      <c r="AG483" s="170"/>
      <c r="AH483" s="170"/>
      <c r="AI483" s="170"/>
      <c r="AJ483" s="170"/>
      <c r="AK483" s="170"/>
      <c r="AL483" s="170"/>
      <c r="AM483" s="170">
        <v>21</v>
      </c>
      <c r="AN483" s="170"/>
      <c r="AO483" s="170"/>
      <c r="AP483" s="170"/>
      <c r="AQ483" s="170"/>
      <c r="AR483" s="170"/>
      <c r="AS483" s="170"/>
      <c r="AT483" s="170"/>
      <c r="AU483" s="170"/>
      <c r="AV483" s="170"/>
      <c r="AW483" s="170"/>
      <c r="AX483" s="170"/>
      <c r="AY483" s="170"/>
      <c r="AZ483" s="170"/>
      <c r="BA483" s="170"/>
      <c r="BB483" s="170"/>
      <c r="BC483" s="170"/>
      <c r="BD483" s="170"/>
      <c r="BE483" s="170"/>
      <c r="BF483" s="170"/>
      <c r="BG483" s="170"/>
      <c r="BH483" s="170"/>
    </row>
    <row r="484" spans="1:60" outlineLevel="1" x14ac:dyDescent="0.25">
      <c r="A484" s="224"/>
      <c r="B484" s="183"/>
      <c r="C484" s="211" t="s">
        <v>708</v>
      </c>
      <c r="D484" s="189"/>
      <c r="E484" s="195"/>
      <c r="F484" s="203"/>
      <c r="G484" s="203"/>
      <c r="H484" s="200"/>
      <c r="I484" s="228"/>
      <c r="J484" s="170"/>
      <c r="K484" s="170"/>
      <c r="L484" s="170"/>
      <c r="M484" s="170"/>
      <c r="N484" s="170"/>
      <c r="O484" s="170"/>
      <c r="P484" s="170"/>
      <c r="Q484" s="170"/>
      <c r="R484" s="170"/>
      <c r="S484" s="170"/>
      <c r="T484" s="170"/>
      <c r="U484" s="170"/>
      <c r="V484" s="170"/>
      <c r="W484" s="170"/>
      <c r="X484" s="170"/>
      <c r="Y484" s="170"/>
      <c r="Z484" s="170"/>
      <c r="AA484" s="170"/>
      <c r="AB484" s="170"/>
      <c r="AC484" s="170"/>
      <c r="AD484" s="170"/>
      <c r="AE484" s="170" t="s">
        <v>213</v>
      </c>
      <c r="AF484" s="170"/>
      <c r="AG484" s="170"/>
      <c r="AH484" s="170"/>
      <c r="AI484" s="170"/>
      <c r="AJ484" s="170"/>
      <c r="AK484" s="170"/>
      <c r="AL484" s="170"/>
      <c r="AM484" s="170"/>
      <c r="AN484" s="170"/>
      <c r="AO484" s="170"/>
      <c r="AP484" s="170"/>
      <c r="AQ484" s="170"/>
      <c r="AR484" s="170"/>
      <c r="AS484" s="170"/>
      <c r="AT484" s="170"/>
      <c r="AU484" s="170"/>
      <c r="AV484" s="170"/>
      <c r="AW484" s="170"/>
      <c r="AX484" s="170"/>
      <c r="AY484" s="170"/>
      <c r="AZ484" s="170"/>
      <c r="BA484" s="170"/>
      <c r="BB484" s="170"/>
      <c r="BC484" s="170"/>
      <c r="BD484" s="170"/>
      <c r="BE484" s="170"/>
      <c r="BF484" s="170"/>
      <c r="BG484" s="170"/>
      <c r="BH484" s="170"/>
    </row>
    <row r="485" spans="1:60" outlineLevel="1" x14ac:dyDescent="0.25">
      <c r="A485" s="224"/>
      <c r="B485" s="183"/>
      <c r="C485" s="210" t="s">
        <v>589</v>
      </c>
      <c r="D485" s="188"/>
      <c r="E485" s="194">
        <v>565.14909999999998</v>
      </c>
      <c r="F485" s="201"/>
      <c r="G485" s="201"/>
      <c r="H485" s="200"/>
      <c r="I485" s="228"/>
      <c r="J485" s="170"/>
      <c r="K485" s="170"/>
      <c r="L485" s="170"/>
      <c r="M485" s="170"/>
      <c r="N485" s="170"/>
      <c r="O485" s="170"/>
      <c r="P485" s="170"/>
      <c r="Q485" s="170"/>
      <c r="R485" s="170"/>
      <c r="S485" s="170"/>
      <c r="T485" s="170"/>
      <c r="U485" s="170"/>
      <c r="V485" s="170"/>
      <c r="W485" s="170"/>
      <c r="X485" s="170"/>
      <c r="Y485" s="170"/>
      <c r="Z485" s="170"/>
      <c r="AA485" s="170"/>
      <c r="AB485" s="170"/>
      <c r="AC485" s="170"/>
      <c r="AD485" s="170"/>
      <c r="AE485" s="170" t="s">
        <v>190</v>
      </c>
      <c r="AF485" s="170">
        <v>0</v>
      </c>
      <c r="AG485" s="170"/>
      <c r="AH485" s="170"/>
      <c r="AI485" s="170"/>
      <c r="AJ485" s="170"/>
      <c r="AK485" s="170"/>
      <c r="AL485" s="170"/>
      <c r="AM485" s="170"/>
      <c r="AN485" s="170"/>
      <c r="AO485" s="170"/>
      <c r="AP485" s="170"/>
      <c r="AQ485" s="170"/>
      <c r="AR485" s="170"/>
      <c r="AS485" s="170"/>
      <c r="AT485" s="170"/>
      <c r="AU485" s="170"/>
      <c r="AV485" s="170"/>
      <c r="AW485" s="170"/>
      <c r="AX485" s="170"/>
      <c r="AY485" s="170"/>
      <c r="AZ485" s="170"/>
      <c r="BA485" s="170"/>
      <c r="BB485" s="170"/>
      <c r="BC485" s="170"/>
      <c r="BD485" s="170"/>
      <c r="BE485" s="170"/>
      <c r="BF485" s="170"/>
      <c r="BG485" s="170"/>
      <c r="BH485" s="170"/>
    </row>
    <row r="486" spans="1:60" outlineLevel="1" x14ac:dyDescent="0.25">
      <c r="A486" s="224"/>
      <c r="B486" s="183"/>
      <c r="C486" s="210" t="s">
        <v>620</v>
      </c>
      <c r="D486" s="188"/>
      <c r="E486" s="194">
        <v>291.59800000000001</v>
      </c>
      <c r="F486" s="201"/>
      <c r="G486" s="201"/>
      <c r="H486" s="200"/>
      <c r="I486" s="228"/>
      <c r="J486" s="170"/>
      <c r="K486" s="170"/>
      <c r="L486" s="170"/>
      <c r="M486" s="170"/>
      <c r="N486" s="170"/>
      <c r="O486" s="170"/>
      <c r="P486" s="170"/>
      <c r="Q486" s="170"/>
      <c r="R486" s="170"/>
      <c r="S486" s="170"/>
      <c r="T486" s="170"/>
      <c r="U486" s="170"/>
      <c r="V486" s="170"/>
      <c r="W486" s="170"/>
      <c r="X486" s="170"/>
      <c r="Y486" s="170"/>
      <c r="Z486" s="170"/>
      <c r="AA486" s="170"/>
      <c r="AB486" s="170"/>
      <c r="AC486" s="170"/>
      <c r="AD486" s="170"/>
      <c r="AE486" s="170" t="s">
        <v>190</v>
      </c>
      <c r="AF486" s="170">
        <v>0</v>
      </c>
      <c r="AG486" s="170"/>
      <c r="AH486" s="170"/>
      <c r="AI486" s="170"/>
      <c r="AJ486" s="170"/>
      <c r="AK486" s="170"/>
      <c r="AL486" s="170"/>
      <c r="AM486" s="170"/>
      <c r="AN486" s="170"/>
      <c r="AO486" s="170"/>
      <c r="AP486" s="170"/>
      <c r="AQ486" s="170"/>
      <c r="AR486" s="170"/>
      <c r="AS486" s="170"/>
      <c r="AT486" s="170"/>
      <c r="AU486" s="170"/>
      <c r="AV486" s="170"/>
      <c r="AW486" s="170"/>
      <c r="AX486" s="170"/>
      <c r="AY486" s="170"/>
      <c r="AZ486" s="170"/>
      <c r="BA486" s="170"/>
      <c r="BB486" s="170"/>
      <c r="BC486" s="170"/>
      <c r="BD486" s="170"/>
      <c r="BE486" s="170"/>
      <c r="BF486" s="170"/>
      <c r="BG486" s="170"/>
      <c r="BH486" s="170"/>
    </row>
    <row r="487" spans="1:60" x14ac:dyDescent="0.25">
      <c r="A487" s="223" t="s">
        <v>179</v>
      </c>
      <c r="B487" s="181" t="s">
        <v>144</v>
      </c>
      <c r="C487" s="208" t="s">
        <v>145</v>
      </c>
      <c r="D487" s="186"/>
      <c r="E487" s="192"/>
      <c r="F487" s="291">
        <f>SUM(G488:G500)</f>
        <v>0</v>
      </c>
      <c r="G487" s="292"/>
      <c r="H487" s="199"/>
      <c r="I487" s="227"/>
      <c r="AE487" t="s">
        <v>180</v>
      </c>
    </row>
    <row r="488" spans="1:60" ht="20.399999999999999" outlineLevel="1" x14ac:dyDescent="0.25">
      <c r="A488" s="225">
        <v>120</v>
      </c>
      <c r="B488" s="182" t="s">
        <v>709</v>
      </c>
      <c r="C488" s="209" t="s">
        <v>710</v>
      </c>
      <c r="D488" s="187" t="s">
        <v>371</v>
      </c>
      <c r="E488" s="193">
        <v>75.52</v>
      </c>
      <c r="F488" s="202"/>
      <c r="G488" s="201">
        <f>ROUND(E488*F488,2)</f>
        <v>0</v>
      </c>
      <c r="H488" s="200"/>
      <c r="I488" s="228" t="s">
        <v>372</v>
      </c>
      <c r="J488" s="170"/>
      <c r="K488" s="170"/>
      <c r="L488" s="170"/>
      <c r="M488" s="170"/>
      <c r="N488" s="170"/>
      <c r="O488" s="170"/>
      <c r="P488" s="170"/>
      <c r="Q488" s="170"/>
      <c r="R488" s="170"/>
      <c r="S488" s="170"/>
      <c r="T488" s="170"/>
      <c r="U488" s="170"/>
      <c r="V488" s="170"/>
      <c r="W488" s="170"/>
      <c r="X488" s="170"/>
      <c r="Y488" s="170"/>
      <c r="Z488" s="170"/>
      <c r="AA488" s="170"/>
      <c r="AB488" s="170"/>
      <c r="AC488" s="170"/>
      <c r="AD488" s="170"/>
      <c r="AE488" s="170" t="s">
        <v>188</v>
      </c>
      <c r="AF488" s="170"/>
      <c r="AG488" s="170"/>
      <c r="AH488" s="170"/>
      <c r="AI488" s="170"/>
      <c r="AJ488" s="170"/>
      <c r="AK488" s="170"/>
      <c r="AL488" s="170"/>
      <c r="AM488" s="170">
        <v>21</v>
      </c>
      <c r="AN488" s="170"/>
      <c r="AO488" s="170"/>
      <c r="AP488" s="170"/>
      <c r="AQ488" s="170"/>
      <c r="AR488" s="170"/>
      <c r="AS488" s="170"/>
      <c r="AT488" s="170"/>
      <c r="AU488" s="170"/>
      <c r="AV488" s="170"/>
      <c r="AW488" s="170"/>
      <c r="AX488" s="170"/>
      <c r="AY488" s="170"/>
      <c r="AZ488" s="170"/>
      <c r="BA488" s="170"/>
      <c r="BB488" s="170"/>
      <c r="BC488" s="170"/>
      <c r="BD488" s="170"/>
      <c r="BE488" s="170"/>
      <c r="BF488" s="170"/>
      <c r="BG488" s="170"/>
      <c r="BH488" s="170"/>
    </row>
    <row r="489" spans="1:60" outlineLevel="1" x14ac:dyDescent="0.25">
      <c r="A489" s="224"/>
      <c r="B489" s="183"/>
      <c r="C489" s="210" t="s">
        <v>711</v>
      </c>
      <c r="D489" s="188"/>
      <c r="E489" s="194">
        <v>75.52</v>
      </c>
      <c r="F489" s="201"/>
      <c r="G489" s="201"/>
      <c r="H489" s="200"/>
      <c r="I489" s="228"/>
      <c r="J489" s="170"/>
      <c r="K489" s="170"/>
      <c r="L489" s="170"/>
      <c r="M489" s="170"/>
      <c r="N489" s="170"/>
      <c r="O489" s="170"/>
      <c r="P489" s="170"/>
      <c r="Q489" s="170"/>
      <c r="R489" s="170"/>
      <c r="S489" s="170"/>
      <c r="T489" s="170"/>
      <c r="U489" s="170"/>
      <c r="V489" s="170"/>
      <c r="W489" s="170"/>
      <c r="X489" s="170"/>
      <c r="Y489" s="170"/>
      <c r="Z489" s="170"/>
      <c r="AA489" s="170"/>
      <c r="AB489" s="170"/>
      <c r="AC489" s="170"/>
      <c r="AD489" s="170"/>
      <c r="AE489" s="170" t="s">
        <v>190</v>
      </c>
      <c r="AF489" s="170">
        <v>0</v>
      </c>
      <c r="AG489" s="170"/>
      <c r="AH489" s="170"/>
      <c r="AI489" s="170"/>
      <c r="AJ489" s="170"/>
      <c r="AK489" s="170"/>
      <c r="AL489" s="170"/>
      <c r="AM489" s="170"/>
      <c r="AN489" s="170"/>
      <c r="AO489" s="170"/>
      <c r="AP489" s="170"/>
      <c r="AQ489" s="170"/>
      <c r="AR489" s="170"/>
      <c r="AS489" s="170"/>
      <c r="AT489" s="170"/>
      <c r="AU489" s="170"/>
      <c r="AV489" s="170"/>
      <c r="AW489" s="170"/>
      <c r="AX489" s="170"/>
      <c r="AY489" s="170"/>
      <c r="AZ489" s="170"/>
      <c r="BA489" s="170"/>
      <c r="BB489" s="170"/>
      <c r="BC489" s="170"/>
      <c r="BD489" s="170"/>
      <c r="BE489" s="170"/>
      <c r="BF489" s="170"/>
      <c r="BG489" s="170"/>
      <c r="BH489" s="170"/>
    </row>
    <row r="490" spans="1:60" outlineLevel="1" x14ac:dyDescent="0.25">
      <c r="A490" s="224"/>
      <c r="B490" s="293" t="s">
        <v>712</v>
      </c>
      <c r="C490" s="294"/>
      <c r="D490" s="295"/>
      <c r="E490" s="296"/>
      <c r="F490" s="297"/>
      <c r="G490" s="298"/>
      <c r="H490" s="200"/>
      <c r="I490" s="228"/>
      <c r="J490" s="170"/>
      <c r="K490" s="170"/>
      <c r="L490" s="170"/>
      <c r="M490" s="170"/>
      <c r="N490" s="170"/>
      <c r="O490" s="170"/>
      <c r="P490" s="170"/>
      <c r="Q490" s="170"/>
      <c r="R490" s="170"/>
      <c r="S490" s="170"/>
      <c r="T490" s="170"/>
      <c r="U490" s="170"/>
      <c r="V490" s="170"/>
      <c r="W490" s="170"/>
      <c r="X490" s="170"/>
      <c r="Y490" s="170"/>
      <c r="Z490" s="170"/>
      <c r="AA490" s="170"/>
      <c r="AB490" s="170"/>
      <c r="AC490" s="170">
        <v>0</v>
      </c>
      <c r="AD490" s="170"/>
      <c r="AE490" s="170" t="s">
        <v>182</v>
      </c>
      <c r="AF490" s="170"/>
      <c r="AG490" s="170"/>
      <c r="AH490" s="170"/>
      <c r="AI490" s="170"/>
      <c r="AJ490" s="170"/>
      <c r="AK490" s="170"/>
      <c r="AL490" s="170"/>
      <c r="AM490" s="170"/>
      <c r="AN490" s="170"/>
      <c r="AO490" s="170"/>
      <c r="AP490" s="170"/>
      <c r="AQ490" s="170"/>
      <c r="AR490" s="170"/>
      <c r="AS490" s="170"/>
      <c r="AT490" s="170"/>
      <c r="AU490" s="170"/>
      <c r="AV490" s="170"/>
      <c r="AW490" s="170"/>
      <c r="AX490" s="170"/>
      <c r="AY490" s="170"/>
      <c r="AZ490" s="170"/>
      <c r="BA490" s="170"/>
      <c r="BB490" s="170"/>
      <c r="BC490" s="170"/>
      <c r="BD490" s="170"/>
      <c r="BE490" s="170"/>
      <c r="BF490" s="170"/>
      <c r="BG490" s="170"/>
      <c r="BH490" s="170"/>
    </row>
    <row r="491" spans="1:60" outlineLevel="1" x14ac:dyDescent="0.25">
      <c r="A491" s="224"/>
      <c r="B491" s="293" t="s">
        <v>538</v>
      </c>
      <c r="C491" s="294"/>
      <c r="D491" s="295"/>
      <c r="E491" s="296"/>
      <c r="F491" s="297"/>
      <c r="G491" s="298"/>
      <c r="H491" s="200"/>
      <c r="I491" s="228"/>
      <c r="J491" s="170"/>
      <c r="K491" s="170"/>
      <c r="L491" s="170"/>
      <c r="M491" s="170"/>
      <c r="N491" s="170"/>
      <c r="O491" s="170"/>
      <c r="P491" s="170"/>
      <c r="Q491" s="170"/>
      <c r="R491" s="170"/>
      <c r="S491" s="170"/>
      <c r="T491" s="170"/>
      <c r="U491" s="170"/>
      <c r="V491" s="170"/>
      <c r="W491" s="170"/>
      <c r="X491" s="170"/>
      <c r="Y491" s="170"/>
      <c r="Z491" s="170"/>
      <c r="AA491" s="170"/>
      <c r="AB491" s="170"/>
      <c r="AC491" s="170"/>
      <c r="AD491" s="170"/>
      <c r="AE491" s="170" t="s">
        <v>193</v>
      </c>
      <c r="AF491" s="170"/>
      <c r="AG491" s="170"/>
      <c r="AH491" s="170"/>
      <c r="AI491" s="170"/>
      <c r="AJ491" s="170"/>
      <c r="AK491" s="170"/>
      <c r="AL491" s="170"/>
      <c r="AM491" s="170"/>
      <c r="AN491" s="170"/>
      <c r="AO491" s="170"/>
      <c r="AP491" s="170"/>
      <c r="AQ491" s="170"/>
      <c r="AR491" s="170"/>
      <c r="AS491" s="170"/>
      <c r="AT491" s="170"/>
      <c r="AU491" s="170"/>
      <c r="AV491" s="170"/>
      <c r="AW491" s="170"/>
      <c r="AX491" s="170"/>
      <c r="AY491" s="170"/>
      <c r="AZ491" s="170"/>
      <c r="BA491" s="170"/>
      <c r="BB491" s="170"/>
      <c r="BC491" s="170"/>
      <c r="BD491" s="170"/>
      <c r="BE491" s="170"/>
      <c r="BF491" s="170"/>
      <c r="BG491" s="170"/>
      <c r="BH491" s="170"/>
    </row>
    <row r="492" spans="1:60" outlineLevel="1" x14ac:dyDescent="0.25">
      <c r="A492" s="225">
        <v>121</v>
      </c>
      <c r="B492" s="182" t="s">
        <v>713</v>
      </c>
      <c r="C492" s="209" t="s">
        <v>540</v>
      </c>
      <c r="D492" s="187" t="s">
        <v>237</v>
      </c>
      <c r="E492" s="193">
        <v>3.2132999999999998</v>
      </c>
      <c r="F492" s="202"/>
      <c r="G492" s="201">
        <f>ROUND(E492*F492,2)</f>
        <v>0</v>
      </c>
      <c r="H492" s="200" t="s">
        <v>588</v>
      </c>
      <c r="I492" s="228" t="s">
        <v>198</v>
      </c>
      <c r="J492" s="170"/>
      <c r="K492" s="170"/>
      <c r="L492" s="170"/>
      <c r="M492" s="170"/>
      <c r="N492" s="170"/>
      <c r="O492" s="170"/>
      <c r="P492" s="170"/>
      <c r="Q492" s="170"/>
      <c r="R492" s="170"/>
      <c r="S492" s="170"/>
      <c r="T492" s="170"/>
      <c r="U492" s="170"/>
      <c r="V492" s="170"/>
      <c r="W492" s="170"/>
      <c r="X492" s="170"/>
      <c r="Y492" s="170"/>
      <c r="Z492" s="170"/>
      <c r="AA492" s="170"/>
      <c r="AB492" s="170"/>
      <c r="AC492" s="170"/>
      <c r="AD492" s="170"/>
      <c r="AE492" s="170" t="s">
        <v>494</v>
      </c>
      <c r="AF492" s="170"/>
      <c r="AG492" s="170"/>
      <c r="AH492" s="170"/>
      <c r="AI492" s="170"/>
      <c r="AJ492" s="170"/>
      <c r="AK492" s="170"/>
      <c r="AL492" s="170"/>
      <c r="AM492" s="170">
        <v>21</v>
      </c>
      <c r="AN492" s="170"/>
      <c r="AO492" s="170"/>
      <c r="AP492" s="170"/>
      <c r="AQ492" s="170"/>
      <c r="AR492" s="170"/>
      <c r="AS492" s="170"/>
      <c r="AT492" s="170"/>
      <c r="AU492" s="170"/>
      <c r="AV492" s="170"/>
      <c r="AW492" s="170"/>
      <c r="AX492" s="170"/>
      <c r="AY492" s="170"/>
      <c r="AZ492" s="170"/>
      <c r="BA492" s="170"/>
      <c r="BB492" s="170"/>
      <c r="BC492" s="170"/>
      <c r="BD492" s="170"/>
      <c r="BE492" s="170"/>
      <c r="BF492" s="170"/>
      <c r="BG492" s="170"/>
      <c r="BH492" s="170"/>
    </row>
    <row r="493" spans="1:60" outlineLevel="1" x14ac:dyDescent="0.25">
      <c r="A493" s="224"/>
      <c r="B493" s="183"/>
      <c r="C493" s="210" t="s">
        <v>495</v>
      </c>
      <c r="D493" s="188"/>
      <c r="E493" s="194"/>
      <c r="F493" s="201"/>
      <c r="G493" s="201"/>
      <c r="H493" s="200"/>
      <c r="I493" s="228"/>
      <c r="J493" s="170"/>
      <c r="K493" s="170"/>
      <c r="L493" s="170"/>
      <c r="M493" s="170"/>
      <c r="N493" s="170"/>
      <c r="O493" s="170"/>
      <c r="P493" s="170"/>
      <c r="Q493" s="170"/>
      <c r="R493" s="170"/>
      <c r="S493" s="170"/>
      <c r="T493" s="170"/>
      <c r="U493" s="170"/>
      <c r="V493" s="170"/>
      <c r="W493" s="170"/>
      <c r="X493" s="170"/>
      <c r="Y493" s="170"/>
      <c r="Z493" s="170"/>
      <c r="AA493" s="170"/>
      <c r="AB493" s="170"/>
      <c r="AC493" s="170"/>
      <c r="AD493" s="170"/>
      <c r="AE493" s="170" t="s">
        <v>190</v>
      </c>
      <c r="AF493" s="170">
        <v>0</v>
      </c>
      <c r="AG493" s="170"/>
      <c r="AH493" s="170"/>
      <c r="AI493" s="170"/>
      <c r="AJ493" s="170"/>
      <c r="AK493" s="170"/>
      <c r="AL493" s="170"/>
      <c r="AM493" s="170"/>
      <c r="AN493" s="170"/>
      <c r="AO493" s="170"/>
      <c r="AP493" s="170"/>
      <c r="AQ493" s="170"/>
      <c r="AR493" s="170"/>
      <c r="AS493" s="170"/>
      <c r="AT493" s="170"/>
      <c r="AU493" s="170"/>
      <c r="AV493" s="170"/>
      <c r="AW493" s="170"/>
      <c r="AX493" s="170"/>
      <c r="AY493" s="170"/>
      <c r="AZ493" s="170"/>
      <c r="BA493" s="170"/>
      <c r="BB493" s="170"/>
      <c r="BC493" s="170"/>
      <c r="BD493" s="170"/>
      <c r="BE493" s="170"/>
      <c r="BF493" s="170"/>
      <c r="BG493" s="170"/>
      <c r="BH493" s="170"/>
    </row>
    <row r="494" spans="1:60" outlineLevel="1" x14ac:dyDescent="0.25">
      <c r="A494" s="224"/>
      <c r="B494" s="183"/>
      <c r="C494" s="210" t="s">
        <v>714</v>
      </c>
      <c r="D494" s="188"/>
      <c r="E494" s="194"/>
      <c r="F494" s="201"/>
      <c r="G494" s="201"/>
      <c r="H494" s="200"/>
      <c r="I494" s="228"/>
      <c r="J494" s="170"/>
      <c r="K494" s="170"/>
      <c r="L494" s="170"/>
      <c r="M494" s="170"/>
      <c r="N494" s="170"/>
      <c r="O494" s="170"/>
      <c r="P494" s="170"/>
      <c r="Q494" s="170"/>
      <c r="R494" s="170"/>
      <c r="S494" s="170"/>
      <c r="T494" s="170"/>
      <c r="U494" s="170"/>
      <c r="V494" s="170"/>
      <c r="W494" s="170"/>
      <c r="X494" s="170"/>
      <c r="Y494" s="170"/>
      <c r="Z494" s="170"/>
      <c r="AA494" s="170"/>
      <c r="AB494" s="170"/>
      <c r="AC494" s="170"/>
      <c r="AD494" s="170"/>
      <c r="AE494" s="170" t="s">
        <v>190</v>
      </c>
      <c r="AF494" s="170">
        <v>0</v>
      </c>
      <c r="AG494" s="170"/>
      <c r="AH494" s="170"/>
      <c r="AI494" s="170"/>
      <c r="AJ494" s="170"/>
      <c r="AK494" s="170"/>
      <c r="AL494" s="170"/>
      <c r="AM494" s="170"/>
      <c r="AN494" s="170"/>
      <c r="AO494" s="170"/>
      <c r="AP494" s="170"/>
      <c r="AQ494" s="170"/>
      <c r="AR494" s="170"/>
      <c r="AS494" s="170"/>
      <c r="AT494" s="170"/>
      <c r="AU494" s="170"/>
      <c r="AV494" s="170"/>
      <c r="AW494" s="170"/>
      <c r="AX494" s="170"/>
      <c r="AY494" s="170"/>
      <c r="AZ494" s="170"/>
      <c r="BA494" s="170"/>
      <c r="BB494" s="170"/>
      <c r="BC494" s="170"/>
      <c r="BD494" s="170"/>
      <c r="BE494" s="170"/>
      <c r="BF494" s="170"/>
      <c r="BG494" s="170"/>
      <c r="BH494" s="170"/>
    </row>
    <row r="495" spans="1:60" outlineLevel="1" x14ac:dyDescent="0.25">
      <c r="A495" s="224"/>
      <c r="B495" s="183"/>
      <c r="C495" s="210" t="s">
        <v>715</v>
      </c>
      <c r="D495" s="188"/>
      <c r="E495" s="194">
        <v>3.2132999999999998</v>
      </c>
      <c r="F495" s="201"/>
      <c r="G495" s="201"/>
      <c r="H495" s="200"/>
      <c r="I495" s="228"/>
      <c r="J495" s="170"/>
      <c r="K495" s="170"/>
      <c r="L495" s="170"/>
      <c r="M495" s="170"/>
      <c r="N495" s="170"/>
      <c r="O495" s="170"/>
      <c r="P495" s="170"/>
      <c r="Q495" s="170"/>
      <c r="R495" s="170"/>
      <c r="S495" s="170"/>
      <c r="T495" s="170"/>
      <c r="U495" s="170"/>
      <c r="V495" s="170"/>
      <c r="W495" s="170"/>
      <c r="X495" s="170"/>
      <c r="Y495" s="170"/>
      <c r="Z495" s="170"/>
      <c r="AA495" s="170"/>
      <c r="AB495" s="170"/>
      <c r="AC495" s="170"/>
      <c r="AD495" s="170"/>
      <c r="AE495" s="170" t="s">
        <v>190</v>
      </c>
      <c r="AF495" s="170">
        <v>0</v>
      </c>
      <c r="AG495" s="170"/>
      <c r="AH495" s="170"/>
      <c r="AI495" s="170"/>
      <c r="AJ495" s="170"/>
      <c r="AK495" s="170"/>
      <c r="AL495" s="170"/>
      <c r="AM495" s="170"/>
      <c r="AN495" s="170"/>
      <c r="AO495" s="170"/>
      <c r="AP495" s="170"/>
      <c r="AQ495" s="170"/>
      <c r="AR495" s="170"/>
      <c r="AS495" s="170"/>
      <c r="AT495" s="170"/>
      <c r="AU495" s="170"/>
      <c r="AV495" s="170"/>
      <c r="AW495" s="170"/>
      <c r="AX495" s="170"/>
      <c r="AY495" s="170"/>
      <c r="AZ495" s="170"/>
      <c r="BA495" s="170"/>
      <c r="BB495" s="170"/>
      <c r="BC495" s="170"/>
      <c r="BD495" s="170"/>
      <c r="BE495" s="170"/>
      <c r="BF495" s="170"/>
      <c r="BG495" s="170"/>
      <c r="BH495" s="170"/>
    </row>
    <row r="496" spans="1:60" outlineLevel="1" x14ac:dyDescent="0.25">
      <c r="A496" s="224"/>
      <c r="B496" s="293" t="s">
        <v>716</v>
      </c>
      <c r="C496" s="294"/>
      <c r="D496" s="295"/>
      <c r="E496" s="296"/>
      <c r="F496" s="297"/>
      <c r="G496" s="298"/>
      <c r="H496" s="200"/>
      <c r="I496" s="228"/>
      <c r="J496" s="170"/>
      <c r="K496" s="170"/>
      <c r="L496" s="170"/>
      <c r="M496" s="170"/>
      <c r="N496" s="170"/>
      <c r="O496" s="170"/>
      <c r="P496" s="170"/>
      <c r="Q496" s="170"/>
      <c r="R496" s="170"/>
      <c r="S496" s="170"/>
      <c r="T496" s="170"/>
      <c r="U496" s="170"/>
      <c r="V496" s="170"/>
      <c r="W496" s="170"/>
      <c r="X496" s="170"/>
      <c r="Y496" s="170"/>
      <c r="Z496" s="170"/>
      <c r="AA496" s="170"/>
      <c r="AB496" s="170"/>
      <c r="AC496" s="170">
        <v>0</v>
      </c>
      <c r="AD496" s="170"/>
      <c r="AE496" s="170" t="s">
        <v>182</v>
      </c>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row>
    <row r="497" spans="1:60" outlineLevel="1" x14ac:dyDescent="0.25">
      <c r="A497" s="224"/>
      <c r="B497" s="293" t="s">
        <v>717</v>
      </c>
      <c r="C497" s="294"/>
      <c r="D497" s="295"/>
      <c r="E497" s="296"/>
      <c r="F497" s="297"/>
      <c r="G497" s="298"/>
      <c r="H497" s="200"/>
      <c r="I497" s="228"/>
      <c r="J497" s="170"/>
      <c r="K497" s="170"/>
      <c r="L497" s="170"/>
      <c r="M497" s="170"/>
      <c r="N497" s="170"/>
      <c r="O497" s="170"/>
      <c r="P497" s="170"/>
      <c r="Q497" s="170"/>
      <c r="R497" s="170"/>
      <c r="S497" s="170"/>
      <c r="T497" s="170"/>
      <c r="U497" s="170"/>
      <c r="V497" s="170"/>
      <c r="W497" s="170"/>
      <c r="X497" s="170"/>
      <c r="Y497" s="170"/>
      <c r="Z497" s="170"/>
      <c r="AA497" s="170"/>
      <c r="AB497" s="170"/>
      <c r="AC497" s="170">
        <v>1</v>
      </c>
      <c r="AD497" s="170"/>
      <c r="AE497" s="170" t="s">
        <v>182</v>
      </c>
      <c r="AF497" s="170"/>
      <c r="AG497" s="170"/>
      <c r="AH497" s="170"/>
      <c r="AI497" s="170"/>
      <c r="AJ497" s="170"/>
      <c r="AK497" s="170"/>
      <c r="AL497" s="170"/>
      <c r="AM497" s="170"/>
      <c r="AN497" s="170"/>
      <c r="AO497" s="170"/>
      <c r="AP497" s="170"/>
      <c r="AQ497" s="170"/>
      <c r="AR497" s="170"/>
      <c r="AS497" s="170"/>
      <c r="AT497" s="170"/>
      <c r="AU497" s="170"/>
      <c r="AV497" s="170"/>
      <c r="AW497" s="170"/>
      <c r="AX497" s="170"/>
      <c r="AY497" s="170"/>
      <c r="AZ497" s="170"/>
      <c r="BA497" s="170"/>
      <c r="BB497" s="170"/>
      <c r="BC497" s="170"/>
      <c r="BD497" s="170"/>
      <c r="BE497" s="170"/>
      <c r="BF497" s="170"/>
      <c r="BG497" s="170"/>
      <c r="BH497" s="170"/>
    </row>
    <row r="498" spans="1:60" outlineLevel="1" x14ac:dyDescent="0.25">
      <c r="A498" s="225">
        <v>122</v>
      </c>
      <c r="B498" s="182" t="s">
        <v>718</v>
      </c>
      <c r="C498" s="209" t="s">
        <v>719</v>
      </c>
      <c r="D498" s="187" t="s">
        <v>376</v>
      </c>
      <c r="E498" s="193">
        <v>1</v>
      </c>
      <c r="F498" s="202"/>
      <c r="G498" s="201">
        <f>ROUND(E498*F498,2)</f>
        <v>0</v>
      </c>
      <c r="H498" s="200" t="s">
        <v>588</v>
      </c>
      <c r="I498" s="228" t="s">
        <v>198</v>
      </c>
      <c r="J498" s="170"/>
      <c r="K498" s="170"/>
      <c r="L498" s="170"/>
      <c r="M498" s="170"/>
      <c r="N498" s="170"/>
      <c r="O498" s="170"/>
      <c r="P498" s="170"/>
      <c r="Q498" s="170"/>
      <c r="R498" s="170"/>
      <c r="S498" s="170"/>
      <c r="T498" s="170"/>
      <c r="U498" s="170"/>
      <c r="V498" s="170"/>
      <c r="W498" s="170"/>
      <c r="X498" s="170"/>
      <c r="Y498" s="170"/>
      <c r="Z498" s="170"/>
      <c r="AA498" s="170"/>
      <c r="AB498" s="170"/>
      <c r="AC498" s="170"/>
      <c r="AD498" s="170"/>
      <c r="AE498" s="170" t="s">
        <v>188</v>
      </c>
      <c r="AF498" s="170"/>
      <c r="AG498" s="170"/>
      <c r="AH498" s="170"/>
      <c r="AI498" s="170"/>
      <c r="AJ498" s="170"/>
      <c r="AK498" s="170"/>
      <c r="AL498" s="170"/>
      <c r="AM498" s="170">
        <v>21</v>
      </c>
      <c r="AN498" s="170"/>
      <c r="AO498" s="170"/>
      <c r="AP498" s="170"/>
      <c r="AQ498" s="170"/>
      <c r="AR498" s="170"/>
      <c r="AS498" s="170"/>
      <c r="AT498" s="170"/>
      <c r="AU498" s="170"/>
      <c r="AV498" s="170"/>
      <c r="AW498" s="170"/>
      <c r="AX498" s="170"/>
      <c r="AY498" s="170"/>
      <c r="AZ498" s="170"/>
      <c r="BA498" s="170"/>
      <c r="BB498" s="170"/>
      <c r="BC498" s="170"/>
      <c r="BD498" s="170"/>
      <c r="BE498" s="170"/>
      <c r="BF498" s="170"/>
      <c r="BG498" s="170"/>
      <c r="BH498" s="170"/>
    </row>
    <row r="499" spans="1:60" outlineLevel="1" x14ac:dyDescent="0.25">
      <c r="A499" s="225">
        <v>123</v>
      </c>
      <c r="B499" s="182" t="s">
        <v>720</v>
      </c>
      <c r="C499" s="209" t="s">
        <v>721</v>
      </c>
      <c r="D499" s="187" t="s">
        <v>644</v>
      </c>
      <c r="E499" s="193">
        <v>45</v>
      </c>
      <c r="F499" s="202"/>
      <c r="G499" s="201">
        <f>ROUND(E499*F499,2)</f>
        <v>0</v>
      </c>
      <c r="H499" s="200" t="s">
        <v>645</v>
      </c>
      <c r="I499" s="228" t="s">
        <v>198</v>
      </c>
      <c r="J499" s="170"/>
      <c r="K499" s="170"/>
      <c r="L499" s="170"/>
      <c r="M499" s="170"/>
      <c r="N499" s="170"/>
      <c r="O499" s="170"/>
      <c r="P499" s="170"/>
      <c r="Q499" s="170"/>
      <c r="R499" s="170"/>
      <c r="S499" s="170"/>
      <c r="T499" s="170"/>
      <c r="U499" s="170"/>
      <c r="V499" s="170"/>
      <c r="W499" s="170"/>
      <c r="X499" s="170"/>
      <c r="Y499" s="170"/>
      <c r="Z499" s="170"/>
      <c r="AA499" s="170"/>
      <c r="AB499" s="170"/>
      <c r="AC499" s="170"/>
      <c r="AD499" s="170"/>
      <c r="AE499" s="170" t="s">
        <v>646</v>
      </c>
      <c r="AF499" s="170"/>
      <c r="AG499" s="170"/>
      <c r="AH499" s="170"/>
      <c r="AI499" s="170"/>
      <c r="AJ499" s="170"/>
      <c r="AK499" s="170"/>
      <c r="AL499" s="170"/>
      <c r="AM499" s="170">
        <v>21</v>
      </c>
      <c r="AN499" s="170"/>
      <c r="AO499" s="170"/>
      <c r="AP499" s="170"/>
      <c r="AQ499" s="170"/>
      <c r="AR499" s="170"/>
      <c r="AS499" s="170"/>
      <c r="AT499" s="170"/>
      <c r="AU499" s="170"/>
      <c r="AV499" s="170"/>
      <c r="AW499" s="170"/>
      <c r="AX499" s="170"/>
      <c r="AY499" s="170"/>
      <c r="AZ499" s="170"/>
      <c r="BA499" s="170"/>
      <c r="BB499" s="170"/>
      <c r="BC499" s="170"/>
      <c r="BD499" s="170"/>
      <c r="BE499" s="170"/>
      <c r="BF499" s="170"/>
      <c r="BG499" s="170"/>
      <c r="BH499" s="170"/>
    </row>
    <row r="500" spans="1:60" outlineLevel="1" x14ac:dyDescent="0.25">
      <c r="A500" s="224"/>
      <c r="B500" s="183"/>
      <c r="C500" s="210" t="s">
        <v>722</v>
      </c>
      <c r="D500" s="188"/>
      <c r="E500" s="194">
        <v>45</v>
      </c>
      <c r="F500" s="201"/>
      <c r="G500" s="201"/>
      <c r="H500" s="200"/>
      <c r="I500" s="228"/>
      <c r="J500" s="170"/>
      <c r="K500" s="170"/>
      <c r="L500" s="170"/>
      <c r="M500" s="170"/>
      <c r="N500" s="170"/>
      <c r="O500" s="170"/>
      <c r="P500" s="170"/>
      <c r="Q500" s="170"/>
      <c r="R500" s="170"/>
      <c r="S500" s="170"/>
      <c r="T500" s="170"/>
      <c r="U500" s="170"/>
      <c r="V500" s="170"/>
      <c r="W500" s="170"/>
      <c r="X500" s="170"/>
      <c r="Y500" s="170"/>
      <c r="Z500" s="170"/>
      <c r="AA500" s="170"/>
      <c r="AB500" s="170"/>
      <c r="AC500" s="170"/>
      <c r="AD500" s="170"/>
      <c r="AE500" s="170" t="s">
        <v>190</v>
      </c>
      <c r="AF500" s="170">
        <v>0</v>
      </c>
      <c r="AG500" s="170"/>
      <c r="AH500" s="170"/>
      <c r="AI500" s="170"/>
      <c r="AJ500" s="170"/>
      <c r="AK500" s="170"/>
      <c r="AL500" s="170"/>
      <c r="AM500" s="170"/>
      <c r="AN500" s="170"/>
      <c r="AO500" s="170"/>
      <c r="AP500" s="170"/>
      <c r="AQ500" s="170"/>
      <c r="AR500" s="170"/>
      <c r="AS500" s="170"/>
      <c r="AT500" s="170"/>
      <c r="AU500" s="170"/>
      <c r="AV500" s="170"/>
      <c r="AW500" s="170"/>
      <c r="AX500" s="170"/>
      <c r="AY500" s="170"/>
      <c r="AZ500" s="170"/>
      <c r="BA500" s="170"/>
      <c r="BB500" s="170"/>
      <c r="BC500" s="170"/>
      <c r="BD500" s="170"/>
      <c r="BE500" s="170"/>
      <c r="BF500" s="170"/>
      <c r="BG500" s="170"/>
      <c r="BH500" s="170"/>
    </row>
    <row r="501" spans="1:60" x14ac:dyDescent="0.25">
      <c r="A501" s="223" t="s">
        <v>179</v>
      </c>
      <c r="B501" s="181" t="s">
        <v>146</v>
      </c>
      <c r="C501" s="208" t="s">
        <v>147</v>
      </c>
      <c r="D501" s="186"/>
      <c r="E501" s="192"/>
      <c r="F501" s="291">
        <f>SUM(G502:G599)</f>
        <v>0</v>
      </c>
      <c r="G501" s="292"/>
      <c r="H501" s="199"/>
      <c r="I501" s="227"/>
      <c r="AE501" t="s">
        <v>180</v>
      </c>
    </row>
    <row r="502" spans="1:60" outlineLevel="1" x14ac:dyDescent="0.25">
      <c r="A502" s="224"/>
      <c r="B502" s="299" t="s">
        <v>723</v>
      </c>
      <c r="C502" s="300"/>
      <c r="D502" s="301"/>
      <c r="E502" s="302"/>
      <c r="F502" s="303"/>
      <c r="G502" s="304"/>
      <c r="H502" s="200"/>
      <c r="I502" s="228"/>
      <c r="J502" s="170"/>
      <c r="K502" s="170"/>
      <c r="L502" s="170"/>
      <c r="M502" s="170"/>
      <c r="N502" s="170"/>
      <c r="O502" s="170"/>
      <c r="P502" s="170"/>
      <c r="Q502" s="170"/>
      <c r="R502" s="170"/>
      <c r="S502" s="170"/>
      <c r="T502" s="170"/>
      <c r="U502" s="170"/>
      <c r="V502" s="170"/>
      <c r="W502" s="170"/>
      <c r="X502" s="170"/>
      <c r="Y502" s="170"/>
      <c r="Z502" s="170"/>
      <c r="AA502" s="170"/>
      <c r="AB502" s="170"/>
      <c r="AC502" s="170">
        <v>0</v>
      </c>
      <c r="AD502" s="170"/>
      <c r="AE502" s="170" t="s">
        <v>182</v>
      </c>
      <c r="AF502" s="170"/>
      <c r="AG502" s="170"/>
      <c r="AH502" s="170"/>
      <c r="AI502" s="170"/>
      <c r="AJ502" s="170"/>
      <c r="AK502" s="170"/>
      <c r="AL502" s="170"/>
      <c r="AM502" s="170"/>
      <c r="AN502" s="170"/>
      <c r="AO502" s="170"/>
      <c r="AP502" s="170"/>
      <c r="AQ502" s="170"/>
      <c r="AR502" s="170"/>
      <c r="AS502" s="170"/>
      <c r="AT502" s="170"/>
      <c r="AU502" s="170"/>
      <c r="AV502" s="170"/>
      <c r="AW502" s="170"/>
      <c r="AX502" s="170"/>
      <c r="AY502" s="170"/>
      <c r="AZ502" s="170"/>
      <c r="BA502" s="170"/>
      <c r="BB502" s="170"/>
      <c r="BC502" s="170"/>
      <c r="BD502" s="170"/>
      <c r="BE502" s="170"/>
      <c r="BF502" s="170"/>
      <c r="BG502" s="170"/>
      <c r="BH502" s="170"/>
    </row>
    <row r="503" spans="1:60" outlineLevel="1" x14ac:dyDescent="0.25">
      <c r="A503" s="225">
        <v>124</v>
      </c>
      <c r="B503" s="182" t="s">
        <v>724</v>
      </c>
      <c r="C503" s="209" t="s">
        <v>725</v>
      </c>
      <c r="D503" s="187" t="s">
        <v>185</v>
      </c>
      <c r="E503" s="193">
        <v>312.3</v>
      </c>
      <c r="F503" s="202"/>
      <c r="G503" s="201">
        <f>ROUND(E503*F503,2)</f>
        <v>0</v>
      </c>
      <c r="H503" s="200" t="s">
        <v>726</v>
      </c>
      <c r="I503" s="228" t="s">
        <v>198</v>
      </c>
      <c r="J503" s="170"/>
      <c r="K503" s="170"/>
      <c r="L503" s="170"/>
      <c r="M503" s="170"/>
      <c r="N503" s="170"/>
      <c r="O503" s="170"/>
      <c r="P503" s="170"/>
      <c r="Q503" s="170"/>
      <c r="R503" s="170"/>
      <c r="S503" s="170"/>
      <c r="T503" s="170"/>
      <c r="U503" s="170"/>
      <c r="V503" s="170"/>
      <c r="W503" s="170"/>
      <c r="X503" s="170"/>
      <c r="Y503" s="170"/>
      <c r="Z503" s="170"/>
      <c r="AA503" s="170"/>
      <c r="AB503" s="170"/>
      <c r="AC503" s="170"/>
      <c r="AD503" s="170"/>
      <c r="AE503" s="170" t="s">
        <v>188</v>
      </c>
      <c r="AF503" s="170"/>
      <c r="AG503" s="170"/>
      <c r="AH503" s="170"/>
      <c r="AI503" s="170"/>
      <c r="AJ503" s="170"/>
      <c r="AK503" s="170"/>
      <c r="AL503" s="170"/>
      <c r="AM503" s="170">
        <v>21</v>
      </c>
      <c r="AN503" s="170"/>
      <c r="AO503" s="170"/>
      <c r="AP503" s="170"/>
      <c r="AQ503" s="170"/>
      <c r="AR503" s="170"/>
      <c r="AS503" s="170"/>
      <c r="AT503" s="170"/>
      <c r="AU503" s="170"/>
      <c r="AV503" s="170"/>
      <c r="AW503" s="170"/>
      <c r="AX503" s="170"/>
      <c r="AY503" s="170"/>
      <c r="AZ503" s="170"/>
      <c r="BA503" s="170"/>
      <c r="BB503" s="170"/>
      <c r="BC503" s="170"/>
      <c r="BD503" s="170"/>
      <c r="BE503" s="170"/>
      <c r="BF503" s="170"/>
      <c r="BG503" s="170"/>
      <c r="BH503" s="170"/>
    </row>
    <row r="504" spans="1:60" outlineLevel="1" x14ac:dyDescent="0.25">
      <c r="A504" s="224"/>
      <c r="B504" s="183"/>
      <c r="C504" s="210" t="s">
        <v>570</v>
      </c>
      <c r="D504" s="188"/>
      <c r="E504" s="194">
        <v>51.54</v>
      </c>
      <c r="F504" s="201"/>
      <c r="G504" s="201"/>
      <c r="H504" s="200"/>
      <c r="I504" s="228"/>
      <c r="J504" s="170"/>
      <c r="K504" s="170"/>
      <c r="L504" s="170"/>
      <c r="M504" s="170"/>
      <c r="N504" s="170"/>
      <c r="O504" s="170"/>
      <c r="P504" s="170"/>
      <c r="Q504" s="170"/>
      <c r="R504" s="170"/>
      <c r="S504" s="170"/>
      <c r="T504" s="170"/>
      <c r="U504" s="170"/>
      <c r="V504" s="170"/>
      <c r="W504" s="170"/>
      <c r="X504" s="170"/>
      <c r="Y504" s="170"/>
      <c r="Z504" s="170"/>
      <c r="AA504" s="170"/>
      <c r="AB504" s="170"/>
      <c r="AC504" s="170"/>
      <c r="AD504" s="170"/>
      <c r="AE504" s="170" t="s">
        <v>190</v>
      </c>
      <c r="AF504" s="170">
        <v>0</v>
      </c>
      <c r="AG504" s="170"/>
      <c r="AH504" s="170"/>
      <c r="AI504" s="170"/>
      <c r="AJ504" s="170"/>
      <c r="AK504" s="170"/>
      <c r="AL504" s="170"/>
      <c r="AM504" s="170"/>
      <c r="AN504" s="170"/>
      <c r="AO504" s="170"/>
      <c r="AP504" s="170"/>
      <c r="AQ504" s="170"/>
      <c r="AR504" s="170"/>
      <c r="AS504" s="170"/>
      <c r="AT504" s="170"/>
      <c r="AU504" s="170"/>
      <c r="AV504" s="170"/>
      <c r="AW504" s="170"/>
      <c r="AX504" s="170"/>
      <c r="AY504" s="170"/>
      <c r="AZ504" s="170"/>
      <c r="BA504" s="170"/>
      <c r="BB504" s="170"/>
      <c r="BC504" s="170"/>
      <c r="BD504" s="170"/>
      <c r="BE504" s="170"/>
      <c r="BF504" s="170"/>
      <c r="BG504" s="170"/>
      <c r="BH504" s="170"/>
    </row>
    <row r="505" spans="1:60" outlineLevel="1" x14ac:dyDescent="0.25">
      <c r="A505" s="224"/>
      <c r="B505" s="183"/>
      <c r="C505" s="210" t="s">
        <v>571</v>
      </c>
      <c r="D505" s="188"/>
      <c r="E505" s="194">
        <v>260.76</v>
      </c>
      <c r="F505" s="201"/>
      <c r="G505" s="201"/>
      <c r="H505" s="200"/>
      <c r="I505" s="228"/>
      <c r="J505" s="170"/>
      <c r="K505" s="170"/>
      <c r="L505" s="170"/>
      <c r="M505" s="170"/>
      <c r="N505" s="170"/>
      <c r="O505" s="170"/>
      <c r="P505" s="170"/>
      <c r="Q505" s="170"/>
      <c r="R505" s="170"/>
      <c r="S505" s="170"/>
      <c r="T505" s="170"/>
      <c r="U505" s="170"/>
      <c r="V505" s="170"/>
      <c r="W505" s="170"/>
      <c r="X505" s="170"/>
      <c r="Y505" s="170"/>
      <c r="Z505" s="170"/>
      <c r="AA505" s="170"/>
      <c r="AB505" s="170"/>
      <c r="AC505" s="170"/>
      <c r="AD505" s="170"/>
      <c r="AE505" s="170" t="s">
        <v>190</v>
      </c>
      <c r="AF505" s="170">
        <v>0</v>
      </c>
      <c r="AG505" s="170"/>
      <c r="AH505" s="170"/>
      <c r="AI505" s="170"/>
      <c r="AJ505" s="170"/>
      <c r="AK505" s="170"/>
      <c r="AL505" s="170"/>
      <c r="AM505" s="170"/>
      <c r="AN505" s="170"/>
      <c r="AO505" s="170"/>
      <c r="AP505" s="170"/>
      <c r="AQ505" s="170"/>
      <c r="AR505" s="170"/>
      <c r="AS505" s="170"/>
      <c r="AT505" s="170"/>
      <c r="AU505" s="170"/>
      <c r="AV505" s="170"/>
      <c r="AW505" s="170"/>
      <c r="AX505" s="170"/>
      <c r="AY505" s="170"/>
      <c r="AZ505" s="170"/>
      <c r="BA505" s="170"/>
      <c r="BB505" s="170"/>
      <c r="BC505" s="170"/>
      <c r="BD505" s="170"/>
      <c r="BE505" s="170"/>
      <c r="BF505" s="170"/>
      <c r="BG505" s="170"/>
      <c r="BH505" s="170"/>
    </row>
    <row r="506" spans="1:60" outlineLevel="1" x14ac:dyDescent="0.25">
      <c r="A506" s="224"/>
      <c r="B506" s="293" t="s">
        <v>727</v>
      </c>
      <c r="C506" s="294"/>
      <c r="D506" s="295"/>
      <c r="E506" s="296"/>
      <c r="F506" s="297"/>
      <c r="G506" s="298"/>
      <c r="H506" s="200"/>
      <c r="I506" s="228"/>
      <c r="J506" s="170"/>
      <c r="K506" s="170"/>
      <c r="L506" s="170"/>
      <c r="M506" s="170"/>
      <c r="N506" s="170"/>
      <c r="O506" s="170"/>
      <c r="P506" s="170"/>
      <c r="Q506" s="170"/>
      <c r="R506" s="170"/>
      <c r="S506" s="170"/>
      <c r="T506" s="170"/>
      <c r="U506" s="170"/>
      <c r="V506" s="170"/>
      <c r="W506" s="170"/>
      <c r="X506" s="170"/>
      <c r="Y506" s="170"/>
      <c r="Z506" s="170"/>
      <c r="AA506" s="170"/>
      <c r="AB506" s="170"/>
      <c r="AC506" s="170">
        <v>0</v>
      </c>
      <c r="AD506" s="170"/>
      <c r="AE506" s="170" t="s">
        <v>182</v>
      </c>
      <c r="AF506" s="170"/>
      <c r="AG506" s="170"/>
      <c r="AH506" s="170"/>
      <c r="AI506" s="170"/>
      <c r="AJ506" s="170"/>
      <c r="AK506" s="170"/>
      <c r="AL506" s="170"/>
      <c r="AM506" s="170"/>
      <c r="AN506" s="170"/>
      <c r="AO506" s="170"/>
      <c r="AP506" s="170"/>
      <c r="AQ506" s="170"/>
      <c r="AR506" s="170"/>
      <c r="AS506" s="170"/>
      <c r="AT506" s="170"/>
      <c r="AU506" s="170"/>
      <c r="AV506" s="170"/>
      <c r="AW506" s="170"/>
      <c r="AX506" s="170"/>
      <c r="AY506" s="170"/>
      <c r="AZ506" s="170"/>
      <c r="BA506" s="170"/>
      <c r="BB506" s="170"/>
      <c r="BC506" s="170"/>
      <c r="BD506" s="170"/>
      <c r="BE506" s="170"/>
      <c r="BF506" s="170"/>
      <c r="BG506" s="170"/>
      <c r="BH506" s="170"/>
    </row>
    <row r="507" spans="1:60" ht="20.399999999999999" outlineLevel="1" x14ac:dyDescent="0.25">
      <c r="A507" s="225">
        <v>125</v>
      </c>
      <c r="B507" s="182" t="s">
        <v>728</v>
      </c>
      <c r="C507" s="209" t="s">
        <v>729</v>
      </c>
      <c r="D507" s="187" t="s">
        <v>226</v>
      </c>
      <c r="E507" s="193">
        <v>823.68</v>
      </c>
      <c r="F507" s="202"/>
      <c r="G507" s="201">
        <f>ROUND(E507*F507,2)</f>
        <v>0</v>
      </c>
      <c r="H507" s="200" t="s">
        <v>726</v>
      </c>
      <c r="I507" s="228" t="s">
        <v>198</v>
      </c>
      <c r="J507" s="170"/>
      <c r="K507" s="170"/>
      <c r="L507" s="170"/>
      <c r="M507" s="170"/>
      <c r="N507" s="170"/>
      <c r="O507" s="170"/>
      <c r="P507" s="170"/>
      <c r="Q507" s="170"/>
      <c r="R507" s="170"/>
      <c r="S507" s="170"/>
      <c r="T507" s="170"/>
      <c r="U507" s="170"/>
      <c r="V507" s="170"/>
      <c r="W507" s="170"/>
      <c r="X507" s="170"/>
      <c r="Y507" s="170"/>
      <c r="Z507" s="170"/>
      <c r="AA507" s="170"/>
      <c r="AB507" s="170"/>
      <c r="AC507" s="170"/>
      <c r="AD507" s="170"/>
      <c r="AE507" s="170" t="s">
        <v>188</v>
      </c>
      <c r="AF507" s="170"/>
      <c r="AG507" s="170"/>
      <c r="AH507" s="170"/>
      <c r="AI507" s="170"/>
      <c r="AJ507" s="170"/>
      <c r="AK507" s="170"/>
      <c r="AL507" s="170"/>
      <c r="AM507" s="170">
        <v>21</v>
      </c>
      <c r="AN507" s="170"/>
      <c r="AO507" s="170"/>
      <c r="AP507" s="170"/>
      <c r="AQ507" s="170"/>
      <c r="AR507" s="170"/>
      <c r="AS507" s="170"/>
      <c r="AT507" s="170"/>
      <c r="AU507" s="170"/>
      <c r="AV507" s="170"/>
      <c r="AW507" s="170"/>
      <c r="AX507" s="170"/>
      <c r="AY507" s="170"/>
      <c r="AZ507" s="170"/>
      <c r="BA507" s="170"/>
      <c r="BB507" s="170"/>
      <c r="BC507" s="170"/>
      <c r="BD507" s="170"/>
      <c r="BE507" s="170"/>
      <c r="BF507" s="170"/>
      <c r="BG507" s="170"/>
      <c r="BH507" s="170"/>
    </row>
    <row r="508" spans="1:60" outlineLevel="1" x14ac:dyDescent="0.25">
      <c r="A508" s="224"/>
      <c r="B508" s="183"/>
      <c r="C508" s="211" t="s">
        <v>730</v>
      </c>
      <c r="D508" s="189"/>
      <c r="E508" s="195"/>
      <c r="F508" s="203"/>
      <c r="G508" s="203"/>
      <c r="H508" s="200"/>
      <c r="I508" s="228"/>
      <c r="J508" s="170"/>
      <c r="K508" s="170"/>
      <c r="L508" s="170"/>
      <c r="M508" s="170"/>
      <c r="N508" s="170"/>
      <c r="O508" s="170"/>
      <c r="P508" s="170"/>
      <c r="Q508" s="170"/>
      <c r="R508" s="170"/>
      <c r="S508" s="170"/>
      <c r="T508" s="170"/>
      <c r="U508" s="170"/>
      <c r="V508" s="170"/>
      <c r="W508" s="170"/>
      <c r="X508" s="170"/>
      <c r="Y508" s="170"/>
      <c r="Z508" s="170"/>
      <c r="AA508" s="170"/>
      <c r="AB508" s="170"/>
      <c r="AC508" s="170"/>
      <c r="AD508" s="170"/>
      <c r="AE508" s="170" t="s">
        <v>213</v>
      </c>
      <c r="AF508" s="170"/>
      <c r="AG508" s="170"/>
      <c r="AH508" s="170"/>
      <c r="AI508" s="170"/>
      <c r="AJ508" s="170"/>
      <c r="AK508" s="170"/>
      <c r="AL508" s="170"/>
      <c r="AM508" s="170"/>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row>
    <row r="509" spans="1:60" ht="30.6" outlineLevel="1" x14ac:dyDescent="0.25">
      <c r="A509" s="224"/>
      <c r="B509" s="183"/>
      <c r="C509" s="210" t="s">
        <v>731</v>
      </c>
      <c r="D509" s="188"/>
      <c r="E509" s="194">
        <v>300.10000000000002</v>
      </c>
      <c r="F509" s="201"/>
      <c r="G509" s="201"/>
      <c r="H509" s="200"/>
      <c r="I509" s="228"/>
      <c r="J509" s="170"/>
      <c r="K509" s="170"/>
      <c r="L509" s="170"/>
      <c r="M509" s="170"/>
      <c r="N509" s="170"/>
      <c r="O509" s="170"/>
      <c r="P509" s="170"/>
      <c r="Q509" s="170"/>
      <c r="R509" s="170"/>
      <c r="S509" s="170"/>
      <c r="T509" s="170"/>
      <c r="U509" s="170"/>
      <c r="V509" s="170"/>
      <c r="W509" s="170"/>
      <c r="X509" s="170"/>
      <c r="Y509" s="170"/>
      <c r="Z509" s="170"/>
      <c r="AA509" s="170"/>
      <c r="AB509" s="170"/>
      <c r="AC509" s="170"/>
      <c r="AD509" s="170"/>
      <c r="AE509" s="170" t="s">
        <v>190</v>
      </c>
      <c r="AF509" s="170">
        <v>0</v>
      </c>
      <c r="AG509" s="170"/>
      <c r="AH509" s="170"/>
      <c r="AI509" s="170"/>
      <c r="AJ509" s="170"/>
      <c r="AK509" s="170"/>
      <c r="AL509" s="170"/>
      <c r="AM509" s="17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row>
    <row r="510" spans="1:60" ht="30.6" outlineLevel="1" x14ac:dyDescent="0.25">
      <c r="A510" s="224"/>
      <c r="B510" s="183"/>
      <c r="C510" s="210" t="s">
        <v>732</v>
      </c>
      <c r="D510" s="188"/>
      <c r="E510" s="194">
        <v>523.58000000000004</v>
      </c>
      <c r="F510" s="201"/>
      <c r="G510" s="201"/>
      <c r="H510" s="200"/>
      <c r="I510" s="228"/>
      <c r="J510" s="170"/>
      <c r="K510" s="170"/>
      <c r="L510" s="170"/>
      <c r="M510" s="170"/>
      <c r="N510" s="170"/>
      <c r="O510" s="170"/>
      <c r="P510" s="170"/>
      <c r="Q510" s="170"/>
      <c r="R510" s="170"/>
      <c r="S510" s="170"/>
      <c r="T510" s="170"/>
      <c r="U510" s="170"/>
      <c r="V510" s="170"/>
      <c r="W510" s="170"/>
      <c r="X510" s="170"/>
      <c r="Y510" s="170"/>
      <c r="Z510" s="170"/>
      <c r="AA510" s="170"/>
      <c r="AB510" s="170"/>
      <c r="AC510" s="170"/>
      <c r="AD510" s="170"/>
      <c r="AE510" s="170" t="s">
        <v>190</v>
      </c>
      <c r="AF510" s="170">
        <v>0</v>
      </c>
      <c r="AG510" s="170"/>
      <c r="AH510" s="170"/>
      <c r="AI510" s="170"/>
      <c r="AJ510" s="170"/>
      <c r="AK510" s="170"/>
      <c r="AL510" s="170"/>
      <c r="AM510" s="170"/>
      <c r="AN510" s="170"/>
      <c r="AO510" s="170"/>
      <c r="AP510" s="170"/>
      <c r="AQ510" s="170"/>
      <c r="AR510" s="170"/>
      <c r="AS510" s="170"/>
      <c r="AT510" s="170"/>
      <c r="AU510" s="170"/>
      <c r="AV510" s="170"/>
      <c r="AW510" s="170"/>
      <c r="AX510" s="170"/>
      <c r="AY510" s="170"/>
      <c r="AZ510" s="170"/>
      <c r="BA510" s="170"/>
      <c r="BB510" s="170"/>
      <c r="BC510" s="170"/>
      <c r="BD510" s="170"/>
      <c r="BE510" s="170"/>
      <c r="BF510" s="170"/>
      <c r="BG510" s="170"/>
      <c r="BH510" s="170"/>
    </row>
    <row r="511" spans="1:60" outlineLevel="1" x14ac:dyDescent="0.25">
      <c r="A511" s="224"/>
      <c r="B511" s="293" t="s">
        <v>733</v>
      </c>
      <c r="C511" s="294"/>
      <c r="D511" s="295"/>
      <c r="E511" s="296"/>
      <c r="F511" s="297"/>
      <c r="G511" s="298"/>
      <c r="H511" s="200"/>
      <c r="I511" s="228"/>
      <c r="J511" s="170"/>
      <c r="K511" s="170"/>
      <c r="L511" s="170"/>
      <c r="M511" s="170"/>
      <c r="N511" s="170"/>
      <c r="O511" s="170"/>
      <c r="P511" s="170"/>
      <c r="Q511" s="170"/>
      <c r="R511" s="170"/>
      <c r="S511" s="170"/>
      <c r="T511" s="170"/>
      <c r="U511" s="170"/>
      <c r="V511" s="170"/>
      <c r="W511" s="170"/>
      <c r="X511" s="170"/>
      <c r="Y511" s="170"/>
      <c r="Z511" s="170"/>
      <c r="AA511" s="170"/>
      <c r="AB511" s="170"/>
      <c r="AC511" s="170">
        <v>0</v>
      </c>
      <c r="AD511" s="170"/>
      <c r="AE511" s="170" t="s">
        <v>182</v>
      </c>
      <c r="AF511" s="170"/>
      <c r="AG511" s="170"/>
      <c r="AH511" s="170"/>
      <c r="AI511" s="170"/>
      <c r="AJ511" s="170"/>
      <c r="AK511" s="170"/>
      <c r="AL511" s="170"/>
      <c r="AM511" s="17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row>
    <row r="512" spans="1:60" outlineLevel="1" x14ac:dyDescent="0.25">
      <c r="A512" s="225">
        <v>126</v>
      </c>
      <c r="B512" s="182" t="s">
        <v>734</v>
      </c>
      <c r="C512" s="209" t="s">
        <v>735</v>
      </c>
      <c r="D512" s="187" t="s">
        <v>226</v>
      </c>
      <c r="E512" s="193">
        <v>25.1</v>
      </c>
      <c r="F512" s="202"/>
      <c r="G512" s="201">
        <f>ROUND(E512*F512,2)</f>
        <v>0</v>
      </c>
      <c r="H512" s="200" t="s">
        <v>726</v>
      </c>
      <c r="I512" s="228" t="s">
        <v>198</v>
      </c>
      <c r="J512" s="170"/>
      <c r="K512" s="170"/>
      <c r="L512" s="170"/>
      <c r="M512" s="170"/>
      <c r="N512" s="170"/>
      <c r="O512" s="170"/>
      <c r="P512" s="170"/>
      <c r="Q512" s="170"/>
      <c r="R512" s="170"/>
      <c r="S512" s="170"/>
      <c r="T512" s="170"/>
      <c r="U512" s="170"/>
      <c r="V512" s="170"/>
      <c r="W512" s="170"/>
      <c r="X512" s="170"/>
      <c r="Y512" s="170"/>
      <c r="Z512" s="170"/>
      <c r="AA512" s="170"/>
      <c r="AB512" s="170"/>
      <c r="AC512" s="170"/>
      <c r="AD512" s="170"/>
      <c r="AE512" s="170" t="s">
        <v>575</v>
      </c>
      <c r="AF512" s="170"/>
      <c r="AG512" s="170"/>
      <c r="AH512" s="170"/>
      <c r="AI512" s="170"/>
      <c r="AJ512" s="170"/>
      <c r="AK512" s="170"/>
      <c r="AL512" s="170"/>
      <c r="AM512" s="170">
        <v>21</v>
      </c>
      <c r="AN512" s="170"/>
      <c r="AO512" s="170"/>
      <c r="AP512" s="170"/>
      <c r="AQ512" s="170"/>
      <c r="AR512" s="170"/>
      <c r="AS512" s="170"/>
      <c r="AT512" s="170"/>
      <c r="AU512" s="170"/>
      <c r="AV512" s="170"/>
      <c r="AW512" s="170"/>
      <c r="AX512" s="170"/>
      <c r="AY512" s="170"/>
      <c r="AZ512" s="170"/>
      <c r="BA512" s="170"/>
      <c r="BB512" s="170"/>
      <c r="BC512" s="170"/>
      <c r="BD512" s="170"/>
      <c r="BE512" s="170"/>
      <c r="BF512" s="170"/>
      <c r="BG512" s="170"/>
      <c r="BH512" s="170"/>
    </row>
    <row r="513" spans="1:60" outlineLevel="1" x14ac:dyDescent="0.25">
      <c r="A513" s="224"/>
      <c r="B513" s="183"/>
      <c r="C513" s="210" t="s">
        <v>736</v>
      </c>
      <c r="D513" s="188"/>
      <c r="E513" s="194">
        <v>25.1</v>
      </c>
      <c r="F513" s="201"/>
      <c r="G513" s="201"/>
      <c r="H513" s="200"/>
      <c r="I513" s="228"/>
      <c r="J513" s="170"/>
      <c r="K513" s="170"/>
      <c r="L513" s="170"/>
      <c r="M513" s="170"/>
      <c r="N513" s="170"/>
      <c r="O513" s="170"/>
      <c r="P513" s="170"/>
      <c r="Q513" s="170"/>
      <c r="R513" s="170"/>
      <c r="S513" s="170"/>
      <c r="T513" s="170"/>
      <c r="U513" s="170"/>
      <c r="V513" s="170"/>
      <c r="W513" s="170"/>
      <c r="X513" s="170"/>
      <c r="Y513" s="170"/>
      <c r="Z513" s="170"/>
      <c r="AA513" s="170"/>
      <c r="AB513" s="170"/>
      <c r="AC513" s="170"/>
      <c r="AD513" s="170"/>
      <c r="AE513" s="170" t="s">
        <v>190</v>
      </c>
      <c r="AF513" s="170">
        <v>0</v>
      </c>
      <c r="AG513" s="170"/>
      <c r="AH513" s="170"/>
      <c r="AI513" s="170"/>
      <c r="AJ513" s="170"/>
      <c r="AK513" s="170"/>
      <c r="AL513" s="170"/>
      <c r="AM513" s="170"/>
      <c r="AN513" s="170"/>
      <c r="AO513" s="170"/>
      <c r="AP513" s="170"/>
      <c r="AQ513" s="170"/>
      <c r="AR513" s="170"/>
      <c r="AS513" s="170"/>
      <c r="AT513" s="170"/>
      <c r="AU513" s="170"/>
      <c r="AV513" s="170"/>
      <c r="AW513" s="170"/>
      <c r="AX513" s="170"/>
      <c r="AY513" s="170"/>
      <c r="AZ513" s="170"/>
      <c r="BA513" s="170"/>
      <c r="BB513" s="170"/>
      <c r="BC513" s="170"/>
      <c r="BD513" s="170"/>
      <c r="BE513" s="170"/>
      <c r="BF513" s="170"/>
      <c r="BG513" s="170"/>
      <c r="BH513" s="170"/>
    </row>
    <row r="514" spans="1:60" outlineLevel="1" x14ac:dyDescent="0.25">
      <c r="A514" s="225">
        <v>127</v>
      </c>
      <c r="B514" s="182" t="s">
        <v>737</v>
      </c>
      <c r="C514" s="209" t="s">
        <v>738</v>
      </c>
      <c r="D514" s="187" t="s">
        <v>535</v>
      </c>
      <c r="E514" s="193">
        <v>210.04</v>
      </c>
      <c r="F514" s="202"/>
      <c r="G514" s="201">
        <f>ROUND(E514*F514,2)</f>
        <v>0</v>
      </c>
      <c r="H514" s="200"/>
      <c r="I514" s="228" t="s">
        <v>372</v>
      </c>
      <c r="J514" s="170"/>
      <c r="K514" s="170"/>
      <c r="L514" s="170"/>
      <c r="M514" s="170"/>
      <c r="N514" s="170"/>
      <c r="O514" s="170"/>
      <c r="P514" s="170"/>
      <c r="Q514" s="170"/>
      <c r="R514" s="170"/>
      <c r="S514" s="170"/>
      <c r="T514" s="170"/>
      <c r="U514" s="170"/>
      <c r="V514" s="170"/>
      <c r="W514" s="170"/>
      <c r="X514" s="170"/>
      <c r="Y514" s="170"/>
      <c r="Z514" s="170"/>
      <c r="AA514" s="170"/>
      <c r="AB514" s="170"/>
      <c r="AC514" s="170"/>
      <c r="AD514" s="170"/>
      <c r="AE514" s="170" t="s">
        <v>188</v>
      </c>
      <c r="AF514" s="170"/>
      <c r="AG514" s="170"/>
      <c r="AH514" s="170"/>
      <c r="AI514" s="170"/>
      <c r="AJ514" s="170"/>
      <c r="AK514" s="170"/>
      <c r="AL514" s="170"/>
      <c r="AM514" s="170">
        <v>21</v>
      </c>
      <c r="AN514" s="170"/>
      <c r="AO514" s="170"/>
      <c r="AP514" s="170"/>
      <c r="AQ514" s="170"/>
      <c r="AR514" s="170"/>
      <c r="AS514" s="170"/>
      <c r="AT514" s="170"/>
      <c r="AU514" s="170"/>
      <c r="AV514" s="170"/>
      <c r="AW514" s="170"/>
      <c r="AX514" s="170"/>
      <c r="AY514" s="170"/>
      <c r="AZ514" s="170"/>
      <c r="BA514" s="170"/>
      <c r="BB514" s="170"/>
      <c r="BC514" s="170"/>
      <c r="BD514" s="170"/>
      <c r="BE514" s="170"/>
      <c r="BF514" s="170"/>
      <c r="BG514" s="170"/>
      <c r="BH514" s="170"/>
    </row>
    <row r="515" spans="1:60" outlineLevel="1" x14ac:dyDescent="0.25">
      <c r="A515" s="224"/>
      <c r="B515" s="183"/>
      <c r="C515" s="210" t="s">
        <v>470</v>
      </c>
      <c r="D515" s="188"/>
      <c r="E515" s="194">
        <v>69.75</v>
      </c>
      <c r="F515" s="201"/>
      <c r="G515" s="201"/>
      <c r="H515" s="200"/>
      <c r="I515" s="228"/>
      <c r="J515" s="170"/>
      <c r="K515" s="170"/>
      <c r="L515" s="170"/>
      <c r="M515" s="170"/>
      <c r="N515" s="170"/>
      <c r="O515" s="170"/>
      <c r="P515" s="170"/>
      <c r="Q515" s="170"/>
      <c r="R515" s="170"/>
      <c r="S515" s="170"/>
      <c r="T515" s="170"/>
      <c r="U515" s="170"/>
      <c r="V515" s="170"/>
      <c r="W515" s="170"/>
      <c r="X515" s="170"/>
      <c r="Y515" s="170"/>
      <c r="Z515" s="170"/>
      <c r="AA515" s="170"/>
      <c r="AB515" s="170"/>
      <c r="AC515" s="170"/>
      <c r="AD515" s="170"/>
      <c r="AE515" s="170" t="s">
        <v>190</v>
      </c>
      <c r="AF515" s="170">
        <v>0</v>
      </c>
      <c r="AG515" s="170"/>
      <c r="AH515" s="170"/>
      <c r="AI515" s="170"/>
      <c r="AJ515" s="170"/>
      <c r="AK515" s="170"/>
      <c r="AL515" s="170"/>
      <c r="AM515" s="170"/>
      <c r="AN515" s="170"/>
      <c r="AO515" s="170"/>
      <c r="AP515" s="170"/>
      <c r="AQ515" s="170"/>
      <c r="AR515" s="170"/>
      <c r="AS515" s="170"/>
      <c r="AT515" s="170"/>
      <c r="AU515" s="170"/>
      <c r="AV515" s="170"/>
      <c r="AW515" s="170"/>
      <c r="AX515" s="170"/>
      <c r="AY515" s="170"/>
      <c r="AZ515" s="170"/>
      <c r="BA515" s="170"/>
      <c r="BB515" s="170"/>
      <c r="BC515" s="170"/>
      <c r="BD515" s="170"/>
      <c r="BE515" s="170"/>
      <c r="BF515" s="170"/>
      <c r="BG515" s="170"/>
      <c r="BH515" s="170"/>
    </row>
    <row r="516" spans="1:60" outlineLevel="1" x14ac:dyDescent="0.25">
      <c r="A516" s="224"/>
      <c r="B516" s="183"/>
      <c r="C516" s="210" t="s">
        <v>471</v>
      </c>
      <c r="D516" s="188"/>
      <c r="E516" s="194">
        <v>140.29</v>
      </c>
      <c r="F516" s="201"/>
      <c r="G516" s="201"/>
      <c r="H516" s="200"/>
      <c r="I516" s="228"/>
      <c r="J516" s="170"/>
      <c r="K516" s="170"/>
      <c r="L516" s="170"/>
      <c r="M516" s="170"/>
      <c r="N516" s="170"/>
      <c r="O516" s="170"/>
      <c r="P516" s="170"/>
      <c r="Q516" s="170"/>
      <c r="R516" s="170"/>
      <c r="S516" s="170"/>
      <c r="T516" s="170"/>
      <c r="U516" s="170"/>
      <c r="V516" s="170"/>
      <c r="W516" s="170"/>
      <c r="X516" s="170"/>
      <c r="Y516" s="170"/>
      <c r="Z516" s="170"/>
      <c r="AA516" s="170"/>
      <c r="AB516" s="170"/>
      <c r="AC516" s="170"/>
      <c r="AD516" s="170"/>
      <c r="AE516" s="170" t="s">
        <v>190</v>
      </c>
      <c r="AF516" s="170">
        <v>0</v>
      </c>
      <c r="AG516" s="170"/>
      <c r="AH516" s="170"/>
      <c r="AI516" s="170"/>
      <c r="AJ516" s="170"/>
      <c r="AK516" s="170"/>
      <c r="AL516" s="170"/>
      <c r="AM516" s="170"/>
      <c r="AN516" s="170"/>
      <c r="AO516" s="170"/>
      <c r="AP516" s="170"/>
      <c r="AQ516" s="170"/>
      <c r="AR516" s="170"/>
      <c r="AS516" s="170"/>
      <c r="AT516" s="170"/>
      <c r="AU516" s="170"/>
      <c r="AV516" s="170"/>
      <c r="AW516" s="170"/>
      <c r="AX516" s="170"/>
      <c r="AY516" s="170"/>
      <c r="AZ516" s="170"/>
      <c r="BA516" s="170"/>
      <c r="BB516" s="170"/>
      <c r="BC516" s="170"/>
      <c r="BD516" s="170"/>
      <c r="BE516" s="170"/>
      <c r="BF516" s="170"/>
      <c r="BG516" s="170"/>
      <c r="BH516" s="170"/>
    </row>
    <row r="517" spans="1:60" outlineLevel="1" x14ac:dyDescent="0.25">
      <c r="A517" s="225">
        <v>128</v>
      </c>
      <c r="B517" s="182" t="s">
        <v>739</v>
      </c>
      <c r="C517" s="209" t="s">
        <v>740</v>
      </c>
      <c r="D517" s="187" t="s">
        <v>408</v>
      </c>
      <c r="E517" s="193">
        <v>148</v>
      </c>
      <c r="F517" s="202"/>
      <c r="G517" s="201">
        <f>ROUND(E517*F517,2)</f>
        <v>0</v>
      </c>
      <c r="H517" s="200"/>
      <c r="I517" s="228" t="s">
        <v>372</v>
      </c>
      <c r="J517" s="170"/>
      <c r="K517" s="170"/>
      <c r="L517" s="170"/>
      <c r="M517" s="170"/>
      <c r="N517" s="170"/>
      <c r="O517" s="170"/>
      <c r="P517" s="170"/>
      <c r="Q517" s="170"/>
      <c r="R517" s="170"/>
      <c r="S517" s="170"/>
      <c r="T517" s="170"/>
      <c r="U517" s="170"/>
      <c r="V517" s="170"/>
      <c r="W517" s="170"/>
      <c r="X517" s="170"/>
      <c r="Y517" s="170"/>
      <c r="Z517" s="170"/>
      <c r="AA517" s="170"/>
      <c r="AB517" s="170"/>
      <c r="AC517" s="170"/>
      <c r="AD517" s="170"/>
      <c r="AE517" s="170" t="s">
        <v>188</v>
      </c>
      <c r="AF517" s="170"/>
      <c r="AG517" s="170"/>
      <c r="AH517" s="170"/>
      <c r="AI517" s="170"/>
      <c r="AJ517" s="170"/>
      <c r="AK517" s="170"/>
      <c r="AL517" s="170"/>
      <c r="AM517" s="170">
        <v>21</v>
      </c>
      <c r="AN517" s="170"/>
      <c r="AO517" s="170"/>
      <c r="AP517" s="170"/>
      <c r="AQ517" s="170"/>
      <c r="AR517" s="170"/>
      <c r="AS517" s="170"/>
      <c r="AT517" s="170"/>
      <c r="AU517" s="170"/>
      <c r="AV517" s="170"/>
      <c r="AW517" s="170"/>
      <c r="AX517" s="170"/>
      <c r="AY517" s="170"/>
      <c r="AZ517" s="170"/>
      <c r="BA517" s="170"/>
      <c r="BB517" s="170"/>
      <c r="BC517" s="170"/>
      <c r="BD517" s="170"/>
      <c r="BE517" s="170"/>
      <c r="BF517" s="170"/>
      <c r="BG517" s="170"/>
      <c r="BH517" s="170"/>
    </row>
    <row r="518" spans="1:60" outlineLevel="1" x14ac:dyDescent="0.25">
      <c r="A518" s="224"/>
      <c r="B518" s="183"/>
      <c r="C518" s="210" t="s">
        <v>741</v>
      </c>
      <c r="D518" s="188"/>
      <c r="E518" s="194">
        <v>148</v>
      </c>
      <c r="F518" s="201"/>
      <c r="G518" s="201"/>
      <c r="H518" s="200"/>
      <c r="I518" s="228"/>
      <c r="J518" s="170"/>
      <c r="K518" s="170"/>
      <c r="L518" s="170"/>
      <c r="M518" s="170"/>
      <c r="N518" s="170"/>
      <c r="O518" s="170"/>
      <c r="P518" s="170"/>
      <c r="Q518" s="170"/>
      <c r="R518" s="170"/>
      <c r="S518" s="170"/>
      <c r="T518" s="170"/>
      <c r="U518" s="170"/>
      <c r="V518" s="170"/>
      <c r="W518" s="170"/>
      <c r="X518" s="170"/>
      <c r="Y518" s="170"/>
      <c r="Z518" s="170"/>
      <c r="AA518" s="170"/>
      <c r="AB518" s="170"/>
      <c r="AC518" s="170"/>
      <c r="AD518" s="170"/>
      <c r="AE518" s="170" t="s">
        <v>190</v>
      </c>
      <c r="AF518" s="170">
        <v>0</v>
      </c>
      <c r="AG518" s="170"/>
      <c r="AH518" s="170"/>
      <c r="AI518" s="170"/>
      <c r="AJ518" s="170"/>
      <c r="AK518" s="170"/>
      <c r="AL518" s="170"/>
      <c r="AM518" s="170"/>
      <c r="AN518" s="170"/>
      <c r="AO518" s="170"/>
      <c r="AP518" s="170"/>
      <c r="AQ518" s="170"/>
      <c r="AR518" s="170"/>
      <c r="AS518" s="170"/>
      <c r="AT518" s="170"/>
      <c r="AU518" s="170"/>
      <c r="AV518" s="170"/>
      <c r="AW518" s="170"/>
      <c r="AX518" s="170"/>
      <c r="AY518" s="170"/>
      <c r="AZ518" s="170"/>
      <c r="BA518" s="170"/>
      <c r="BB518" s="170"/>
      <c r="BC518" s="170"/>
      <c r="BD518" s="170"/>
      <c r="BE518" s="170"/>
      <c r="BF518" s="170"/>
      <c r="BG518" s="170"/>
      <c r="BH518" s="170"/>
    </row>
    <row r="519" spans="1:60" outlineLevel="1" x14ac:dyDescent="0.25">
      <c r="A519" s="225">
        <v>129</v>
      </c>
      <c r="B519" s="182" t="s">
        <v>742</v>
      </c>
      <c r="C519" s="209" t="s">
        <v>743</v>
      </c>
      <c r="D519" s="187" t="s">
        <v>535</v>
      </c>
      <c r="E519" s="193">
        <v>90.1</v>
      </c>
      <c r="F519" s="202"/>
      <c r="G519" s="201">
        <f>ROUND(E519*F519,2)</f>
        <v>0</v>
      </c>
      <c r="H519" s="200"/>
      <c r="I519" s="228" t="s">
        <v>372</v>
      </c>
      <c r="J519" s="170"/>
      <c r="K519" s="170"/>
      <c r="L519" s="170"/>
      <c r="M519" s="170"/>
      <c r="N519" s="170"/>
      <c r="O519" s="170"/>
      <c r="P519" s="170"/>
      <c r="Q519" s="170"/>
      <c r="R519" s="170"/>
      <c r="S519" s="170"/>
      <c r="T519" s="170"/>
      <c r="U519" s="170"/>
      <c r="V519" s="170"/>
      <c r="W519" s="170"/>
      <c r="X519" s="170"/>
      <c r="Y519" s="170"/>
      <c r="Z519" s="170"/>
      <c r="AA519" s="170"/>
      <c r="AB519" s="170"/>
      <c r="AC519" s="170"/>
      <c r="AD519" s="170"/>
      <c r="AE519" s="170" t="s">
        <v>188</v>
      </c>
      <c r="AF519" s="170"/>
      <c r="AG519" s="170"/>
      <c r="AH519" s="170"/>
      <c r="AI519" s="170"/>
      <c r="AJ519" s="170"/>
      <c r="AK519" s="170"/>
      <c r="AL519" s="170"/>
      <c r="AM519" s="170">
        <v>21</v>
      </c>
      <c r="AN519" s="170"/>
      <c r="AO519" s="170"/>
      <c r="AP519" s="170"/>
      <c r="AQ519" s="170"/>
      <c r="AR519" s="170"/>
      <c r="AS519" s="170"/>
      <c r="AT519" s="170"/>
      <c r="AU519" s="170"/>
      <c r="AV519" s="170"/>
      <c r="AW519" s="170"/>
      <c r="AX519" s="170"/>
      <c r="AY519" s="170"/>
      <c r="AZ519" s="170"/>
      <c r="BA519" s="170"/>
      <c r="BB519" s="170"/>
      <c r="BC519" s="170"/>
      <c r="BD519" s="170"/>
      <c r="BE519" s="170"/>
      <c r="BF519" s="170"/>
      <c r="BG519" s="170"/>
      <c r="BH519" s="170"/>
    </row>
    <row r="520" spans="1:60" outlineLevel="1" x14ac:dyDescent="0.25">
      <c r="A520" s="224"/>
      <c r="B520" s="183"/>
      <c r="C520" s="210" t="s">
        <v>744</v>
      </c>
      <c r="D520" s="188"/>
      <c r="E520" s="194">
        <v>90.1</v>
      </c>
      <c r="F520" s="201"/>
      <c r="G520" s="201"/>
      <c r="H520" s="200"/>
      <c r="I520" s="228"/>
      <c r="J520" s="170"/>
      <c r="K520" s="170"/>
      <c r="L520" s="170"/>
      <c r="M520" s="170"/>
      <c r="N520" s="170"/>
      <c r="O520" s="170"/>
      <c r="P520" s="170"/>
      <c r="Q520" s="170"/>
      <c r="R520" s="170"/>
      <c r="S520" s="170"/>
      <c r="T520" s="170"/>
      <c r="U520" s="170"/>
      <c r="V520" s="170"/>
      <c r="W520" s="170"/>
      <c r="X520" s="170"/>
      <c r="Y520" s="170"/>
      <c r="Z520" s="170"/>
      <c r="AA520" s="170"/>
      <c r="AB520" s="170"/>
      <c r="AC520" s="170"/>
      <c r="AD520" s="170"/>
      <c r="AE520" s="170" t="s">
        <v>190</v>
      </c>
      <c r="AF520" s="170">
        <v>0</v>
      </c>
      <c r="AG520" s="170"/>
      <c r="AH520" s="170"/>
      <c r="AI520" s="170"/>
      <c r="AJ520" s="170"/>
      <c r="AK520" s="170"/>
      <c r="AL520" s="170"/>
      <c r="AM520" s="170"/>
      <c r="AN520" s="170"/>
      <c r="AO520" s="170"/>
      <c r="AP520" s="170"/>
      <c r="AQ520" s="170"/>
      <c r="AR520" s="170"/>
      <c r="AS520" s="170"/>
      <c r="AT520" s="170"/>
      <c r="AU520" s="170"/>
      <c r="AV520" s="170"/>
      <c r="AW520" s="170"/>
      <c r="AX520" s="170"/>
      <c r="AY520" s="170"/>
      <c r="AZ520" s="170"/>
      <c r="BA520" s="170"/>
      <c r="BB520" s="170"/>
      <c r="BC520" s="170"/>
      <c r="BD520" s="170"/>
      <c r="BE520" s="170"/>
      <c r="BF520" s="170"/>
      <c r="BG520" s="170"/>
      <c r="BH520" s="170"/>
    </row>
    <row r="521" spans="1:60" outlineLevel="1" x14ac:dyDescent="0.25">
      <c r="A521" s="225">
        <v>130</v>
      </c>
      <c r="B521" s="182" t="s">
        <v>745</v>
      </c>
      <c r="C521" s="209" t="s">
        <v>746</v>
      </c>
      <c r="D521" s="187" t="s">
        <v>226</v>
      </c>
      <c r="E521" s="193">
        <v>823.68</v>
      </c>
      <c r="F521" s="202"/>
      <c r="G521" s="201">
        <f>ROUND(E521*F521,2)</f>
        <v>0</v>
      </c>
      <c r="H521" s="200"/>
      <c r="I521" s="228" t="s">
        <v>198</v>
      </c>
      <c r="J521" s="170"/>
      <c r="K521" s="170"/>
      <c r="L521" s="170"/>
      <c r="M521" s="170"/>
      <c r="N521" s="170"/>
      <c r="O521" s="170"/>
      <c r="P521" s="170"/>
      <c r="Q521" s="170"/>
      <c r="R521" s="170"/>
      <c r="S521" s="170"/>
      <c r="T521" s="170"/>
      <c r="U521" s="170"/>
      <c r="V521" s="170"/>
      <c r="W521" s="170"/>
      <c r="X521" s="170"/>
      <c r="Y521" s="170"/>
      <c r="Z521" s="170"/>
      <c r="AA521" s="170"/>
      <c r="AB521" s="170"/>
      <c r="AC521" s="170"/>
      <c r="AD521" s="170"/>
      <c r="AE521" s="170" t="s">
        <v>188</v>
      </c>
      <c r="AF521" s="170"/>
      <c r="AG521" s="170"/>
      <c r="AH521" s="170"/>
      <c r="AI521" s="170"/>
      <c r="AJ521" s="170"/>
      <c r="AK521" s="170"/>
      <c r="AL521" s="170"/>
      <c r="AM521" s="170">
        <v>21</v>
      </c>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row>
    <row r="522" spans="1:60" outlineLevel="1" x14ac:dyDescent="0.25">
      <c r="A522" s="224"/>
      <c r="B522" s="183"/>
      <c r="C522" s="211" t="s">
        <v>747</v>
      </c>
      <c r="D522" s="189"/>
      <c r="E522" s="195"/>
      <c r="F522" s="203"/>
      <c r="G522" s="203"/>
      <c r="H522" s="200"/>
      <c r="I522" s="228"/>
      <c r="J522" s="170"/>
      <c r="K522" s="170"/>
      <c r="L522" s="170"/>
      <c r="M522" s="170"/>
      <c r="N522" s="170"/>
      <c r="O522" s="170"/>
      <c r="P522" s="170"/>
      <c r="Q522" s="170"/>
      <c r="R522" s="170"/>
      <c r="S522" s="170"/>
      <c r="T522" s="170"/>
      <c r="U522" s="170"/>
      <c r="V522" s="170"/>
      <c r="W522" s="170"/>
      <c r="X522" s="170"/>
      <c r="Y522" s="170"/>
      <c r="Z522" s="170"/>
      <c r="AA522" s="170"/>
      <c r="AB522" s="170"/>
      <c r="AC522" s="170"/>
      <c r="AD522" s="170"/>
      <c r="AE522" s="170" t="s">
        <v>213</v>
      </c>
      <c r="AF522" s="170"/>
      <c r="AG522" s="170"/>
      <c r="AH522" s="170"/>
      <c r="AI522" s="170"/>
      <c r="AJ522" s="170"/>
      <c r="AK522" s="170"/>
      <c r="AL522" s="170"/>
      <c r="AM522" s="170"/>
      <c r="AN522" s="170"/>
      <c r="AO522" s="170"/>
      <c r="AP522" s="170"/>
      <c r="AQ522" s="170"/>
      <c r="AR522" s="170"/>
      <c r="AS522" s="170"/>
      <c r="AT522" s="170"/>
      <c r="AU522" s="170"/>
      <c r="AV522" s="170"/>
      <c r="AW522" s="170"/>
      <c r="AX522" s="170"/>
      <c r="AY522" s="170"/>
      <c r="AZ522" s="170"/>
      <c r="BA522" s="170"/>
      <c r="BB522" s="170"/>
      <c r="BC522" s="170"/>
      <c r="BD522" s="170"/>
      <c r="BE522" s="170"/>
      <c r="BF522" s="170"/>
      <c r="BG522" s="170"/>
      <c r="BH522" s="170"/>
    </row>
    <row r="523" spans="1:60" ht="30.6" outlineLevel="1" x14ac:dyDescent="0.25">
      <c r="A523" s="224"/>
      <c r="B523" s="183"/>
      <c r="C523" s="210" t="s">
        <v>731</v>
      </c>
      <c r="D523" s="188"/>
      <c r="E523" s="194">
        <v>300.10000000000002</v>
      </c>
      <c r="F523" s="201"/>
      <c r="G523" s="201"/>
      <c r="H523" s="200"/>
      <c r="I523" s="228"/>
      <c r="J523" s="170"/>
      <c r="K523" s="170"/>
      <c r="L523" s="170"/>
      <c r="M523" s="170"/>
      <c r="N523" s="170"/>
      <c r="O523" s="170"/>
      <c r="P523" s="170"/>
      <c r="Q523" s="170"/>
      <c r="R523" s="170"/>
      <c r="S523" s="170"/>
      <c r="T523" s="170"/>
      <c r="U523" s="170"/>
      <c r="V523" s="170"/>
      <c r="W523" s="170"/>
      <c r="X523" s="170"/>
      <c r="Y523" s="170"/>
      <c r="Z523" s="170"/>
      <c r="AA523" s="170"/>
      <c r="AB523" s="170"/>
      <c r="AC523" s="170"/>
      <c r="AD523" s="170"/>
      <c r="AE523" s="170" t="s">
        <v>190</v>
      </c>
      <c r="AF523" s="170">
        <v>0</v>
      </c>
      <c r="AG523" s="170"/>
      <c r="AH523" s="170"/>
      <c r="AI523" s="170"/>
      <c r="AJ523" s="170"/>
      <c r="AK523" s="170"/>
      <c r="AL523" s="170"/>
      <c r="AM523" s="170"/>
      <c r="AN523" s="170"/>
      <c r="AO523" s="170"/>
      <c r="AP523" s="170"/>
      <c r="AQ523" s="170"/>
      <c r="AR523" s="170"/>
      <c r="AS523" s="170"/>
      <c r="AT523" s="170"/>
      <c r="AU523" s="170"/>
      <c r="AV523" s="170"/>
      <c r="AW523" s="170"/>
      <c r="AX523" s="170"/>
      <c r="AY523" s="170"/>
      <c r="AZ523" s="170"/>
      <c r="BA523" s="170"/>
      <c r="BB523" s="170"/>
      <c r="BC523" s="170"/>
      <c r="BD523" s="170"/>
      <c r="BE523" s="170"/>
      <c r="BF523" s="170"/>
      <c r="BG523" s="170"/>
      <c r="BH523" s="170"/>
    </row>
    <row r="524" spans="1:60" ht="30.6" outlineLevel="1" x14ac:dyDescent="0.25">
      <c r="A524" s="224"/>
      <c r="B524" s="183"/>
      <c r="C524" s="210" t="s">
        <v>732</v>
      </c>
      <c r="D524" s="188"/>
      <c r="E524" s="194">
        <v>523.58000000000004</v>
      </c>
      <c r="F524" s="201"/>
      <c r="G524" s="201"/>
      <c r="H524" s="200"/>
      <c r="I524" s="228"/>
      <c r="J524" s="170"/>
      <c r="K524" s="170"/>
      <c r="L524" s="170"/>
      <c r="M524" s="170"/>
      <c r="N524" s="170"/>
      <c r="O524" s="170"/>
      <c r="P524" s="170"/>
      <c r="Q524" s="170"/>
      <c r="R524" s="170"/>
      <c r="S524" s="170"/>
      <c r="T524" s="170"/>
      <c r="U524" s="170"/>
      <c r="V524" s="170"/>
      <c r="W524" s="170"/>
      <c r="X524" s="170"/>
      <c r="Y524" s="170"/>
      <c r="Z524" s="170"/>
      <c r="AA524" s="170"/>
      <c r="AB524" s="170"/>
      <c r="AC524" s="170"/>
      <c r="AD524" s="170"/>
      <c r="AE524" s="170" t="s">
        <v>190</v>
      </c>
      <c r="AF524" s="170">
        <v>0</v>
      </c>
      <c r="AG524" s="170"/>
      <c r="AH524" s="170"/>
      <c r="AI524" s="170"/>
      <c r="AJ524" s="170"/>
      <c r="AK524" s="170"/>
      <c r="AL524" s="170"/>
      <c r="AM524" s="170"/>
      <c r="AN524" s="170"/>
      <c r="AO524" s="170"/>
      <c r="AP524" s="170"/>
      <c r="AQ524" s="170"/>
      <c r="AR524" s="170"/>
      <c r="AS524" s="170"/>
      <c r="AT524" s="170"/>
      <c r="AU524" s="170"/>
      <c r="AV524" s="170"/>
      <c r="AW524" s="170"/>
      <c r="AX524" s="170"/>
      <c r="AY524" s="170"/>
      <c r="AZ524" s="170"/>
      <c r="BA524" s="170"/>
      <c r="BB524" s="170"/>
      <c r="BC524" s="170"/>
      <c r="BD524" s="170"/>
      <c r="BE524" s="170"/>
      <c r="BF524" s="170"/>
      <c r="BG524" s="170"/>
      <c r="BH524" s="170"/>
    </row>
    <row r="525" spans="1:60" ht="20.399999999999999" outlineLevel="1" x14ac:dyDescent="0.25">
      <c r="A525" s="225">
        <v>131</v>
      </c>
      <c r="B525" s="182" t="s">
        <v>748</v>
      </c>
      <c r="C525" s="209" t="s">
        <v>749</v>
      </c>
      <c r="D525" s="187" t="s">
        <v>185</v>
      </c>
      <c r="E525" s="193">
        <v>25.8</v>
      </c>
      <c r="F525" s="202"/>
      <c r="G525" s="201">
        <f>ROUND(E525*F525,2)</f>
        <v>0</v>
      </c>
      <c r="H525" s="200"/>
      <c r="I525" s="228" t="s">
        <v>372</v>
      </c>
      <c r="J525" s="170"/>
      <c r="K525" s="170"/>
      <c r="L525" s="170"/>
      <c r="M525" s="170"/>
      <c r="N525" s="170"/>
      <c r="O525" s="170"/>
      <c r="P525" s="170"/>
      <c r="Q525" s="170"/>
      <c r="R525" s="170"/>
      <c r="S525" s="170"/>
      <c r="T525" s="170"/>
      <c r="U525" s="170"/>
      <c r="V525" s="170"/>
      <c r="W525" s="170"/>
      <c r="X525" s="170"/>
      <c r="Y525" s="170"/>
      <c r="Z525" s="170"/>
      <c r="AA525" s="170"/>
      <c r="AB525" s="170"/>
      <c r="AC525" s="170"/>
      <c r="AD525" s="170"/>
      <c r="AE525" s="170" t="s">
        <v>188</v>
      </c>
      <c r="AF525" s="170"/>
      <c r="AG525" s="170"/>
      <c r="AH525" s="170"/>
      <c r="AI525" s="170"/>
      <c r="AJ525" s="170"/>
      <c r="AK525" s="170"/>
      <c r="AL525" s="170"/>
      <c r="AM525" s="170">
        <v>21</v>
      </c>
      <c r="AN525" s="170"/>
      <c r="AO525" s="170"/>
      <c r="AP525" s="170"/>
      <c r="AQ525" s="170"/>
      <c r="AR525" s="170"/>
      <c r="AS525" s="170"/>
      <c r="AT525" s="170"/>
      <c r="AU525" s="170"/>
      <c r="AV525" s="170"/>
      <c r="AW525" s="170"/>
      <c r="AX525" s="170"/>
      <c r="AY525" s="170"/>
      <c r="AZ525" s="170"/>
      <c r="BA525" s="170"/>
      <c r="BB525" s="170"/>
      <c r="BC525" s="170"/>
      <c r="BD525" s="170"/>
      <c r="BE525" s="170"/>
      <c r="BF525" s="170"/>
      <c r="BG525" s="170"/>
      <c r="BH525" s="170"/>
    </row>
    <row r="526" spans="1:60" outlineLevel="1" x14ac:dyDescent="0.25">
      <c r="A526" s="224"/>
      <c r="B526" s="183"/>
      <c r="C526" s="210" t="s">
        <v>750</v>
      </c>
      <c r="D526" s="188"/>
      <c r="E526" s="194">
        <v>7.8</v>
      </c>
      <c r="F526" s="201"/>
      <c r="G526" s="201"/>
      <c r="H526" s="200"/>
      <c r="I526" s="228"/>
      <c r="J526" s="170"/>
      <c r="K526" s="170"/>
      <c r="L526" s="170"/>
      <c r="M526" s="170"/>
      <c r="N526" s="170"/>
      <c r="O526" s="170"/>
      <c r="P526" s="170"/>
      <c r="Q526" s="170"/>
      <c r="R526" s="170"/>
      <c r="S526" s="170"/>
      <c r="T526" s="170"/>
      <c r="U526" s="170"/>
      <c r="V526" s="170"/>
      <c r="W526" s="170"/>
      <c r="X526" s="170"/>
      <c r="Y526" s="170"/>
      <c r="Z526" s="170"/>
      <c r="AA526" s="170"/>
      <c r="AB526" s="170"/>
      <c r="AC526" s="170"/>
      <c r="AD526" s="170"/>
      <c r="AE526" s="170" t="s">
        <v>190</v>
      </c>
      <c r="AF526" s="170">
        <v>0</v>
      </c>
      <c r="AG526" s="170"/>
      <c r="AH526" s="170"/>
      <c r="AI526" s="170"/>
      <c r="AJ526" s="170"/>
      <c r="AK526" s="170"/>
      <c r="AL526" s="170"/>
      <c r="AM526" s="170"/>
      <c r="AN526" s="170"/>
      <c r="AO526" s="170"/>
      <c r="AP526" s="170"/>
      <c r="AQ526" s="170"/>
      <c r="AR526" s="170"/>
      <c r="AS526" s="170"/>
      <c r="AT526" s="170"/>
      <c r="AU526" s="170"/>
      <c r="AV526" s="170"/>
      <c r="AW526" s="170"/>
      <c r="AX526" s="170"/>
      <c r="AY526" s="170"/>
      <c r="AZ526" s="170"/>
      <c r="BA526" s="170"/>
      <c r="BB526" s="170"/>
      <c r="BC526" s="170"/>
      <c r="BD526" s="170"/>
      <c r="BE526" s="170"/>
      <c r="BF526" s="170"/>
      <c r="BG526" s="170"/>
      <c r="BH526" s="170"/>
    </row>
    <row r="527" spans="1:60" outlineLevel="1" x14ac:dyDescent="0.25">
      <c r="A527" s="224"/>
      <c r="B527" s="183"/>
      <c r="C527" s="210" t="s">
        <v>751</v>
      </c>
      <c r="D527" s="188"/>
      <c r="E527" s="194">
        <v>18</v>
      </c>
      <c r="F527" s="201"/>
      <c r="G527" s="201"/>
      <c r="H527" s="200"/>
      <c r="I527" s="228"/>
      <c r="J527" s="170"/>
      <c r="K527" s="170"/>
      <c r="L527" s="170"/>
      <c r="M527" s="170"/>
      <c r="N527" s="170"/>
      <c r="O527" s="170"/>
      <c r="P527" s="170"/>
      <c r="Q527" s="170"/>
      <c r="R527" s="170"/>
      <c r="S527" s="170"/>
      <c r="T527" s="170"/>
      <c r="U527" s="170"/>
      <c r="V527" s="170"/>
      <c r="W527" s="170"/>
      <c r="X527" s="170"/>
      <c r="Y527" s="170"/>
      <c r="Z527" s="170"/>
      <c r="AA527" s="170"/>
      <c r="AB527" s="170"/>
      <c r="AC527" s="170"/>
      <c r="AD527" s="170"/>
      <c r="AE527" s="170" t="s">
        <v>190</v>
      </c>
      <c r="AF527" s="170">
        <v>0</v>
      </c>
      <c r="AG527" s="170"/>
      <c r="AH527" s="170"/>
      <c r="AI527" s="170"/>
      <c r="AJ527" s="170"/>
      <c r="AK527" s="170"/>
      <c r="AL527" s="170"/>
      <c r="AM527" s="170"/>
      <c r="AN527" s="170"/>
      <c r="AO527" s="170"/>
      <c r="AP527" s="170"/>
      <c r="AQ527" s="170"/>
      <c r="AR527" s="170"/>
      <c r="AS527" s="170"/>
      <c r="AT527" s="170"/>
      <c r="AU527" s="170"/>
      <c r="AV527" s="170"/>
      <c r="AW527" s="170"/>
      <c r="AX527" s="170"/>
      <c r="AY527" s="170"/>
      <c r="AZ527" s="170"/>
      <c r="BA527" s="170"/>
      <c r="BB527" s="170"/>
      <c r="BC527" s="170"/>
      <c r="BD527" s="170"/>
      <c r="BE527" s="170"/>
      <c r="BF527" s="170"/>
      <c r="BG527" s="170"/>
      <c r="BH527" s="170"/>
    </row>
    <row r="528" spans="1:60" ht="20.399999999999999" outlineLevel="1" x14ac:dyDescent="0.25">
      <c r="A528" s="225">
        <v>132</v>
      </c>
      <c r="B528" s="182" t="s">
        <v>752</v>
      </c>
      <c r="C528" s="209" t="s">
        <v>753</v>
      </c>
      <c r="D528" s="187" t="s">
        <v>376</v>
      </c>
      <c r="E528" s="193">
        <v>1</v>
      </c>
      <c r="F528" s="202"/>
      <c r="G528" s="201">
        <f>ROUND(E528*F528,2)</f>
        <v>0</v>
      </c>
      <c r="H528" s="200"/>
      <c r="I528" s="228" t="s">
        <v>372</v>
      </c>
      <c r="J528" s="170"/>
      <c r="K528" s="170"/>
      <c r="L528" s="170"/>
      <c r="M528" s="170"/>
      <c r="N528" s="170"/>
      <c r="O528" s="170"/>
      <c r="P528" s="170"/>
      <c r="Q528" s="170"/>
      <c r="R528" s="170"/>
      <c r="S528" s="170"/>
      <c r="T528" s="170"/>
      <c r="U528" s="170"/>
      <c r="V528" s="170"/>
      <c r="W528" s="170"/>
      <c r="X528" s="170"/>
      <c r="Y528" s="170"/>
      <c r="Z528" s="170"/>
      <c r="AA528" s="170"/>
      <c r="AB528" s="170"/>
      <c r="AC528" s="170"/>
      <c r="AD528" s="170"/>
      <c r="AE528" s="170" t="s">
        <v>188</v>
      </c>
      <c r="AF528" s="170"/>
      <c r="AG528" s="170"/>
      <c r="AH528" s="170"/>
      <c r="AI528" s="170"/>
      <c r="AJ528" s="170"/>
      <c r="AK528" s="170"/>
      <c r="AL528" s="170"/>
      <c r="AM528" s="170">
        <v>21</v>
      </c>
      <c r="AN528" s="170"/>
      <c r="AO528" s="170"/>
      <c r="AP528" s="170"/>
      <c r="AQ528" s="170"/>
      <c r="AR528" s="170"/>
      <c r="AS528" s="170"/>
      <c r="AT528" s="170"/>
      <c r="AU528" s="170"/>
      <c r="AV528" s="170"/>
      <c r="AW528" s="170"/>
      <c r="AX528" s="170"/>
      <c r="AY528" s="170"/>
      <c r="AZ528" s="170"/>
      <c r="BA528" s="170"/>
      <c r="BB528" s="170"/>
      <c r="BC528" s="170"/>
      <c r="BD528" s="170"/>
      <c r="BE528" s="170"/>
      <c r="BF528" s="170"/>
      <c r="BG528" s="170"/>
      <c r="BH528" s="170"/>
    </row>
    <row r="529" spans="1:60" outlineLevel="1" x14ac:dyDescent="0.25">
      <c r="A529" s="225">
        <v>133</v>
      </c>
      <c r="B529" s="182" t="s">
        <v>754</v>
      </c>
      <c r="C529" s="209" t="s">
        <v>755</v>
      </c>
      <c r="D529" s="187" t="s">
        <v>376</v>
      </c>
      <c r="E529" s="193">
        <v>1</v>
      </c>
      <c r="F529" s="202"/>
      <c r="G529" s="201">
        <f>ROUND(E529*F529,2)</f>
        <v>0</v>
      </c>
      <c r="H529" s="200"/>
      <c r="I529" s="228" t="s">
        <v>372</v>
      </c>
      <c r="J529" s="170"/>
      <c r="K529" s="170"/>
      <c r="L529" s="170"/>
      <c r="M529" s="170"/>
      <c r="N529" s="170"/>
      <c r="O529" s="170"/>
      <c r="P529" s="170"/>
      <c r="Q529" s="170"/>
      <c r="R529" s="170"/>
      <c r="S529" s="170"/>
      <c r="T529" s="170"/>
      <c r="U529" s="170"/>
      <c r="V529" s="170"/>
      <c r="W529" s="170"/>
      <c r="X529" s="170"/>
      <c r="Y529" s="170"/>
      <c r="Z529" s="170"/>
      <c r="AA529" s="170"/>
      <c r="AB529" s="170"/>
      <c r="AC529" s="170"/>
      <c r="AD529" s="170"/>
      <c r="AE529" s="170" t="s">
        <v>583</v>
      </c>
      <c r="AF529" s="170"/>
      <c r="AG529" s="170"/>
      <c r="AH529" s="170"/>
      <c r="AI529" s="170"/>
      <c r="AJ529" s="170"/>
      <c r="AK529" s="170"/>
      <c r="AL529" s="170"/>
      <c r="AM529" s="170">
        <v>21</v>
      </c>
      <c r="AN529" s="170"/>
      <c r="AO529" s="170"/>
      <c r="AP529" s="170"/>
      <c r="AQ529" s="170"/>
      <c r="AR529" s="170"/>
      <c r="AS529" s="170"/>
      <c r="AT529" s="170"/>
      <c r="AU529" s="170"/>
      <c r="AV529" s="170"/>
      <c r="AW529" s="170"/>
      <c r="AX529" s="170"/>
      <c r="AY529" s="170"/>
      <c r="AZ529" s="170"/>
      <c r="BA529" s="170"/>
      <c r="BB529" s="170"/>
      <c r="BC529" s="170"/>
      <c r="BD529" s="170"/>
      <c r="BE529" s="170"/>
      <c r="BF529" s="170"/>
      <c r="BG529" s="170"/>
      <c r="BH529" s="170"/>
    </row>
    <row r="530" spans="1:60" outlineLevel="1" x14ac:dyDescent="0.25">
      <c r="A530" s="224"/>
      <c r="B530" s="183"/>
      <c r="C530" s="210" t="s">
        <v>756</v>
      </c>
      <c r="D530" s="188"/>
      <c r="E530" s="194">
        <v>1</v>
      </c>
      <c r="F530" s="201"/>
      <c r="G530" s="201"/>
      <c r="H530" s="200"/>
      <c r="I530" s="228"/>
      <c r="J530" s="170"/>
      <c r="K530" s="170"/>
      <c r="L530" s="170"/>
      <c r="M530" s="170"/>
      <c r="N530" s="170"/>
      <c r="O530" s="170"/>
      <c r="P530" s="170"/>
      <c r="Q530" s="170"/>
      <c r="R530" s="170"/>
      <c r="S530" s="170"/>
      <c r="T530" s="170"/>
      <c r="U530" s="170"/>
      <c r="V530" s="170"/>
      <c r="W530" s="170"/>
      <c r="X530" s="170"/>
      <c r="Y530" s="170"/>
      <c r="Z530" s="170"/>
      <c r="AA530" s="170"/>
      <c r="AB530" s="170"/>
      <c r="AC530" s="170"/>
      <c r="AD530" s="170"/>
      <c r="AE530" s="170" t="s">
        <v>190</v>
      </c>
      <c r="AF530" s="170">
        <v>0</v>
      </c>
      <c r="AG530" s="170"/>
      <c r="AH530" s="170"/>
      <c r="AI530" s="170"/>
      <c r="AJ530" s="170"/>
      <c r="AK530" s="170"/>
      <c r="AL530" s="170"/>
      <c r="AM530" s="170"/>
      <c r="AN530" s="170"/>
      <c r="AO530" s="170"/>
      <c r="AP530" s="170"/>
      <c r="AQ530" s="170"/>
      <c r="AR530" s="170"/>
      <c r="AS530" s="170"/>
      <c r="AT530" s="170"/>
      <c r="AU530" s="170"/>
      <c r="AV530" s="170"/>
      <c r="AW530" s="170"/>
      <c r="AX530" s="170"/>
      <c r="AY530" s="170"/>
      <c r="AZ530" s="170"/>
      <c r="BA530" s="170"/>
      <c r="BB530" s="170"/>
      <c r="BC530" s="170"/>
      <c r="BD530" s="170"/>
      <c r="BE530" s="170"/>
      <c r="BF530" s="170"/>
      <c r="BG530" s="170"/>
      <c r="BH530" s="170"/>
    </row>
    <row r="531" spans="1:60" outlineLevel="1" x14ac:dyDescent="0.25">
      <c r="A531" s="225">
        <v>134</v>
      </c>
      <c r="B531" s="182" t="s">
        <v>757</v>
      </c>
      <c r="C531" s="209" t="s">
        <v>758</v>
      </c>
      <c r="D531" s="187" t="s">
        <v>376</v>
      </c>
      <c r="E531" s="193">
        <v>1</v>
      </c>
      <c r="F531" s="202"/>
      <c r="G531" s="201">
        <f>ROUND(E531*F531,2)</f>
        <v>0</v>
      </c>
      <c r="H531" s="200"/>
      <c r="I531" s="228" t="s">
        <v>372</v>
      </c>
      <c r="J531" s="170"/>
      <c r="K531" s="170"/>
      <c r="L531" s="170"/>
      <c r="M531" s="170"/>
      <c r="N531" s="170"/>
      <c r="O531" s="170"/>
      <c r="P531" s="170"/>
      <c r="Q531" s="170"/>
      <c r="R531" s="170"/>
      <c r="S531" s="170"/>
      <c r="T531" s="170"/>
      <c r="U531" s="170"/>
      <c r="V531" s="170"/>
      <c r="W531" s="170"/>
      <c r="X531" s="170"/>
      <c r="Y531" s="170"/>
      <c r="Z531" s="170"/>
      <c r="AA531" s="170"/>
      <c r="AB531" s="170"/>
      <c r="AC531" s="170"/>
      <c r="AD531" s="170"/>
      <c r="AE531" s="170" t="s">
        <v>583</v>
      </c>
      <c r="AF531" s="170"/>
      <c r="AG531" s="170"/>
      <c r="AH531" s="170"/>
      <c r="AI531" s="170"/>
      <c r="AJ531" s="170"/>
      <c r="AK531" s="170"/>
      <c r="AL531" s="170"/>
      <c r="AM531" s="170">
        <v>21</v>
      </c>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row>
    <row r="532" spans="1:60" outlineLevel="1" x14ac:dyDescent="0.25">
      <c r="A532" s="224"/>
      <c r="B532" s="183"/>
      <c r="C532" s="210" t="s">
        <v>759</v>
      </c>
      <c r="D532" s="188"/>
      <c r="E532" s="194">
        <v>1</v>
      </c>
      <c r="F532" s="201"/>
      <c r="G532" s="201"/>
      <c r="H532" s="200"/>
      <c r="I532" s="228"/>
      <c r="J532" s="170"/>
      <c r="K532" s="170"/>
      <c r="L532" s="170"/>
      <c r="M532" s="170"/>
      <c r="N532" s="170"/>
      <c r="O532" s="170"/>
      <c r="P532" s="170"/>
      <c r="Q532" s="170"/>
      <c r="R532" s="170"/>
      <c r="S532" s="170"/>
      <c r="T532" s="170"/>
      <c r="U532" s="170"/>
      <c r="V532" s="170"/>
      <c r="W532" s="170"/>
      <c r="X532" s="170"/>
      <c r="Y532" s="170"/>
      <c r="Z532" s="170"/>
      <c r="AA532" s="170"/>
      <c r="AB532" s="170"/>
      <c r="AC532" s="170"/>
      <c r="AD532" s="170"/>
      <c r="AE532" s="170" t="s">
        <v>190</v>
      </c>
      <c r="AF532" s="170">
        <v>0</v>
      </c>
      <c r="AG532" s="170"/>
      <c r="AH532" s="170"/>
      <c r="AI532" s="170"/>
      <c r="AJ532" s="170"/>
      <c r="AK532" s="170"/>
      <c r="AL532" s="170"/>
      <c r="AM532" s="170"/>
      <c r="AN532" s="170"/>
      <c r="AO532" s="170"/>
      <c r="AP532" s="170"/>
      <c r="AQ532" s="170"/>
      <c r="AR532" s="170"/>
      <c r="AS532" s="170"/>
      <c r="AT532" s="170"/>
      <c r="AU532" s="170"/>
      <c r="AV532" s="170"/>
      <c r="AW532" s="170"/>
      <c r="AX532" s="170"/>
      <c r="AY532" s="170"/>
      <c r="AZ532" s="170"/>
      <c r="BA532" s="170"/>
      <c r="BB532" s="170"/>
      <c r="BC532" s="170"/>
      <c r="BD532" s="170"/>
      <c r="BE532" s="170"/>
      <c r="BF532" s="170"/>
      <c r="BG532" s="170"/>
      <c r="BH532" s="170"/>
    </row>
    <row r="533" spans="1:60" outlineLevel="1" x14ac:dyDescent="0.25">
      <c r="A533" s="225">
        <v>135</v>
      </c>
      <c r="B533" s="182" t="s">
        <v>760</v>
      </c>
      <c r="C533" s="209" t="s">
        <v>761</v>
      </c>
      <c r="D533" s="187" t="s">
        <v>376</v>
      </c>
      <c r="E533" s="193">
        <v>1</v>
      </c>
      <c r="F533" s="202"/>
      <c r="G533" s="201">
        <f>ROUND(E533*F533,2)</f>
        <v>0</v>
      </c>
      <c r="H533" s="200"/>
      <c r="I533" s="228" t="s">
        <v>372</v>
      </c>
      <c r="J533" s="170"/>
      <c r="K533" s="170"/>
      <c r="L533" s="170"/>
      <c r="M533" s="170"/>
      <c r="N533" s="170"/>
      <c r="O533" s="170"/>
      <c r="P533" s="170"/>
      <c r="Q533" s="170"/>
      <c r="R533" s="170"/>
      <c r="S533" s="170"/>
      <c r="T533" s="170"/>
      <c r="U533" s="170"/>
      <c r="V533" s="170"/>
      <c r="W533" s="170"/>
      <c r="X533" s="170"/>
      <c r="Y533" s="170"/>
      <c r="Z533" s="170"/>
      <c r="AA533" s="170"/>
      <c r="AB533" s="170"/>
      <c r="AC533" s="170"/>
      <c r="AD533" s="170"/>
      <c r="AE533" s="170" t="s">
        <v>583</v>
      </c>
      <c r="AF533" s="170"/>
      <c r="AG533" s="170"/>
      <c r="AH533" s="170"/>
      <c r="AI533" s="170"/>
      <c r="AJ533" s="170"/>
      <c r="AK533" s="170"/>
      <c r="AL533" s="170"/>
      <c r="AM533" s="170">
        <v>21</v>
      </c>
      <c r="AN533" s="170"/>
      <c r="AO533" s="170"/>
      <c r="AP533" s="170"/>
      <c r="AQ533" s="170"/>
      <c r="AR533" s="170"/>
      <c r="AS533" s="170"/>
      <c r="AT533" s="170"/>
      <c r="AU533" s="170"/>
      <c r="AV533" s="170"/>
      <c r="AW533" s="170"/>
      <c r="AX533" s="170"/>
      <c r="AY533" s="170"/>
      <c r="AZ533" s="170"/>
      <c r="BA533" s="170"/>
      <c r="BB533" s="170"/>
      <c r="BC533" s="170"/>
      <c r="BD533" s="170"/>
      <c r="BE533" s="170"/>
      <c r="BF533" s="170"/>
      <c r="BG533" s="170"/>
      <c r="BH533" s="170"/>
    </row>
    <row r="534" spans="1:60" outlineLevel="1" x14ac:dyDescent="0.25">
      <c r="A534" s="224"/>
      <c r="B534" s="183"/>
      <c r="C534" s="210" t="s">
        <v>762</v>
      </c>
      <c r="D534" s="188"/>
      <c r="E534" s="194">
        <v>1</v>
      </c>
      <c r="F534" s="201"/>
      <c r="G534" s="201"/>
      <c r="H534" s="200"/>
      <c r="I534" s="228"/>
      <c r="J534" s="170"/>
      <c r="K534" s="170"/>
      <c r="L534" s="170"/>
      <c r="M534" s="170"/>
      <c r="N534" s="170"/>
      <c r="O534" s="170"/>
      <c r="P534" s="170"/>
      <c r="Q534" s="170"/>
      <c r="R534" s="170"/>
      <c r="S534" s="170"/>
      <c r="T534" s="170"/>
      <c r="U534" s="170"/>
      <c r="V534" s="170"/>
      <c r="W534" s="170"/>
      <c r="X534" s="170"/>
      <c r="Y534" s="170"/>
      <c r="Z534" s="170"/>
      <c r="AA534" s="170"/>
      <c r="AB534" s="170"/>
      <c r="AC534" s="170"/>
      <c r="AD534" s="170"/>
      <c r="AE534" s="170" t="s">
        <v>190</v>
      </c>
      <c r="AF534" s="170">
        <v>0</v>
      </c>
      <c r="AG534" s="170"/>
      <c r="AH534" s="170"/>
      <c r="AI534" s="170"/>
      <c r="AJ534" s="170"/>
      <c r="AK534" s="170"/>
      <c r="AL534" s="170"/>
      <c r="AM534" s="170"/>
      <c r="AN534" s="170"/>
      <c r="AO534" s="170"/>
      <c r="AP534" s="170"/>
      <c r="AQ534" s="170"/>
      <c r="AR534" s="170"/>
      <c r="AS534" s="170"/>
      <c r="AT534" s="170"/>
      <c r="AU534" s="170"/>
      <c r="AV534" s="170"/>
      <c r="AW534" s="170"/>
      <c r="AX534" s="170"/>
      <c r="AY534" s="170"/>
      <c r="AZ534" s="170"/>
      <c r="BA534" s="170"/>
      <c r="BB534" s="170"/>
      <c r="BC534" s="170"/>
      <c r="BD534" s="170"/>
      <c r="BE534" s="170"/>
      <c r="BF534" s="170"/>
      <c r="BG534" s="170"/>
      <c r="BH534" s="170"/>
    </row>
    <row r="535" spans="1:60" ht="20.399999999999999" outlineLevel="1" x14ac:dyDescent="0.25">
      <c r="A535" s="225">
        <v>136</v>
      </c>
      <c r="B535" s="182" t="s">
        <v>763</v>
      </c>
      <c r="C535" s="209" t="s">
        <v>764</v>
      </c>
      <c r="D535" s="187" t="s">
        <v>376</v>
      </c>
      <c r="E535" s="193">
        <v>8</v>
      </c>
      <c r="F535" s="202"/>
      <c r="G535" s="201">
        <f>ROUND(E535*F535,2)</f>
        <v>0</v>
      </c>
      <c r="H535" s="200"/>
      <c r="I535" s="228" t="s">
        <v>372</v>
      </c>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t="s">
        <v>583</v>
      </c>
      <c r="AF535" s="170"/>
      <c r="AG535" s="170"/>
      <c r="AH535" s="170"/>
      <c r="AI535" s="170"/>
      <c r="AJ535" s="170"/>
      <c r="AK535" s="170"/>
      <c r="AL535" s="170"/>
      <c r="AM535" s="170">
        <v>21</v>
      </c>
      <c r="AN535" s="170"/>
      <c r="AO535" s="170"/>
      <c r="AP535" s="170"/>
      <c r="AQ535" s="170"/>
      <c r="AR535" s="170"/>
      <c r="AS535" s="170"/>
      <c r="AT535" s="170"/>
      <c r="AU535" s="170"/>
      <c r="AV535" s="170"/>
      <c r="AW535" s="170"/>
      <c r="AX535" s="170"/>
      <c r="AY535" s="170"/>
      <c r="AZ535" s="170"/>
      <c r="BA535" s="170"/>
      <c r="BB535" s="170"/>
      <c r="BC535" s="170"/>
      <c r="BD535" s="170"/>
      <c r="BE535" s="170"/>
      <c r="BF535" s="170"/>
      <c r="BG535" s="170"/>
      <c r="BH535" s="170"/>
    </row>
    <row r="536" spans="1:60" outlineLevel="1" x14ac:dyDescent="0.25">
      <c r="A536" s="224"/>
      <c r="B536" s="183"/>
      <c r="C536" s="210" t="s">
        <v>765</v>
      </c>
      <c r="D536" s="188"/>
      <c r="E536" s="194">
        <v>4</v>
      </c>
      <c r="F536" s="201"/>
      <c r="G536" s="201"/>
      <c r="H536" s="200"/>
      <c r="I536" s="228"/>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t="s">
        <v>190</v>
      </c>
      <c r="AF536" s="170">
        <v>0</v>
      </c>
      <c r="AG536" s="170"/>
      <c r="AH536" s="170"/>
      <c r="AI536" s="170"/>
      <c r="AJ536" s="170"/>
      <c r="AK536" s="170"/>
      <c r="AL536" s="170"/>
      <c r="AM536" s="170"/>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row>
    <row r="537" spans="1:60" outlineLevel="1" x14ac:dyDescent="0.25">
      <c r="A537" s="224"/>
      <c r="B537" s="183"/>
      <c r="C537" s="210" t="s">
        <v>766</v>
      </c>
      <c r="D537" s="188"/>
      <c r="E537" s="194">
        <v>4</v>
      </c>
      <c r="F537" s="201"/>
      <c r="G537" s="201"/>
      <c r="H537" s="200"/>
      <c r="I537" s="228"/>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t="s">
        <v>190</v>
      </c>
      <c r="AF537" s="170">
        <v>0</v>
      </c>
      <c r="AG537" s="170"/>
      <c r="AH537" s="170"/>
      <c r="AI537" s="170"/>
      <c r="AJ537" s="170"/>
      <c r="AK537" s="170"/>
      <c r="AL537" s="170"/>
      <c r="AM537" s="170"/>
      <c r="AN537" s="170"/>
      <c r="AO537" s="170"/>
      <c r="AP537" s="170"/>
      <c r="AQ537" s="170"/>
      <c r="AR537" s="170"/>
      <c r="AS537" s="170"/>
      <c r="AT537" s="170"/>
      <c r="AU537" s="170"/>
      <c r="AV537" s="170"/>
      <c r="AW537" s="170"/>
      <c r="AX537" s="170"/>
      <c r="AY537" s="170"/>
      <c r="AZ537" s="170"/>
      <c r="BA537" s="170"/>
      <c r="BB537" s="170"/>
      <c r="BC537" s="170"/>
      <c r="BD537" s="170"/>
      <c r="BE537" s="170"/>
      <c r="BF537" s="170"/>
      <c r="BG537" s="170"/>
      <c r="BH537" s="170"/>
    </row>
    <row r="538" spans="1:60" ht="20.399999999999999" outlineLevel="1" x14ac:dyDescent="0.25">
      <c r="A538" s="225">
        <v>137</v>
      </c>
      <c r="B538" s="182" t="s">
        <v>767</v>
      </c>
      <c r="C538" s="209" t="s">
        <v>768</v>
      </c>
      <c r="D538" s="187" t="s">
        <v>376</v>
      </c>
      <c r="E538" s="193">
        <v>6</v>
      </c>
      <c r="F538" s="202"/>
      <c r="G538" s="201">
        <f>ROUND(E538*F538,2)</f>
        <v>0</v>
      </c>
      <c r="H538" s="200"/>
      <c r="I538" s="228" t="s">
        <v>372</v>
      </c>
      <c r="J538" s="170"/>
      <c r="K538" s="170"/>
      <c r="L538" s="170"/>
      <c r="M538" s="170"/>
      <c r="N538" s="170"/>
      <c r="O538" s="170"/>
      <c r="P538" s="170"/>
      <c r="Q538" s="170"/>
      <c r="R538" s="170"/>
      <c r="S538" s="170"/>
      <c r="T538" s="170"/>
      <c r="U538" s="170"/>
      <c r="V538" s="170"/>
      <c r="W538" s="170"/>
      <c r="X538" s="170"/>
      <c r="Y538" s="170"/>
      <c r="Z538" s="170"/>
      <c r="AA538" s="170"/>
      <c r="AB538" s="170"/>
      <c r="AC538" s="170"/>
      <c r="AD538" s="170"/>
      <c r="AE538" s="170" t="s">
        <v>188</v>
      </c>
      <c r="AF538" s="170"/>
      <c r="AG538" s="170"/>
      <c r="AH538" s="170"/>
      <c r="AI538" s="170"/>
      <c r="AJ538" s="170"/>
      <c r="AK538" s="170"/>
      <c r="AL538" s="170"/>
      <c r="AM538" s="170">
        <v>21</v>
      </c>
      <c r="AN538" s="170"/>
      <c r="AO538" s="170"/>
      <c r="AP538" s="170"/>
      <c r="AQ538" s="170"/>
      <c r="AR538" s="170"/>
      <c r="AS538" s="170"/>
      <c r="AT538" s="170"/>
      <c r="AU538" s="170"/>
      <c r="AV538" s="170"/>
      <c r="AW538" s="170"/>
      <c r="AX538" s="170"/>
      <c r="AY538" s="170"/>
      <c r="AZ538" s="170"/>
      <c r="BA538" s="170"/>
      <c r="BB538" s="170"/>
      <c r="BC538" s="170"/>
      <c r="BD538" s="170"/>
      <c r="BE538" s="170"/>
      <c r="BF538" s="170"/>
      <c r="BG538" s="170"/>
      <c r="BH538" s="170"/>
    </row>
    <row r="539" spans="1:60" ht="20.399999999999999" outlineLevel="1" x14ac:dyDescent="0.25">
      <c r="A539" s="225">
        <v>138</v>
      </c>
      <c r="B539" s="182" t="s">
        <v>769</v>
      </c>
      <c r="C539" s="209" t="s">
        <v>770</v>
      </c>
      <c r="D539" s="187" t="s">
        <v>376</v>
      </c>
      <c r="E539" s="193">
        <v>4</v>
      </c>
      <c r="F539" s="202"/>
      <c r="G539" s="201">
        <f>ROUND(E539*F539,2)</f>
        <v>0</v>
      </c>
      <c r="H539" s="200"/>
      <c r="I539" s="228" t="s">
        <v>372</v>
      </c>
      <c r="J539" s="170"/>
      <c r="K539" s="170"/>
      <c r="L539" s="170"/>
      <c r="M539" s="170"/>
      <c r="N539" s="170"/>
      <c r="O539" s="170"/>
      <c r="P539" s="170"/>
      <c r="Q539" s="170"/>
      <c r="R539" s="170"/>
      <c r="S539" s="170"/>
      <c r="T539" s="170"/>
      <c r="U539" s="170"/>
      <c r="V539" s="170"/>
      <c r="W539" s="170"/>
      <c r="X539" s="170"/>
      <c r="Y539" s="170"/>
      <c r="Z539" s="170"/>
      <c r="AA539" s="170"/>
      <c r="AB539" s="170"/>
      <c r="AC539" s="170"/>
      <c r="AD539" s="170"/>
      <c r="AE539" s="170" t="s">
        <v>583</v>
      </c>
      <c r="AF539" s="170"/>
      <c r="AG539" s="170"/>
      <c r="AH539" s="170"/>
      <c r="AI539" s="170"/>
      <c r="AJ539" s="170"/>
      <c r="AK539" s="170"/>
      <c r="AL539" s="170"/>
      <c r="AM539" s="170">
        <v>21</v>
      </c>
      <c r="AN539" s="170"/>
      <c r="AO539" s="170"/>
      <c r="AP539" s="170"/>
      <c r="AQ539" s="170"/>
      <c r="AR539" s="170"/>
      <c r="AS539" s="170"/>
      <c r="AT539" s="170"/>
      <c r="AU539" s="170"/>
      <c r="AV539" s="170"/>
      <c r="AW539" s="170"/>
      <c r="AX539" s="170"/>
      <c r="AY539" s="170"/>
      <c r="AZ539" s="170"/>
      <c r="BA539" s="170"/>
      <c r="BB539" s="170"/>
      <c r="BC539" s="170"/>
      <c r="BD539" s="170"/>
      <c r="BE539" s="170"/>
      <c r="BF539" s="170"/>
      <c r="BG539" s="170"/>
      <c r="BH539" s="170"/>
    </row>
    <row r="540" spans="1:60" outlineLevel="1" x14ac:dyDescent="0.25">
      <c r="A540" s="224"/>
      <c r="B540" s="183"/>
      <c r="C540" s="210" t="s">
        <v>771</v>
      </c>
      <c r="D540" s="188"/>
      <c r="E540" s="194">
        <v>2</v>
      </c>
      <c r="F540" s="201"/>
      <c r="G540" s="201"/>
      <c r="H540" s="200"/>
      <c r="I540" s="228"/>
      <c r="J540" s="170"/>
      <c r="K540" s="170"/>
      <c r="L540" s="170"/>
      <c r="M540" s="170"/>
      <c r="N540" s="170"/>
      <c r="O540" s="170"/>
      <c r="P540" s="170"/>
      <c r="Q540" s="170"/>
      <c r="R540" s="170"/>
      <c r="S540" s="170"/>
      <c r="T540" s="170"/>
      <c r="U540" s="170"/>
      <c r="V540" s="170"/>
      <c r="W540" s="170"/>
      <c r="X540" s="170"/>
      <c r="Y540" s="170"/>
      <c r="Z540" s="170"/>
      <c r="AA540" s="170"/>
      <c r="AB540" s="170"/>
      <c r="AC540" s="170"/>
      <c r="AD540" s="170"/>
      <c r="AE540" s="170" t="s">
        <v>190</v>
      </c>
      <c r="AF540" s="170">
        <v>0</v>
      </c>
      <c r="AG540" s="170"/>
      <c r="AH540" s="170"/>
      <c r="AI540" s="170"/>
      <c r="AJ540" s="170"/>
      <c r="AK540" s="170"/>
      <c r="AL540" s="170"/>
      <c r="AM540" s="170"/>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row>
    <row r="541" spans="1:60" outlineLevel="1" x14ac:dyDescent="0.25">
      <c r="A541" s="224"/>
      <c r="B541" s="183"/>
      <c r="C541" s="210" t="s">
        <v>772</v>
      </c>
      <c r="D541" s="188"/>
      <c r="E541" s="194">
        <v>2</v>
      </c>
      <c r="F541" s="201"/>
      <c r="G541" s="201"/>
      <c r="H541" s="200"/>
      <c r="I541" s="228"/>
      <c r="J541" s="170"/>
      <c r="K541" s="170"/>
      <c r="L541" s="170"/>
      <c r="M541" s="170"/>
      <c r="N541" s="170"/>
      <c r="O541" s="170"/>
      <c r="P541" s="170"/>
      <c r="Q541" s="170"/>
      <c r="R541" s="170"/>
      <c r="S541" s="170"/>
      <c r="T541" s="170"/>
      <c r="U541" s="170"/>
      <c r="V541" s="170"/>
      <c r="W541" s="170"/>
      <c r="X541" s="170"/>
      <c r="Y541" s="170"/>
      <c r="Z541" s="170"/>
      <c r="AA541" s="170"/>
      <c r="AB541" s="170"/>
      <c r="AC541" s="170"/>
      <c r="AD541" s="170"/>
      <c r="AE541" s="170" t="s">
        <v>190</v>
      </c>
      <c r="AF541" s="170">
        <v>0</v>
      </c>
      <c r="AG541" s="170"/>
      <c r="AH541" s="170"/>
      <c r="AI541" s="170"/>
      <c r="AJ541" s="170"/>
      <c r="AK541" s="170"/>
      <c r="AL541" s="170"/>
      <c r="AM541" s="170"/>
      <c r="AN541" s="170"/>
      <c r="AO541" s="170"/>
      <c r="AP541" s="170"/>
      <c r="AQ541" s="170"/>
      <c r="AR541" s="170"/>
      <c r="AS541" s="170"/>
      <c r="AT541" s="170"/>
      <c r="AU541" s="170"/>
      <c r="AV541" s="170"/>
      <c r="AW541" s="170"/>
      <c r="AX541" s="170"/>
      <c r="AY541" s="170"/>
      <c r="AZ541" s="170"/>
      <c r="BA541" s="170"/>
      <c r="BB541" s="170"/>
      <c r="BC541" s="170"/>
      <c r="BD541" s="170"/>
      <c r="BE541" s="170"/>
      <c r="BF541" s="170"/>
      <c r="BG541" s="170"/>
      <c r="BH541" s="170"/>
    </row>
    <row r="542" spans="1:60" ht="20.399999999999999" outlineLevel="1" x14ac:dyDescent="0.25">
      <c r="A542" s="225">
        <v>139</v>
      </c>
      <c r="B542" s="182" t="s">
        <v>773</v>
      </c>
      <c r="C542" s="209" t="s">
        <v>774</v>
      </c>
      <c r="D542" s="187" t="s">
        <v>376</v>
      </c>
      <c r="E542" s="193">
        <v>6</v>
      </c>
      <c r="F542" s="202"/>
      <c r="G542" s="201">
        <f>ROUND(E542*F542,2)</f>
        <v>0</v>
      </c>
      <c r="H542" s="200"/>
      <c r="I542" s="228" t="s">
        <v>372</v>
      </c>
      <c r="J542" s="170"/>
      <c r="K542" s="170"/>
      <c r="L542" s="170"/>
      <c r="M542" s="170"/>
      <c r="N542" s="170"/>
      <c r="O542" s="170"/>
      <c r="P542" s="170"/>
      <c r="Q542" s="170"/>
      <c r="R542" s="170"/>
      <c r="S542" s="170"/>
      <c r="T542" s="170"/>
      <c r="U542" s="170"/>
      <c r="V542" s="170"/>
      <c r="W542" s="170"/>
      <c r="X542" s="170"/>
      <c r="Y542" s="170"/>
      <c r="Z542" s="170"/>
      <c r="AA542" s="170"/>
      <c r="AB542" s="170"/>
      <c r="AC542" s="170"/>
      <c r="AD542" s="170"/>
      <c r="AE542" s="170" t="s">
        <v>583</v>
      </c>
      <c r="AF542" s="170"/>
      <c r="AG542" s="170"/>
      <c r="AH542" s="170"/>
      <c r="AI542" s="170"/>
      <c r="AJ542" s="170"/>
      <c r="AK542" s="170"/>
      <c r="AL542" s="170"/>
      <c r="AM542" s="170">
        <v>21</v>
      </c>
      <c r="AN542" s="170"/>
      <c r="AO542" s="170"/>
      <c r="AP542" s="170"/>
      <c r="AQ542" s="170"/>
      <c r="AR542" s="170"/>
      <c r="AS542" s="170"/>
      <c r="AT542" s="170"/>
      <c r="AU542" s="170"/>
      <c r="AV542" s="170"/>
      <c r="AW542" s="170"/>
      <c r="AX542" s="170"/>
      <c r="AY542" s="170"/>
      <c r="AZ542" s="170"/>
      <c r="BA542" s="170"/>
      <c r="BB542" s="170"/>
      <c r="BC542" s="170"/>
      <c r="BD542" s="170"/>
      <c r="BE542" s="170"/>
      <c r="BF542" s="170"/>
      <c r="BG542" s="170"/>
      <c r="BH542" s="170"/>
    </row>
    <row r="543" spans="1:60" outlineLevel="1" x14ac:dyDescent="0.25">
      <c r="A543" s="224"/>
      <c r="B543" s="183"/>
      <c r="C543" s="210" t="s">
        <v>775</v>
      </c>
      <c r="D543" s="188"/>
      <c r="E543" s="194">
        <v>6</v>
      </c>
      <c r="F543" s="201"/>
      <c r="G543" s="201"/>
      <c r="H543" s="200"/>
      <c r="I543" s="228"/>
      <c r="J543" s="170"/>
      <c r="K543" s="170"/>
      <c r="L543" s="170"/>
      <c r="M543" s="170"/>
      <c r="N543" s="170"/>
      <c r="O543" s="170"/>
      <c r="P543" s="170"/>
      <c r="Q543" s="170"/>
      <c r="R543" s="170"/>
      <c r="S543" s="170"/>
      <c r="T543" s="170"/>
      <c r="U543" s="170"/>
      <c r="V543" s="170"/>
      <c r="W543" s="170"/>
      <c r="X543" s="170"/>
      <c r="Y543" s="170"/>
      <c r="Z543" s="170"/>
      <c r="AA543" s="170"/>
      <c r="AB543" s="170"/>
      <c r="AC543" s="170"/>
      <c r="AD543" s="170"/>
      <c r="AE543" s="170" t="s">
        <v>190</v>
      </c>
      <c r="AF543" s="170">
        <v>0</v>
      </c>
      <c r="AG543" s="170"/>
      <c r="AH543" s="170"/>
      <c r="AI543" s="170"/>
      <c r="AJ543" s="170"/>
      <c r="AK543" s="170"/>
      <c r="AL543" s="170"/>
      <c r="AM543" s="170"/>
      <c r="AN543" s="170"/>
      <c r="AO543" s="170"/>
      <c r="AP543" s="170"/>
      <c r="AQ543" s="170"/>
      <c r="AR543" s="170"/>
      <c r="AS543" s="170"/>
      <c r="AT543" s="170"/>
      <c r="AU543" s="170"/>
      <c r="AV543" s="170"/>
      <c r="AW543" s="170"/>
      <c r="AX543" s="170"/>
      <c r="AY543" s="170"/>
      <c r="AZ543" s="170"/>
      <c r="BA543" s="170"/>
      <c r="BB543" s="170"/>
      <c r="BC543" s="170"/>
      <c r="BD543" s="170"/>
      <c r="BE543" s="170"/>
      <c r="BF543" s="170"/>
      <c r="BG543" s="170"/>
      <c r="BH543" s="170"/>
    </row>
    <row r="544" spans="1:60" ht="20.399999999999999" outlineLevel="1" x14ac:dyDescent="0.25">
      <c r="A544" s="225">
        <v>140</v>
      </c>
      <c r="B544" s="182" t="s">
        <v>776</v>
      </c>
      <c r="C544" s="209" t="s">
        <v>777</v>
      </c>
      <c r="D544" s="187" t="s">
        <v>376</v>
      </c>
      <c r="E544" s="193">
        <v>1</v>
      </c>
      <c r="F544" s="202"/>
      <c r="G544" s="201">
        <f>ROUND(E544*F544,2)</f>
        <v>0</v>
      </c>
      <c r="H544" s="200"/>
      <c r="I544" s="228" t="s">
        <v>372</v>
      </c>
      <c r="J544" s="170"/>
      <c r="K544" s="170"/>
      <c r="L544" s="170"/>
      <c r="M544" s="170"/>
      <c r="N544" s="170"/>
      <c r="O544" s="170"/>
      <c r="P544" s="170"/>
      <c r="Q544" s="170"/>
      <c r="R544" s="170"/>
      <c r="S544" s="170"/>
      <c r="T544" s="170"/>
      <c r="U544" s="170"/>
      <c r="V544" s="170"/>
      <c r="W544" s="170"/>
      <c r="X544" s="170"/>
      <c r="Y544" s="170"/>
      <c r="Z544" s="170"/>
      <c r="AA544" s="170"/>
      <c r="AB544" s="170"/>
      <c r="AC544" s="170"/>
      <c r="AD544" s="170"/>
      <c r="AE544" s="170" t="s">
        <v>583</v>
      </c>
      <c r="AF544" s="170"/>
      <c r="AG544" s="170"/>
      <c r="AH544" s="170"/>
      <c r="AI544" s="170"/>
      <c r="AJ544" s="170"/>
      <c r="AK544" s="170"/>
      <c r="AL544" s="170"/>
      <c r="AM544" s="170">
        <v>21</v>
      </c>
      <c r="AN544" s="170"/>
      <c r="AO544" s="170"/>
      <c r="AP544" s="170"/>
      <c r="AQ544" s="170"/>
      <c r="AR544" s="170"/>
      <c r="AS544" s="170"/>
      <c r="AT544" s="170"/>
      <c r="AU544" s="170"/>
      <c r="AV544" s="170"/>
      <c r="AW544" s="170"/>
      <c r="AX544" s="170"/>
      <c r="AY544" s="170"/>
      <c r="AZ544" s="170"/>
      <c r="BA544" s="170"/>
      <c r="BB544" s="170"/>
      <c r="BC544" s="170"/>
      <c r="BD544" s="170"/>
      <c r="BE544" s="170"/>
      <c r="BF544" s="170"/>
      <c r="BG544" s="170"/>
      <c r="BH544" s="170"/>
    </row>
    <row r="545" spans="1:60" outlineLevel="1" x14ac:dyDescent="0.25">
      <c r="A545" s="224"/>
      <c r="B545" s="183"/>
      <c r="C545" s="210" t="s">
        <v>55</v>
      </c>
      <c r="D545" s="188"/>
      <c r="E545" s="194">
        <v>1</v>
      </c>
      <c r="F545" s="201"/>
      <c r="G545" s="201"/>
      <c r="H545" s="200"/>
      <c r="I545" s="228"/>
      <c r="J545" s="170"/>
      <c r="K545" s="170"/>
      <c r="L545" s="170"/>
      <c r="M545" s="170"/>
      <c r="N545" s="170"/>
      <c r="O545" s="170"/>
      <c r="P545" s="170"/>
      <c r="Q545" s="170"/>
      <c r="R545" s="170"/>
      <c r="S545" s="170"/>
      <c r="T545" s="170"/>
      <c r="U545" s="170"/>
      <c r="V545" s="170"/>
      <c r="W545" s="170"/>
      <c r="X545" s="170"/>
      <c r="Y545" s="170"/>
      <c r="Z545" s="170"/>
      <c r="AA545" s="170"/>
      <c r="AB545" s="170"/>
      <c r="AC545" s="170"/>
      <c r="AD545" s="170"/>
      <c r="AE545" s="170" t="s">
        <v>190</v>
      </c>
      <c r="AF545" s="170">
        <v>0</v>
      </c>
      <c r="AG545" s="170"/>
      <c r="AH545" s="170"/>
      <c r="AI545" s="170"/>
      <c r="AJ545" s="170"/>
      <c r="AK545" s="170"/>
      <c r="AL545" s="170"/>
      <c r="AM545" s="170"/>
      <c r="AN545" s="170"/>
      <c r="AO545" s="170"/>
      <c r="AP545" s="170"/>
      <c r="AQ545" s="170"/>
      <c r="AR545" s="170"/>
      <c r="AS545" s="170"/>
      <c r="AT545" s="170"/>
      <c r="AU545" s="170"/>
      <c r="AV545" s="170"/>
      <c r="AW545" s="170"/>
      <c r="AX545" s="170"/>
      <c r="AY545" s="170"/>
      <c r="AZ545" s="170"/>
      <c r="BA545" s="170"/>
      <c r="BB545" s="170"/>
      <c r="BC545" s="170"/>
      <c r="BD545" s="170"/>
      <c r="BE545" s="170"/>
      <c r="BF545" s="170"/>
      <c r="BG545" s="170"/>
      <c r="BH545" s="170"/>
    </row>
    <row r="546" spans="1:60" ht="20.399999999999999" outlineLevel="1" x14ac:dyDescent="0.25">
      <c r="A546" s="225">
        <v>141</v>
      </c>
      <c r="B546" s="182" t="s">
        <v>778</v>
      </c>
      <c r="C546" s="209" t="s">
        <v>779</v>
      </c>
      <c r="D546" s="187" t="s">
        <v>376</v>
      </c>
      <c r="E546" s="193">
        <v>23</v>
      </c>
      <c r="F546" s="202"/>
      <c r="G546" s="201">
        <f>ROUND(E546*F546,2)</f>
        <v>0</v>
      </c>
      <c r="H546" s="200"/>
      <c r="I546" s="228" t="s">
        <v>372</v>
      </c>
      <c r="J546" s="170"/>
      <c r="K546" s="170"/>
      <c r="L546" s="170"/>
      <c r="M546" s="170"/>
      <c r="N546" s="170"/>
      <c r="O546" s="170"/>
      <c r="P546" s="170"/>
      <c r="Q546" s="170"/>
      <c r="R546" s="170"/>
      <c r="S546" s="170"/>
      <c r="T546" s="170"/>
      <c r="U546" s="170"/>
      <c r="V546" s="170"/>
      <c r="W546" s="170"/>
      <c r="X546" s="170"/>
      <c r="Y546" s="170"/>
      <c r="Z546" s="170"/>
      <c r="AA546" s="170"/>
      <c r="AB546" s="170"/>
      <c r="AC546" s="170"/>
      <c r="AD546" s="170"/>
      <c r="AE546" s="170" t="s">
        <v>583</v>
      </c>
      <c r="AF546" s="170"/>
      <c r="AG546" s="170"/>
      <c r="AH546" s="170"/>
      <c r="AI546" s="170"/>
      <c r="AJ546" s="170"/>
      <c r="AK546" s="170"/>
      <c r="AL546" s="170"/>
      <c r="AM546" s="170">
        <v>21</v>
      </c>
      <c r="AN546" s="170"/>
      <c r="AO546" s="170"/>
      <c r="AP546" s="170"/>
      <c r="AQ546" s="170"/>
      <c r="AR546" s="170"/>
      <c r="AS546" s="170"/>
      <c r="AT546" s="170"/>
      <c r="AU546" s="170"/>
      <c r="AV546" s="170"/>
      <c r="AW546" s="170"/>
      <c r="AX546" s="170"/>
      <c r="AY546" s="170"/>
      <c r="AZ546" s="170"/>
      <c r="BA546" s="170"/>
      <c r="BB546" s="170"/>
      <c r="BC546" s="170"/>
      <c r="BD546" s="170"/>
      <c r="BE546" s="170"/>
      <c r="BF546" s="170"/>
      <c r="BG546" s="170"/>
      <c r="BH546" s="170"/>
    </row>
    <row r="547" spans="1:60" outlineLevel="1" x14ac:dyDescent="0.25">
      <c r="A547" s="224"/>
      <c r="B547" s="183"/>
      <c r="C547" s="210" t="s">
        <v>780</v>
      </c>
      <c r="D547" s="188"/>
      <c r="E547" s="194">
        <v>23</v>
      </c>
      <c r="F547" s="201"/>
      <c r="G547" s="201"/>
      <c r="H547" s="200"/>
      <c r="I547" s="228"/>
      <c r="J547" s="170"/>
      <c r="K547" s="170"/>
      <c r="L547" s="170"/>
      <c r="M547" s="170"/>
      <c r="N547" s="170"/>
      <c r="O547" s="170"/>
      <c r="P547" s="170"/>
      <c r="Q547" s="170"/>
      <c r="R547" s="170"/>
      <c r="S547" s="170"/>
      <c r="T547" s="170"/>
      <c r="U547" s="170"/>
      <c r="V547" s="170"/>
      <c r="W547" s="170"/>
      <c r="X547" s="170"/>
      <c r="Y547" s="170"/>
      <c r="Z547" s="170"/>
      <c r="AA547" s="170"/>
      <c r="AB547" s="170"/>
      <c r="AC547" s="170"/>
      <c r="AD547" s="170"/>
      <c r="AE547" s="170" t="s">
        <v>190</v>
      </c>
      <c r="AF547" s="170">
        <v>0</v>
      </c>
      <c r="AG547" s="170"/>
      <c r="AH547" s="170"/>
      <c r="AI547" s="170"/>
      <c r="AJ547" s="170"/>
      <c r="AK547" s="170"/>
      <c r="AL547" s="170"/>
      <c r="AM547" s="170"/>
      <c r="AN547" s="170"/>
      <c r="AO547" s="170"/>
      <c r="AP547" s="170"/>
      <c r="AQ547" s="170"/>
      <c r="AR547" s="170"/>
      <c r="AS547" s="170"/>
      <c r="AT547" s="170"/>
      <c r="AU547" s="170"/>
      <c r="AV547" s="170"/>
      <c r="AW547" s="170"/>
      <c r="AX547" s="170"/>
      <c r="AY547" s="170"/>
      <c r="AZ547" s="170"/>
      <c r="BA547" s="170"/>
      <c r="BB547" s="170"/>
      <c r="BC547" s="170"/>
      <c r="BD547" s="170"/>
      <c r="BE547" s="170"/>
      <c r="BF547" s="170"/>
      <c r="BG547" s="170"/>
      <c r="BH547" s="170"/>
    </row>
    <row r="548" spans="1:60" ht="20.399999999999999" outlineLevel="1" x14ac:dyDescent="0.25">
      <c r="A548" s="225">
        <v>142</v>
      </c>
      <c r="B548" s="182" t="s">
        <v>781</v>
      </c>
      <c r="C548" s="209" t="s">
        <v>782</v>
      </c>
      <c r="D548" s="187" t="s">
        <v>376</v>
      </c>
      <c r="E548" s="193">
        <v>1</v>
      </c>
      <c r="F548" s="202"/>
      <c r="G548" s="201">
        <f>ROUND(E548*F548,2)</f>
        <v>0</v>
      </c>
      <c r="H548" s="200"/>
      <c r="I548" s="228" t="s">
        <v>372</v>
      </c>
      <c r="J548" s="170"/>
      <c r="K548" s="170"/>
      <c r="L548" s="170"/>
      <c r="M548" s="170"/>
      <c r="N548" s="170"/>
      <c r="O548" s="170"/>
      <c r="P548" s="170"/>
      <c r="Q548" s="170"/>
      <c r="R548" s="170"/>
      <c r="S548" s="170"/>
      <c r="T548" s="170"/>
      <c r="U548" s="170"/>
      <c r="V548" s="170"/>
      <c r="W548" s="170"/>
      <c r="X548" s="170"/>
      <c r="Y548" s="170"/>
      <c r="Z548" s="170"/>
      <c r="AA548" s="170"/>
      <c r="AB548" s="170"/>
      <c r="AC548" s="170"/>
      <c r="AD548" s="170"/>
      <c r="AE548" s="170" t="s">
        <v>583</v>
      </c>
      <c r="AF548" s="170"/>
      <c r="AG548" s="170"/>
      <c r="AH548" s="170"/>
      <c r="AI548" s="170"/>
      <c r="AJ548" s="170"/>
      <c r="AK548" s="170"/>
      <c r="AL548" s="170"/>
      <c r="AM548" s="170">
        <v>21</v>
      </c>
      <c r="AN548" s="170"/>
      <c r="AO548" s="170"/>
      <c r="AP548" s="170"/>
      <c r="AQ548" s="170"/>
      <c r="AR548" s="170"/>
      <c r="AS548" s="170"/>
      <c r="AT548" s="170"/>
      <c r="AU548" s="170"/>
      <c r="AV548" s="170"/>
      <c r="AW548" s="170"/>
      <c r="AX548" s="170"/>
      <c r="AY548" s="170"/>
      <c r="AZ548" s="170"/>
      <c r="BA548" s="170"/>
      <c r="BB548" s="170"/>
      <c r="BC548" s="170"/>
      <c r="BD548" s="170"/>
      <c r="BE548" s="170"/>
      <c r="BF548" s="170"/>
      <c r="BG548" s="170"/>
      <c r="BH548" s="170"/>
    </row>
    <row r="549" spans="1:60" outlineLevel="1" x14ac:dyDescent="0.25">
      <c r="A549" s="224"/>
      <c r="B549" s="183"/>
      <c r="C549" s="210" t="s">
        <v>55</v>
      </c>
      <c r="D549" s="188"/>
      <c r="E549" s="194">
        <v>1</v>
      </c>
      <c r="F549" s="201"/>
      <c r="G549" s="201"/>
      <c r="H549" s="200"/>
      <c r="I549" s="228"/>
      <c r="J549" s="170"/>
      <c r="K549" s="170"/>
      <c r="L549" s="170"/>
      <c r="M549" s="170"/>
      <c r="N549" s="170"/>
      <c r="O549" s="170"/>
      <c r="P549" s="170"/>
      <c r="Q549" s="170"/>
      <c r="R549" s="170"/>
      <c r="S549" s="170"/>
      <c r="T549" s="170"/>
      <c r="U549" s="170"/>
      <c r="V549" s="170"/>
      <c r="W549" s="170"/>
      <c r="X549" s="170"/>
      <c r="Y549" s="170"/>
      <c r="Z549" s="170"/>
      <c r="AA549" s="170"/>
      <c r="AB549" s="170"/>
      <c r="AC549" s="170"/>
      <c r="AD549" s="170"/>
      <c r="AE549" s="170" t="s">
        <v>190</v>
      </c>
      <c r="AF549" s="170">
        <v>0</v>
      </c>
      <c r="AG549" s="170"/>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c r="BD549" s="170"/>
      <c r="BE549" s="170"/>
      <c r="BF549" s="170"/>
      <c r="BG549" s="170"/>
      <c r="BH549" s="170"/>
    </row>
    <row r="550" spans="1:60" ht="20.399999999999999" outlineLevel="1" x14ac:dyDescent="0.25">
      <c r="A550" s="225">
        <v>143</v>
      </c>
      <c r="B550" s="182" t="s">
        <v>783</v>
      </c>
      <c r="C550" s="209" t="s">
        <v>784</v>
      </c>
      <c r="D550" s="187" t="s">
        <v>376</v>
      </c>
      <c r="E550" s="193">
        <v>3</v>
      </c>
      <c r="F550" s="202"/>
      <c r="G550" s="201">
        <f>ROUND(E550*F550,2)</f>
        <v>0</v>
      </c>
      <c r="H550" s="200"/>
      <c r="I550" s="228" t="s">
        <v>372</v>
      </c>
      <c r="J550" s="170"/>
      <c r="K550" s="170"/>
      <c r="L550" s="170"/>
      <c r="M550" s="170"/>
      <c r="N550" s="170"/>
      <c r="O550" s="170"/>
      <c r="P550" s="170"/>
      <c r="Q550" s="170"/>
      <c r="R550" s="170"/>
      <c r="S550" s="170"/>
      <c r="T550" s="170"/>
      <c r="U550" s="170"/>
      <c r="V550" s="170"/>
      <c r="W550" s="170"/>
      <c r="X550" s="170"/>
      <c r="Y550" s="170"/>
      <c r="Z550" s="170"/>
      <c r="AA550" s="170"/>
      <c r="AB550" s="170"/>
      <c r="AC550" s="170"/>
      <c r="AD550" s="170"/>
      <c r="AE550" s="170" t="s">
        <v>583</v>
      </c>
      <c r="AF550" s="170"/>
      <c r="AG550" s="170"/>
      <c r="AH550" s="170"/>
      <c r="AI550" s="170"/>
      <c r="AJ550" s="170"/>
      <c r="AK550" s="170"/>
      <c r="AL550" s="170"/>
      <c r="AM550" s="170">
        <v>21</v>
      </c>
      <c r="AN550" s="170"/>
      <c r="AO550" s="170"/>
      <c r="AP550" s="170"/>
      <c r="AQ550" s="170"/>
      <c r="AR550" s="170"/>
      <c r="AS550" s="170"/>
      <c r="AT550" s="170"/>
      <c r="AU550" s="170"/>
      <c r="AV550" s="170"/>
      <c r="AW550" s="170"/>
      <c r="AX550" s="170"/>
      <c r="AY550" s="170"/>
      <c r="AZ550" s="170"/>
      <c r="BA550" s="170"/>
      <c r="BB550" s="170"/>
      <c r="BC550" s="170"/>
      <c r="BD550" s="170"/>
      <c r="BE550" s="170"/>
      <c r="BF550" s="170"/>
      <c r="BG550" s="170"/>
      <c r="BH550" s="170"/>
    </row>
    <row r="551" spans="1:60" outlineLevel="1" x14ac:dyDescent="0.25">
      <c r="A551" s="224"/>
      <c r="B551" s="183"/>
      <c r="C551" s="210" t="s">
        <v>771</v>
      </c>
      <c r="D551" s="188"/>
      <c r="E551" s="194">
        <v>2</v>
      </c>
      <c r="F551" s="201"/>
      <c r="G551" s="201"/>
      <c r="H551" s="200"/>
      <c r="I551" s="228"/>
      <c r="J551" s="170"/>
      <c r="K551" s="170"/>
      <c r="L551" s="170"/>
      <c r="M551" s="170"/>
      <c r="N551" s="170"/>
      <c r="O551" s="170"/>
      <c r="P551" s="170"/>
      <c r="Q551" s="170"/>
      <c r="R551" s="170"/>
      <c r="S551" s="170"/>
      <c r="T551" s="170"/>
      <c r="U551" s="170"/>
      <c r="V551" s="170"/>
      <c r="W551" s="170"/>
      <c r="X551" s="170"/>
      <c r="Y551" s="170"/>
      <c r="Z551" s="170"/>
      <c r="AA551" s="170"/>
      <c r="AB551" s="170"/>
      <c r="AC551" s="170"/>
      <c r="AD551" s="170"/>
      <c r="AE551" s="170" t="s">
        <v>190</v>
      </c>
      <c r="AF551" s="170">
        <v>0</v>
      </c>
      <c r="AG551" s="170"/>
      <c r="AH551" s="170"/>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c r="BD551" s="170"/>
      <c r="BE551" s="170"/>
      <c r="BF551" s="170"/>
      <c r="BG551" s="170"/>
      <c r="BH551" s="170"/>
    </row>
    <row r="552" spans="1:60" outlineLevel="1" x14ac:dyDescent="0.25">
      <c r="A552" s="224"/>
      <c r="B552" s="183"/>
      <c r="C552" s="210" t="s">
        <v>785</v>
      </c>
      <c r="D552" s="188"/>
      <c r="E552" s="194">
        <v>1</v>
      </c>
      <c r="F552" s="201"/>
      <c r="G552" s="201"/>
      <c r="H552" s="200"/>
      <c r="I552" s="228"/>
      <c r="J552" s="170"/>
      <c r="K552" s="170"/>
      <c r="L552" s="170"/>
      <c r="M552" s="170"/>
      <c r="N552" s="170"/>
      <c r="O552" s="170"/>
      <c r="P552" s="170"/>
      <c r="Q552" s="170"/>
      <c r="R552" s="170"/>
      <c r="S552" s="170"/>
      <c r="T552" s="170"/>
      <c r="U552" s="170"/>
      <c r="V552" s="170"/>
      <c r="W552" s="170"/>
      <c r="X552" s="170"/>
      <c r="Y552" s="170"/>
      <c r="Z552" s="170"/>
      <c r="AA552" s="170"/>
      <c r="AB552" s="170"/>
      <c r="AC552" s="170"/>
      <c r="AD552" s="170"/>
      <c r="AE552" s="170" t="s">
        <v>190</v>
      </c>
      <c r="AF552" s="170">
        <v>0</v>
      </c>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c r="BD552" s="170"/>
      <c r="BE552" s="170"/>
      <c r="BF552" s="170"/>
      <c r="BG552" s="170"/>
      <c r="BH552" s="170"/>
    </row>
    <row r="553" spans="1:60" ht="20.399999999999999" outlineLevel="1" x14ac:dyDescent="0.25">
      <c r="A553" s="225">
        <v>144</v>
      </c>
      <c r="B553" s="182" t="s">
        <v>786</v>
      </c>
      <c r="C553" s="209" t="s">
        <v>787</v>
      </c>
      <c r="D553" s="187" t="s">
        <v>376</v>
      </c>
      <c r="E553" s="193">
        <v>2</v>
      </c>
      <c r="F553" s="202"/>
      <c r="G553" s="201">
        <f>ROUND(E553*F553,2)</f>
        <v>0</v>
      </c>
      <c r="H553" s="200"/>
      <c r="I553" s="228" t="s">
        <v>372</v>
      </c>
      <c r="J553" s="170"/>
      <c r="K553" s="170"/>
      <c r="L553" s="170"/>
      <c r="M553" s="170"/>
      <c r="N553" s="170"/>
      <c r="O553" s="170"/>
      <c r="P553" s="170"/>
      <c r="Q553" s="170"/>
      <c r="R553" s="170"/>
      <c r="S553" s="170"/>
      <c r="T553" s="170"/>
      <c r="U553" s="170"/>
      <c r="V553" s="170"/>
      <c r="W553" s="170"/>
      <c r="X553" s="170"/>
      <c r="Y553" s="170"/>
      <c r="Z553" s="170"/>
      <c r="AA553" s="170"/>
      <c r="AB553" s="170"/>
      <c r="AC553" s="170"/>
      <c r="AD553" s="170"/>
      <c r="AE553" s="170" t="s">
        <v>583</v>
      </c>
      <c r="AF553" s="170"/>
      <c r="AG553" s="170"/>
      <c r="AH553" s="170"/>
      <c r="AI553" s="170"/>
      <c r="AJ553" s="170"/>
      <c r="AK553" s="170"/>
      <c r="AL553" s="170"/>
      <c r="AM553" s="170">
        <v>21</v>
      </c>
      <c r="AN553" s="170"/>
      <c r="AO553" s="170"/>
      <c r="AP553" s="170"/>
      <c r="AQ553" s="170"/>
      <c r="AR553" s="170"/>
      <c r="AS553" s="170"/>
      <c r="AT553" s="170"/>
      <c r="AU553" s="170"/>
      <c r="AV553" s="170"/>
      <c r="AW553" s="170"/>
      <c r="AX553" s="170"/>
      <c r="AY553" s="170"/>
      <c r="AZ553" s="170"/>
      <c r="BA553" s="170"/>
      <c r="BB553" s="170"/>
      <c r="BC553" s="170"/>
      <c r="BD553" s="170"/>
      <c r="BE553" s="170"/>
      <c r="BF553" s="170"/>
      <c r="BG553" s="170"/>
      <c r="BH553" s="170"/>
    </row>
    <row r="554" spans="1:60" outlineLevel="1" x14ac:dyDescent="0.25">
      <c r="A554" s="224"/>
      <c r="B554" s="183"/>
      <c r="C554" s="210" t="s">
        <v>57</v>
      </c>
      <c r="D554" s="188"/>
      <c r="E554" s="194">
        <v>2</v>
      </c>
      <c r="F554" s="201"/>
      <c r="G554" s="201"/>
      <c r="H554" s="200"/>
      <c r="I554" s="228"/>
      <c r="J554" s="170"/>
      <c r="K554" s="170"/>
      <c r="L554" s="170"/>
      <c r="M554" s="170"/>
      <c r="N554" s="170"/>
      <c r="O554" s="170"/>
      <c r="P554" s="170"/>
      <c r="Q554" s="170"/>
      <c r="R554" s="170"/>
      <c r="S554" s="170"/>
      <c r="T554" s="170"/>
      <c r="U554" s="170"/>
      <c r="V554" s="170"/>
      <c r="W554" s="170"/>
      <c r="X554" s="170"/>
      <c r="Y554" s="170"/>
      <c r="Z554" s="170"/>
      <c r="AA554" s="170"/>
      <c r="AB554" s="170"/>
      <c r="AC554" s="170"/>
      <c r="AD554" s="170"/>
      <c r="AE554" s="170" t="s">
        <v>190</v>
      </c>
      <c r="AF554" s="170">
        <v>0</v>
      </c>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c r="BD554" s="170"/>
      <c r="BE554" s="170"/>
      <c r="BF554" s="170"/>
      <c r="BG554" s="170"/>
      <c r="BH554" s="170"/>
    </row>
    <row r="555" spans="1:60" ht="20.399999999999999" outlineLevel="1" x14ac:dyDescent="0.25">
      <c r="A555" s="225">
        <v>145</v>
      </c>
      <c r="B555" s="182" t="s">
        <v>788</v>
      </c>
      <c r="C555" s="209" t="s">
        <v>789</v>
      </c>
      <c r="D555" s="187" t="s">
        <v>376</v>
      </c>
      <c r="E555" s="193">
        <v>2</v>
      </c>
      <c r="F555" s="202"/>
      <c r="G555" s="201">
        <f>ROUND(E555*F555,2)</f>
        <v>0</v>
      </c>
      <c r="H555" s="200"/>
      <c r="I555" s="228" t="s">
        <v>372</v>
      </c>
      <c r="J555" s="170"/>
      <c r="K555" s="170"/>
      <c r="L555" s="170"/>
      <c r="M555" s="170"/>
      <c r="N555" s="170"/>
      <c r="O555" s="170"/>
      <c r="P555" s="170"/>
      <c r="Q555" s="170"/>
      <c r="R555" s="170"/>
      <c r="S555" s="170"/>
      <c r="T555" s="170"/>
      <c r="U555" s="170"/>
      <c r="V555" s="170"/>
      <c r="W555" s="170"/>
      <c r="X555" s="170"/>
      <c r="Y555" s="170"/>
      <c r="Z555" s="170"/>
      <c r="AA555" s="170"/>
      <c r="AB555" s="170"/>
      <c r="AC555" s="170"/>
      <c r="AD555" s="170"/>
      <c r="AE555" s="170" t="s">
        <v>583</v>
      </c>
      <c r="AF555" s="170"/>
      <c r="AG555" s="170"/>
      <c r="AH555" s="170"/>
      <c r="AI555" s="170"/>
      <c r="AJ555" s="170"/>
      <c r="AK555" s="170"/>
      <c r="AL555" s="170"/>
      <c r="AM555" s="170">
        <v>21</v>
      </c>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row>
    <row r="556" spans="1:60" outlineLevel="1" x14ac:dyDescent="0.25">
      <c r="A556" s="224"/>
      <c r="B556" s="183"/>
      <c r="C556" s="210" t="s">
        <v>57</v>
      </c>
      <c r="D556" s="188"/>
      <c r="E556" s="194">
        <v>2</v>
      </c>
      <c r="F556" s="201"/>
      <c r="G556" s="201"/>
      <c r="H556" s="200"/>
      <c r="I556" s="228"/>
      <c r="J556" s="170"/>
      <c r="K556" s="170"/>
      <c r="L556" s="170"/>
      <c r="M556" s="170"/>
      <c r="N556" s="170"/>
      <c r="O556" s="170"/>
      <c r="P556" s="170"/>
      <c r="Q556" s="170"/>
      <c r="R556" s="170"/>
      <c r="S556" s="170"/>
      <c r="T556" s="170"/>
      <c r="U556" s="170"/>
      <c r="V556" s="170"/>
      <c r="W556" s="170"/>
      <c r="X556" s="170"/>
      <c r="Y556" s="170"/>
      <c r="Z556" s="170"/>
      <c r="AA556" s="170"/>
      <c r="AB556" s="170"/>
      <c r="AC556" s="170"/>
      <c r="AD556" s="170"/>
      <c r="AE556" s="170" t="s">
        <v>190</v>
      </c>
      <c r="AF556" s="170">
        <v>0</v>
      </c>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row>
    <row r="557" spans="1:60" ht="20.399999999999999" outlineLevel="1" x14ac:dyDescent="0.25">
      <c r="A557" s="225">
        <v>146</v>
      </c>
      <c r="B557" s="182" t="s">
        <v>790</v>
      </c>
      <c r="C557" s="209" t="s">
        <v>791</v>
      </c>
      <c r="D557" s="187" t="s">
        <v>376</v>
      </c>
      <c r="E557" s="193">
        <v>1</v>
      </c>
      <c r="F557" s="202"/>
      <c r="G557" s="201">
        <f>ROUND(E557*F557,2)</f>
        <v>0</v>
      </c>
      <c r="H557" s="200"/>
      <c r="I557" s="228" t="s">
        <v>372</v>
      </c>
      <c r="J557" s="170"/>
      <c r="K557" s="170"/>
      <c r="L557" s="170"/>
      <c r="M557" s="170"/>
      <c r="N557" s="170"/>
      <c r="O557" s="170"/>
      <c r="P557" s="170"/>
      <c r="Q557" s="170"/>
      <c r="R557" s="170"/>
      <c r="S557" s="170"/>
      <c r="T557" s="170"/>
      <c r="U557" s="170"/>
      <c r="V557" s="170"/>
      <c r="W557" s="170"/>
      <c r="X557" s="170"/>
      <c r="Y557" s="170"/>
      <c r="Z557" s="170"/>
      <c r="AA557" s="170"/>
      <c r="AB557" s="170"/>
      <c r="AC557" s="170"/>
      <c r="AD557" s="170"/>
      <c r="AE557" s="170" t="s">
        <v>583</v>
      </c>
      <c r="AF557" s="170"/>
      <c r="AG557" s="170"/>
      <c r="AH557" s="170"/>
      <c r="AI557" s="170"/>
      <c r="AJ557" s="170"/>
      <c r="AK557" s="170"/>
      <c r="AL557" s="170"/>
      <c r="AM557" s="170">
        <v>21</v>
      </c>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row>
    <row r="558" spans="1:60" outlineLevel="1" x14ac:dyDescent="0.25">
      <c r="A558" s="224"/>
      <c r="B558" s="183"/>
      <c r="C558" s="210" t="s">
        <v>785</v>
      </c>
      <c r="D558" s="188"/>
      <c r="E558" s="194">
        <v>1</v>
      </c>
      <c r="F558" s="201"/>
      <c r="G558" s="201"/>
      <c r="H558" s="200"/>
      <c r="I558" s="228"/>
      <c r="J558" s="170"/>
      <c r="K558" s="170"/>
      <c r="L558" s="170"/>
      <c r="M558" s="170"/>
      <c r="N558" s="170"/>
      <c r="O558" s="170"/>
      <c r="P558" s="170"/>
      <c r="Q558" s="170"/>
      <c r="R558" s="170"/>
      <c r="S558" s="170"/>
      <c r="T558" s="170"/>
      <c r="U558" s="170"/>
      <c r="V558" s="170"/>
      <c r="W558" s="170"/>
      <c r="X558" s="170"/>
      <c r="Y558" s="170"/>
      <c r="Z558" s="170"/>
      <c r="AA558" s="170"/>
      <c r="AB558" s="170"/>
      <c r="AC558" s="170"/>
      <c r="AD558" s="170"/>
      <c r="AE558" s="170" t="s">
        <v>190</v>
      </c>
      <c r="AF558" s="170">
        <v>0</v>
      </c>
      <c r="AG558" s="170"/>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c r="BD558" s="170"/>
      <c r="BE558" s="170"/>
      <c r="BF558" s="170"/>
      <c r="BG558" s="170"/>
      <c r="BH558" s="170"/>
    </row>
    <row r="559" spans="1:60" ht="20.399999999999999" outlineLevel="1" x14ac:dyDescent="0.25">
      <c r="A559" s="225">
        <v>147</v>
      </c>
      <c r="B559" s="182" t="s">
        <v>792</v>
      </c>
      <c r="C559" s="209" t="s">
        <v>793</v>
      </c>
      <c r="D559" s="187" t="s">
        <v>376</v>
      </c>
      <c r="E559" s="193">
        <v>6</v>
      </c>
      <c r="F559" s="202"/>
      <c r="G559" s="201">
        <f>ROUND(E559*F559,2)</f>
        <v>0</v>
      </c>
      <c r="H559" s="200"/>
      <c r="I559" s="228" t="s">
        <v>372</v>
      </c>
      <c r="J559" s="170"/>
      <c r="K559" s="170"/>
      <c r="L559" s="170"/>
      <c r="M559" s="170"/>
      <c r="N559" s="170"/>
      <c r="O559" s="170"/>
      <c r="P559" s="170"/>
      <c r="Q559" s="170"/>
      <c r="R559" s="170"/>
      <c r="S559" s="170"/>
      <c r="T559" s="170"/>
      <c r="U559" s="170"/>
      <c r="V559" s="170"/>
      <c r="W559" s="170"/>
      <c r="X559" s="170"/>
      <c r="Y559" s="170"/>
      <c r="Z559" s="170"/>
      <c r="AA559" s="170"/>
      <c r="AB559" s="170"/>
      <c r="AC559" s="170"/>
      <c r="AD559" s="170"/>
      <c r="AE559" s="170" t="s">
        <v>583</v>
      </c>
      <c r="AF559" s="170"/>
      <c r="AG559" s="170"/>
      <c r="AH559" s="170"/>
      <c r="AI559" s="170"/>
      <c r="AJ559" s="170"/>
      <c r="AK559" s="170"/>
      <c r="AL559" s="170"/>
      <c r="AM559" s="170">
        <v>21</v>
      </c>
      <c r="AN559" s="170"/>
      <c r="AO559" s="170"/>
      <c r="AP559" s="170"/>
      <c r="AQ559" s="170"/>
      <c r="AR559" s="170"/>
      <c r="AS559" s="170"/>
      <c r="AT559" s="170"/>
      <c r="AU559" s="170"/>
      <c r="AV559" s="170"/>
      <c r="AW559" s="170"/>
      <c r="AX559" s="170"/>
      <c r="AY559" s="170"/>
      <c r="AZ559" s="170"/>
      <c r="BA559" s="170"/>
      <c r="BB559" s="170"/>
      <c r="BC559" s="170"/>
      <c r="BD559" s="170"/>
      <c r="BE559" s="170"/>
      <c r="BF559" s="170"/>
      <c r="BG559" s="170"/>
      <c r="BH559" s="170"/>
    </row>
    <row r="560" spans="1:60" outlineLevel="1" x14ac:dyDescent="0.25">
      <c r="A560" s="224"/>
      <c r="B560" s="183"/>
      <c r="C560" s="210" t="s">
        <v>794</v>
      </c>
      <c r="D560" s="188"/>
      <c r="E560" s="194">
        <v>6</v>
      </c>
      <c r="F560" s="201"/>
      <c r="G560" s="201"/>
      <c r="H560" s="200"/>
      <c r="I560" s="228"/>
      <c r="J560" s="170"/>
      <c r="K560" s="170"/>
      <c r="L560" s="170"/>
      <c r="M560" s="170"/>
      <c r="N560" s="170"/>
      <c r="O560" s="170"/>
      <c r="P560" s="170"/>
      <c r="Q560" s="170"/>
      <c r="R560" s="170"/>
      <c r="S560" s="170"/>
      <c r="T560" s="170"/>
      <c r="U560" s="170"/>
      <c r="V560" s="170"/>
      <c r="W560" s="170"/>
      <c r="X560" s="170"/>
      <c r="Y560" s="170"/>
      <c r="Z560" s="170"/>
      <c r="AA560" s="170"/>
      <c r="AB560" s="170"/>
      <c r="AC560" s="170"/>
      <c r="AD560" s="170"/>
      <c r="AE560" s="170" t="s">
        <v>190</v>
      </c>
      <c r="AF560" s="170">
        <v>0</v>
      </c>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c r="BD560" s="170"/>
      <c r="BE560" s="170"/>
      <c r="BF560" s="170"/>
      <c r="BG560" s="170"/>
      <c r="BH560" s="170"/>
    </row>
    <row r="561" spans="1:60" ht="20.399999999999999" outlineLevel="1" x14ac:dyDescent="0.25">
      <c r="A561" s="225">
        <v>148</v>
      </c>
      <c r="B561" s="182" t="s">
        <v>795</v>
      </c>
      <c r="C561" s="209" t="s">
        <v>796</v>
      </c>
      <c r="D561" s="187" t="s">
        <v>376</v>
      </c>
      <c r="E561" s="193">
        <v>2</v>
      </c>
      <c r="F561" s="202"/>
      <c r="G561" s="201">
        <f>ROUND(E561*F561,2)</f>
        <v>0</v>
      </c>
      <c r="H561" s="200"/>
      <c r="I561" s="228" t="s">
        <v>372</v>
      </c>
      <c r="J561" s="170"/>
      <c r="K561" s="170"/>
      <c r="L561" s="170"/>
      <c r="M561" s="170"/>
      <c r="N561" s="170"/>
      <c r="O561" s="170"/>
      <c r="P561" s="170"/>
      <c r="Q561" s="170"/>
      <c r="R561" s="170"/>
      <c r="S561" s="170"/>
      <c r="T561" s="170"/>
      <c r="U561" s="170"/>
      <c r="V561" s="170"/>
      <c r="W561" s="170"/>
      <c r="X561" s="170"/>
      <c r="Y561" s="170"/>
      <c r="Z561" s="170"/>
      <c r="AA561" s="170"/>
      <c r="AB561" s="170"/>
      <c r="AC561" s="170"/>
      <c r="AD561" s="170"/>
      <c r="AE561" s="170" t="s">
        <v>583</v>
      </c>
      <c r="AF561" s="170"/>
      <c r="AG561" s="170"/>
      <c r="AH561" s="170"/>
      <c r="AI561" s="170"/>
      <c r="AJ561" s="170"/>
      <c r="AK561" s="170"/>
      <c r="AL561" s="170"/>
      <c r="AM561" s="170">
        <v>21</v>
      </c>
      <c r="AN561" s="170"/>
      <c r="AO561" s="170"/>
      <c r="AP561" s="170"/>
      <c r="AQ561" s="170"/>
      <c r="AR561" s="170"/>
      <c r="AS561" s="170"/>
      <c r="AT561" s="170"/>
      <c r="AU561" s="170"/>
      <c r="AV561" s="170"/>
      <c r="AW561" s="170"/>
      <c r="AX561" s="170"/>
      <c r="AY561" s="170"/>
      <c r="AZ561" s="170"/>
      <c r="BA561" s="170"/>
      <c r="BB561" s="170"/>
      <c r="BC561" s="170"/>
      <c r="BD561" s="170"/>
      <c r="BE561" s="170"/>
      <c r="BF561" s="170"/>
      <c r="BG561" s="170"/>
      <c r="BH561" s="170"/>
    </row>
    <row r="562" spans="1:60" ht="20.399999999999999" outlineLevel="1" x14ac:dyDescent="0.25">
      <c r="A562" s="225">
        <v>149</v>
      </c>
      <c r="B562" s="182" t="s">
        <v>797</v>
      </c>
      <c r="C562" s="209" t="s">
        <v>798</v>
      </c>
      <c r="D562" s="187" t="s">
        <v>376</v>
      </c>
      <c r="E562" s="193">
        <v>1</v>
      </c>
      <c r="F562" s="202"/>
      <c r="G562" s="201">
        <f>ROUND(E562*F562,2)</f>
        <v>0</v>
      </c>
      <c r="H562" s="200"/>
      <c r="I562" s="228" t="s">
        <v>372</v>
      </c>
      <c r="J562" s="170"/>
      <c r="K562" s="170"/>
      <c r="L562" s="170"/>
      <c r="M562" s="170"/>
      <c r="N562" s="170"/>
      <c r="O562" s="170"/>
      <c r="P562" s="170"/>
      <c r="Q562" s="170"/>
      <c r="R562" s="170"/>
      <c r="S562" s="170"/>
      <c r="T562" s="170"/>
      <c r="U562" s="170"/>
      <c r="V562" s="170"/>
      <c r="W562" s="170"/>
      <c r="X562" s="170"/>
      <c r="Y562" s="170"/>
      <c r="Z562" s="170"/>
      <c r="AA562" s="170"/>
      <c r="AB562" s="170"/>
      <c r="AC562" s="170"/>
      <c r="AD562" s="170"/>
      <c r="AE562" s="170" t="s">
        <v>583</v>
      </c>
      <c r="AF562" s="170"/>
      <c r="AG562" s="170"/>
      <c r="AH562" s="170"/>
      <c r="AI562" s="170"/>
      <c r="AJ562" s="170"/>
      <c r="AK562" s="170"/>
      <c r="AL562" s="170"/>
      <c r="AM562" s="170">
        <v>21</v>
      </c>
      <c r="AN562" s="170"/>
      <c r="AO562" s="170"/>
      <c r="AP562" s="170"/>
      <c r="AQ562" s="170"/>
      <c r="AR562" s="170"/>
      <c r="AS562" s="170"/>
      <c r="AT562" s="170"/>
      <c r="AU562" s="170"/>
      <c r="AV562" s="170"/>
      <c r="AW562" s="170"/>
      <c r="AX562" s="170"/>
      <c r="AY562" s="170"/>
      <c r="AZ562" s="170"/>
      <c r="BA562" s="170"/>
      <c r="BB562" s="170"/>
      <c r="BC562" s="170"/>
      <c r="BD562" s="170"/>
      <c r="BE562" s="170"/>
      <c r="BF562" s="170"/>
      <c r="BG562" s="170"/>
      <c r="BH562" s="170"/>
    </row>
    <row r="563" spans="1:60" outlineLevel="1" x14ac:dyDescent="0.25">
      <c r="A563" s="224"/>
      <c r="B563" s="183"/>
      <c r="C563" s="210" t="s">
        <v>799</v>
      </c>
      <c r="D563" s="188"/>
      <c r="E563" s="194">
        <v>1</v>
      </c>
      <c r="F563" s="201"/>
      <c r="G563" s="201"/>
      <c r="H563" s="200"/>
      <c r="I563" s="228"/>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t="s">
        <v>190</v>
      </c>
      <c r="AF563" s="170">
        <v>0</v>
      </c>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row>
    <row r="564" spans="1:60" ht="20.399999999999999" outlineLevel="1" x14ac:dyDescent="0.25">
      <c r="A564" s="225">
        <v>150</v>
      </c>
      <c r="B564" s="182" t="s">
        <v>800</v>
      </c>
      <c r="C564" s="209" t="s">
        <v>801</v>
      </c>
      <c r="D564" s="187" t="s">
        <v>376</v>
      </c>
      <c r="E564" s="193">
        <v>1</v>
      </c>
      <c r="F564" s="202"/>
      <c r="G564" s="201">
        <f>ROUND(E564*F564,2)</f>
        <v>0</v>
      </c>
      <c r="H564" s="200"/>
      <c r="I564" s="228" t="s">
        <v>372</v>
      </c>
      <c r="J564" s="170"/>
      <c r="K564" s="170"/>
      <c r="L564" s="170"/>
      <c r="M564" s="170"/>
      <c r="N564" s="170"/>
      <c r="O564" s="170"/>
      <c r="P564" s="170"/>
      <c r="Q564" s="170"/>
      <c r="R564" s="170"/>
      <c r="S564" s="170"/>
      <c r="T564" s="170"/>
      <c r="U564" s="170"/>
      <c r="V564" s="170"/>
      <c r="W564" s="170"/>
      <c r="X564" s="170"/>
      <c r="Y564" s="170"/>
      <c r="Z564" s="170"/>
      <c r="AA564" s="170"/>
      <c r="AB564" s="170"/>
      <c r="AC564" s="170"/>
      <c r="AD564" s="170"/>
      <c r="AE564" s="170" t="s">
        <v>583</v>
      </c>
      <c r="AF564" s="170"/>
      <c r="AG564" s="170"/>
      <c r="AH564" s="170"/>
      <c r="AI564" s="170"/>
      <c r="AJ564" s="170"/>
      <c r="AK564" s="170"/>
      <c r="AL564" s="170"/>
      <c r="AM564" s="170">
        <v>21</v>
      </c>
      <c r="AN564" s="170"/>
      <c r="AO564" s="170"/>
      <c r="AP564" s="170"/>
      <c r="AQ564" s="170"/>
      <c r="AR564" s="170"/>
      <c r="AS564" s="170"/>
      <c r="AT564" s="170"/>
      <c r="AU564" s="170"/>
      <c r="AV564" s="170"/>
      <c r="AW564" s="170"/>
      <c r="AX564" s="170"/>
      <c r="AY564" s="170"/>
      <c r="AZ564" s="170"/>
      <c r="BA564" s="170"/>
      <c r="BB564" s="170"/>
      <c r="BC564" s="170"/>
      <c r="BD564" s="170"/>
      <c r="BE564" s="170"/>
      <c r="BF564" s="170"/>
      <c r="BG564" s="170"/>
      <c r="BH564" s="170"/>
    </row>
    <row r="565" spans="1:60" outlineLevel="1" x14ac:dyDescent="0.25">
      <c r="A565" s="224"/>
      <c r="B565" s="183"/>
      <c r="C565" s="210" t="s">
        <v>802</v>
      </c>
      <c r="D565" s="188"/>
      <c r="E565" s="194">
        <v>1</v>
      </c>
      <c r="F565" s="201"/>
      <c r="G565" s="201"/>
      <c r="H565" s="200"/>
      <c r="I565" s="228"/>
      <c r="J565" s="170"/>
      <c r="K565" s="170"/>
      <c r="L565" s="170"/>
      <c r="M565" s="170"/>
      <c r="N565" s="170"/>
      <c r="O565" s="170"/>
      <c r="P565" s="170"/>
      <c r="Q565" s="170"/>
      <c r="R565" s="170"/>
      <c r="S565" s="170"/>
      <c r="T565" s="170"/>
      <c r="U565" s="170"/>
      <c r="V565" s="170"/>
      <c r="W565" s="170"/>
      <c r="X565" s="170"/>
      <c r="Y565" s="170"/>
      <c r="Z565" s="170"/>
      <c r="AA565" s="170"/>
      <c r="AB565" s="170"/>
      <c r="AC565" s="170"/>
      <c r="AD565" s="170"/>
      <c r="AE565" s="170" t="s">
        <v>190</v>
      </c>
      <c r="AF565" s="170">
        <v>0</v>
      </c>
      <c r="AG565" s="170"/>
      <c r="AH565" s="170"/>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c r="BD565" s="170"/>
      <c r="BE565" s="170"/>
      <c r="BF565" s="170"/>
      <c r="BG565" s="170"/>
      <c r="BH565" s="170"/>
    </row>
    <row r="566" spans="1:60" ht="20.399999999999999" outlineLevel="1" x14ac:dyDescent="0.25">
      <c r="A566" s="225">
        <v>151</v>
      </c>
      <c r="B566" s="182" t="s">
        <v>803</v>
      </c>
      <c r="C566" s="209" t="s">
        <v>804</v>
      </c>
      <c r="D566" s="187" t="s">
        <v>376</v>
      </c>
      <c r="E566" s="193">
        <v>1</v>
      </c>
      <c r="F566" s="202"/>
      <c r="G566" s="201">
        <f>ROUND(E566*F566,2)</f>
        <v>0</v>
      </c>
      <c r="H566" s="200"/>
      <c r="I566" s="228" t="s">
        <v>372</v>
      </c>
      <c r="J566" s="170"/>
      <c r="K566" s="170"/>
      <c r="L566" s="170"/>
      <c r="M566" s="170"/>
      <c r="N566" s="170"/>
      <c r="O566" s="170"/>
      <c r="P566" s="170"/>
      <c r="Q566" s="170"/>
      <c r="R566" s="170"/>
      <c r="S566" s="170"/>
      <c r="T566" s="170"/>
      <c r="U566" s="170"/>
      <c r="V566" s="170"/>
      <c r="W566" s="170"/>
      <c r="X566" s="170"/>
      <c r="Y566" s="170"/>
      <c r="Z566" s="170"/>
      <c r="AA566" s="170"/>
      <c r="AB566" s="170"/>
      <c r="AC566" s="170"/>
      <c r="AD566" s="170"/>
      <c r="AE566" s="170" t="s">
        <v>583</v>
      </c>
      <c r="AF566" s="170"/>
      <c r="AG566" s="170"/>
      <c r="AH566" s="170"/>
      <c r="AI566" s="170"/>
      <c r="AJ566" s="170"/>
      <c r="AK566" s="170"/>
      <c r="AL566" s="170"/>
      <c r="AM566" s="170">
        <v>21</v>
      </c>
      <c r="AN566" s="170"/>
      <c r="AO566" s="170"/>
      <c r="AP566" s="170"/>
      <c r="AQ566" s="170"/>
      <c r="AR566" s="170"/>
      <c r="AS566" s="170"/>
      <c r="AT566" s="170"/>
      <c r="AU566" s="170"/>
      <c r="AV566" s="170"/>
      <c r="AW566" s="170"/>
      <c r="AX566" s="170"/>
      <c r="AY566" s="170"/>
      <c r="AZ566" s="170"/>
      <c r="BA566" s="170"/>
      <c r="BB566" s="170"/>
      <c r="BC566" s="170"/>
      <c r="BD566" s="170"/>
      <c r="BE566" s="170"/>
      <c r="BF566" s="170"/>
      <c r="BG566" s="170"/>
      <c r="BH566" s="170"/>
    </row>
    <row r="567" spans="1:60" outlineLevel="1" x14ac:dyDescent="0.25">
      <c r="A567" s="224"/>
      <c r="B567" s="183"/>
      <c r="C567" s="210" t="s">
        <v>55</v>
      </c>
      <c r="D567" s="188"/>
      <c r="E567" s="194">
        <v>1</v>
      </c>
      <c r="F567" s="201"/>
      <c r="G567" s="201"/>
      <c r="H567" s="200"/>
      <c r="I567" s="228"/>
      <c r="J567" s="170"/>
      <c r="K567" s="170"/>
      <c r="L567" s="170"/>
      <c r="M567" s="170"/>
      <c r="N567" s="170"/>
      <c r="O567" s="170"/>
      <c r="P567" s="170"/>
      <c r="Q567" s="170"/>
      <c r="R567" s="170"/>
      <c r="S567" s="170"/>
      <c r="T567" s="170"/>
      <c r="U567" s="170"/>
      <c r="V567" s="170"/>
      <c r="W567" s="170"/>
      <c r="X567" s="170"/>
      <c r="Y567" s="170"/>
      <c r="Z567" s="170"/>
      <c r="AA567" s="170"/>
      <c r="AB567" s="170"/>
      <c r="AC567" s="170"/>
      <c r="AD567" s="170"/>
      <c r="AE567" s="170" t="s">
        <v>190</v>
      </c>
      <c r="AF567" s="170">
        <v>0</v>
      </c>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c r="BD567" s="170"/>
      <c r="BE567" s="170"/>
      <c r="BF567" s="170"/>
      <c r="BG567" s="170"/>
      <c r="BH567" s="170"/>
    </row>
    <row r="568" spans="1:60" ht="20.399999999999999" outlineLevel="1" x14ac:dyDescent="0.25">
      <c r="A568" s="225">
        <v>152</v>
      </c>
      <c r="B568" s="182" t="s">
        <v>805</v>
      </c>
      <c r="C568" s="209" t="s">
        <v>806</v>
      </c>
      <c r="D568" s="187" t="s">
        <v>376</v>
      </c>
      <c r="E568" s="193">
        <v>2</v>
      </c>
      <c r="F568" s="202"/>
      <c r="G568" s="201">
        <f>ROUND(E568*F568,2)</f>
        <v>0</v>
      </c>
      <c r="H568" s="200"/>
      <c r="I568" s="228" t="s">
        <v>372</v>
      </c>
      <c r="J568" s="170"/>
      <c r="K568" s="170"/>
      <c r="L568" s="170"/>
      <c r="M568" s="170"/>
      <c r="N568" s="170"/>
      <c r="O568" s="170"/>
      <c r="P568" s="170"/>
      <c r="Q568" s="170"/>
      <c r="R568" s="170"/>
      <c r="S568" s="170"/>
      <c r="T568" s="170"/>
      <c r="U568" s="170"/>
      <c r="V568" s="170"/>
      <c r="W568" s="170"/>
      <c r="X568" s="170"/>
      <c r="Y568" s="170"/>
      <c r="Z568" s="170"/>
      <c r="AA568" s="170"/>
      <c r="AB568" s="170"/>
      <c r="AC568" s="170"/>
      <c r="AD568" s="170"/>
      <c r="AE568" s="170" t="s">
        <v>583</v>
      </c>
      <c r="AF568" s="170"/>
      <c r="AG568" s="170"/>
      <c r="AH568" s="170"/>
      <c r="AI568" s="170"/>
      <c r="AJ568" s="170"/>
      <c r="AK568" s="170"/>
      <c r="AL568" s="170"/>
      <c r="AM568" s="170">
        <v>21</v>
      </c>
      <c r="AN568" s="170"/>
      <c r="AO568" s="170"/>
      <c r="AP568" s="170"/>
      <c r="AQ568" s="170"/>
      <c r="AR568" s="170"/>
      <c r="AS568" s="170"/>
      <c r="AT568" s="170"/>
      <c r="AU568" s="170"/>
      <c r="AV568" s="170"/>
      <c r="AW568" s="170"/>
      <c r="AX568" s="170"/>
      <c r="AY568" s="170"/>
      <c r="AZ568" s="170"/>
      <c r="BA568" s="170"/>
      <c r="BB568" s="170"/>
      <c r="BC568" s="170"/>
      <c r="BD568" s="170"/>
      <c r="BE568" s="170"/>
      <c r="BF568" s="170"/>
      <c r="BG568" s="170"/>
      <c r="BH568" s="170"/>
    </row>
    <row r="569" spans="1:60" outlineLevel="1" x14ac:dyDescent="0.25">
      <c r="A569" s="224"/>
      <c r="B569" s="183"/>
      <c r="C569" s="210" t="s">
        <v>807</v>
      </c>
      <c r="D569" s="188"/>
      <c r="E569" s="194">
        <v>2</v>
      </c>
      <c r="F569" s="201"/>
      <c r="G569" s="201"/>
      <c r="H569" s="200"/>
      <c r="I569" s="228"/>
      <c r="J569" s="170"/>
      <c r="K569" s="170"/>
      <c r="L569" s="170"/>
      <c r="M569" s="170"/>
      <c r="N569" s="170"/>
      <c r="O569" s="170"/>
      <c r="P569" s="170"/>
      <c r="Q569" s="170"/>
      <c r="R569" s="170"/>
      <c r="S569" s="170"/>
      <c r="T569" s="170"/>
      <c r="U569" s="170"/>
      <c r="V569" s="170"/>
      <c r="W569" s="170"/>
      <c r="X569" s="170"/>
      <c r="Y569" s="170"/>
      <c r="Z569" s="170"/>
      <c r="AA569" s="170"/>
      <c r="AB569" s="170"/>
      <c r="AC569" s="170"/>
      <c r="AD569" s="170"/>
      <c r="AE569" s="170" t="s">
        <v>190</v>
      </c>
      <c r="AF569" s="170">
        <v>0</v>
      </c>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c r="BD569" s="170"/>
      <c r="BE569" s="170"/>
      <c r="BF569" s="170"/>
      <c r="BG569" s="170"/>
      <c r="BH569" s="170"/>
    </row>
    <row r="570" spans="1:60" ht="20.399999999999999" outlineLevel="1" x14ac:dyDescent="0.25">
      <c r="A570" s="225">
        <v>153</v>
      </c>
      <c r="B570" s="182" t="s">
        <v>808</v>
      </c>
      <c r="C570" s="209" t="s">
        <v>809</v>
      </c>
      <c r="D570" s="187" t="s">
        <v>376</v>
      </c>
      <c r="E570" s="193">
        <v>4</v>
      </c>
      <c r="F570" s="202"/>
      <c r="G570" s="201">
        <f>ROUND(E570*F570,2)</f>
        <v>0</v>
      </c>
      <c r="H570" s="200"/>
      <c r="I570" s="228" t="s">
        <v>372</v>
      </c>
      <c r="J570" s="170"/>
      <c r="K570" s="170"/>
      <c r="L570" s="170"/>
      <c r="M570" s="170"/>
      <c r="N570" s="170"/>
      <c r="O570" s="170"/>
      <c r="P570" s="170"/>
      <c r="Q570" s="170"/>
      <c r="R570" s="170"/>
      <c r="S570" s="170"/>
      <c r="T570" s="170"/>
      <c r="U570" s="170"/>
      <c r="V570" s="170"/>
      <c r="W570" s="170"/>
      <c r="X570" s="170"/>
      <c r="Y570" s="170"/>
      <c r="Z570" s="170"/>
      <c r="AA570" s="170"/>
      <c r="AB570" s="170"/>
      <c r="AC570" s="170"/>
      <c r="AD570" s="170"/>
      <c r="AE570" s="170" t="s">
        <v>583</v>
      </c>
      <c r="AF570" s="170"/>
      <c r="AG570" s="170"/>
      <c r="AH570" s="170"/>
      <c r="AI570" s="170"/>
      <c r="AJ570" s="170"/>
      <c r="AK570" s="170"/>
      <c r="AL570" s="170"/>
      <c r="AM570" s="170">
        <v>21</v>
      </c>
      <c r="AN570" s="170"/>
      <c r="AO570" s="170"/>
      <c r="AP570" s="170"/>
      <c r="AQ570" s="170"/>
      <c r="AR570" s="170"/>
      <c r="AS570" s="170"/>
      <c r="AT570" s="170"/>
      <c r="AU570" s="170"/>
      <c r="AV570" s="170"/>
      <c r="AW570" s="170"/>
      <c r="AX570" s="170"/>
      <c r="AY570" s="170"/>
      <c r="AZ570" s="170"/>
      <c r="BA570" s="170"/>
      <c r="BB570" s="170"/>
      <c r="BC570" s="170"/>
      <c r="BD570" s="170"/>
      <c r="BE570" s="170"/>
      <c r="BF570" s="170"/>
      <c r="BG570" s="170"/>
      <c r="BH570" s="170"/>
    </row>
    <row r="571" spans="1:60" outlineLevel="1" x14ac:dyDescent="0.25">
      <c r="A571" s="224"/>
      <c r="B571" s="183"/>
      <c r="C571" s="210" t="s">
        <v>810</v>
      </c>
      <c r="D571" s="188"/>
      <c r="E571" s="194">
        <v>4</v>
      </c>
      <c r="F571" s="201"/>
      <c r="G571" s="201"/>
      <c r="H571" s="200"/>
      <c r="I571" s="228"/>
      <c r="J571" s="170"/>
      <c r="K571" s="170"/>
      <c r="L571" s="170"/>
      <c r="M571" s="170"/>
      <c r="N571" s="170"/>
      <c r="O571" s="170"/>
      <c r="P571" s="170"/>
      <c r="Q571" s="170"/>
      <c r="R571" s="170"/>
      <c r="S571" s="170"/>
      <c r="T571" s="170"/>
      <c r="U571" s="170"/>
      <c r="V571" s="170"/>
      <c r="W571" s="170"/>
      <c r="X571" s="170"/>
      <c r="Y571" s="170"/>
      <c r="Z571" s="170"/>
      <c r="AA571" s="170"/>
      <c r="AB571" s="170"/>
      <c r="AC571" s="170"/>
      <c r="AD571" s="170"/>
      <c r="AE571" s="170" t="s">
        <v>190</v>
      </c>
      <c r="AF571" s="170">
        <v>0</v>
      </c>
      <c r="AG571" s="170"/>
      <c r="AH571" s="170"/>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c r="BD571" s="170"/>
      <c r="BE571" s="170"/>
      <c r="BF571" s="170"/>
      <c r="BG571" s="170"/>
      <c r="BH571" s="170"/>
    </row>
    <row r="572" spans="1:60" ht="20.399999999999999" outlineLevel="1" x14ac:dyDescent="0.25">
      <c r="A572" s="225">
        <v>154</v>
      </c>
      <c r="B572" s="182" t="s">
        <v>811</v>
      </c>
      <c r="C572" s="209" t="s">
        <v>812</v>
      </c>
      <c r="D572" s="187" t="s">
        <v>376</v>
      </c>
      <c r="E572" s="193">
        <v>2</v>
      </c>
      <c r="F572" s="202"/>
      <c r="G572" s="201">
        <f>ROUND(E572*F572,2)</f>
        <v>0</v>
      </c>
      <c r="H572" s="200"/>
      <c r="I572" s="228" t="s">
        <v>372</v>
      </c>
      <c r="J572" s="170"/>
      <c r="K572" s="170"/>
      <c r="L572" s="170"/>
      <c r="M572" s="170"/>
      <c r="N572" s="170"/>
      <c r="O572" s="170"/>
      <c r="P572" s="170"/>
      <c r="Q572" s="170"/>
      <c r="R572" s="170"/>
      <c r="S572" s="170"/>
      <c r="T572" s="170"/>
      <c r="U572" s="170"/>
      <c r="V572" s="170"/>
      <c r="W572" s="170"/>
      <c r="X572" s="170"/>
      <c r="Y572" s="170"/>
      <c r="Z572" s="170"/>
      <c r="AA572" s="170"/>
      <c r="AB572" s="170"/>
      <c r="AC572" s="170"/>
      <c r="AD572" s="170"/>
      <c r="AE572" s="170" t="s">
        <v>583</v>
      </c>
      <c r="AF572" s="170"/>
      <c r="AG572" s="170"/>
      <c r="AH572" s="170"/>
      <c r="AI572" s="170"/>
      <c r="AJ572" s="170"/>
      <c r="AK572" s="170"/>
      <c r="AL572" s="170"/>
      <c r="AM572" s="170">
        <v>21</v>
      </c>
      <c r="AN572" s="170"/>
      <c r="AO572" s="170"/>
      <c r="AP572" s="170"/>
      <c r="AQ572" s="170"/>
      <c r="AR572" s="170"/>
      <c r="AS572" s="170"/>
      <c r="AT572" s="170"/>
      <c r="AU572" s="170"/>
      <c r="AV572" s="170"/>
      <c r="AW572" s="170"/>
      <c r="AX572" s="170"/>
      <c r="AY572" s="170"/>
      <c r="AZ572" s="170"/>
      <c r="BA572" s="170"/>
      <c r="BB572" s="170"/>
      <c r="BC572" s="170"/>
      <c r="BD572" s="170"/>
      <c r="BE572" s="170"/>
      <c r="BF572" s="170"/>
      <c r="BG572" s="170"/>
      <c r="BH572" s="170"/>
    </row>
    <row r="573" spans="1:60" outlineLevel="1" x14ac:dyDescent="0.25">
      <c r="A573" s="224"/>
      <c r="B573" s="183"/>
      <c r="C573" s="210" t="s">
        <v>57</v>
      </c>
      <c r="D573" s="188"/>
      <c r="E573" s="194">
        <v>2</v>
      </c>
      <c r="F573" s="201"/>
      <c r="G573" s="201"/>
      <c r="H573" s="200"/>
      <c r="I573" s="228"/>
      <c r="J573" s="170"/>
      <c r="K573" s="170"/>
      <c r="L573" s="170"/>
      <c r="M573" s="170"/>
      <c r="N573" s="170"/>
      <c r="O573" s="170"/>
      <c r="P573" s="170"/>
      <c r="Q573" s="170"/>
      <c r="R573" s="170"/>
      <c r="S573" s="170"/>
      <c r="T573" s="170"/>
      <c r="U573" s="170"/>
      <c r="V573" s="170"/>
      <c r="W573" s="170"/>
      <c r="X573" s="170"/>
      <c r="Y573" s="170"/>
      <c r="Z573" s="170"/>
      <c r="AA573" s="170"/>
      <c r="AB573" s="170"/>
      <c r="AC573" s="170"/>
      <c r="AD573" s="170"/>
      <c r="AE573" s="170" t="s">
        <v>190</v>
      </c>
      <c r="AF573" s="170">
        <v>0</v>
      </c>
      <c r="AG573" s="170"/>
      <c r="AH573" s="170"/>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c r="BD573" s="170"/>
      <c r="BE573" s="170"/>
      <c r="BF573" s="170"/>
      <c r="BG573" s="170"/>
      <c r="BH573" s="170"/>
    </row>
    <row r="574" spans="1:60" ht="20.399999999999999" outlineLevel="1" x14ac:dyDescent="0.25">
      <c r="A574" s="225">
        <v>155</v>
      </c>
      <c r="B574" s="182" t="s">
        <v>813</v>
      </c>
      <c r="C574" s="209" t="s">
        <v>814</v>
      </c>
      <c r="D574" s="187" t="s">
        <v>376</v>
      </c>
      <c r="E574" s="193">
        <v>1</v>
      </c>
      <c r="F574" s="202"/>
      <c r="G574" s="201">
        <f>ROUND(E574*F574,2)</f>
        <v>0</v>
      </c>
      <c r="H574" s="200"/>
      <c r="I574" s="228" t="s">
        <v>372</v>
      </c>
      <c r="J574" s="170"/>
      <c r="K574" s="170"/>
      <c r="L574" s="170"/>
      <c r="M574" s="170"/>
      <c r="N574" s="170"/>
      <c r="O574" s="170"/>
      <c r="P574" s="170"/>
      <c r="Q574" s="170"/>
      <c r="R574" s="170"/>
      <c r="S574" s="170"/>
      <c r="T574" s="170"/>
      <c r="U574" s="170"/>
      <c r="V574" s="170"/>
      <c r="W574" s="170"/>
      <c r="X574" s="170"/>
      <c r="Y574" s="170"/>
      <c r="Z574" s="170"/>
      <c r="AA574" s="170"/>
      <c r="AB574" s="170"/>
      <c r="AC574" s="170"/>
      <c r="AD574" s="170"/>
      <c r="AE574" s="170" t="s">
        <v>583</v>
      </c>
      <c r="AF574" s="170"/>
      <c r="AG574" s="170"/>
      <c r="AH574" s="170"/>
      <c r="AI574" s="170"/>
      <c r="AJ574" s="170"/>
      <c r="AK574" s="170"/>
      <c r="AL574" s="170"/>
      <c r="AM574" s="170">
        <v>21</v>
      </c>
      <c r="AN574" s="170"/>
      <c r="AO574" s="170"/>
      <c r="AP574" s="170"/>
      <c r="AQ574" s="170"/>
      <c r="AR574" s="170"/>
      <c r="AS574" s="170"/>
      <c r="AT574" s="170"/>
      <c r="AU574" s="170"/>
      <c r="AV574" s="170"/>
      <c r="AW574" s="170"/>
      <c r="AX574" s="170"/>
      <c r="AY574" s="170"/>
      <c r="AZ574" s="170"/>
      <c r="BA574" s="170"/>
      <c r="BB574" s="170"/>
      <c r="BC574" s="170"/>
      <c r="BD574" s="170"/>
      <c r="BE574" s="170"/>
      <c r="BF574" s="170"/>
      <c r="BG574" s="170"/>
      <c r="BH574" s="170"/>
    </row>
    <row r="575" spans="1:60" ht="20.399999999999999" outlineLevel="1" x14ac:dyDescent="0.25">
      <c r="A575" s="225">
        <v>156</v>
      </c>
      <c r="B575" s="182" t="s">
        <v>815</v>
      </c>
      <c r="C575" s="209" t="s">
        <v>816</v>
      </c>
      <c r="D575" s="187" t="s">
        <v>376</v>
      </c>
      <c r="E575" s="193">
        <v>1</v>
      </c>
      <c r="F575" s="202"/>
      <c r="G575" s="201">
        <f>ROUND(E575*F575,2)</f>
        <v>0</v>
      </c>
      <c r="H575" s="200"/>
      <c r="I575" s="228" t="s">
        <v>372</v>
      </c>
      <c r="J575" s="170"/>
      <c r="K575" s="170"/>
      <c r="L575" s="170"/>
      <c r="M575" s="170"/>
      <c r="N575" s="170"/>
      <c r="O575" s="170"/>
      <c r="P575" s="170"/>
      <c r="Q575" s="170"/>
      <c r="R575" s="170"/>
      <c r="S575" s="170"/>
      <c r="T575" s="170"/>
      <c r="U575" s="170"/>
      <c r="V575" s="170"/>
      <c r="W575" s="170"/>
      <c r="X575" s="170"/>
      <c r="Y575" s="170"/>
      <c r="Z575" s="170"/>
      <c r="AA575" s="170"/>
      <c r="AB575" s="170"/>
      <c r="AC575" s="170"/>
      <c r="AD575" s="170"/>
      <c r="AE575" s="170" t="s">
        <v>583</v>
      </c>
      <c r="AF575" s="170"/>
      <c r="AG575" s="170"/>
      <c r="AH575" s="170"/>
      <c r="AI575" s="170"/>
      <c r="AJ575" s="170"/>
      <c r="AK575" s="170"/>
      <c r="AL575" s="170"/>
      <c r="AM575" s="170">
        <v>21</v>
      </c>
      <c r="AN575" s="170"/>
      <c r="AO575" s="170"/>
      <c r="AP575" s="170"/>
      <c r="AQ575" s="170"/>
      <c r="AR575" s="170"/>
      <c r="AS575" s="170"/>
      <c r="AT575" s="170"/>
      <c r="AU575" s="170"/>
      <c r="AV575" s="170"/>
      <c r="AW575" s="170"/>
      <c r="AX575" s="170"/>
      <c r="AY575" s="170"/>
      <c r="AZ575" s="170"/>
      <c r="BA575" s="170"/>
      <c r="BB575" s="170"/>
      <c r="BC575" s="170"/>
      <c r="BD575" s="170"/>
      <c r="BE575" s="170"/>
      <c r="BF575" s="170"/>
      <c r="BG575" s="170"/>
      <c r="BH575" s="170"/>
    </row>
    <row r="576" spans="1:60" outlineLevel="1" x14ac:dyDescent="0.25">
      <c r="A576" s="224"/>
      <c r="B576" s="183"/>
      <c r="C576" s="210" t="s">
        <v>55</v>
      </c>
      <c r="D576" s="188"/>
      <c r="E576" s="194">
        <v>1</v>
      </c>
      <c r="F576" s="201"/>
      <c r="G576" s="201"/>
      <c r="H576" s="200"/>
      <c r="I576" s="228"/>
      <c r="J576" s="170"/>
      <c r="K576" s="170"/>
      <c r="L576" s="170"/>
      <c r="M576" s="170"/>
      <c r="N576" s="170"/>
      <c r="O576" s="170"/>
      <c r="P576" s="170"/>
      <c r="Q576" s="170"/>
      <c r="R576" s="170"/>
      <c r="S576" s="170"/>
      <c r="T576" s="170"/>
      <c r="U576" s="170"/>
      <c r="V576" s="170"/>
      <c r="W576" s="170"/>
      <c r="X576" s="170"/>
      <c r="Y576" s="170"/>
      <c r="Z576" s="170"/>
      <c r="AA576" s="170"/>
      <c r="AB576" s="170"/>
      <c r="AC576" s="170"/>
      <c r="AD576" s="170"/>
      <c r="AE576" s="170" t="s">
        <v>190</v>
      </c>
      <c r="AF576" s="170">
        <v>0</v>
      </c>
      <c r="AG576" s="170"/>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c r="BD576" s="170"/>
      <c r="BE576" s="170"/>
      <c r="BF576" s="170"/>
      <c r="BG576" s="170"/>
      <c r="BH576" s="170"/>
    </row>
    <row r="577" spans="1:60" ht="20.399999999999999" outlineLevel="1" x14ac:dyDescent="0.25">
      <c r="A577" s="225">
        <v>157</v>
      </c>
      <c r="B577" s="182" t="s">
        <v>817</v>
      </c>
      <c r="C577" s="209" t="s">
        <v>818</v>
      </c>
      <c r="D577" s="187" t="s">
        <v>376</v>
      </c>
      <c r="E577" s="193">
        <v>4</v>
      </c>
      <c r="F577" s="202"/>
      <c r="G577" s="201">
        <f>ROUND(E577*F577,2)</f>
        <v>0</v>
      </c>
      <c r="H577" s="200"/>
      <c r="I577" s="228" t="s">
        <v>372</v>
      </c>
      <c r="J577" s="170"/>
      <c r="K577" s="170"/>
      <c r="L577" s="170"/>
      <c r="M577" s="170"/>
      <c r="N577" s="170"/>
      <c r="O577" s="170"/>
      <c r="P577" s="170"/>
      <c r="Q577" s="170"/>
      <c r="R577" s="170"/>
      <c r="S577" s="170"/>
      <c r="T577" s="170"/>
      <c r="U577" s="170"/>
      <c r="V577" s="170"/>
      <c r="W577" s="170"/>
      <c r="X577" s="170"/>
      <c r="Y577" s="170"/>
      <c r="Z577" s="170"/>
      <c r="AA577" s="170"/>
      <c r="AB577" s="170"/>
      <c r="AC577" s="170"/>
      <c r="AD577" s="170"/>
      <c r="AE577" s="170" t="s">
        <v>583</v>
      </c>
      <c r="AF577" s="170"/>
      <c r="AG577" s="170"/>
      <c r="AH577" s="170"/>
      <c r="AI577" s="170"/>
      <c r="AJ577" s="170"/>
      <c r="AK577" s="170"/>
      <c r="AL577" s="170"/>
      <c r="AM577" s="170">
        <v>21</v>
      </c>
      <c r="AN577" s="170"/>
      <c r="AO577" s="170"/>
      <c r="AP577" s="170"/>
      <c r="AQ577" s="170"/>
      <c r="AR577" s="170"/>
      <c r="AS577" s="170"/>
      <c r="AT577" s="170"/>
      <c r="AU577" s="170"/>
      <c r="AV577" s="170"/>
      <c r="AW577" s="170"/>
      <c r="AX577" s="170"/>
      <c r="AY577" s="170"/>
      <c r="AZ577" s="170"/>
      <c r="BA577" s="170"/>
      <c r="BB577" s="170"/>
      <c r="BC577" s="170"/>
      <c r="BD577" s="170"/>
      <c r="BE577" s="170"/>
      <c r="BF577" s="170"/>
      <c r="BG577" s="170"/>
      <c r="BH577" s="170"/>
    </row>
    <row r="578" spans="1:60" outlineLevel="1" x14ac:dyDescent="0.25">
      <c r="A578" s="224"/>
      <c r="B578" s="183"/>
      <c r="C578" s="210" t="s">
        <v>810</v>
      </c>
      <c r="D578" s="188"/>
      <c r="E578" s="194">
        <v>4</v>
      </c>
      <c r="F578" s="201"/>
      <c r="G578" s="201"/>
      <c r="H578" s="200"/>
      <c r="I578" s="228"/>
      <c r="J578" s="170"/>
      <c r="K578" s="170"/>
      <c r="L578" s="170"/>
      <c r="M578" s="170"/>
      <c r="N578" s="170"/>
      <c r="O578" s="170"/>
      <c r="P578" s="170"/>
      <c r="Q578" s="170"/>
      <c r="R578" s="170"/>
      <c r="S578" s="170"/>
      <c r="T578" s="170"/>
      <c r="U578" s="170"/>
      <c r="V578" s="170"/>
      <c r="W578" s="170"/>
      <c r="X578" s="170"/>
      <c r="Y578" s="170"/>
      <c r="Z578" s="170"/>
      <c r="AA578" s="170"/>
      <c r="AB578" s="170"/>
      <c r="AC578" s="170"/>
      <c r="AD578" s="170"/>
      <c r="AE578" s="170" t="s">
        <v>190</v>
      </c>
      <c r="AF578" s="170">
        <v>0</v>
      </c>
      <c r="AG578" s="170"/>
      <c r="AH578" s="170"/>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row>
    <row r="579" spans="1:60" ht="20.399999999999999" outlineLevel="1" x14ac:dyDescent="0.25">
      <c r="A579" s="225">
        <v>158</v>
      </c>
      <c r="B579" s="182" t="s">
        <v>819</v>
      </c>
      <c r="C579" s="209" t="s">
        <v>820</v>
      </c>
      <c r="D579" s="187" t="s">
        <v>376</v>
      </c>
      <c r="E579" s="193">
        <v>2</v>
      </c>
      <c r="F579" s="202"/>
      <c r="G579" s="201">
        <f>ROUND(E579*F579,2)</f>
        <v>0</v>
      </c>
      <c r="H579" s="200"/>
      <c r="I579" s="228" t="s">
        <v>372</v>
      </c>
      <c r="J579" s="170"/>
      <c r="K579" s="170"/>
      <c r="L579" s="170"/>
      <c r="M579" s="170"/>
      <c r="N579" s="170"/>
      <c r="O579" s="170"/>
      <c r="P579" s="170"/>
      <c r="Q579" s="170"/>
      <c r="R579" s="170"/>
      <c r="S579" s="170"/>
      <c r="T579" s="170"/>
      <c r="U579" s="170"/>
      <c r="V579" s="170"/>
      <c r="W579" s="170"/>
      <c r="X579" s="170"/>
      <c r="Y579" s="170"/>
      <c r="Z579" s="170"/>
      <c r="AA579" s="170"/>
      <c r="AB579" s="170"/>
      <c r="AC579" s="170"/>
      <c r="AD579" s="170"/>
      <c r="AE579" s="170" t="s">
        <v>583</v>
      </c>
      <c r="AF579" s="170"/>
      <c r="AG579" s="170"/>
      <c r="AH579" s="170"/>
      <c r="AI579" s="170"/>
      <c r="AJ579" s="170"/>
      <c r="AK579" s="170"/>
      <c r="AL579" s="170"/>
      <c r="AM579" s="170">
        <v>21</v>
      </c>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row>
    <row r="580" spans="1:60" outlineLevel="1" x14ac:dyDescent="0.25">
      <c r="A580" s="224"/>
      <c r="B580" s="183"/>
      <c r="C580" s="210" t="s">
        <v>807</v>
      </c>
      <c r="D580" s="188"/>
      <c r="E580" s="194">
        <v>2</v>
      </c>
      <c r="F580" s="201"/>
      <c r="G580" s="201"/>
      <c r="H580" s="200"/>
      <c r="I580" s="228"/>
      <c r="J580" s="170"/>
      <c r="K580" s="170"/>
      <c r="L580" s="170"/>
      <c r="M580" s="170"/>
      <c r="N580" s="170"/>
      <c r="O580" s="170"/>
      <c r="P580" s="170"/>
      <c r="Q580" s="170"/>
      <c r="R580" s="170"/>
      <c r="S580" s="170"/>
      <c r="T580" s="170"/>
      <c r="U580" s="170"/>
      <c r="V580" s="170"/>
      <c r="W580" s="170"/>
      <c r="X580" s="170"/>
      <c r="Y580" s="170"/>
      <c r="Z580" s="170"/>
      <c r="AA580" s="170"/>
      <c r="AB580" s="170"/>
      <c r="AC580" s="170"/>
      <c r="AD580" s="170"/>
      <c r="AE580" s="170" t="s">
        <v>190</v>
      </c>
      <c r="AF580" s="170">
        <v>0</v>
      </c>
      <c r="AG580" s="170"/>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c r="BD580" s="170"/>
      <c r="BE580" s="170"/>
      <c r="BF580" s="170"/>
      <c r="BG580" s="170"/>
      <c r="BH580" s="170"/>
    </row>
    <row r="581" spans="1:60" ht="20.399999999999999" outlineLevel="1" x14ac:dyDescent="0.25">
      <c r="A581" s="225">
        <v>159</v>
      </c>
      <c r="B581" s="182" t="s">
        <v>821</v>
      </c>
      <c r="C581" s="209" t="s">
        <v>822</v>
      </c>
      <c r="D581" s="187" t="s">
        <v>376</v>
      </c>
      <c r="E581" s="193">
        <v>56</v>
      </c>
      <c r="F581" s="202"/>
      <c r="G581" s="201">
        <f>ROUND(E581*F581,2)</f>
        <v>0</v>
      </c>
      <c r="H581" s="200"/>
      <c r="I581" s="228" t="s">
        <v>372</v>
      </c>
      <c r="J581" s="170"/>
      <c r="K581" s="170"/>
      <c r="L581" s="170"/>
      <c r="M581" s="170"/>
      <c r="N581" s="170"/>
      <c r="O581" s="170"/>
      <c r="P581" s="170"/>
      <c r="Q581" s="170"/>
      <c r="R581" s="170"/>
      <c r="S581" s="170"/>
      <c r="T581" s="170"/>
      <c r="U581" s="170"/>
      <c r="V581" s="170"/>
      <c r="W581" s="170"/>
      <c r="X581" s="170"/>
      <c r="Y581" s="170"/>
      <c r="Z581" s="170"/>
      <c r="AA581" s="170"/>
      <c r="AB581" s="170"/>
      <c r="AC581" s="170"/>
      <c r="AD581" s="170"/>
      <c r="AE581" s="170" t="s">
        <v>583</v>
      </c>
      <c r="AF581" s="170"/>
      <c r="AG581" s="170"/>
      <c r="AH581" s="170"/>
      <c r="AI581" s="170"/>
      <c r="AJ581" s="170"/>
      <c r="AK581" s="170"/>
      <c r="AL581" s="170"/>
      <c r="AM581" s="170">
        <v>21</v>
      </c>
      <c r="AN581" s="170"/>
      <c r="AO581" s="170"/>
      <c r="AP581" s="170"/>
      <c r="AQ581" s="170"/>
      <c r="AR581" s="170"/>
      <c r="AS581" s="170"/>
      <c r="AT581" s="170"/>
      <c r="AU581" s="170"/>
      <c r="AV581" s="170"/>
      <c r="AW581" s="170"/>
      <c r="AX581" s="170"/>
      <c r="AY581" s="170"/>
      <c r="AZ581" s="170"/>
      <c r="BA581" s="170"/>
      <c r="BB581" s="170"/>
      <c r="BC581" s="170"/>
      <c r="BD581" s="170"/>
      <c r="BE581" s="170"/>
      <c r="BF581" s="170"/>
      <c r="BG581" s="170"/>
      <c r="BH581" s="170"/>
    </row>
    <row r="582" spans="1:60" outlineLevel="1" x14ac:dyDescent="0.25">
      <c r="A582" s="224"/>
      <c r="B582" s="183"/>
      <c r="C582" s="210" t="s">
        <v>823</v>
      </c>
      <c r="D582" s="188"/>
      <c r="E582" s="194">
        <v>28</v>
      </c>
      <c r="F582" s="201"/>
      <c r="G582" s="201"/>
      <c r="H582" s="200"/>
      <c r="I582" s="228"/>
      <c r="J582" s="170"/>
      <c r="K582" s="170"/>
      <c r="L582" s="170"/>
      <c r="M582" s="170"/>
      <c r="N582" s="170"/>
      <c r="O582" s="170"/>
      <c r="P582" s="170"/>
      <c r="Q582" s="170"/>
      <c r="R582" s="170"/>
      <c r="S582" s="170"/>
      <c r="T582" s="170"/>
      <c r="U582" s="170"/>
      <c r="V582" s="170"/>
      <c r="W582" s="170"/>
      <c r="X582" s="170"/>
      <c r="Y582" s="170"/>
      <c r="Z582" s="170"/>
      <c r="AA582" s="170"/>
      <c r="AB582" s="170"/>
      <c r="AC582" s="170"/>
      <c r="AD582" s="170"/>
      <c r="AE582" s="170" t="s">
        <v>190</v>
      </c>
      <c r="AF582" s="170">
        <v>0</v>
      </c>
      <c r="AG582" s="170"/>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c r="BD582" s="170"/>
      <c r="BE582" s="170"/>
      <c r="BF582" s="170"/>
      <c r="BG582" s="170"/>
      <c r="BH582" s="170"/>
    </row>
    <row r="583" spans="1:60" outlineLevel="1" x14ac:dyDescent="0.25">
      <c r="A583" s="224"/>
      <c r="B583" s="183"/>
      <c r="C583" s="210" t="s">
        <v>824</v>
      </c>
      <c r="D583" s="188"/>
      <c r="E583" s="194">
        <v>28</v>
      </c>
      <c r="F583" s="201"/>
      <c r="G583" s="201"/>
      <c r="H583" s="200"/>
      <c r="I583" s="228"/>
      <c r="J583" s="170"/>
      <c r="K583" s="170"/>
      <c r="L583" s="170"/>
      <c r="M583" s="170"/>
      <c r="N583" s="170"/>
      <c r="O583" s="170"/>
      <c r="P583" s="170"/>
      <c r="Q583" s="170"/>
      <c r="R583" s="170"/>
      <c r="S583" s="170"/>
      <c r="T583" s="170"/>
      <c r="U583" s="170"/>
      <c r="V583" s="170"/>
      <c r="W583" s="170"/>
      <c r="X583" s="170"/>
      <c r="Y583" s="170"/>
      <c r="Z583" s="170"/>
      <c r="AA583" s="170"/>
      <c r="AB583" s="170"/>
      <c r="AC583" s="170"/>
      <c r="AD583" s="170"/>
      <c r="AE583" s="170" t="s">
        <v>190</v>
      </c>
      <c r="AF583" s="170">
        <v>0</v>
      </c>
      <c r="AG583" s="170"/>
      <c r="AH583" s="170"/>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c r="BD583" s="170"/>
      <c r="BE583" s="170"/>
      <c r="BF583" s="170"/>
      <c r="BG583" s="170"/>
      <c r="BH583" s="170"/>
    </row>
    <row r="584" spans="1:60" ht="20.399999999999999" outlineLevel="1" x14ac:dyDescent="0.25">
      <c r="A584" s="225">
        <v>160</v>
      </c>
      <c r="B584" s="182" t="s">
        <v>825</v>
      </c>
      <c r="C584" s="209" t="s">
        <v>826</v>
      </c>
      <c r="D584" s="187" t="s">
        <v>376</v>
      </c>
      <c r="E584" s="193">
        <v>4</v>
      </c>
      <c r="F584" s="202"/>
      <c r="G584" s="201">
        <f>ROUND(E584*F584,2)</f>
        <v>0</v>
      </c>
      <c r="H584" s="200"/>
      <c r="I584" s="228" t="s">
        <v>372</v>
      </c>
      <c r="J584" s="170"/>
      <c r="K584" s="170"/>
      <c r="L584" s="170"/>
      <c r="M584" s="170"/>
      <c r="N584" s="170"/>
      <c r="O584" s="170"/>
      <c r="P584" s="170"/>
      <c r="Q584" s="170"/>
      <c r="R584" s="170"/>
      <c r="S584" s="170"/>
      <c r="T584" s="170"/>
      <c r="U584" s="170"/>
      <c r="V584" s="170"/>
      <c r="W584" s="170"/>
      <c r="X584" s="170"/>
      <c r="Y584" s="170"/>
      <c r="Z584" s="170"/>
      <c r="AA584" s="170"/>
      <c r="AB584" s="170"/>
      <c r="AC584" s="170"/>
      <c r="AD584" s="170"/>
      <c r="AE584" s="170" t="s">
        <v>583</v>
      </c>
      <c r="AF584" s="170"/>
      <c r="AG584" s="170"/>
      <c r="AH584" s="170"/>
      <c r="AI584" s="170"/>
      <c r="AJ584" s="170"/>
      <c r="AK584" s="170"/>
      <c r="AL584" s="170"/>
      <c r="AM584" s="170">
        <v>21</v>
      </c>
      <c r="AN584" s="170"/>
      <c r="AO584" s="170"/>
      <c r="AP584" s="170"/>
      <c r="AQ584" s="170"/>
      <c r="AR584" s="170"/>
      <c r="AS584" s="170"/>
      <c r="AT584" s="170"/>
      <c r="AU584" s="170"/>
      <c r="AV584" s="170"/>
      <c r="AW584" s="170"/>
      <c r="AX584" s="170"/>
      <c r="AY584" s="170"/>
      <c r="AZ584" s="170"/>
      <c r="BA584" s="170"/>
      <c r="BB584" s="170"/>
      <c r="BC584" s="170"/>
      <c r="BD584" s="170"/>
      <c r="BE584" s="170"/>
      <c r="BF584" s="170"/>
      <c r="BG584" s="170"/>
      <c r="BH584" s="170"/>
    </row>
    <row r="585" spans="1:60" outlineLevel="1" x14ac:dyDescent="0.25">
      <c r="A585" s="224"/>
      <c r="B585" s="183"/>
      <c r="C585" s="210" t="s">
        <v>827</v>
      </c>
      <c r="D585" s="188"/>
      <c r="E585" s="194">
        <v>2</v>
      </c>
      <c r="F585" s="201"/>
      <c r="G585" s="201"/>
      <c r="H585" s="200"/>
      <c r="I585" s="228"/>
      <c r="J585" s="170"/>
      <c r="K585" s="170"/>
      <c r="L585" s="170"/>
      <c r="M585" s="170"/>
      <c r="N585" s="170"/>
      <c r="O585" s="170"/>
      <c r="P585" s="170"/>
      <c r="Q585" s="170"/>
      <c r="R585" s="170"/>
      <c r="S585" s="170"/>
      <c r="T585" s="170"/>
      <c r="U585" s="170"/>
      <c r="V585" s="170"/>
      <c r="W585" s="170"/>
      <c r="X585" s="170"/>
      <c r="Y585" s="170"/>
      <c r="Z585" s="170"/>
      <c r="AA585" s="170"/>
      <c r="AB585" s="170"/>
      <c r="AC585" s="170"/>
      <c r="AD585" s="170"/>
      <c r="AE585" s="170" t="s">
        <v>190</v>
      </c>
      <c r="AF585" s="170">
        <v>0</v>
      </c>
      <c r="AG585" s="170"/>
      <c r="AH585" s="170"/>
      <c r="AI585" s="170"/>
      <c r="AJ585" s="170"/>
      <c r="AK585" s="170"/>
      <c r="AL585" s="170"/>
      <c r="AM585" s="170"/>
      <c r="AN585" s="170"/>
      <c r="AO585" s="170"/>
      <c r="AP585" s="170"/>
      <c r="AQ585" s="170"/>
      <c r="AR585" s="170"/>
      <c r="AS585" s="170"/>
      <c r="AT585" s="170"/>
      <c r="AU585" s="170"/>
      <c r="AV585" s="170"/>
      <c r="AW585" s="170"/>
      <c r="AX585" s="170"/>
      <c r="AY585" s="170"/>
      <c r="AZ585" s="170"/>
      <c r="BA585" s="170"/>
      <c r="BB585" s="170"/>
      <c r="BC585" s="170"/>
      <c r="BD585" s="170"/>
      <c r="BE585" s="170"/>
      <c r="BF585" s="170"/>
      <c r="BG585" s="170"/>
      <c r="BH585" s="170"/>
    </row>
    <row r="586" spans="1:60" outlineLevel="1" x14ac:dyDescent="0.25">
      <c r="A586" s="224"/>
      <c r="B586" s="183"/>
      <c r="C586" s="210" t="s">
        <v>828</v>
      </c>
      <c r="D586" s="188"/>
      <c r="E586" s="194">
        <v>2</v>
      </c>
      <c r="F586" s="201"/>
      <c r="G586" s="201"/>
      <c r="H586" s="200"/>
      <c r="I586" s="228"/>
      <c r="J586" s="170"/>
      <c r="K586" s="170"/>
      <c r="L586" s="170"/>
      <c r="M586" s="170"/>
      <c r="N586" s="170"/>
      <c r="O586" s="170"/>
      <c r="P586" s="170"/>
      <c r="Q586" s="170"/>
      <c r="R586" s="170"/>
      <c r="S586" s="170"/>
      <c r="T586" s="170"/>
      <c r="U586" s="170"/>
      <c r="V586" s="170"/>
      <c r="W586" s="170"/>
      <c r="X586" s="170"/>
      <c r="Y586" s="170"/>
      <c r="Z586" s="170"/>
      <c r="AA586" s="170"/>
      <c r="AB586" s="170"/>
      <c r="AC586" s="170"/>
      <c r="AD586" s="170"/>
      <c r="AE586" s="170" t="s">
        <v>190</v>
      </c>
      <c r="AF586" s="170">
        <v>0</v>
      </c>
      <c r="AG586" s="170"/>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c r="BD586" s="170"/>
      <c r="BE586" s="170"/>
      <c r="BF586" s="170"/>
      <c r="BG586" s="170"/>
      <c r="BH586" s="170"/>
    </row>
    <row r="587" spans="1:60" ht="20.399999999999999" outlineLevel="1" x14ac:dyDescent="0.25">
      <c r="A587" s="225">
        <v>161</v>
      </c>
      <c r="B587" s="182" t="s">
        <v>829</v>
      </c>
      <c r="C587" s="209" t="s">
        <v>830</v>
      </c>
      <c r="D587" s="187" t="s">
        <v>376</v>
      </c>
      <c r="E587" s="193">
        <v>2</v>
      </c>
      <c r="F587" s="202"/>
      <c r="G587" s="201">
        <f>ROUND(E587*F587,2)</f>
        <v>0</v>
      </c>
      <c r="H587" s="200"/>
      <c r="I587" s="228" t="s">
        <v>372</v>
      </c>
      <c r="J587" s="170"/>
      <c r="K587" s="170"/>
      <c r="L587" s="170"/>
      <c r="M587" s="170"/>
      <c r="N587" s="170"/>
      <c r="O587" s="170"/>
      <c r="P587" s="170"/>
      <c r="Q587" s="170"/>
      <c r="R587" s="170"/>
      <c r="S587" s="170"/>
      <c r="T587" s="170"/>
      <c r="U587" s="170"/>
      <c r="V587" s="170"/>
      <c r="W587" s="170"/>
      <c r="X587" s="170"/>
      <c r="Y587" s="170"/>
      <c r="Z587" s="170"/>
      <c r="AA587" s="170"/>
      <c r="AB587" s="170"/>
      <c r="AC587" s="170"/>
      <c r="AD587" s="170"/>
      <c r="AE587" s="170" t="s">
        <v>583</v>
      </c>
      <c r="AF587" s="170"/>
      <c r="AG587" s="170"/>
      <c r="AH587" s="170"/>
      <c r="AI587" s="170"/>
      <c r="AJ587" s="170"/>
      <c r="AK587" s="170"/>
      <c r="AL587" s="170"/>
      <c r="AM587" s="170">
        <v>21</v>
      </c>
      <c r="AN587" s="170"/>
      <c r="AO587" s="170"/>
      <c r="AP587" s="170"/>
      <c r="AQ587" s="170"/>
      <c r="AR587" s="170"/>
      <c r="AS587" s="170"/>
      <c r="AT587" s="170"/>
      <c r="AU587" s="170"/>
      <c r="AV587" s="170"/>
      <c r="AW587" s="170"/>
      <c r="AX587" s="170"/>
      <c r="AY587" s="170"/>
      <c r="AZ587" s="170"/>
      <c r="BA587" s="170"/>
      <c r="BB587" s="170"/>
      <c r="BC587" s="170"/>
      <c r="BD587" s="170"/>
      <c r="BE587" s="170"/>
      <c r="BF587" s="170"/>
      <c r="BG587" s="170"/>
      <c r="BH587" s="170"/>
    </row>
    <row r="588" spans="1:60" outlineLevel="1" x14ac:dyDescent="0.25">
      <c r="A588" s="224"/>
      <c r="B588" s="183"/>
      <c r="C588" s="210" t="s">
        <v>759</v>
      </c>
      <c r="D588" s="188"/>
      <c r="E588" s="194">
        <v>1</v>
      </c>
      <c r="F588" s="201"/>
      <c r="G588" s="201"/>
      <c r="H588" s="200"/>
      <c r="I588" s="228"/>
      <c r="J588" s="170"/>
      <c r="K588" s="170"/>
      <c r="L588" s="170"/>
      <c r="M588" s="170"/>
      <c r="N588" s="170"/>
      <c r="O588" s="170"/>
      <c r="P588" s="170"/>
      <c r="Q588" s="170"/>
      <c r="R588" s="170"/>
      <c r="S588" s="170"/>
      <c r="T588" s="170"/>
      <c r="U588" s="170"/>
      <c r="V588" s="170"/>
      <c r="W588" s="170"/>
      <c r="X588" s="170"/>
      <c r="Y588" s="170"/>
      <c r="Z588" s="170"/>
      <c r="AA588" s="170"/>
      <c r="AB588" s="170"/>
      <c r="AC588" s="170"/>
      <c r="AD588" s="170"/>
      <c r="AE588" s="170" t="s">
        <v>190</v>
      </c>
      <c r="AF588" s="170">
        <v>0</v>
      </c>
      <c r="AG588" s="170"/>
      <c r="AH588" s="170"/>
      <c r="AI588" s="170"/>
      <c r="AJ588" s="170"/>
      <c r="AK588" s="170"/>
      <c r="AL588" s="170"/>
      <c r="AM588" s="170"/>
      <c r="AN588" s="170"/>
      <c r="AO588" s="170"/>
      <c r="AP588" s="170"/>
      <c r="AQ588" s="170"/>
      <c r="AR588" s="170"/>
      <c r="AS588" s="170"/>
      <c r="AT588" s="170"/>
      <c r="AU588" s="170"/>
      <c r="AV588" s="170"/>
      <c r="AW588" s="170"/>
      <c r="AX588" s="170"/>
      <c r="AY588" s="170"/>
      <c r="AZ588" s="170"/>
      <c r="BA588" s="170"/>
      <c r="BB588" s="170"/>
      <c r="BC588" s="170"/>
      <c r="BD588" s="170"/>
      <c r="BE588" s="170"/>
      <c r="BF588" s="170"/>
      <c r="BG588" s="170"/>
      <c r="BH588" s="170"/>
    </row>
    <row r="589" spans="1:60" outlineLevel="1" x14ac:dyDescent="0.25">
      <c r="A589" s="224"/>
      <c r="B589" s="183"/>
      <c r="C589" s="210" t="s">
        <v>831</v>
      </c>
      <c r="D589" s="188"/>
      <c r="E589" s="194">
        <v>1</v>
      </c>
      <c r="F589" s="201"/>
      <c r="G589" s="201"/>
      <c r="H589" s="200"/>
      <c r="I589" s="228"/>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t="s">
        <v>190</v>
      </c>
      <c r="AF589" s="170">
        <v>0</v>
      </c>
      <c r="AG589" s="170"/>
      <c r="AH589" s="170"/>
      <c r="AI589" s="170"/>
      <c r="AJ589" s="170"/>
      <c r="AK589" s="170"/>
      <c r="AL589" s="170"/>
      <c r="AM589" s="170"/>
      <c r="AN589" s="170"/>
      <c r="AO589" s="170"/>
      <c r="AP589" s="170"/>
      <c r="AQ589" s="170"/>
      <c r="AR589" s="170"/>
      <c r="AS589" s="170"/>
      <c r="AT589" s="170"/>
      <c r="AU589" s="170"/>
      <c r="AV589" s="170"/>
      <c r="AW589" s="170"/>
      <c r="AX589" s="170"/>
      <c r="AY589" s="170"/>
      <c r="AZ589" s="170"/>
      <c r="BA589" s="170"/>
      <c r="BB589" s="170"/>
      <c r="BC589" s="170"/>
      <c r="BD589" s="170"/>
      <c r="BE589" s="170"/>
      <c r="BF589" s="170"/>
      <c r="BG589" s="170"/>
      <c r="BH589" s="170"/>
    </row>
    <row r="590" spans="1:60" ht="20.399999999999999" outlineLevel="1" x14ac:dyDescent="0.25">
      <c r="A590" s="225">
        <v>162</v>
      </c>
      <c r="B590" s="182" t="s">
        <v>832</v>
      </c>
      <c r="C590" s="209" t="s">
        <v>833</v>
      </c>
      <c r="D590" s="187" t="s">
        <v>376</v>
      </c>
      <c r="E590" s="193">
        <v>2</v>
      </c>
      <c r="F590" s="202"/>
      <c r="G590" s="201">
        <f>ROUND(E590*F590,2)</f>
        <v>0</v>
      </c>
      <c r="H590" s="200"/>
      <c r="I590" s="228" t="s">
        <v>372</v>
      </c>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t="s">
        <v>583</v>
      </c>
      <c r="AF590" s="170"/>
      <c r="AG590" s="170"/>
      <c r="AH590" s="170"/>
      <c r="AI590" s="170"/>
      <c r="AJ590" s="170"/>
      <c r="AK590" s="170"/>
      <c r="AL590" s="170"/>
      <c r="AM590" s="170">
        <v>21</v>
      </c>
      <c r="AN590" s="170"/>
      <c r="AO590" s="170"/>
      <c r="AP590" s="170"/>
      <c r="AQ590" s="170"/>
      <c r="AR590" s="170"/>
      <c r="AS590" s="170"/>
      <c r="AT590" s="170"/>
      <c r="AU590" s="170"/>
      <c r="AV590" s="170"/>
      <c r="AW590" s="170"/>
      <c r="AX590" s="170"/>
      <c r="AY590" s="170"/>
      <c r="AZ590" s="170"/>
      <c r="BA590" s="170"/>
      <c r="BB590" s="170"/>
      <c r="BC590" s="170"/>
      <c r="BD590" s="170"/>
      <c r="BE590" s="170"/>
      <c r="BF590" s="170"/>
      <c r="BG590" s="170"/>
      <c r="BH590" s="170"/>
    </row>
    <row r="591" spans="1:60" outlineLevel="1" x14ac:dyDescent="0.25">
      <c r="A591" s="224"/>
      <c r="B591" s="183"/>
      <c r="C591" s="210" t="s">
        <v>759</v>
      </c>
      <c r="D591" s="188"/>
      <c r="E591" s="194">
        <v>1</v>
      </c>
      <c r="F591" s="201"/>
      <c r="G591" s="201"/>
      <c r="H591" s="200"/>
      <c r="I591" s="228"/>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t="s">
        <v>190</v>
      </c>
      <c r="AF591" s="170">
        <v>0</v>
      </c>
      <c r="AG591" s="170"/>
      <c r="AH591" s="170"/>
      <c r="AI591" s="170"/>
      <c r="AJ591" s="170"/>
      <c r="AK591" s="170"/>
      <c r="AL591" s="170"/>
      <c r="AM591" s="170"/>
      <c r="AN591" s="170"/>
      <c r="AO591" s="170"/>
      <c r="AP591" s="170"/>
      <c r="AQ591" s="170"/>
      <c r="AR591" s="170"/>
      <c r="AS591" s="170"/>
      <c r="AT591" s="170"/>
      <c r="AU591" s="170"/>
      <c r="AV591" s="170"/>
      <c r="AW591" s="170"/>
      <c r="AX591" s="170"/>
      <c r="AY591" s="170"/>
      <c r="AZ591" s="170"/>
      <c r="BA591" s="170"/>
      <c r="BB591" s="170"/>
      <c r="BC591" s="170"/>
      <c r="BD591" s="170"/>
      <c r="BE591" s="170"/>
      <c r="BF591" s="170"/>
      <c r="BG591" s="170"/>
      <c r="BH591" s="170"/>
    </row>
    <row r="592" spans="1:60" outlineLevel="1" x14ac:dyDescent="0.25">
      <c r="A592" s="224"/>
      <c r="B592" s="183"/>
      <c r="C592" s="210" t="s">
        <v>831</v>
      </c>
      <c r="D592" s="188"/>
      <c r="E592" s="194">
        <v>1</v>
      </c>
      <c r="F592" s="201"/>
      <c r="G592" s="201"/>
      <c r="H592" s="200"/>
      <c r="I592" s="228"/>
      <c r="J592" s="170"/>
      <c r="K592" s="170"/>
      <c r="L592" s="170"/>
      <c r="M592" s="170"/>
      <c r="N592" s="170"/>
      <c r="O592" s="170"/>
      <c r="P592" s="170"/>
      <c r="Q592" s="170"/>
      <c r="R592" s="170"/>
      <c r="S592" s="170"/>
      <c r="T592" s="170"/>
      <c r="U592" s="170"/>
      <c r="V592" s="170"/>
      <c r="W592" s="170"/>
      <c r="X592" s="170"/>
      <c r="Y592" s="170"/>
      <c r="Z592" s="170"/>
      <c r="AA592" s="170"/>
      <c r="AB592" s="170"/>
      <c r="AC592" s="170"/>
      <c r="AD592" s="170"/>
      <c r="AE592" s="170" t="s">
        <v>190</v>
      </c>
      <c r="AF592" s="170">
        <v>0</v>
      </c>
      <c r="AG592" s="170"/>
      <c r="AH592" s="170"/>
      <c r="AI592" s="170"/>
      <c r="AJ592" s="170"/>
      <c r="AK592" s="170"/>
      <c r="AL592" s="170"/>
      <c r="AM592" s="170"/>
      <c r="AN592" s="170"/>
      <c r="AO592" s="170"/>
      <c r="AP592" s="170"/>
      <c r="AQ592" s="170"/>
      <c r="AR592" s="170"/>
      <c r="AS592" s="170"/>
      <c r="AT592" s="170"/>
      <c r="AU592" s="170"/>
      <c r="AV592" s="170"/>
      <c r="AW592" s="170"/>
      <c r="AX592" s="170"/>
      <c r="AY592" s="170"/>
      <c r="AZ592" s="170"/>
      <c r="BA592" s="170"/>
      <c r="BB592" s="170"/>
      <c r="BC592" s="170"/>
      <c r="BD592" s="170"/>
      <c r="BE592" s="170"/>
      <c r="BF592" s="170"/>
      <c r="BG592" s="170"/>
      <c r="BH592" s="170"/>
    </row>
    <row r="593" spans="1:60" outlineLevel="1" x14ac:dyDescent="0.25">
      <c r="A593" s="224"/>
      <c r="B593" s="293" t="s">
        <v>834</v>
      </c>
      <c r="C593" s="294"/>
      <c r="D593" s="295"/>
      <c r="E593" s="296"/>
      <c r="F593" s="297"/>
      <c r="G593" s="298"/>
      <c r="H593" s="200"/>
      <c r="I593" s="228"/>
      <c r="J593" s="170"/>
      <c r="K593" s="170"/>
      <c r="L593" s="170"/>
      <c r="M593" s="170"/>
      <c r="N593" s="170"/>
      <c r="O593" s="170"/>
      <c r="P593" s="170"/>
      <c r="Q593" s="170"/>
      <c r="R593" s="170"/>
      <c r="S593" s="170"/>
      <c r="T593" s="170"/>
      <c r="U593" s="170"/>
      <c r="V593" s="170"/>
      <c r="W593" s="170"/>
      <c r="X593" s="170"/>
      <c r="Y593" s="170"/>
      <c r="Z593" s="170"/>
      <c r="AA593" s="170"/>
      <c r="AB593" s="170"/>
      <c r="AC593" s="170">
        <v>0</v>
      </c>
      <c r="AD593" s="170"/>
      <c r="AE593" s="170" t="s">
        <v>182</v>
      </c>
      <c r="AF593" s="170"/>
      <c r="AG593" s="170"/>
      <c r="AH593" s="170"/>
      <c r="AI593" s="170"/>
      <c r="AJ593" s="170"/>
      <c r="AK593" s="170"/>
      <c r="AL593" s="170"/>
      <c r="AM593" s="170"/>
      <c r="AN593" s="170"/>
      <c r="AO593" s="170"/>
      <c r="AP593" s="170"/>
      <c r="AQ593" s="170"/>
      <c r="AR593" s="170"/>
      <c r="AS593" s="170"/>
      <c r="AT593" s="170"/>
      <c r="AU593" s="170"/>
      <c r="AV593" s="170"/>
      <c r="AW593" s="170"/>
      <c r="AX593" s="170"/>
      <c r="AY593" s="170"/>
      <c r="AZ593" s="170"/>
      <c r="BA593" s="170"/>
      <c r="BB593" s="170"/>
      <c r="BC593" s="170"/>
      <c r="BD593" s="170"/>
      <c r="BE593" s="170"/>
      <c r="BF593" s="170"/>
      <c r="BG593" s="170"/>
      <c r="BH593" s="170"/>
    </row>
    <row r="594" spans="1:60" outlineLevel="1" x14ac:dyDescent="0.25">
      <c r="A594" s="224"/>
      <c r="B594" s="293" t="s">
        <v>538</v>
      </c>
      <c r="C594" s="294"/>
      <c r="D594" s="295"/>
      <c r="E594" s="296"/>
      <c r="F594" s="297"/>
      <c r="G594" s="298"/>
      <c r="H594" s="200"/>
      <c r="I594" s="228"/>
      <c r="J594" s="170"/>
      <c r="K594" s="170"/>
      <c r="L594" s="170"/>
      <c r="M594" s="170"/>
      <c r="N594" s="170"/>
      <c r="O594" s="170"/>
      <c r="P594" s="170"/>
      <c r="Q594" s="170"/>
      <c r="R594" s="170"/>
      <c r="S594" s="170"/>
      <c r="T594" s="170"/>
      <c r="U594" s="170"/>
      <c r="V594" s="170"/>
      <c r="W594" s="170"/>
      <c r="X594" s="170"/>
      <c r="Y594" s="170"/>
      <c r="Z594" s="170"/>
      <c r="AA594" s="170"/>
      <c r="AB594" s="170"/>
      <c r="AC594" s="170"/>
      <c r="AD594" s="170"/>
      <c r="AE594" s="170" t="s">
        <v>193</v>
      </c>
      <c r="AF594" s="170"/>
      <c r="AG594" s="170"/>
      <c r="AH594" s="170"/>
      <c r="AI594" s="170"/>
      <c r="AJ594" s="170"/>
      <c r="AK594" s="170"/>
      <c r="AL594" s="170"/>
      <c r="AM594" s="170"/>
      <c r="AN594" s="170"/>
      <c r="AO594" s="170"/>
      <c r="AP594" s="170"/>
      <c r="AQ594" s="170"/>
      <c r="AR594" s="170"/>
      <c r="AS594" s="170"/>
      <c r="AT594" s="170"/>
      <c r="AU594" s="170"/>
      <c r="AV594" s="170"/>
      <c r="AW594" s="170"/>
      <c r="AX594" s="170"/>
      <c r="AY594" s="170"/>
      <c r="AZ594" s="170"/>
      <c r="BA594" s="170"/>
      <c r="BB594" s="170"/>
      <c r="BC594" s="170"/>
      <c r="BD594" s="170"/>
      <c r="BE594" s="170"/>
      <c r="BF594" s="170"/>
      <c r="BG594" s="170"/>
      <c r="BH594" s="170"/>
    </row>
    <row r="595" spans="1:60" outlineLevel="1" x14ac:dyDescent="0.25">
      <c r="A595" s="225">
        <v>163</v>
      </c>
      <c r="B595" s="182" t="s">
        <v>835</v>
      </c>
      <c r="C595" s="209" t="s">
        <v>603</v>
      </c>
      <c r="D595" s="187" t="s">
        <v>237</v>
      </c>
      <c r="E595" s="193">
        <v>10.67623</v>
      </c>
      <c r="F595" s="202"/>
      <c r="G595" s="201">
        <f>ROUND(E595*F595,2)</f>
        <v>0</v>
      </c>
      <c r="H595" s="200" t="s">
        <v>726</v>
      </c>
      <c r="I595" s="228" t="s">
        <v>198</v>
      </c>
      <c r="J595" s="170"/>
      <c r="K595" s="170"/>
      <c r="L595" s="170"/>
      <c r="M595" s="170"/>
      <c r="N595" s="170"/>
      <c r="O595" s="170"/>
      <c r="P595" s="170"/>
      <c r="Q595" s="170"/>
      <c r="R595" s="170"/>
      <c r="S595" s="170"/>
      <c r="T595" s="170"/>
      <c r="U595" s="170"/>
      <c r="V595" s="170"/>
      <c r="W595" s="170"/>
      <c r="X595" s="170"/>
      <c r="Y595" s="170"/>
      <c r="Z595" s="170"/>
      <c r="AA595" s="170"/>
      <c r="AB595" s="170"/>
      <c r="AC595" s="170"/>
      <c r="AD595" s="170"/>
      <c r="AE595" s="170" t="s">
        <v>494</v>
      </c>
      <c r="AF595" s="170"/>
      <c r="AG595" s="170"/>
      <c r="AH595" s="170"/>
      <c r="AI595" s="170"/>
      <c r="AJ595" s="170"/>
      <c r="AK595" s="170"/>
      <c r="AL595" s="170"/>
      <c r="AM595" s="170">
        <v>21</v>
      </c>
      <c r="AN595" s="170"/>
      <c r="AO595" s="170"/>
      <c r="AP595" s="170"/>
      <c r="AQ595" s="170"/>
      <c r="AR595" s="170"/>
      <c r="AS595" s="170"/>
      <c r="AT595" s="170"/>
      <c r="AU595" s="170"/>
      <c r="AV595" s="170"/>
      <c r="AW595" s="170"/>
      <c r="AX595" s="170"/>
      <c r="AY595" s="170"/>
      <c r="AZ595" s="170"/>
      <c r="BA595" s="170"/>
      <c r="BB595" s="170"/>
      <c r="BC595" s="170"/>
      <c r="BD595" s="170"/>
      <c r="BE595" s="170"/>
      <c r="BF595" s="170"/>
      <c r="BG595" s="170"/>
      <c r="BH595" s="170"/>
    </row>
    <row r="596" spans="1:60" outlineLevel="1" x14ac:dyDescent="0.25">
      <c r="A596" s="224"/>
      <c r="B596" s="183"/>
      <c r="C596" s="210" t="s">
        <v>495</v>
      </c>
      <c r="D596" s="188"/>
      <c r="E596" s="194"/>
      <c r="F596" s="201"/>
      <c r="G596" s="201"/>
      <c r="H596" s="200"/>
      <c r="I596" s="228"/>
      <c r="J596" s="170"/>
      <c r="K596" s="170"/>
      <c r="L596" s="170"/>
      <c r="M596" s="170"/>
      <c r="N596" s="170"/>
      <c r="O596" s="170"/>
      <c r="P596" s="170"/>
      <c r="Q596" s="170"/>
      <c r="R596" s="170"/>
      <c r="S596" s="170"/>
      <c r="T596" s="170"/>
      <c r="U596" s="170"/>
      <c r="V596" s="170"/>
      <c r="W596" s="170"/>
      <c r="X596" s="170"/>
      <c r="Y596" s="170"/>
      <c r="Z596" s="170"/>
      <c r="AA596" s="170"/>
      <c r="AB596" s="170"/>
      <c r="AC596" s="170"/>
      <c r="AD596" s="170"/>
      <c r="AE596" s="170" t="s">
        <v>190</v>
      </c>
      <c r="AF596" s="170">
        <v>0</v>
      </c>
      <c r="AG596" s="170"/>
      <c r="AH596" s="170"/>
      <c r="AI596" s="170"/>
      <c r="AJ596" s="170"/>
      <c r="AK596" s="170"/>
      <c r="AL596" s="170"/>
      <c r="AM596" s="170"/>
      <c r="AN596" s="170"/>
      <c r="AO596" s="170"/>
      <c r="AP596" s="170"/>
      <c r="AQ596" s="170"/>
      <c r="AR596" s="170"/>
      <c r="AS596" s="170"/>
      <c r="AT596" s="170"/>
      <c r="AU596" s="170"/>
      <c r="AV596" s="170"/>
      <c r="AW596" s="170"/>
      <c r="AX596" s="170"/>
      <c r="AY596" s="170"/>
      <c r="AZ596" s="170"/>
      <c r="BA596" s="170"/>
      <c r="BB596" s="170"/>
      <c r="BC596" s="170"/>
      <c r="BD596" s="170"/>
      <c r="BE596" s="170"/>
      <c r="BF596" s="170"/>
      <c r="BG596" s="170"/>
      <c r="BH596" s="170"/>
    </row>
    <row r="597" spans="1:60" ht="20.399999999999999" outlineLevel="1" x14ac:dyDescent="0.25">
      <c r="A597" s="224"/>
      <c r="B597" s="183"/>
      <c r="C597" s="210" t="s">
        <v>836</v>
      </c>
      <c r="D597" s="188"/>
      <c r="E597" s="194"/>
      <c r="F597" s="201"/>
      <c r="G597" s="201"/>
      <c r="H597" s="200"/>
      <c r="I597" s="228"/>
      <c r="J597" s="170"/>
      <c r="K597" s="170"/>
      <c r="L597" s="170"/>
      <c r="M597" s="170"/>
      <c r="N597" s="170"/>
      <c r="O597" s="170"/>
      <c r="P597" s="170"/>
      <c r="Q597" s="170"/>
      <c r="R597" s="170"/>
      <c r="S597" s="170"/>
      <c r="T597" s="170"/>
      <c r="U597" s="170"/>
      <c r="V597" s="170"/>
      <c r="W597" s="170"/>
      <c r="X597" s="170"/>
      <c r="Y597" s="170"/>
      <c r="Z597" s="170"/>
      <c r="AA597" s="170"/>
      <c r="AB597" s="170"/>
      <c r="AC597" s="170"/>
      <c r="AD597" s="170"/>
      <c r="AE597" s="170" t="s">
        <v>190</v>
      </c>
      <c r="AF597" s="170">
        <v>0</v>
      </c>
      <c r="AG597" s="170"/>
      <c r="AH597" s="170"/>
      <c r="AI597" s="170"/>
      <c r="AJ597" s="170"/>
      <c r="AK597" s="170"/>
      <c r="AL597" s="170"/>
      <c r="AM597" s="170"/>
      <c r="AN597" s="170"/>
      <c r="AO597" s="170"/>
      <c r="AP597" s="170"/>
      <c r="AQ597" s="170"/>
      <c r="AR597" s="170"/>
      <c r="AS597" s="170"/>
      <c r="AT597" s="170"/>
      <c r="AU597" s="170"/>
      <c r="AV597" s="170"/>
      <c r="AW597" s="170"/>
      <c r="AX597" s="170"/>
      <c r="AY597" s="170"/>
      <c r="AZ597" s="170"/>
      <c r="BA597" s="170"/>
      <c r="BB597" s="170"/>
      <c r="BC597" s="170"/>
      <c r="BD597" s="170"/>
      <c r="BE597" s="170"/>
      <c r="BF597" s="170"/>
      <c r="BG597" s="170"/>
      <c r="BH597" s="170"/>
    </row>
    <row r="598" spans="1:60" outlineLevel="1" x14ac:dyDescent="0.25">
      <c r="A598" s="224"/>
      <c r="B598" s="183"/>
      <c r="C598" s="210" t="s">
        <v>837</v>
      </c>
      <c r="D598" s="188"/>
      <c r="E598" s="194"/>
      <c r="F598" s="201"/>
      <c r="G598" s="201"/>
      <c r="H598" s="200"/>
      <c r="I598" s="228"/>
      <c r="J598" s="170"/>
      <c r="K598" s="170"/>
      <c r="L598" s="170"/>
      <c r="M598" s="170"/>
      <c r="N598" s="170"/>
      <c r="O598" s="170"/>
      <c r="P598" s="170"/>
      <c r="Q598" s="170"/>
      <c r="R598" s="170"/>
      <c r="S598" s="170"/>
      <c r="T598" s="170"/>
      <c r="U598" s="170"/>
      <c r="V598" s="170"/>
      <c r="W598" s="170"/>
      <c r="X598" s="170"/>
      <c r="Y598" s="170"/>
      <c r="Z598" s="170"/>
      <c r="AA598" s="170"/>
      <c r="AB598" s="170"/>
      <c r="AC598" s="170"/>
      <c r="AD598" s="170"/>
      <c r="AE598" s="170" t="s">
        <v>190</v>
      </c>
      <c r="AF598" s="170">
        <v>0</v>
      </c>
      <c r="AG598" s="170"/>
      <c r="AH598" s="170"/>
      <c r="AI598" s="170"/>
      <c r="AJ598" s="170"/>
      <c r="AK598" s="170"/>
      <c r="AL598" s="170"/>
      <c r="AM598" s="170"/>
      <c r="AN598" s="170"/>
      <c r="AO598" s="170"/>
      <c r="AP598" s="170"/>
      <c r="AQ598" s="170"/>
      <c r="AR598" s="170"/>
      <c r="AS598" s="170"/>
      <c r="AT598" s="170"/>
      <c r="AU598" s="170"/>
      <c r="AV598" s="170"/>
      <c r="AW598" s="170"/>
      <c r="AX598" s="170"/>
      <c r="AY598" s="170"/>
      <c r="AZ598" s="170"/>
      <c r="BA598" s="170"/>
      <c r="BB598" s="170"/>
      <c r="BC598" s="170"/>
      <c r="BD598" s="170"/>
      <c r="BE598" s="170"/>
      <c r="BF598" s="170"/>
      <c r="BG598" s="170"/>
      <c r="BH598" s="170"/>
    </row>
    <row r="599" spans="1:60" outlineLevel="1" x14ac:dyDescent="0.25">
      <c r="A599" s="224"/>
      <c r="B599" s="183"/>
      <c r="C599" s="210" t="s">
        <v>838</v>
      </c>
      <c r="D599" s="188"/>
      <c r="E599" s="194">
        <v>10.67623</v>
      </c>
      <c r="F599" s="201"/>
      <c r="G599" s="201"/>
      <c r="H599" s="200"/>
      <c r="I599" s="228"/>
      <c r="J599" s="170"/>
      <c r="K599" s="170"/>
      <c r="L599" s="170"/>
      <c r="M599" s="170"/>
      <c r="N599" s="170"/>
      <c r="O599" s="170"/>
      <c r="P599" s="170"/>
      <c r="Q599" s="170"/>
      <c r="R599" s="170"/>
      <c r="S599" s="170"/>
      <c r="T599" s="170"/>
      <c r="U599" s="170"/>
      <c r="V599" s="170"/>
      <c r="W599" s="170"/>
      <c r="X599" s="170"/>
      <c r="Y599" s="170"/>
      <c r="Z599" s="170"/>
      <c r="AA599" s="170"/>
      <c r="AB599" s="170"/>
      <c r="AC599" s="170"/>
      <c r="AD599" s="170"/>
      <c r="AE599" s="170" t="s">
        <v>190</v>
      </c>
      <c r="AF599" s="170">
        <v>0</v>
      </c>
      <c r="AG599" s="170"/>
      <c r="AH599" s="170"/>
      <c r="AI599" s="170"/>
      <c r="AJ599" s="170"/>
      <c r="AK599" s="170"/>
      <c r="AL599" s="170"/>
      <c r="AM599" s="170"/>
      <c r="AN599" s="170"/>
      <c r="AO599" s="170"/>
      <c r="AP599" s="170"/>
      <c r="AQ599" s="170"/>
      <c r="AR599" s="170"/>
      <c r="AS599" s="170"/>
      <c r="AT599" s="170"/>
      <c r="AU599" s="170"/>
      <c r="AV599" s="170"/>
      <c r="AW599" s="170"/>
      <c r="AX599" s="170"/>
      <c r="AY599" s="170"/>
      <c r="AZ599" s="170"/>
      <c r="BA599" s="170"/>
      <c r="BB599" s="170"/>
      <c r="BC599" s="170"/>
      <c r="BD599" s="170"/>
      <c r="BE599" s="170"/>
      <c r="BF599" s="170"/>
      <c r="BG599" s="170"/>
      <c r="BH599" s="170"/>
    </row>
    <row r="600" spans="1:60" x14ac:dyDescent="0.25">
      <c r="A600" s="223" t="s">
        <v>179</v>
      </c>
      <c r="B600" s="181" t="s">
        <v>148</v>
      </c>
      <c r="C600" s="208" t="s">
        <v>149</v>
      </c>
      <c r="D600" s="186"/>
      <c r="E600" s="192"/>
      <c r="F600" s="291">
        <f>SUM(G601:G620)</f>
        <v>0</v>
      </c>
      <c r="G600" s="292"/>
      <c r="H600" s="199"/>
      <c r="I600" s="227"/>
      <c r="AE600" t="s">
        <v>180</v>
      </c>
    </row>
    <row r="601" spans="1:60" outlineLevel="1" x14ac:dyDescent="0.25">
      <c r="A601" s="224"/>
      <c r="B601" s="299" t="s">
        <v>839</v>
      </c>
      <c r="C601" s="300"/>
      <c r="D601" s="301"/>
      <c r="E601" s="302"/>
      <c r="F601" s="303"/>
      <c r="G601" s="304"/>
      <c r="H601" s="200"/>
      <c r="I601" s="228"/>
      <c r="J601" s="170"/>
      <c r="K601" s="170"/>
      <c r="L601" s="170"/>
      <c r="M601" s="170"/>
      <c r="N601" s="170"/>
      <c r="O601" s="170"/>
      <c r="P601" s="170"/>
      <c r="Q601" s="170"/>
      <c r="R601" s="170"/>
      <c r="S601" s="170"/>
      <c r="T601" s="170"/>
      <c r="U601" s="170"/>
      <c r="V601" s="170"/>
      <c r="W601" s="170"/>
      <c r="X601" s="170"/>
      <c r="Y601" s="170"/>
      <c r="Z601" s="170"/>
      <c r="AA601" s="170"/>
      <c r="AB601" s="170"/>
      <c r="AC601" s="170">
        <v>0</v>
      </c>
      <c r="AD601" s="170"/>
      <c r="AE601" s="170" t="s">
        <v>182</v>
      </c>
      <c r="AF601" s="170"/>
      <c r="AG601" s="170"/>
      <c r="AH601" s="170"/>
      <c r="AI601" s="170"/>
      <c r="AJ601" s="170"/>
      <c r="AK601" s="170"/>
      <c r="AL601" s="170"/>
      <c r="AM601" s="170"/>
      <c r="AN601" s="170"/>
      <c r="AO601" s="170"/>
      <c r="AP601" s="170"/>
      <c r="AQ601" s="170"/>
      <c r="AR601" s="170"/>
      <c r="AS601" s="170"/>
      <c r="AT601" s="170"/>
      <c r="AU601" s="170"/>
      <c r="AV601" s="170"/>
      <c r="AW601" s="170"/>
      <c r="AX601" s="170"/>
      <c r="AY601" s="170"/>
      <c r="AZ601" s="170"/>
      <c r="BA601" s="170"/>
      <c r="BB601" s="170"/>
      <c r="BC601" s="170"/>
      <c r="BD601" s="170"/>
      <c r="BE601" s="170"/>
      <c r="BF601" s="170"/>
      <c r="BG601" s="170"/>
      <c r="BH601" s="170"/>
    </row>
    <row r="602" spans="1:60" outlineLevel="1" x14ac:dyDescent="0.25">
      <c r="A602" s="225">
        <v>164</v>
      </c>
      <c r="B602" s="182" t="s">
        <v>840</v>
      </c>
      <c r="C602" s="209" t="s">
        <v>841</v>
      </c>
      <c r="D602" s="187" t="s">
        <v>185</v>
      </c>
      <c r="E602" s="193">
        <v>565.14909999999998</v>
      </c>
      <c r="F602" s="202"/>
      <c r="G602" s="201">
        <f>ROUND(E602*F602,2)</f>
        <v>0</v>
      </c>
      <c r="H602" s="200" t="s">
        <v>367</v>
      </c>
      <c r="I602" s="228" t="s">
        <v>198</v>
      </c>
      <c r="J602" s="170"/>
      <c r="K602" s="170"/>
      <c r="L602" s="170"/>
      <c r="M602" s="170"/>
      <c r="N602" s="170"/>
      <c r="O602" s="170"/>
      <c r="P602" s="170"/>
      <c r="Q602" s="170"/>
      <c r="R602" s="170"/>
      <c r="S602" s="170"/>
      <c r="T602" s="170"/>
      <c r="U602" s="170"/>
      <c r="V602" s="170"/>
      <c r="W602" s="170"/>
      <c r="X602" s="170"/>
      <c r="Y602" s="170"/>
      <c r="Z602" s="170"/>
      <c r="AA602" s="170"/>
      <c r="AB602" s="170"/>
      <c r="AC602" s="170"/>
      <c r="AD602" s="170"/>
      <c r="AE602" s="170" t="s">
        <v>188</v>
      </c>
      <c r="AF602" s="170"/>
      <c r="AG602" s="170"/>
      <c r="AH602" s="170"/>
      <c r="AI602" s="170"/>
      <c r="AJ602" s="170"/>
      <c r="AK602" s="170"/>
      <c r="AL602" s="170"/>
      <c r="AM602" s="170">
        <v>21</v>
      </c>
      <c r="AN602" s="170"/>
      <c r="AO602" s="170"/>
      <c r="AP602" s="170"/>
      <c r="AQ602" s="170"/>
      <c r="AR602" s="170"/>
      <c r="AS602" s="170"/>
      <c r="AT602" s="170"/>
      <c r="AU602" s="170"/>
      <c r="AV602" s="170"/>
      <c r="AW602" s="170"/>
      <c r="AX602" s="170"/>
      <c r="AY602" s="170"/>
      <c r="AZ602" s="170"/>
      <c r="BA602" s="170"/>
      <c r="BB602" s="170"/>
      <c r="BC602" s="170"/>
      <c r="BD602" s="170"/>
      <c r="BE602" s="170"/>
      <c r="BF602" s="170"/>
      <c r="BG602" s="170"/>
      <c r="BH602" s="170"/>
    </row>
    <row r="603" spans="1:60" outlineLevel="1" x14ac:dyDescent="0.25">
      <c r="A603" s="224"/>
      <c r="B603" s="183"/>
      <c r="C603" s="210" t="s">
        <v>589</v>
      </c>
      <c r="D603" s="188"/>
      <c r="E603" s="194">
        <v>565.14909999999998</v>
      </c>
      <c r="F603" s="201"/>
      <c r="G603" s="201"/>
      <c r="H603" s="200"/>
      <c r="I603" s="228"/>
      <c r="J603" s="170"/>
      <c r="K603" s="170"/>
      <c r="L603" s="170"/>
      <c r="M603" s="170"/>
      <c r="N603" s="170"/>
      <c r="O603" s="170"/>
      <c r="P603" s="170"/>
      <c r="Q603" s="170"/>
      <c r="R603" s="170"/>
      <c r="S603" s="170"/>
      <c r="T603" s="170"/>
      <c r="U603" s="170"/>
      <c r="V603" s="170"/>
      <c r="W603" s="170"/>
      <c r="X603" s="170"/>
      <c r="Y603" s="170"/>
      <c r="Z603" s="170"/>
      <c r="AA603" s="170"/>
      <c r="AB603" s="170"/>
      <c r="AC603" s="170"/>
      <c r="AD603" s="170"/>
      <c r="AE603" s="170" t="s">
        <v>190</v>
      </c>
      <c r="AF603" s="170">
        <v>0</v>
      </c>
      <c r="AG603" s="170"/>
      <c r="AH603" s="170"/>
      <c r="AI603" s="170"/>
      <c r="AJ603" s="170"/>
      <c r="AK603" s="170"/>
      <c r="AL603" s="170"/>
      <c r="AM603" s="170"/>
      <c r="AN603" s="170"/>
      <c r="AO603" s="170"/>
      <c r="AP603" s="170"/>
      <c r="AQ603" s="170"/>
      <c r="AR603" s="170"/>
      <c r="AS603" s="170"/>
      <c r="AT603" s="170"/>
      <c r="AU603" s="170"/>
      <c r="AV603" s="170"/>
      <c r="AW603" s="170"/>
      <c r="AX603" s="170"/>
      <c r="AY603" s="170"/>
      <c r="AZ603" s="170"/>
      <c r="BA603" s="170"/>
      <c r="BB603" s="170"/>
      <c r="BC603" s="170"/>
      <c r="BD603" s="170"/>
      <c r="BE603" s="170"/>
      <c r="BF603" s="170"/>
      <c r="BG603" s="170"/>
      <c r="BH603" s="170"/>
    </row>
    <row r="604" spans="1:60" ht="20.399999999999999" outlineLevel="1" x14ac:dyDescent="0.25">
      <c r="A604" s="225">
        <v>165</v>
      </c>
      <c r="B604" s="182" t="s">
        <v>842</v>
      </c>
      <c r="C604" s="209" t="s">
        <v>843</v>
      </c>
      <c r="D604" s="187" t="s">
        <v>376</v>
      </c>
      <c r="E604" s="193">
        <v>1</v>
      </c>
      <c r="F604" s="202"/>
      <c r="G604" s="201">
        <f>ROUND(E604*F604,2)</f>
        <v>0</v>
      </c>
      <c r="H604" s="200"/>
      <c r="I604" s="228" t="s">
        <v>372</v>
      </c>
      <c r="J604" s="170"/>
      <c r="K604" s="170"/>
      <c r="L604" s="170"/>
      <c r="M604" s="170"/>
      <c r="N604" s="170"/>
      <c r="O604" s="170"/>
      <c r="P604" s="170"/>
      <c r="Q604" s="170"/>
      <c r="R604" s="170"/>
      <c r="S604" s="170"/>
      <c r="T604" s="170"/>
      <c r="U604" s="170"/>
      <c r="V604" s="170"/>
      <c r="W604" s="170"/>
      <c r="X604" s="170"/>
      <c r="Y604" s="170"/>
      <c r="Z604" s="170"/>
      <c r="AA604" s="170"/>
      <c r="AB604" s="170"/>
      <c r="AC604" s="170"/>
      <c r="AD604" s="170"/>
      <c r="AE604" s="170" t="s">
        <v>188</v>
      </c>
      <c r="AF604" s="170"/>
      <c r="AG604" s="170"/>
      <c r="AH604" s="170"/>
      <c r="AI604" s="170"/>
      <c r="AJ604" s="170"/>
      <c r="AK604" s="170"/>
      <c r="AL604" s="170"/>
      <c r="AM604" s="170">
        <v>21</v>
      </c>
      <c r="AN604" s="170"/>
      <c r="AO604" s="170"/>
      <c r="AP604" s="170"/>
      <c r="AQ604" s="170"/>
      <c r="AR604" s="170"/>
      <c r="AS604" s="170"/>
      <c r="AT604" s="170"/>
      <c r="AU604" s="170"/>
      <c r="AV604" s="170"/>
      <c r="AW604" s="170"/>
      <c r="AX604" s="170"/>
      <c r="AY604" s="170"/>
      <c r="AZ604" s="170"/>
      <c r="BA604" s="170"/>
      <c r="BB604" s="170"/>
      <c r="BC604" s="170"/>
      <c r="BD604" s="170"/>
      <c r="BE604" s="170"/>
      <c r="BF604" s="170"/>
      <c r="BG604" s="170"/>
      <c r="BH604" s="170"/>
    </row>
    <row r="605" spans="1:60" outlineLevel="1" x14ac:dyDescent="0.25">
      <c r="A605" s="224"/>
      <c r="B605" s="183"/>
      <c r="C605" s="210" t="s">
        <v>55</v>
      </c>
      <c r="D605" s="188"/>
      <c r="E605" s="194">
        <v>1</v>
      </c>
      <c r="F605" s="201"/>
      <c r="G605" s="201"/>
      <c r="H605" s="200"/>
      <c r="I605" s="228"/>
      <c r="J605" s="170"/>
      <c r="K605" s="170"/>
      <c r="L605" s="170"/>
      <c r="M605" s="170"/>
      <c r="N605" s="170"/>
      <c r="O605" s="170"/>
      <c r="P605" s="170"/>
      <c r="Q605" s="170"/>
      <c r="R605" s="170"/>
      <c r="S605" s="170"/>
      <c r="T605" s="170"/>
      <c r="U605" s="170"/>
      <c r="V605" s="170"/>
      <c r="W605" s="170"/>
      <c r="X605" s="170"/>
      <c r="Y605" s="170"/>
      <c r="Z605" s="170"/>
      <c r="AA605" s="170"/>
      <c r="AB605" s="170"/>
      <c r="AC605" s="170"/>
      <c r="AD605" s="170"/>
      <c r="AE605" s="170" t="s">
        <v>190</v>
      </c>
      <c r="AF605" s="170">
        <v>0</v>
      </c>
      <c r="AG605" s="170"/>
      <c r="AH605" s="170"/>
      <c r="AI605" s="170"/>
      <c r="AJ605" s="170"/>
      <c r="AK605" s="170"/>
      <c r="AL605" s="170"/>
      <c r="AM605" s="170"/>
      <c r="AN605" s="170"/>
      <c r="AO605" s="170"/>
      <c r="AP605" s="170"/>
      <c r="AQ605" s="170"/>
      <c r="AR605" s="170"/>
      <c r="AS605" s="170"/>
      <c r="AT605" s="170"/>
      <c r="AU605" s="170"/>
      <c r="AV605" s="170"/>
      <c r="AW605" s="170"/>
      <c r="AX605" s="170"/>
      <c r="AY605" s="170"/>
      <c r="AZ605" s="170"/>
      <c r="BA605" s="170"/>
      <c r="BB605" s="170"/>
      <c r="BC605" s="170"/>
      <c r="BD605" s="170"/>
      <c r="BE605" s="170"/>
      <c r="BF605" s="170"/>
      <c r="BG605" s="170"/>
      <c r="BH605" s="170"/>
    </row>
    <row r="606" spans="1:60" ht="20.399999999999999" outlineLevel="1" x14ac:dyDescent="0.25">
      <c r="A606" s="225">
        <v>166</v>
      </c>
      <c r="B606" s="182" t="s">
        <v>844</v>
      </c>
      <c r="C606" s="209" t="s">
        <v>845</v>
      </c>
      <c r="D606" s="187" t="s">
        <v>376</v>
      </c>
      <c r="E606" s="193">
        <v>1</v>
      </c>
      <c r="F606" s="202"/>
      <c r="G606" s="201">
        <f>ROUND(E606*F606,2)</f>
        <v>0</v>
      </c>
      <c r="H606" s="200"/>
      <c r="I606" s="228" t="s">
        <v>372</v>
      </c>
      <c r="J606" s="170"/>
      <c r="K606" s="170"/>
      <c r="L606" s="170"/>
      <c r="M606" s="170"/>
      <c r="N606" s="170"/>
      <c r="O606" s="170"/>
      <c r="P606" s="170"/>
      <c r="Q606" s="170"/>
      <c r="R606" s="170"/>
      <c r="S606" s="170"/>
      <c r="T606" s="170"/>
      <c r="U606" s="170"/>
      <c r="V606" s="170"/>
      <c r="W606" s="170"/>
      <c r="X606" s="170"/>
      <c r="Y606" s="170"/>
      <c r="Z606" s="170"/>
      <c r="AA606" s="170"/>
      <c r="AB606" s="170"/>
      <c r="AC606" s="170"/>
      <c r="AD606" s="170"/>
      <c r="AE606" s="170" t="s">
        <v>188</v>
      </c>
      <c r="AF606" s="170"/>
      <c r="AG606" s="170"/>
      <c r="AH606" s="170"/>
      <c r="AI606" s="170"/>
      <c r="AJ606" s="170"/>
      <c r="AK606" s="170"/>
      <c r="AL606" s="170"/>
      <c r="AM606" s="170">
        <v>21</v>
      </c>
      <c r="AN606" s="170"/>
      <c r="AO606" s="170"/>
      <c r="AP606" s="170"/>
      <c r="AQ606" s="170"/>
      <c r="AR606" s="170"/>
      <c r="AS606" s="170"/>
      <c r="AT606" s="170"/>
      <c r="AU606" s="170"/>
      <c r="AV606" s="170"/>
      <c r="AW606" s="170"/>
      <c r="AX606" s="170"/>
      <c r="AY606" s="170"/>
      <c r="AZ606" s="170"/>
      <c r="BA606" s="170"/>
      <c r="BB606" s="170"/>
      <c r="BC606" s="170"/>
      <c r="BD606" s="170"/>
      <c r="BE606" s="170"/>
      <c r="BF606" s="170"/>
      <c r="BG606" s="170"/>
      <c r="BH606" s="170"/>
    </row>
    <row r="607" spans="1:60" outlineLevel="1" x14ac:dyDescent="0.25">
      <c r="A607" s="224"/>
      <c r="B607" s="183"/>
      <c r="C607" s="210" t="s">
        <v>55</v>
      </c>
      <c r="D607" s="188"/>
      <c r="E607" s="194">
        <v>1</v>
      </c>
      <c r="F607" s="201"/>
      <c r="G607" s="201"/>
      <c r="H607" s="200"/>
      <c r="I607" s="228"/>
      <c r="J607" s="170"/>
      <c r="K607" s="170"/>
      <c r="L607" s="170"/>
      <c r="M607" s="170"/>
      <c r="N607" s="170"/>
      <c r="O607" s="170"/>
      <c r="P607" s="170"/>
      <c r="Q607" s="170"/>
      <c r="R607" s="170"/>
      <c r="S607" s="170"/>
      <c r="T607" s="170"/>
      <c r="U607" s="170"/>
      <c r="V607" s="170"/>
      <c r="W607" s="170"/>
      <c r="X607" s="170"/>
      <c r="Y607" s="170"/>
      <c r="Z607" s="170"/>
      <c r="AA607" s="170"/>
      <c r="AB607" s="170"/>
      <c r="AC607" s="170"/>
      <c r="AD607" s="170"/>
      <c r="AE607" s="170" t="s">
        <v>190</v>
      </c>
      <c r="AF607" s="170">
        <v>0</v>
      </c>
      <c r="AG607" s="170"/>
      <c r="AH607" s="170"/>
      <c r="AI607" s="170"/>
      <c r="AJ607" s="170"/>
      <c r="AK607" s="170"/>
      <c r="AL607" s="170"/>
      <c r="AM607" s="170"/>
      <c r="AN607" s="170"/>
      <c r="AO607" s="170"/>
      <c r="AP607" s="170"/>
      <c r="AQ607" s="170"/>
      <c r="AR607" s="170"/>
      <c r="AS607" s="170"/>
      <c r="AT607" s="170"/>
      <c r="AU607" s="170"/>
      <c r="AV607" s="170"/>
      <c r="AW607" s="170"/>
      <c r="AX607" s="170"/>
      <c r="AY607" s="170"/>
      <c r="AZ607" s="170"/>
      <c r="BA607" s="170"/>
      <c r="BB607" s="170"/>
      <c r="BC607" s="170"/>
      <c r="BD607" s="170"/>
      <c r="BE607" s="170"/>
      <c r="BF607" s="170"/>
      <c r="BG607" s="170"/>
      <c r="BH607" s="170"/>
    </row>
    <row r="608" spans="1:60" ht="20.399999999999999" outlineLevel="1" x14ac:dyDescent="0.25">
      <c r="A608" s="225">
        <v>167</v>
      </c>
      <c r="B608" s="182" t="s">
        <v>846</v>
      </c>
      <c r="C608" s="209" t="s">
        <v>847</v>
      </c>
      <c r="D608" s="187" t="s">
        <v>376</v>
      </c>
      <c r="E608" s="193">
        <v>2</v>
      </c>
      <c r="F608" s="202"/>
      <c r="G608" s="201">
        <f>ROUND(E608*F608,2)</f>
        <v>0</v>
      </c>
      <c r="H608" s="200"/>
      <c r="I608" s="228" t="s">
        <v>372</v>
      </c>
      <c r="J608" s="170"/>
      <c r="K608" s="170"/>
      <c r="L608" s="170"/>
      <c r="M608" s="170"/>
      <c r="N608" s="170"/>
      <c r="O608" s="170"/>
      <c r="P608" s="170"/>
      <c r="Q608" s="170"/>
      <c r="R608" s="170"/>
      <c r="S608" s="170"/>
      <c r="T608" s="170"/>
      <c r="U608" s="170"/>
      <c r="V608" s="170"/>
      <c r="W608" s="170"/>
      <c r="X608" s="170"/>
      <c r="Y608" s="170"/>
      <c r="Z608" s="170"/>
      <c r="AA608" s="170"/>
      <c r="AB608" s="170"/>
      <c r="AC608" s="170"/>
      <c r="AD608" s="170"/>
      <c r="AE608" s="170" t="s">
        <v>188</v>
      </c>
      <c r="AF608" s="170"/>
      <c r="AG608" s="170"/>
      <c r="AH608" s="170"/>
      <c r="AI608" s="170"/>
      <c r="AJ608" s="170"/>
      <c r="AK608" s="170"/>
      <c r="AL608" s="170"/>
      <c r="AM608" s="170">
        <v>21</v>
      </c>
      <c r="AN608" s="170"/>
      <c r="AO608" s="170"/>
      <c r="AP608" s="170"/>
      <c r="AQ608" s="170"/>
      <c r="AR608" s="170"/>
      <c r="AS608" s="170"/>
      <c r="AT608" s="170"/>
      <c r="AU608" s="170"/>
      <c r="AV608" s="170"/>
      <c r="AW608" s="170"/>
      <c r="AX608" s="170"/>
      <c r="AY608" s="170"/>
      <c r="AZ608" s="170"/>
      <c r="BA608" s="170"/>
      <c r="BB608" s="170"/>
      <c r="BC608" s="170"/>
      <c r="BD608" s="170"/>
      <c r="BE608" s="170"/>
      <c r="BF608" s="170"/>
      <c r="BG608" s="170"/>
      <c r="BH608" s="170"/>
    </row>
    <row r="609" spans="1:60" outlineLevel="1" x14ac:dyDescent="0.25">
      <c r="A609" s="224"/>
      <c r="B609" s="183"/>
      <c r="C609" s="210" t="s">
        <v>57</v>
      </c>
      <c r="D609" s="188"/>
      <c r="E609" s="194">
        <v>2</v>
      </c>
      <c r="F609" s="201"/>
      <c r="G609" s="201"/>
      <c r="H609" s="200"/>
      <c r="I609" s="228"/>
      <c r="J609" s="170"/>
      <c r="K609" s="170"/>
      <c r="L609" s="170"/>
      <c r="M609" s="170"/>
      <c r="N609" s="170"/>
      <c r="O609" s="170"/>
      <c r="P609" s="170"/>
      <c r="Q609" s="170"/>
      <c r="R609" s="170"/>
      <c r="S609" s="170"/>
      <c r="T609" s="170"/>
      <c r="U609" s="170"/>
      <c r="V609" s="170"/>
      <c r="W609" s="170"/>
      <c r="X609" s="170"/>
      <c r="Y609" s="170"/>
      <c r="Z609" s="170"/>
      <c r="AA609" s="170"/>
      <c r="AB609" s="170"/>
      <c r="AC609" s="170"/>
      <c r="AD609" s="170"/>
      <c r="AE609" s="170" t="s">
        <v>190</v>
      </c>
      <c r="AF609" s="170">
        <v>0</v>
      </c>
      <c r="AG609" s="170"/>
      <c r="AH609" s="170"/>
      <c r="AI609" s="170"/>
      <c r="AJ609" s="170"/>
      <c r="AK609" s="170"/>
      <c r="AL609" s="170"/>
      <c r="AM609" s="170"/>
      <c r="AN609" s="170"/>
      <c r="AO609" s="170"/>
      <c r="AP609" s="170"/>
      <c r="AQ609" s="170"/>
      <c r="AR609" s="170"/>
      <c r="AS609" s="170"/>
      <c r="AT609" s="170"/>
      <c r="AU609" s="170"/>
      <c r="AV609" s="170"/>
      <c r="AW609" s="170"/>
      <c r="AX609" s="170"/>
      <c r="AY609" s="170"/>
      <c r="AZ609" s="170"/>
      <c r="BA609" s="170"/>
      <c r="BB609" s="170"/>
      <c r="BC609" s="170"/>
      <c r="BD609" s="170"/>
      <c r="BE609" s="170"/>
      <c r="BF609" s="170"/>
      <c r="BG609" s="170"/>
      <c r="BH609" s="170"/>
    </row>
    <row r="610" spans="1:60" outlineLevel="1" x14ac:dyDescent="0.25">
      <c r="A610" s="225">
        <v>168</v>
      </c>
      <c r="B610" s="182" t="s">
        <v>848</v>
      </c>
      <c r="C610" s="209" t="s">
        <v>849</v>
      </c>
      <c r="D610" s="187" t="s">
        <v>376</v>
      </c>
      <c r="E610" s="193">
        <v>7</v>
      </c>
      <c r="F610" s="202"/>
      <c r="G610" s="201">
        <f>ROUND(E610*F610,2)</f>
        <v>0</v>
      </c>
      <c r="H610" s="200"/>
      <c r="I610" s="228" t="s">
        <v>372</v>
      </c>
      <c r="J610" s="170"/>
      <c r="K610" s="170"/>
      <c r="L610" s="170"/>
      <c r="M610" s="170"/>
      <c r="N610" s="170"/>
      <c r="O610" s="170"/>
      <c r="P610" s="170"/>
      <c r="Q610" s="170"/>
      <c r="R610" s="170"/>
      <c r="S610" s="170"/>
      <c r="T610" s="170"/>
      <c r="U610" s="170"/>
      <c r="V610" s="170"/>
      <c r="W610" s="170"/>
      <c r="X610" s="170"/>
      <c r="Y610" s="170"/>
      <c r="Z610" s="170"/>
      <c r="AA610" s="170"/>
      <c r="AB610" s="170"/>
      <c r="AC610" s="170"/>
      <c r="AD610" s="170"/>
      <c r="AE610" s="170" t="s">
        <v>188</v>
      </c>
      <c r="AF610" s="170"/>
      <c r="AG610" s="170"/>
      <c r="AH610" s="170"/>
      <c r="AI610" s="170"/>
      <c r="AJ610" s="170"/>
      <c r="AK610" s="170"/>
      <c r="AL610" s="170"/>
      <c r="AM610" s="170">
        <v>21</v>
      </c>
      <c r="AN610" s="170"/>
      <c r="AO610" s="170"/>
      <c r="AP610" s="170"/>
      <c r="AQ610" s="170"/>
      <c r="AR610" s="170"/>
      <c r="AS610" s="170"/>
      <c r="AT610" s="170"/>
      <c r="AU610" s="170"/>
      <c r="AV610" s="170"/>
      <c r="AW610" s="170"/>
      <c r="AX610" s="170"/>
      <c r="AY610" s="170"/>
      <c r="AZ610" s="170"/>
      <c r="BA610" s="170"/>
      <c r="BB610" s="170"/>
      <c r="BC610" s="170"/>
      <c r="BD610" s="170"/>
      <c r="BE610" s="170"/>
      <c r="BF610" s="170"/>
      <c r="BG610" s="170"/>
      <c r="BH610" s="170"/>
    </row>
    <row r="611" spans="1:60" outlineLevel="1" x14ac:dyDescent="0.25">
      <c r="A611" s="225">
        <v>169</v>
      </c>
      <c r="B611" s="182" t="s">
        <v>850</v>
      </c>
      <c r="C611" s="209" t="s">
        <v>851</v>
      </c>
      <c r="D611" s="187" t="s">
        <v>376</v>
      </c>
      <c r="E611" s="193">
        <v>1</v>
      </c>
      <c r="F611" s="202"/>
      <c r="G611" s="201">
        <f>ROUND(E611*F611,2)</f>
        <v>0</v>
      </c>
      <c r="H611" s="200"/>
      <c r="I611" s="228" t="s">
        <v>372</v>
      </c>
      <c r="J611" s="170"/>
      <c r="K611" s="170"/>
      <c r="L611" s="170"/>
      <c r="M611" s="170"/>
      <c r="N611" s="170"/>
      <c r="O611" s="170"/>
      <c r="P611" s="170"/>
      <c r="Q611" s="170"/>
      <c r="R611" s="170"/>
      <c r="S611" s="170"/>
      <c r="T611" s="170"/>
      <c r="U611" s="170"/>
      <c r="V611" s="170"/>
      <c r="W611" s="170"/>
      <c r="X611" s="170"/>
      <c r="Y611" s="170"/>
      <c r="Z611" s="170"/>
      <c r="AA611" s="170"/>
      <c r="AB611" s="170"/>
      <c r="AC611" s="170"/>
      <c r="AD611" s="170"/>
      <c r="AE611" s="170" t="s">
        <v>188</v>
      </c>
      <c r="AF611" s="170"/>
      <c r="AG611" s="170"/>
      <c r="AH611" s="170"/>
      <c r="AI611" s="170"/>
      <c r="AJ611" s="170"/>
      <c r="AK611" s="170"/>
      <c r="AL611" s="170"/>
      <c r="AM611" s="170">
        <v>21</v>
      </c>
      <c r="AN611" s="170"/>
      <c r="AO611" s="170"/>
      <c r="AP611" s="170"/>
      <c r="AQ611" s="170"/>
      <c r="AR611" s="170"/>
      <c r="AS611" s="170"/>
      <c r="AT611" s="170"/>
      <c r="AU611" s="170"/>
      <c r="AV611" s="170"/>
      <c r="AW611" s="170"/>
      <c r="AX611" s="170"/>
      <c r="AY611" s="170"/>
      <c r="AZ611" s="170"/>
      <c r="BA611" s="170"/>
      <c r="BB611" s="170"/>
      <c r="BC611" s="170"/>
      <c r="BD611" s="170"/>
      <c r="BE611" s="170"/>
      <c r="BF611" s="170"/>
      <c r="BG611" s="170"/>
      <c r="BH611" s="170"/>
    </row>
    <row r="612" spans="1:60" ht="20.399999999999999" outlineLevel="1" x14ac:dyDescent="0.25">
      <c r="A612" s="225">
        <v>170</v>
      </c>
      <c r="B612" s="182" t="s">
        <v>852</v>
      </c>
      <c r="C612" s="209" t="s">
        <v>853</v>
      </c>
      <c r="D612" s="187" t="s">
        <v>376</v>
      </c>
      <c r="E612" s="193">
        <v>1</v>
      </c>
      <c r="F612" s="202"/>
      <c r="G612" s="201">
        <f>ROUND(E612*F612,2)</f>
        <v>0</v>
      </c>
      <c r="H612" s="200"/>
      <c r="I612" s="228" t="s">
        <v>372</v>
      </c>
      <c r="J612" s="170"/>
      <c r="K612" s="170"/>
      <c r="L612" s="170"/>
      <c r="M612" s="170"/>
      <c r="N612" s="170"/>
      <c r="O612" s="170"/>
      <c r="P612" s="170"/>
      <c r="Q612" s="170"/>
      <c r="R612" s="170"/>
      <c r="S612" s="170"/>
      <c r="T612" s="170"/>
      <c r="U612" s="170"/>
      <c r="V612" s="170"/>
      <c r="W612" s="170"/>
      <c r="X612" s="170"/>
      <c r="Y612" s="170"/>
      <c r="Z612" s="170"/>
      <c r="AA612" s="170"/>
      <c r="AB612" s="170"/>
      <c r="AC612" s="170"/>
      <c r="AD612" s="170"/>
      <c r="AE612" s="170" t="s">
        <v>188</v>
      </c>
      <c r="AF612" s="170"/>
      <c r="AG612" s="170"/>
      <c r="AH612" s="170"/>
      <c r="AI612" s="170"/>
      <c r="AJ612" s="170"/>
      <c r="AK612" s="170"/>
      <c r="AL612" s="170"/>
      <c r="AM612" s="170">
        <v>21</v>
      </c>
      <c r="AN612" s="170"/>
      <c r="AO612" s="170"/>
      <c r="AP612" s="170"/>
      <c r="AQ612" s="170"/>
      <c r="AR612" s="170"/>
      <c r="AS612" s="170"/>
      <c r="AT612" s="170"/>
      <c r="AU612" s="170"/>
      <c r="AV612" s="170"/>
      <c r="AW612" s="170"/>
      <c r="AX612" s="170"/>
      <c r="AY612" s="170"/>
      <c r="AZ612" s="170"/>
      <c r="BA612" s="170"/>
      <c r="BB612" s="170"/>
      <c r="BC612" s="170"/>
      <c r="BD612" s="170"/>
      <c r="BE612" s="170"/>
      <c r="BF612" s="170"/>
      <c r="BG612" s="170"/>
      <c r="BH612" s="170"/>
    </row>
    <row r="613" spans="1:60" ht="20.399999999999999" outlineLevel="1" x14ac:dyDescent="0.25">
      <c r="A613" s="225">
        <v>171</v>
      </c>
      <c r="B613" s="182" t="s">
        <v>854</v>
      </c>
      <c r="C613" s="209" t="s">
        <v>855</v>
      </c>
      <c r="D613" s="187" t="s">
        <v>376</v>
      </c>
      <c r="E613" s="193">
        <v>1</v>
      </c>
      <c r="F613" s="202"/>
      <c r="G613" s="201">
        <f>ROUND(E613*F613,2)</f>
        <v>0</v>
      </c>
      <c r="H613" s="200"/>
      <c r="I613" s="228" t="s">
        <v>372</v>
      </c>
      <c r="J613" s="170"/>
      <c r="K613" s="170"/>
      <c r="L613" s="170"/>
      <c r="M613" s="170"/>
      <c r="N613" s="170"/>
      <c r="O613" s="170"/>
      <c r="P613" s="170"/>
      <c r="Q613" s="170"/>
      <c r="R613" s="170"/>
      <c r="S613" s="170"/>
      <c r="T613" s="170"/>
      <c r="U613" s="170"/>
      <c r="V613" s="170"/>
      <c r="W613" s="170"/>
      <c r="X613" s="170"/>
      <c r="Y613" s="170"/>
      <c r="Z613" s="170"/>
      <c r="AA613" s="170"/>
      <c r="AB613" s="170"/>
      <c r="AC613" s="170"/>
      <c r="AD613" s="170"/>
      <c r="AE613" s="170" t="s">
        <v>188</v>
      </c>
      <c r="AF613" s="170"/>
      <c r="AG613" s="170"/>
      <c r="AH613" s="170"/>
      <c r="AI613" s="170"/>
      <c r="AJ613" s="170"/>
      <c r="AK613" s="170"/>
      <c r="AL613" s="170"/>
      <c r="AM613" s="170">
        <v>21</v>
      </c>
      <c r="AN613" s="170"/>
      <c r="AO613" s="170"/>
      <c r="AP613" s="170"/>
      <c r="AQ613" s="170"/>
      <c r="AR613" s="170"/>
      <c r="AS613" s="170"/>
      <c r="AT613" s="170"/>
      <c r="AU613" s="170"/>
      <c r="AV613" s="170"/>
      <c r="AW613" s="170"/>
      <c r="AX613" s="170"/>
      <c r="AY613" s="170"/>
      <c r="AZ613" s="170"/>
      <c r="BA613" s="170"/>
      <c r="BB613" s="170"/>
      <c r="BC613" s="170"/>
      <c r="BD613" s="170"/>
      <c r="BE613" s="170"/>
      <c r="BF613" s="170"/>
      <c r="BG613" s="170"/>
      <c r="BH613" s="170"/>
    </row>
    <row r="614" spans="1:60" ht="20.399999999999999" outlineLevel="1" x14ac:dyDescent="0.25">
      <c r="A614" s="225">
        <v>172</v>
      </c>
      <c r="B614" s="182" t="s">
        <v>856</v>
      </c>
      <c r="C614" s="209" t="s">
        <v>857</v>
      </c>
      <c r="D614" s="187" t="s">
        <v>376</v>
      </c>
      <c r="E614" s="193">
        <v>1</v>
      </c>
      <c r="F614" s="202"/>
      <c r="G614" s="201">
        <f>ROUND(E614*F614,2)</f>
        <v>0</v>
      </c>
      <c r="H614" s="200"/>
      <c r="I614" s="228" t="s">
        <v>372</v>
      </c>
      <c r="J614" s="170"/>
      <c r="K614" s="170"/>
      <c r="L614" s="170"/>
      <c r="M614" s="170"/>
      <c r="N614" s="170"/>
      <c r="O614" s="170"/>
      <c r="P614" s="170"/>
      <c r="Q614" s="170"/>
      <c r="R614" s="170"/>
      <c r="S614" s="170"/>
      <c r="T614" s="170"/>
      <c r="U614" s="170"/>
      <c r="V614" s="170"/>
      <c r="W614" s="170"/>
      <c r="X614" s="170"/>
      <c r="Y614" s="170"/>
      <c r="Z614" s="170"/>
      <c r="AA614" s="170"/>
      <c r="AB614" s="170"/>
      <c r="AC614" s="170"/>
      <c r="AD614" s="170"/>
      <c r="AE614" s="170" t="s">
        <v>188</v>
      </c>
      <c r="AF614" s="170"/>
      <c r="AG614" s="170"/>
      <c r="AH614" s="170"/>
      <c r="AI614" s="170"/>
      <c r="AJ614" s="170"/>
      <c r="AK614" s="170"/>
      <c r="AL614" s="170"/>
      <c r="AM614" s="170">
        <v>21</v>
      </c>
      <c r="AN614" s="170"/>
      <c r="AO614" s="170"/>
      <c r="AP614" s="170"/>
      <c r="AQ614" s="170"/>
      <c r="AR614" s="170"/>
      <c r="AS614" s="170"/>
      <c r="AT614" s="170"/>
      <c r="AU614" s="170"/>
      <c r="AV614" s="170"/>
      <c r="AW614" s="170"/>
      <c r="AX614" s="170"/>
      <c r="AY614" s="170"/>
      <c r="AZ614" s="170"/>
      <c r="BA614" s="170"/>
      <c r="BB614" s="170"/>
      <c r="BC614" s="170"/>
      <c r="BD614" s="170"/>
      <c r="BE614" s="170"/>
      <c r="BF614" s="170"/>
      <c r="BG614" s="170"/>
      <c r="BH614" s="170"/>
    </row>
    <row r="615" spans="1:60" outlineLevel="1" x14ac:dyDescent="0.25">
      <c r="A615" s="224"/>
      <c r="B615" s="293" t="s">
        <v>858</v>
      </c>
      <c r="C615" s="294"/>
      <c r="D615" s="295"/>
      <c r="E615" s="296"/>
      <c r="F615" s="297"/>
      <c r="G615" s="298"/>
      <c r="H615" s="200"/>
      <c r="I615" s="228"/>
      <c r="J615" s="170"/>
      <c r="K615" s="170"/>
      <c r="L615" s="170"/>
      <c r="M615" s="170"/>
      <c r="N615" s="170"/>
      <c r="O615" s="170"/>
      <c r="P615" s="170"/>
      <c r="Q615" s="170"/>
      <c r="R615" s="170"/>
      <c r="S615" s="170"/>
      <c r="T615" s="170"/>
      <c r="U615" s="170"/>
      <c r="V615" s="170"/>
      <c r="W615" s="170"/>
      <c r="X615" s="170"/>
      <c r="Y615" s="170"/>
      <c r="Z615" s="170"/>
      <c r="AA615" s="170"/>
      <c r="AB615" s="170"/>
      <c r="AC615" s="170">
        <v>0</v>
      </c>
      <c r="AD615" s="170"/>
      <c r="AE615" s="170" t="s">
        <v>182</v>
      </c>
      <c r="AF615" s="170"/>
      <c r="AG615" s="170"/>
      <c r="AH615" s="170"/>
      <c r="AI615" s="170"/>
      <c r="AJ615" s="170"/>
      <c r="AK615" s="170"/>
      <c r="AL615" s="170"/>
      <c r="AM615" s="170"/>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row>
    <row r="616" spans="1:60" outlineLevel="1" x14ac:dyDescent="0.25">
      <c r="A616" s="224"/>
      <c r="B616" s="293" t="s">
        <v>538</v>
      </c>
      <c r="C616" s="294"/>
      <c r="D616" s="295"/>
      <c r="E616" s="296"/>
      <c r="F616" s="297"/>
      <c r="G616" s="298"/>
      <c r="H616" s="200"/>
      <c r="I616" s="228"/>
      <c r="J616" s="170"/>
      <c r="K616" s="170"/>
      <c r="L616" s="170"/>
      <c r="M616" s="170"/>
      <c r="N616" s="170"/>
      <c r="O616" s="170"/>
      <c r="P616" s="170"/>
      <c r="Q616" s="170"/>
      <c r="R616" s="170"/>
      <c r="S616" s="170"/>
      <c r="T616" s="170"/>
      <c r="U616" s="170"/>
      <c r="V616" s="170"/>
      <c r="W616" s="170"/>
      <c r="X616" s="170"/>
      <c r="Y616" s="170"/>
      <c r="Z616" s="170"/>
      <c r="AA616" s="170"/>
      <c r="AB616" s="170"/>
      <c r="AC616" s="170"/>
      <c r="AD616" s="170"/>
      <c r="AE616" s="170" t="s">
        <v>193</v>
      </c>
      <c r="AF616" s="170"/>
      <c r="AG616" s="170"/>
      <c r="AH616" s="170"/>
      <c r="AI616" s="170"/>
      <c r="AJ616" s="170"/>
      <c r="AK616" s="170"/>
      <c r="AL616" s="170"/>
      <c r="AM616" s="170"/>
      <c r="AN616" s="170"/>
      <c r="AO616" s="170"/>
      <c r="AP616" s="170"/>
      <c r="AQ616" s="170"/>
      <c r="AR616" s="170"/>
      <c r="AS616" s="170"/>
      <c r="AT616" s="170"/>
      <c r="AU616" s="170"/>
      <c r="AV616" s="170"/>
      <c r="AW616" s="170"/>
      <c r="AX616" s="170"/>
      <c r="AY616" s="170"/>
      <c r="AZ616" s="170"/>
      <c r="BA616" s="170"/>
      <c r="BB616" s="170"/>
      <c r="BC616" s="170"/>
      <c r="BD616" s="170"/>
      <c r="BE616" s="170"/>
      <c r="BF616" s="170"/>
      <c r="BG616" s="170"/>
      <c r="BH616" s="170"/>
    </row>
    <row r="617" spans="1:60" outlineLevel="1" x14ac:dyDescent="0.25">
      <c r="A617" s="225">
        <v>173</v>
      </c>
      <c r="B617" s="182" t="s">
        <v>859</v>
      </c>
      <c r="C617" s="209" t="s">
        <v>603</v>
      </c>
      <c r="D617" s="187" t="s">
        <v>237</v>
      </c>
      <c r="E617" s="193">
        <v>8.1402199999999993</v>
      </c>
      <c r="F617" s="202"/>
      <c r="G617" s="201">
        <f>ROUND(E617*F617,2)</f>
        <v>0</v>
      </c>
      <c r="H617" s="200" t="s">
        <v>367</v>
      </c>
      <c r="I617" s="228" t="s">
        <v>198</v>
      </c>
      <c r="J617" s="170"/>
      <c r="K617" s="170"/>
      <c r="L617" s="170"/>
      <c r="M617" s="170"/>
      <c r="N617" s="170"/>
      <c r="O617" s="170"/>
      <c r="P617" s="170"/>
      <c r="Q617" s="170"/>
      <c r="R617" s="170"/>
      <c r="S617" s="170"/>
      <c r="T617" s="170"/>
      <c r="U617" s="170"/>
      <c r="V617" s="170"/>
      <c r="W617" s="170"/>
      <c r="X617" s="170"/>
      <c r="Y617" s="170"/>
      <c r="Z617" s="170"/>
      <c r="AA617" s="170"/>
      <c r="AB617" s="170"/>
      <c r="AC617" s="170"/>
      <c r="AD617" s="170"/>
      <c r="AE617" s="170" t="s">
        <v>494</v>
      </c>
      <c r="AF617" s="170"/>
      <c r="AG617" s="170"/>
      <c r="AH617" s="170"/>
      <c r="AI617" s="170"/>
      <c r="AJ617" s="170"/>
      <c r="AK617" s="170"/>
      <c r="AL617" s="170"/>
      <c r="AM617" s="170">
        <v>21</v>
      </c>
      <c r="AN617" s="170"/>
      <c r="AO617" s="170"/>
      <c r="AP617" s="170"/>
      <c r="AQ617" s="170"/>
      <c r="AR617" s="170"/>
      <c r="AS617" s="170"/>
      <c r="AT617" s="170"/>
      <c r="AU617" s="170"/>
      <c r="AV617" s="170"/>
      <c r="AW617" s="170"/>
      <c r="AX617" s="170"/>
      <c r="AY617" s="170"/>
      <c r="AZ617" s="170"/>
      <c r="BA617" s="170"/>
      <c r="BB617" s="170"/>
      <c r="BC617" s="170"/>
      <c r="BD617" s="170"/>
      <c r="BE617" s="170"/>
      <c r="BF617" s="170"/>
      <c r="BG617" s="170"/>
      <c r="BH617" s="170"/>
    </row>
    <row r="618" spans="1:60" outlineLevel="1" x14ac:dyDescent="0.25">
      <c r="A618" s="224"/>
      <c r="B618" s="183"/>
      <c r="C618" s="210" t="s">
        <v>495</v>
      </c>
      <c r="D618" s="188"/>
      <c r="E618" s="194"/>
      <c r="F618" s="201"/>
      <c r="G618" s="201"/>
      <c r="H618" s="200"/>
      <c r="I618" s="228"/>
      <c r="J618" s="170"/>
      <c r="K618" s="170"/>
      <c r="L618" s="170"/>
      <c r="M618" s="170"/>
      <c r="N618" s="170"/>
      <c r="O618" s="170"/>
      <c r="P618" s="170"/>
      <c r="Q618" s="170"/>
      <c r="R618" s="170"/>
      <c r="S618" s="170"/>
      <c r="T618" s="170"/>
      <c r="U618" s="170"/>
      <c r="V618" s="170"/>
      <c r="W618" s="170"/>
      <c r="X618" s="170"/>
      <c r="Y618" s="170"/>
      <c r="Z618" s="170"/>
      <c r="AA618" s="170"/>
      <c r="AB618" s="170"/>
      <c r="AC618" s="170"/>
      <c r="AD618" s="170"/>
      <c r="AE618" s="170" t="s">
        <v>190</v>
      </c>
      <c r="AF618" s="170">
        <v>0</v>
      </c>
      <c r="AG618" s="170"/>
      <c r="AH618" s="170"/>
      <c r="AI618" s="170"/>
      <c r="AJ618" s="170"/>
      <c r="AK618" s="170"/>
      <c r="AL618" s="170"/>
      <c r="AM618" s="170"/>
      <c r="AN618" s="170"/>
      <c r="AO618" s="170"/>
      <c r="AP618" s="170"/>
      <c r="AQ618" s="170"/>
      <c r="AR618" s="170"/>
      <c r="AS618" s="170"/>
      <c r="AT618" s="170"/>
      <c r="AU618" s="170"/>
      <c r="AV618" s="170"/>
      <c r="AW618" s="170"/>
      <c r="AX618" s="170"/>
      <c r="AY618" s="170"/>
      <c r="AZ618" s="170"/>
      <c r="BA618" s="170"/>
      <c r="BB618" s="170"/>
      <c r="BC618" s="170"/>
      <c r="BD618" s="170"/>
      <c r="BE618" s="170"/>
      <c r="BF618" s="170"/>
      <c r="BG618" s="170"/>
      <c r="BH618" s="170"/>
    </row>
    <row r="619" spans="1:60" outlineLevel="1" x14ac:dyDescent="0.25">
      <c r="A619" s="224"/>
      <c r="B619" s="183"/>
      <c r="C619" s="210" t="s">
        <v>860</v>
      </c>
      <c r="D619" s="188"/>
      <c r="E619" s="194"/>
      <c r="F619" s="201"/>
      <c r="G619" s="201"/>
      <c r="H619" s="200"/>
      <c r="I619" s="228"/>
      <c r="J619" s="170"/>
      <c r="K619" s="170"/>
      <c r="L619" s="170"/>
      <c r="M619" s="170"/>
      <c r="N619" s="170"/>
      <c r="O619" s="170"/>
      <c r="P619" s="170"/>
      <c r="Q619" s="170"/>
      <c r="R619" s="170"/>
      <c r="S619" s="170"/>
      <c r="T619" s="170"/>
      <c r="U619" s="170"/>
      <c r="V619" s="170"/>
      <c r="W619" s="170"/>
      <c r="X619" s="170"/>
      <c r="Y619" s="170"/>
      <c r="Z619" s="170"/>
      <c r="AA619" s="170"/>
      <c r="AB619" s="170"/>
      <c r="AC619" s="170"/>
      <c r="AD619" s="170"/>
      <c r="AE619" s="170" t="s">
        <v>190</v>
      </c>
      <c r="AF619" s="170">
        <v>0</v>
      </c>
      <c r="AG619" s="170"/>
      <c r="AH619" s="170"/>
      <c r="AI619" s="170"/>
      <c r="AJ619" s="170"/>
      <c r="AK619" s="170"/>
      <c r="AL619" s="170"/>
      <c r="AM619" s="170"/>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row>
    <row r="620" spans="1:60" outlineLevel="1" x14ac:dyDescent="0.25">
      <c r="A620" s="224"/>
      <c r="B620" s="183"/>
      <c r="C620" s="210" t="s">
        <v>861</v>
      </c>
      <c r="D620" s="188"/>
      <c r="E620" s="194">
        <v>8.1402199999999993</v>
      </c>
      <c r="F620" s="201"/>
      <c r="G620" s="201"/>
      <c r="H620" s="200"/>
      <c r="I620" s="228"/>
      <c r="J620" s="170"/>
      <c r="K620" s="170"/>
      <c r="L620" s="170"/>
      <c r="M620" s="170"/>
      <c r="N620" s="170"/>
      <c r="O620" s="170"/>
      <c r="P620" s="170"/>
      <c r="Q620" s="170"/>
      <c r="R620" s="170"/>
      <c r="S620" s="170"/>
      <c r="T620" s="170"/>
      <c r="U620" s="170"/>
      <c r="V620" s="170"/>
      <c r="W620" s="170"/>
      <c r="X620" s="170"/>
      <c r="Y620" s="170"/>
      <c r="Z620" s="170"/>
      <c r="AA620" s="170"/>
      <c r="AB620" s="170"/>
      <c r="AC620" s="170"/>
      <c r="AD620" s="170"/>
      <c r="AE620" s="170" t="s">
        <v>190</v>
      </c>
      <c r="AF620" s="170">
        <v>0</v>
      </c>
      <c r="AG620" s="170"/>
      <c r="AH620" s="170"/>
      <c r="AI620" s="170"/>
      <c r="AJ620" s="170"/>
      <c r="AK620" s="170"/>
      <c r="AL620" s="170"/>
      <c r="AM620" s="170"/>
      <c r="AN620" s="170"/>
      <c r="AO620" s="170"/>
      <c r="AP620" s="170"/>
      <c r="AQ620" s="170"/>
      <c r="AR620" s="170"/>
      <c r="AS620" s="170"/>
      <c r="AT620" s="170"/>
      <c r="AU620" s="170"/>
      <c r="AV620" s="170"/>
      <c r="AW620" s="170"/>
      <c r="AX620" s="170"/>
      <c r="AY620" s="170"/>
      <c r="AZ620" s="170"/>
      <c r="BA620" s="170"/>
      <c r="BB620" s="170"/>
      <c r="BC620" s="170"/>
      <c r="BD620" s="170"/>
      <c r="BE620" s="170"/>
      <c r="BF620" s="170"/>
      <c r="BG620" s="170"/>
      <c r="BH620" s="170"/>
    </row>
    <row r="621" spans="1:60" x14ac:dyDescent="0.25">
      <c r="A621" s="223" t="s">
        <v>179</v>
      </c>
      <c r="B621" s="181" t="s">
        <v>150</v>
      </c>
      <c r="C621" s="208" t="s">
        <v>151</v>
      </c>
      <c r="D621" s="186"/>
      <c r="E621" s="192"/>
      <c r="F621" s="291">
        <f>SUM(G622:G631)</f>
        <v>0</v>
      </c>
      <c r="G621" s="292"/>
      <c r="H621" s="199"/>
      <c r="I621" s="227"/>
      <c r="AE621" t="s">
        <v>180</v>
      </c>
    </row>
    <row r="622" spans="1:60" outlineLevel="1" x14ac:dyDescent="0.25">
      <c r="A622" s="224"/>
      <c r="B622" s="299" t="s">
        <v>862</v>
      </c>
      <c r="C622" s="300"/>
      <c r="D622" s="301"/>
      <c r="E622" s="302"/>
      <c r="F622" s="303"/>
      <c r="G622" s="304"/>
      <c r="H622" s="200"/>
      <c r="I622" s="228"/>
      <c r="J622" s="170"/>
      <c r="K622" s="170"/>
      <c r="L622" s="170"/>
      <c r="M622" s="170"/>
      <c r="N622" s="170"/>
      <c r="O622" s="170"/>
      <c r="P622" s="170"/>
      <c r="Q622" s="170"/>
      <c r="R622" s="170"/>
      <c r="S622" s="170"/>
      <c r="T622" s="170"/>
      <c r="U622" s="170"/>
      <c r="V622" s="170"/>
      <c r="W622" s="170"/>
      <c r="X622" s="170"/>
      <c r="Y622" s="170"/>
      <c r="Z622" s="170"/>
      <c r="AA622" s="170"/>
      <c r="AB622" s="170"/>
      <c r="AC622" s="170">
        <v>0</v>
      </c>
      <c r="AD622" s="170"/>
      <c r="AE622" s="170" t="s">
        <v>182</v>
      </c>
      <c r="AF622" s="170"/>
      <c r="AG622" s="170"/>
      <c r="AH622" s="170"/>
      <c r="AI622" s="170"/>
      <c r="AJ622" s="170"/>
      <c r="AK622" s="170"/>
      <c r="AL622" s="170"/>
      <c r="AM622" s="170"/>
      <c r="AN622" s="170"/>
      <c r="AO622" s="170"/>
      <c r="AP622" s="170"/>
      <c r="AQ622" s="170"/>
      <c r="AR622" s="170"/>
      <c r="AS622" s="170"/>
      <c r="AT622" s="170"/>
      <c r="AU622" s="170"/>
      <c r="AV622" s="170"/>
      <c r="AW622" s="170"/>
      <c r="AX622" s="170"/>
      <c r="AY622" s="170"/>
      <c r="AZ622" s="170"/>
      <c r="BA622" s="170"/>
      <c r="BB622" s="170"/>
      <c r="BC622" s="170"/>
      <c r="BD622" s="170"/>
      <c r="BE622" s="170"/>
      <c r="BF622" s="170"/>
      <c r="BG622" s="170"/>
      <c r="BH622" s="170"/>
    </row>
    <row r="623" spans="1:60" outlineLevel="1" x14ac:dyDescent="0.25">
      <c r="A623" s="225">
        <v>174</v>
      </c>
      <c r="B623" s="182" t="s">
        <v>863</v>
      </c>
      <c r="C623" s="209" t="s">
        <v>864</v>
      </c>
      <c r="D623" s="187" t="s">
        <v>185</v>
      </c>
      <c r="E623" s="193">
        <v>21.24</v>
      </c>
      <c r="F623" s="202"/>
      <c r="G623" s="201">
        <f>ROUND(E623*F623,2)</f>
        <v>0</v>
      </c>
      <c r="H623" s="200" t="s">
        <v>865</v>
      </c>
      <c r="I623" s="228" t="s">
        <v>198</v>
      </c>
      <c r="J623" s="170"/>
      <c r="K623" s="170"/>
      <c r="L623" s="170"/>
      <c r="M623" s="170"/>
      <c r="N623" s="170"/>
      <c r="O623" s="170"/>
      <c r="P623" s="170"/>
      <c r="Q623" s="170"/>
      <c r="R623" s="170"/>
      <c r="S623" s="170"/>
      <c r="T623" s="170"/>
      <c r="U623" s="170"/>
      <c r="V623" s="170"/>
      <c r="W623" s="170"/>
      <c r="X623" s="170"/>
      <c r="Y623" s="170"/>
      <c r="Z623" s="170"/>
      <c r="AA623" s="170"/>
      <c r="AB623" s="170"/>
      <c r="AC623" s="170"/>
      <c r="AD623" s="170"/>
      <c r="AE623" s="170" t="s">
        <v>188</v>
      </c>
      <c r="AF623" s="170"/>
      <c r="AG623" s="170"/>
      <c r="AH623" s="170"/>
      <c r="AI623" s="170"/>
      <c r="AJ623" s="170"/>
      <c r="AK623" s="170"/>
      <c r="AL623" s="170"/>
      <c r="AM623" s="170">
        <v>21</v>
      </c>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row>
    <row r="624" spans="1:60" outlineLevel="1" x14ac:dyDescent="0.25">
      <c r="A624" s="224"/>
      <c r="B624" s="183"/>
      <c r="C624" s="211" t="s">
        <v>866</v>
      </c>
      <c r="D624" s="189"/>
      <c r="E624" s="195"/>
      <c r="F624" s="203"/>
      <c r="G624" s="203"/>
      <c r="H624" s="200"/>
      <c r="I624" s="228"/>
      <c r="J624" s="170"/>
      <c r="K624" s="170"/>
      <c r="L624" s="170"/>
      <c r="M624" s="170"/>
      <c r="N624" s="170"/>
      <c r="O624" s="170"/>
      <c r="P624" s="170"/>
      <c r="Q624" s="170"/>
      <c r="R624" s="170"/>
      <c r="S624" s="170"/>
      <c r="T624" s="170"/>
      <c r="U624" s="170"/>
      <c r="V624" s="170"/>
      <c r="W624" s="170"/>
      <c r="X624" s="170"/>
      <c r="Y624" s="170"/>
      <c r="Z624" s="170"/>
      <c r="AA624" s="170"/>
      <c r="AB624" s="170"/>
      <c r="AC624" s="170"/>
      <c r="AD624" s="170"/>
      <c r="AE624" s="170" t="s">
        <v>213</v>
      </c>
      <c r="AF624" s="170"/>
      <c r="AG624" s="170"/>
      <c r="AH624" s="170"/>
      <c r="AI624" s="170"/>
      <c r="AJ624" s="170"/>
      <c r="AK624" s="170"/>
      <c r="AL624" s="170"/>
      <c r="AM624" s="170"/>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row>
    <row r="625" spans="1:60" outlineLevel="1" x14ac:dyDescent="0.25">
      <c r="A625" s="224"/>
      <c r="B625" s="293" t="s">
        <v>867</v>
      </c>
      <c r="C625" s="294"/>
      <c r="D625" s="295"/>
      <c r="E625" s="296"/>
      <c r="F625" s="297"/>
      <c r="G625" s="298"/>
      <c r="H625" s="200"/>
      <c r="I625" s="228"/>
      <c r="J625" s="170"/>
      <c r="K625" s="170"/>
      <c r="L625" s="170"/>
      <c r="M625" s="170"/>
      <c r="N625" s="170"/>
      <c r="O625" s="170"/>
      <c r="P625" s="170"/>
      <c r="Q625" s="170"/>
      <c r="R625" s="170"/>
      <c r="S625" s="170"/>
      <c r="T625" s="170"/>
      <c r="U625" s="170"/>
      <c r="V625" s="170"/>
      <c r="W625" s="170"/>
      <c r="X625" s="170"/>
      <c r="Y625" s="170"/>
      <c r="Z625" s="170"/>
      <c r="AA625" s="170"/>
      <c r="AB625" s="170"/>
      <c r="AC625" s="170">
        <v>0</v>
      </c>
      <c r="AD625" s="170"/>
      <c r="AE625" s="170" t="s">
        <v>182</v>
      </c>
      <c r="AF625" s="170"/>
      <c r="AG625" s="170"/>
      <c r="AH625" s="170"/>
      <c r="AI625" s="170"/>
      <c r="AJ625" s="170"/>
      <c r="AK625" s="170"/>
      <c r="AL625" s="170"/>
      <c r="AM625" s="170"/>
      <c r="AN625" s="170"/>
      <c r="AO625" s="170"/>
      <c r="AP625" s="170"/>
      <c r="AQ625" s="170"/>
      <c r="AR625" s="170"/>
      <c r="AS625" s="170"/>
      <c r="AT625" s="170"/>
      <c r="AU625" s="170"/>
      <c r="AV625" s="170"/>
      <c r="AW625" s="170"/>
      <c r="AX625" s="170"/>
      <c r="AY625" s="170"/>
      <c r="AZ625" s="170"/>
      <c r="BA625" s="170"/>
      <c r="BB625" s="170"/>
      <c r="BC625" s="170"/>
      <c r="BD625" s="170"/>
      <c r="BE625" s="170"/>
      <c r="BF625" s="170"/>
      <c r="BG625" s="170"/>
      <c r="BH625" s="170"/>
    </row>
    <row r="626" spans="1:60" outlineLevel="1" x14ac:dyDescent="0.25">
      <c r="A626" s="224"/>
      <c r="B626" s="293" t="s">
        <v>868</v>
      </c>
      <c r="C626" s="294"/>
      <c r="D626" s="295"/>
      <c r="E626" s="296"/>
      <c r="F626" s="297"/>
      <c r="G626" s="298"/>
      <c r="H626" s="200"/>
      <c r="I626" s="228"/>
      <c r="J626" s="170"/>
      <c r="K626" s="170"/>
      <c r="L626" s="170"/>
      <c r="M626" s="170"/>
      <c r="N626" s="170"/>
      <c r="O626" s="170"/>
      <c r="P626" s="170"/>
      <c r="Q626" s="170"/>
      <c r="R626" s="170"/>
      <c r="S626" s="170"/>
      <c r="T626" s="170"/>
      <c r="U626" s="170"/>
      <c r="V626" s="170"/>
      <c r="W626" s="170"/>
      <c r="X626" s="170"/>
      <c r="Y626" s="170"/>
      <c r="Z626" s="170"/>
      <c r="AA626" s="170"/>
      <c r="AB626" s="170"/>
      <c r="AC626" s="170"/>
      <c r="AD626" s="170"/>
      <c r="AE626" s="170" t="s">
        <v>262</v>
      </c>
      <c r="AF626" s="170"/>
      <c r="AG626" s="170"/>
      <c r="AH626" s="170"/>
      <c r="AI626" s="170"/>
      <c r="AJ626" s="170"/>
      <c r="AK626" s="170"/>
      <c r="AL626" s="170"/>
      <c r="AM626" s="170"/>
      <c r="AN626" s="170"/>
      <c r="AO626" s="170"/>
      <c r="AP626" s="170"/>
      <c r="AQ626" s="170"/>
      <c r="AR626" s="170"/>
      <c r="AS626" s="170"/>
      <c r="AT626" s="170"/>
      <c r="AU626" s="170"/>
      <c r="AV626" s="170"/>
      <c r="AW626" s="170"/>
      <c r="AX626" s="170"/>
      <c r="AY626" s="170"/>
      <c r="AZ626" s="170"/>
      <c r="BA626" s="170"/>
      <c r="BB626" s="170"/>
      <c r="BC626" s="170"/>
      <c r="BD626" s="170"/>
      <c r="BE626" s="170"/>
      <c r="BF626" s="170"/>
      <c r="BG626" s="170"/>
      <c r="BH626" s="170"/>
    </row>
    <row r="627" spans="1:60" outlineLevel="1" x14ac:dyDescent="0.25">
      <c r="A627" s="224"/>
      <c r="B627" s="293" t="s">
        <v>869</v>
      </c>
      <c r="C627" s="294"/>
      <c r="D627" s="295"/>
      <c r="E627" s="296"/>
      <c r="F627" s="297"/>
      <c r="G627" s="298"/>
      <c r="H627" s="200"/>
      <c r="I627" s="228"/>
      <c r="J627" s="170"/>
      <c r="K627" s="170"/>
      <c r="L627" s="170"/>
      <c r="M627" s="170"/>
      <c r="N627" s="170"/>
      <c r="O627" s="170"/>
      <c r="P627" s="170"/>
      <c r="Q627" s="170"/>
      <c r="R627" s="170"/>
      <c r="S627" s="170"/>
      <c r="T627" s="170"/>
      <c r="U627" s="170"/>
      <c r="V627" s="170"/>
      <c r="W627" s="170"/>
      <c r="X627" s="170"/>
      <c r="Y627" s="170"/>
      <c r="Z627" s="170"/>
      <c r="AA627" s="170"/>
      <c r="AB627" s="170"/>
      <c r="AC627" s="170"/>
      <c r="AD627" s="170"/>
      <c r="AE627" s="170" t="s">
        <v>193</v>
      </c>
      <c r="AF627" s="170"/>
      <c r="AG627" s="170"/>
      <c r="AH627" s="170"/>
      <c r="AI627" s="170"/>
      <c r="AJ627" s="170"/>
      <c r="AK627" s="170"/>
      <c r="AL627" s="170"/>
      <c r="AM627" s="170"/>
      <c r="AN627" s="170"/>
      <c r="AO627" s="170"/>
      <c r="AP627" s="170"/>
      <c r="AQ627" s="170"/>
      <c r="AR627" s="170"/>
      <c r="AS627" s="170"/>
      <c r="AT627" s="170"/>
      <c r="AU627" s="170"/>
      <c r="AV627" s="170"/>
      <c r="AW627" s="170"/>
      <c r="AX627" s="170"/>
      <c r="AY627" s="170"/>
      <c r="AZ627" s="173" t="str">
        <f>B627</f>
        <v>dveří vícevýplňových (profilovaných) a žaluziových nebo oken dvoudílných tříkřídlových a vícekřídlových a oken třídílných a vícedílných nebo vestavěného nábytku.</v>
      </c>
      <c r="BA627" s="170"/>
      <c r="BB627" s="170"/>
      <c r="BC627" s="170"/>
      <c r="BD627" s="170"/>
      <c r="BE627" s="170"/>
      <c r="BF627" s="170"/>
      <c r="BG627" s="170"/>
      <c r="BH627" s="170"/>
    </row>
    <row r="628" spans="1:60" outlineLevel="1" x14ac:dyDescent="0.25">
      <c r="A628" s="225">
        <v>175</v>
      </c>
      <c r="B628" s="182" t="s">
        <v>870</v>
      </c>
      <c r="C628" s="209" t="s">
        <v>871</v>
      </c>
      <c r="D628" s="187" t="s">
        <v>185</v>
      </c>
      <c r="E628" s="193">
        <v>101.83</v>
      </c>
      <c r="F628" s="202"/>
      <c r="G628" s="201">
        <f>ROUND(E628*F628,2)</f>
        <v>0</v>
      </c>
      <c r="H628" s="200" t="s">
        <v>865</v>
      </c>
      <c r="I628" s="228" t="s">
        <v>198</v>
      </c>
      <c r="J628" s="170"/>
      <c r="K628" s="170"/>
      <c r="L628" s="170"/>
      <c r="M628" s="170"/>
      <c r="N628" s="170"/>
      <c r="O628" s="170"/>
      <c r="P628" s="170"/>
      <c r="Q628" s="170"/>
      <c r="R628" s="170"/>
      <c r="S628" s="170"/>
      <c r="T628" s="170"/>
      <c r="U628" s="170"/>
      <c r="V628" s="170"/>
      <c r="W628" s="170"/>
      <c r="X628" s="170"/>
      <c r="Y628" s="170"/>
      <c r="Z628" s="170"/>
      <c r="AA628" s="170"/>
      <c r="AB628" s="170"/>
      <c r="AC628" s="170"/>
      <c r="AD628" s="170"/>
      <c r="AE628" s="170" t="s">
        <v>188</v>
      </c>
      <c r="AF628" s="170"/>
      <c r="AG628" s="170"/>
      <c r="AH628" s="170"/>
      <c r="AI628" s="170"/>
      <c r="AJ628" s="170"/>
      <c r="AK628" s="170"/>
      <c r="AL628" s="170"/>
      <c r="AM628" s="170">
        <v>21</v>
      </c>
      <c r="AN628" s="170"/>
      <c r="AO628" s="170"/>
      <c r="AP628" s="170"/>
      <c r="AQ628" s="170"/>
      <c r="AR628" s="170"/>
      <c r="AS628" s="170"/>
      <c r="AT628" s="170"/>
      <c r="AU628" s="170"/>
      <c r="AV628" s="170"/>
      <c r="AW628" s="170"/>
      <c r="AX628" s="170"/>
      <c r="AY628" s="170"/>
      <c r="AZ628" s="170"/>
      <c r="BA628" s="170"/>
      <c r="BB628" s="170"/>
      <c r="BC628" s="170"/>
      <c r="BD628" s="170"/>
      <c r="BE628" s="170"/>
      <c r="BF628" s="170"/>
      <c r="BG628" s="170"/>
      <c r="BH628" s="170"/>
    </row>
    <row r="629" spans="1:60" outlineLevel="1" x14ac:dyDescent="0.25">
      <c r="A629" s="224"/>
      <c r="B629" s="183"/>
      <c r="C629" s="211" t="s">
        <v>872</v>
      </c>
      <c r="D629" s="189"/>
      <c r="E629" s="195"/>
      <c r="F629" s="203"/>
      <c r="G629" s="203"/>
      <c r="H629" s="200"/>
      <c r="I629" s="228"/>
      <c r="J629" s="170"/>
      <c r="K629" s="170"/>
      <c r="L629" s="170"/>
      <c r="M629" s="170"/>
      <c r="N629" s="170"/>
      <c r="O629" s="170"/>
      <c r="P629" s="170"/>
      <c r="Q629" s="170"/>
      <c r="R629" s="170"/>
      <c r="S629" s="170"/>
      <c r="T629" s="170"/>
      <c r="U629" s="170"/>
      <c r="V629" s="170"/>
      <c r="W629" s="170"/>
      <c r="X629" s="170"/>
      <c r="Y629" s="170"/>
      <c r="Z629" s="170"/>
      <c r="AA629" s="170"/>
      <c r="AB629" s="170"/>
      <c r="AC629" s="170"/>
      <c r="AD629" s="170"/>
      <c r="AE629" s="170" t="s">
        <v>213</v>
      </c>
      <c r="AF629" s="170"/>
      <c r="AG629" s="170"/>
      <c r="AH629" s="170"/>
      <c r="AI629" s="170"/>
      <c r="AJ629" s="170"/>
      <c r="AK629" s="170"/>
      <c r="AL629" s="170"/>
      <c r="AM629" s="170"/>
      <c r="AN629" s="170"/>
      <c r="AO629" s="170"/>
      <c r="AP629" s="170"/>
      <c r="AQ629" s="170"/>
      <c r="AR629" s="170"/>
      <c r="AS629" s="170"/>
      <c r="AT629" s="170"/>
      <c r="AU629" s="170"/>
      <c r="AV629" s="170"/>
      <c r="AW629" s="170"/>
      <c r="AX629" s="170"/>
      <c r="AY629" s="170"/>
      <c r="AZ629" s="170"/>
      <c r="BA629" s="170"/>
      <c r="BB629" s="170"/>
      <c r="BC629" s="170"/>
      <c r="BD629" s="170"/>
      <c r="BE629" s="170"/>
      <c r="BF629" s="170"/>
      <c r="BG629" s="170"/>
      <c r="BH629" s="170"/>
    </row>
    <row r="630" spans="1:60" outlineLevel="1" x14ac:dyDescent="0.25">
      <c r="A630" s="224"/>
      <c r="B630" s="183"/>
      <c r="C630" s="210" t="s">
        <v>873</v>
      </c>
      <c r="D630" s="188"/>
      <c r="E630" s="194">
        <v>48.85</v>
      </c>
      <c r="F630" s="201"/>
      <c r="G630" s="201"/>
      <c r="H630" s="200"/>
      <c r="I630" s="228"/>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E630" s="170" t="s">
        <v>190</v>
      </c>
      <c r="AF630" s="170">
        <v>0</v>
      </c>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row>
    <row r="631" spans="1:60" outlineLevel="1" x14ac:dyDescent="0.25">
      <c r="A631" s="224"/>
      <c r="B631" s="183"/>
      <c r="C631" s="210" t="s">
        <v>874</v>
      </c>
      <c r="D631" s="188"/>
      <c r="E631" s="194">
        <v>52.98</v>
      </c>
      <c r="F631" s="201"/>
      <c r="G631" s="201"/>
      <c r="H631" s="200"/>
      <c r="I631" s="228"/>
      <c r="J631" s="170"/>
      <c r="K631" s="170"/>
      <c r="L631" s="170"/>
      <c r="M631" s="170"/>
      <c r="N631" s="170"/>
      <c r="O631" s="170"/>
      <c r="P631" s="170"/>
      <c r="Q631" s="170"/>
      <c r="R631" s="170"/>
      <c r="S631" s="170"/>
      <c r="T631" s="170"/>
      <c r="U631" s="170"/>
      <c r="V631" s="170"/>
      <c r="W631" s="170"/>
      <c r="X631" s="170"/>
      <c r="Y631" s="170"/>
      <c r="Z631" s="170"/>
      <c r="AA631" s="170"/>
      <c r="AB631" s="170"/>
      <c r="AC631" s="170"/>
      <c r="AD631" s="170"/>
      <c r="AE631" s="170" t="s">
        <v>190</v>
      </c>
      <c r="AF631" s="170">
        <v>0</v>
      </c>
      <c r="AG631" s="170"/>
      <c r="AH631" s="170"/>
      <c r="AI631" s="170"/>
      <c r="AJ631" s="170"/>
      <c r="AK631" s="170"/>
      <c r="AL631" s="170"/>
      <c r="AM631" s="170"/>
      <c r="AN631" s="170"/>
      <c r="AO631" s="170"/>
      <c r="AP631" s="170"/>
      <c r="AQ631" s="170"/>
      <c r="AR631" s="170"/>
      <c r="AS631" s="170"/>
      <c r="AT631" s="170"/>
      <c r="AU631" s="170"/>
      <c r="AV631" s="170"/>
      <c r="AW631" s="170"/>
      <c r="AX631" s="170"/>
      <c r="AY631" s="170"/>
      <c r="AZ631" s="170"/>
      <c r="BA631" s="170"/>
      <c r="BB631" s="170"/>
      <c r="BC631" s="170"/>
      <c r="BD631" s="170"/>
      <c r="BE631" s="170"/>
      <c r="BF631" s="170"/>
      <c r="BG631" s="170"/>
      <c r="BH631" s="170"/>
    </row>
    <row r="632" spans="1:60" x14ac:dyDescent="0.25">
      <c r="A632" s="223" t="s">
        <v>179</v>
      </c>
      <c r="B632" s="181" t="s">
        <v>152</v>
      </c>
      <c r="C632" s="208" t="s">
        <v>153</v>
      </c>
      <c r="D632" s="186"/>
      <c r="E632" s="192"/>
      <c r="F632" s="291">
        <f>SUM(G633:G893)</f>
        <v>0</v>
      </c>
      <c r="G632" s="292"/>
      <c r="H632" s="199"/>
      <c r="I632" s="227"/>
      <c r="AE632" t="s">
        <v>180</v>
      </c>
    </row>
    <row r="633" spans="1:60" outlineLevel="1" x14ac:dyDescent="0.25">
      <c r="A633" s="224"/>
      <c r="B633" s="299" t="s">
        <v>875</v>
      </c>
      <c r="C633" s="300"/>
      <c r="D633" s="301"/>
      <c r="E633" s="302"/>
      <c r="F633" s="303"/>
      <c r="G633" s="304"/>
      <c r="H633" s="200"/>
      <c r="I633" s="228"/>
      <c r="J633" s="170"/>
      <c r="K633" s="170"/>
      <c r="L633" s="170"/>
      <c r="M633" s="170"/>
      <c r="N633" s="170"/>
      <c r="O633" s="170"/>
      <c r="P633" s="170"/>
      <c r="Q633" s="170"/>
      <c r="R633" s="170"/>
      <c r="S633" s="170"/>
      <c r="T633" s="170"/>
      <c r="U633" s="170"/>
      <c r="V633" s="170"/>
      <c r="W633" s="170"/>
      <c r="X633" s="170"/>
      <c r="Y633" s="170"/>
      <c r="Z633" s="170"/>
      <c r="AA633" s="170"/>
      <c r="AB633" s="170"/>
      <c r="AC633" s="170">
        <v>0</v>
      </c>
      <c r="AD633" s="170"/>
      <c r="AE633" s="170" t="s">
        <v>182</v>
      </c>
      <c r="AF633" s="170"/>
      <c r="AG633" s="170"/>
      <c r="AH633" s="170"/>
      <c r="AI633" s="170"/>
      <c r="AJ633" s="170"/>
      <c r="AK633" s="170"/>
      <c r="AL633" s="170"/>
      <c r="AM633" s="170"/>
      <c r="AN633" s="170"/>
      <c r="AO633" s="170"/>
      <c r="AP633" s="170"/>
      <c r="AQ633" s="170"/>
      <c r="AR633" s="170"/>
      <c r="AS633" s="170"/>
      <c r="AT633" s="170"/>
      <c r="AU633" s="170"/>
      <c r="AV633" s="170"/>
      <c r="AW633" s="170"/>
      <c r="AX633" s="170"/>
      <c r="AY633" s="170"/>
      <c r="AZ633" s="170"/>
      <c r="BA633" s="170"/>
      <c r="BB633" s="170"/>
      <c r="BC633" s="170"/>
      <c r="BD633" s="170"/>
      <c r="BE633" s="170"/>
      <c r="BF633" s="170"/>
      <c r="BG633" s="170"/>
      <c r="BH633" s="170"/>
    </row>
    <row r="634" spans="1:60" outlineLevel="1" x14ac:dyDescent="0.25">
      <c r="A634" s="224"/>
      <c r="B634" s="293" t="s">
        <v>876</v>
      </c>
      <c r="C634" s="294"/>
      <c r="D634" s="295"/>
      <c r="E634" s="296"/>
      <c r="F634" s="297"/>
      <c r="G634" s="298"/>
      <c r="H634" s="200"/>
      <c r="I634" s="228"/>
      <c r="J634" s="170"/>
      <c r="K634" s="170"/>
      <c r="L634" s="170"/>
      <c r="M634" s="170"/>
      <c r="N634" s="170"/>
      <c r="O634" s="170"/>
      <c r="P634" s="170"/>
      <c r="Q634" s="170"/>
      <c r="R634" s="170"/>
      <c r="S634" s="170"/>
      <c r="T634" s="170"/>
      <c r="U634" s="170"/>
      <c r="V634" s="170"/>
      <c r="W634" s="170"/>
      <c r="X634" s="170"/>
      <c r="Y634" s="170"/>
      <c r="Z634" s="170"/>
      <c r="AA634" s="170"/>
      <c r="AB634" s="170"/>
      <c r="AC634" s="170">
        <v>1</v>
      </c>
      <c r="AD634" s="170"/>
      <c r="AE634" s="170" t="s">
        <v>182</v>
      </c>
      <c r="AF634" s="170"/>
      <c r="AG634" s="170"/>
      <c r="AH634" s="170"/>
      <c r="AI634" s="170"/>
      <c r="AJ634" s="170"/>
      <c r="AK634" s="170"/>
      <c r="AL634" s="170"/>
      <c r="AM634" s="170"/>
      <c r="AN634" s="170"/>
      <c r="AO634" s="170"/>
      <c r="AP634" s="170"/>
      <c r="AQ634" s="170"/>
      <c r="AR634" s="170"/>
      <c r="AS634" s="170"/>
      <c r="AT634" s="170"/>
      <c r="AU634" s="170"/>
      <c r="AV634" s="170"/>
      <c r="AW634" s="170"/>
      <c r="AX634" s="170"/>
      <c r="AY634" s="170"/>
      <c r="AZ634" s="170"/>
      <c r="BA634" s="170"/>
      <c r="BB634" s="170"/>
      <c r="BC634" s="170"/>
      <c r="BD634" s="170"/>
      <c r="BE634" s="170"/>
      <c r="BF634" s="170"/>
      <c r="BG634" s="170"/>
      <c r="BH634" s="170"/>
    </row>
    <row r="635" spans="1:60" outlineLevel="1" x14ac:dyDescent="0.25">
      <c r="A635" s="225">
        <v>176</v>
      </c>
      <c r="B635" s="182" t="s">
        <v>877</v>
      </c>
      <c r="C635" s="209" t="s">
        <v>878</v>
      </c>
      <c r="D635" s="187" t="s">
        <v>185</v>
      </c>
      <c r="E635" s="193">
        <v>5588.0417100000004</v>
      </c>
      <c r="F635" s="202"/>
      <c r="G635" s="201">
        <f>ROUND(E635*F635,2)</f>
        <v>0</v>
      </c>
      <c r="H635" s="200" t="s">
        <v>879</v>
      </c>
      <c r="I635" s="228" t="s">
        <v>198</v>
      </c>
      <c r="J635" s="170"/>
      <c r="K635" s="170"/>
      <c r="L635" s="170"/>
      <c r="M635" s="170"/>
      <c r="N635" s="170"/>
      <c r="O635" s="170"/>
      <c r="P635" s="170"/>
      <c r="Q635" s="170"/>
      <c r="R635" s="170"/>
      <c r="S635" s="170"/>
      <c r="T635" s="170"/>
      <c r="U635" s="170"/>
      <c r="V635" s="170"/>
      <c r="W635" s="170"/>
      <c r="X635" s="170"/>
      <c r="Y635" s="170"/>
      <c r="Z635" s="170"/>
      <c r="AA635" s="170"/>
      <c r="AB635" s="170"/>
      <c r="AC635" s="170"/>
      <c r="AD635" s="170"/>
      <c r="AE635" s="170" t="s">
        <v>188</v>
      </c>
      <c r="AF635" s="170"/>
      <c r="AG635" s="170"/>
      <c r="AH635" s="170"/>
      <c r="AI635" s="170"/>
      <c r="AJ635" s="170"/>
      <c r="AK635" s="170"/>
      <c r="AL635" s="170"/>
      <c r="AM635" s="170">
        <v>21</v>
      </c>
      <c r="AN635" s="170"/>
      <c r="AO635" s="170"/>
      <c r="AP635" s="170"/>
      <c r="AQ635" s="170"/>
      <c r="AR635" s="170"/>
      <c r="AS635" s="170"/>
      <c r="AT635" s="170"/>
      <c r="AU635" s="170"/>
      <c r="AV635" s="170"/>
      <c r="AW635" s="170"/>
      <c r="AX635" s="170"/>
      <c r="AY635" s="170"/>
      <c r="AZ635" s="170"/>
      <c r="BA635" s="170"/>
      <c r="BB635" s="170"/>
      <c r="BC635" s="170"/>
      <c r="BD635" s="170"/>
      <c r="BE635" s="170"/>
      <c r="BF635" s="170"/>
      <c r="BG635" s="170"/>
      <c r="BH635" s="170"/>
    </row>
    <row r="636" spans="1:60" ht="20.399999999999999" outlineLevel="1" x14ac:dyDescent="0.25">
      <c r="A636" s="224"/>
      <c r="B636" s="183"/>
      <c r="C636" s="210" t="s">
        <v>880</v>
      </c>
      <c r="D636" s="188"/>
      <c r="E636" s="194">
        <v>127.02549999999999</v>
      </c>
      <c r="F636" s="201"/>
      <c r="G636" s="201"/>
      <c r="H636" s="200"/>
      <c r="I636" s="228"/>
      <c r="J636" s="170"/>
      <c r="K636" s="170"/>
      <c r="L636" s="170"/>
      <c r="M636" s="170"/>
      <c r="N636" s="170"/>
      <c r="O636" s="170"/>
      <c r="P636" s="170"/>
      <c r="Q636" s="170"/>
      <c r="R636" s="170"/>
      <c r="S636" s="170"/>
      <c r="T636" s="170"/>
      <c r="U636" s="170"/>
      <c r="V636" s="170"/>
      <c r="W636" s="170"/>
      <c r="X636" s="170"/>
      <c r="Y636" s="170"/>
      <c r="Z636" s="170"/>
      <c r="AA636" s="170"/>
      <c r="AB636" s="170"/>
      <c r="AC636" s="170"/>
      <c r="AD636" s="170"/>
      <c r="AE636" s="170" t="s">
        <v>190</v>
      </c>
      <c r="AF636" s="170">
        <v>0</v>
      </c>
      <c r="AG636" s="170"/>
      <c r="AH636" s="170"/>
      <c r="AI636" s="170"/>
      <c r="AJ636" s="170"/>
      <c r="AK636" s="170"/>
      <c r="AL636" s="170"/>
      <c r="AM636" s="170"/>
      <c r="AN636" s="170"/>
      <c r="AO636" s="170"/>
      <c r="AP636" s="170"/>
      <c r="AQ636" s="170"/>
      <c r="AR636" s="170"/>
      <c r="AS636" s="170"/>
      <c r="AT636" s="170"/>
      <c r="AU636" s="170"/>
      <c r="AV636" s="170"/>
      <c r="AW636" s="170"/>
      <c r="AX636" s="170"/>
      <c r="AY636" s="170"/>
      <c r="AZ636" s="170"/>
      <c r="BA636" s="170"/>
      <c r="BB636" s="170"/>
      <c r="BC636" s="170"/>
      <c r="BD636" s="170"/>
      <c r="BE636" s="170"/>
      <c r="BF636" s="170"/>
      <c r="BG636" s="170"/>
      <c r="BH636" s="170"/>
    </row>
    <row r="637" spans="1:60" outlineLevel="1" x14ac:dyDescent="0.25">
      <c r="A637" s="224"/>
      <c r="B637" s="183"/>
      <c r="C637" s="210" t="s">
        <v>881</v>
      </c>
      <c r="D637" s="188"/>
      <c r="E637" s="194">
        <v>43.631300000000003</v>
      </c>
      <c r="F637" s="201"/>
      <c r="G637" s="201"/>
      <c r="H637" s="200"/>
      <c r="I637" s="228"/>
      <c r="J637" s="170"/>
      <c r="K637" s="170"/>
      <c r="L637" s="170"/>
      <c r="M637" s="170"/>
      <c r="N637" s="170"/>
      <c r="O637" s="170"/>
      <c r="P637" s="170"/>
      <c r="Q637" s="170"/>
      <c r="R637" s="170"/>
      <c r="S637" s="170"/>
      <c r="T637" s="170"/>
      <c r="U637" s="170"/>
      <c r="V637" s="170"/>
      <c r="W637" s="170"/>
      <c r="X637" s="170"/>
      <c r="Y637" s="170"/>
      <c r="Z637" s="170"/>
      <c r="AA637" s="170"/>
      <c r="AB637" s="170"/>
      <c r="AC637" s="170"/>
      <c r="AD637" s="170"/>
      <c r="AE637" s="170" t="s">
        <v>190</v>
      </c>
      <c r="AF637" s="170">
        <v>0</v>
      </c>
      <c r="AG637" s="170"/>
      <c r="AH637" s="170"/>
      <c r="AI637" s="170"/>
      <c r="AJ637" s="170"/>
      <c r="AK637" s="170"/>
      <c r="AL637" s="170"/>
      <c r="AM637" s="170"/>
      <c r="AN637" s="170"/>
      <c r="AO637" s="170"/>
      <c r="AP637" s="170"/>
      <c r="AQ637" s="170"/>
      <c r="AR637" s="170"/>
      <c r="AS637" s="170"/>
      <c r="AT637" s="170"/>
      <c r="AU637" s="170"/>
      <c r="AV637" s="170"/>
      <c r="AW637" s="170"/>
      <c r="AX637" s="170"/>
      <c r="AY637" s="170"/>
      <c r="AZ637" s="170"/>
      <c r="BA637" s="170"/>
      <c r="BB637" s="170"/>
      <c r="BC637" s="170"/>
      <c r="BD637" s="170"/>
      <c r="BE637" s="170"/>
      <c r="BF637" s="170"/>
      <c r="BG637" s="170"/>
      <c r="BH637" s="170"/>
    </row>
    <row r="638" spans="1:60" outlineLevel="1" x14ac:dyDescent="0.25">
      <c r="A638" s="224"/>
      <c r="B638" s="183"/>
      <c r="C638" s="210" t="s">
        <v>882</v>
      </c>
      <c r="D638" s="188"/>
      <c r="E638" s="194">
        <v>44.046999999999997</v>
      </c>
      <c r="F638" s="201"/>
      <c r="G638" s="201"/>
      <c r="H638" s="200"/>
      <c r="I638" s="228"/>
      <c r="J638" s="170"/>
      <c r="K638" s="170"/>
      <c r="L638" s="170"/>
      <c r="M638" s="170"/>
      <c r="N638" s="170"/>
      <c r="O638" s="170"/>
      <c r="P638" s="170"/>
      <c r="Q638" s="170"/>
      <c r="R638" s="170"/>
      <c r="S638" s="170"/>
      <c r="T638" s="170"/>
      <c r="U638" s="170"/>
      <c r="V638" s="170"/>
      <c r="W638" s="170"/>
      <c r="X638" s="170"/>
      <c r="Y638" s="170"/>
      <c r="Z638" s="170"/>
      <c r="AA638" s="170"/>
      <c r="AB638" s="170"/>
      <c r="AC638" s="170"/>
      <c r="AD638" s="170"/>
      <c r="AE638" s="170" t="s">
        <v>190</v>
      </c>
      <c r="AF638" s="170">
        <v>0</v>
      </c>
      <c r="AG638" s="170"/>
      <c r="AH638" s="170"/>
      <c r="AI638" s="170"/>
      <c r="AJ638" s="170"/>
      <c r="AK638" s="170"/>
      <c r="AL638" s="170"/>
      <c r="AM638" s="170"/>
      <c r="AN638" s="170"/>
      <c r="AO638" s="170"/>
      <c r="AP638" s="170"/>
      <c r="AQ638" s="170"/>
      <c r="AR638" s="170"/>
      <c r="AS638" s="170"/>
      <c r="AT638" s="170"/>
      <c r="AU638" s="170"/>
      <c r="AV638" s="170"/>
      <c r="AW638" s="170"/>
      <c r="AX638" s="170"/>
      <c r="AY638" s="170"/>
      <c r="AZ638" s="170"/>
      <c r="BA638" s="170"/>
      <c r="BB638" s="170"/>
      <c r="BC638" s="170"/>
      <c r="BD638" s="170"/>
      <c r="BE638" s="170"/>
      <c r="BF638" s="170"/>
      <c r="BG638" s="170"/>
      <c r="BH638" s="170"/>
    </row>
    <row r="639" spans="1:60" outlineLevel="1" x14ac:dyDescent="0.25">
      <c r="A639" s="224"/>
      <c r="B639" s="183"/>
      <c r="C639" s="210" t="s">
        <v>883</v>
      </c>
      <c r="D639" s="188"/>
      <c r="E639" s="194">
        <v>29.34</v>
      </c>
      <c r="F639" s="201"/>
      <c r="G639" s="201"/>
      <c r="H639" s="200"/>
      <c r="I639" s="228"/>
      <c r="J639" s="170"/>
      <c r="K639" s="170"/>
      <c r="L639" s="170"/>
      <c r="M639" s="170"/>
      <c r="N639" s="170"/>
      <c r="O639" s="170"/>
      <c r="P639" s="170"/>
      <c r="Q639" s="170"/>
      <c r="R639" s="170"/>
      <c r="S639" s="170"/>
      <c r="T639" s="170"/>
      <c r="U639" s="170"/>
      <c r="V639" s="170"/>
      <c r="W639" s="170"/>
      <c r="X639" s="170"/>
      <c r="Y639" s="170"/>
      <c r="Z639" s="170"/>
      <c r="AA639" s="170"/>
      <c r="AB639" s="170"/>
      <c r="AC639" s="170"/>
      <c r="AD639" s="170"/>
      <c r="AE639" s="170" t="s">
        <v>190</v>
      </c>
      <c r="AF639" s="170">
        <v>0</v>
      </c>
      <c r="AG639" s="170"/>
      <c r="AH639" s="170"/>
      <c r="AI639" s="170"/>
      <c r="AJ639" s="170"/>
      <c r="AK639" s="170"/>
      <c r="AL639" s="170"/>
      <c r="AM639" s="170"/>
      <c r="AN639" s="170"/>
      <c r="AO639" s="170"/>
      <c r="AP639" s="170"/>
      <c r="AQ639" s="170"/>
      <c r="AR639" s="170"/>
      <c r="AS639" s="170"/>
      <c r="AT639" s="170"/>
      <c r="AU639" s="170"/>
      <c r="AV639" s="170"/>
      <c r="AW639" s="170"/>
      <c r="AX639" s="170"/>
      <c r="AY639" s="170"/>
      <c r="AZ639" s="170"/>
      <c r="BA639" s="170"/>
      <c r="BB639" s="170"/>
      <c r="BC639" s="170"/>
      <c r="BD639" s="170"/>
      <c r="BE639" s="170"/>
      <c r="BF639" s="170"/>
      <c r="BG639" s="170"/>
      <c r="BH639" s="170"/>
    </row>
    <row r="640" spans="1:60" outlineLevel="1" x14ac:dyDescent="0.25">
      <c r="A640" s="224"/>
      <c r="B640" s="183"/>
      <c r="C640" s="210" t="s">
        <v>884</v>
      </c>
      <c r="D640" s="188"/>
      <c r="E640" s="194">
        <v>52.058999999999997</v>
      </c>
      <c r="F640" s="201"/>
      <c r="G640" s="201"/>
      <c r="H640" s="200"/>
      <c r="I640" s="228"/>
      <c r="J640" s="170"/>
      <c r="K640" s="170"/>
      <c r="L640" s="170"/>
      <c r="M640" s="170"/>
      <c r="N640" s="170"/>
      <c r="O640" s="170"/>
      <c r="P640" s="170"/>
      <c r="Q640" s="170"/>
      <c r="R640" s="170"/>
      <c r="S640" s="170"/>
      <c r="T640" s="170"/>
      <c r="U640" s="170"/>
      <c r="V640" s="170"/>
      <c r="W640" s="170"/>
      <c r="X640" s="170"/>
      <c r="Y640" s="170"/>
      <c r="Z640" s="170"/>
      <c r="AA640" s="170"/>
      <c r="AB640" s="170"/>
      <c r="AC640" s="170"/>
      <c r="AD640" s="170"/>
      <c r="AE640" s="170" t="s">
        <v>190</v>
      </c>
      <c r="AF640" s="170">
        <v>0</v>
      </c>
      <c r="AG640" s="170"/>
      <c r="AH640" s="170"/>
      <c r="AI640" s="170"/>
      <c r="AJ640" s="170"/>
      <c r="AK640" s="170"/>
      <c r="AL640" s="170"/>
      <c r="AM640" s="170"/>
      <c r="AN640" s="170"/>
      <c r="AO640" s="170"/>
      <c r="AP640" s="170"/>
      <c r="AQ640" s="170"/>
      <c r="AR640" s="170"/>
      <c r="AS640" s="170"/>
      <c r="AT640" s="170"/>
      <c r="AU640" s="170"/>
      <c r="AV640" s="170"/>
      <c r="AW640" s="170"/>
      <c r="AX640" s="170"/>
      <c r="AY640" s="170"/>
      <c r="AZ640" s="170"/>
      <c r="BA640" s="170"/>
      <c r="BB640" s="170"/>
      <c r="BC640" s="170"/>
      <c r="BD640" s="170"/>
      <c r="BE640" s="170"/>
      <c r="BF640" s="170"/>
      <c r="BG640" s="170"/>
      <c r="BH640" s="170"/>
    </row>
    <row r="641" spans="1:60" outlineLevel="1" x14ac:dyDescent="0.25">
      <c r="A641" s="224"/>
      <c r="B641" s="183"/>
      <c r="C641" s="210" t="s">
        <v>885</v>
      </c>
      <c r="D641" s="188"/>
      <c r="E641" s="194">
        <v>39.9574</v>
      </c>
      <c r="F641" s="201"/>
      <c r="G641" s="201"/>
      <c r="H641" s="200"/>
      <c r="I641" s="228"/>
      <c r="J641" s="170"/>
      <c r="K641" s="170"/>
      <c r="L641" s="170"/>
      <c r="M641" s="170"/>
      <c r="N641" s="170"/>
      <c r="O641" s="170"/>
      <c r="P641" s="170"/>
      <c r="Q641" s="170"/>
      <c r="R641" s="170"/>
      <c r="S641" s="170"/>
      <c r="T641" s="170"/>
      <c r="U641" s="170"/>
      <c r="V641" s="170"/>
      <c r="W641" s="170"/>
      <c r="X641" s="170"/>
      <c r="Y641" s="170"/>
      <c r="Z641" s="170"/>
      <c r="AA641" s="170"/>
      <c r="AB641" s="170"/>
      <c r="AC641" s="170"/>
      <c r="AD641" s="170"/>
      <c r="AE641" s="170" t="s">
        <v>190</v>
      </c>
      <c r="AF641" s="170">
        <v>0</v>
      </c>
      <c r="AG641" s="170"/>
      <c r="AH641" s="170"/>
      <c r="AI641" s="170"/>
      <c r="AJ641" s="170"/>
      <c r="AK641" s="170"/>
      <c r="AL641" s="170"/>
      <c r="AM641" s="170"/>
      <c r="AN641" s="170"/>
      <c r="AO641" s="170"/>
      <c r="AP641" s="170"/>
      <c r="AQ641" s="170"/>
      <c r="AR641" s="170"/>
      <c r="AS641" s="170"/>
      <c r="AT641" s="170"/>
      <c r="AU641" s="170"/>
      <c r="AV641" s="170"/>
      <c r="AW641" s="170"/>
      <c r="AX641" s="170"/>
      <c r="AY641" s="170"/>
      <c r="AZ641" s="170"/>
      <c r="BA641" s="170"/>
      <c r="BB641" s="170"/>
      <c r="BC641" s="170"/>
      <c r="BD641" s="170"/>
      <c r="BE641" s="170"/>
      <c r="BF641" s="170"/>
      <c r="BG641" s="170"/>
      <c r="BH641" s="170"/>
    </row>
    <row r="642" spans="1:60" outlineLevel="1" x14ac:dyDescent="0.25">
      <c r="A642" s="224"/>
      <c r="B642" s="183"/>
      <c r="C642" s="210" t="s">
        <v>886</v>
      </c>
      <c r="D642" s="188"/>
      <c r="E642" s="194">
        <v>60.045999999999999</v>
      </c>
      <c r="F642" s="201"/>
      <c r="G642" s="201"/>
      <c r="H642" s="200"/>
      <c r="I642" s="228"/>
      <c r="J642" s="170"/>
      <c r="K642" s="170"/>
      <c r="L642" s="170"/>
      <c r="M642" s="170"/>
      <c r="N642" s="170"/>
      <c r="O642" s="170"/>
      <c r="P642" s="170"/>
      <c r="Q642" s="170"/>
      <c r="R642" s="170"/>
      <c r="S642" s="170"/>
      <c r="T642" s="170"/>
      <c r="U642" s="170"/>
      <c r="V642" s="170"/>
      <c r="W642" s="170"/>
      <c r="X642" s="170"/>
      <c r="Y642" s="170"/>
      <c r="Z642" s="170"/>
      <c r="AA642" s="170"/>
      <c r="AB642" s="170"/>
      <c r="AC642" s="170"/>
      <c r="AD642" s="170"/>
      <c r="AE642" s="170" t="s">
        <v>190</v>
      </c>
      <c r="AF642" s="170">
        <v>0</v>
      </c>
      <c r="AG642" s="170"/>
      <c r="AH642" s="170"/>
      <c r="AI642" s="170"/>
      <c r="AJ642" s="170"/>
      <c r="AK642" s="170"/>
      <c r="AL642" s="170"/>
      <c r="AM642" s="170"/>
      <c r="AN642" s="170"/>
      <c r="AO642" s="170"/>
      <c r="AP642" s="170"/>
      <c r="AQ642" s="170"/>
      <c r="AR642" s="170"/>
      <c r="AS642" s="170"/>
      <c r="AT642" s="170"/>
      <c r="AU642" s="170"/>
      <c r="AV642" s="170"/>
      <c r="AW642" s="170"/>
      <c r="AX642" s="170"/>
      <c r="AY642" s="170"/>
      <c r="AZ642" s="170"/>
      <c r="BA642" s="170"/>
      <c r="BB642" s="170"/>
      <c r="BC642" s="170"/>
      <c r="BD642" s="170"/>
      <c r="BE642" s="170"/>
      <c r="BF642" s="170"/>
      <c r="BG642" s="170"/>
      <c r="BH642" s="170"/>
    </row>
    <row r="643" spans="1:60" outlineLevel="1" x14ac:dyDescent="0.25">
      <c r="A643" s="224"/>
      <c r="B643" s="183"/>
      <c r="C643" s="210" t="s">
        <v>887</v>
      </c>
      <c r="D643" s="188"/>
      <c r="E643" s="194">
        <v>58.99</v>
      </c>
      <c r="F643" s="201"/>
      <c r="G643" s="201"/>
      <c r="H643" s="200"/>
      <c r="I643" s="228"/>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t="s">
        <v>190</v>
      </c>
      <c r="AF643" s="170">
        <v>0</v>
      </c>
      <c r="AG643" s="170"/>
      <c r="AH643" s="170"/>
      <c r="AI643" s="170"/>
      <c r="AJ643" s="170"/>
      <c r="AK643" s="170"/>
      <c r="AL643" s="170"/>
      <c r="AM643" s="170"/>
      <c r="AN643" s="170"/>
      <c r="AO643" s="170"/>
      <c r="AP643" s="170"/>
      <c r="AQ643" s="170"/>
      <c r="AR643" s="170"/>
      <c r="AS643" s="170"/>
      <c r="AT643" s="170"/>
      <c r="AU643" s="170"/>
      <c r="AV643" s="170"/>
      <c r="AW643" s="170"/>
      <c r="AX643" s="170"/>
      <c r="AY643" s="170"/>
      <c r="AZ643" s="170"/>
      <c r="BA643" s="170"/>
      <c r="BB643" s="170"/>
      <c r="BC643" s="170"/>
      <c r="BD643" s="170"/>
      <c r="BE643" s="170"/>
      <c r="BF643" s="170"/>
      <c r="BG643" s="170"/>
      <c r="BH643" s="170"/>
    </row>
    <row r="644" spans="1:60" outlineLevel="1" x14ac:dyDescent="0.25">
      <c r="A644" s="224"/>
      <c r="B644" s="183"/>
      <c r="C644" s="210" t="s">
        <v>888</v>
      </c>
      <c r="D644" s="188"/>
      <c r="E644" s="194">
        <v>20.957000000000001</v>
      </c>
      <c r="F644" s="201"/>
      <c r="G644" s="201"/>
      <c r="H644" s="200"/>
      <c r="I644" s="228"/>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t="s">
        <v>190</v>
      </c>
      <c r="AF644" s="170">
        <v>0</v>
      </c>
      <c r="AG644" s="170"/>
      <c r="AH644" s="170"/>
      <c r="AI644" s="170"/>
      <c r="AJ644" s="170"/>
      <c r="AK644" s="170"/>
      <c r="AL644" s="170"/>
      <c r="AM644" s="170"/>
      <c r="AN644" s="170"/>
      <c r="AO644" s="170"/>
      <c r="AP644" s="170"/>
      <c r="AQ644" s="170"/>
      <c r="AR644" s="170"/>
      <c r="AS644" s="170"/>
      <c r="AT644" s="170"/>
      <c r="AU644" s="170"/>
      <c r="AV644" s="170"/>
      <c r="AW644" s="170"/>
      <c r="AX644" s="170"/>
      <c r="AY644" s="170"/>
      <c r="AZ644" s="170"/>
      <c r="BA644" s="170"/>
      <c r="BB644" s="170"/>
      <c r="BC644" s="170"/>
      <c r="BD644" s="170"/>
      <c r="BE644" s="170"/>
      <c r="BF644" s="170"/>
      <c r="BG644" s="170"/>
      <c r="BH644" s="170"/>
    </row>
    <row r="645" spans="1:60" outlineLevel="1" x14ac:dyDescent="0.25">
      <c r="A645" s="224"/>
      <c r="B645" s="183"/>
      <c r="C645" s="210" t="s">
        <v>889</v>
      </c>
      <c r="D645" s="188"/>
      <c r="E645" s="194">
        <v>19.972000000000001</v>
      </c>
      <c r="F645" s="201"/>
      <c r="G645" s="201"/>
      <c r="H645" s="200"/>
      <c r="I645" s="228"/>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t="s">
        <v>190</v>
      </c>
      <c r="AF645" s="170">
        <v>0</v>
      </c>
      <c r="AG645" s="170"/>
      <c r="AH645" s="170"/>
      <c r="AI645" s="170"/>
      <c r="AJ645" s="170"/>
      <c r="AK645" s="170"/>
      <c r="AL645" s="170"/>
      <c r="AM645" s="170"/>
      <c r="AN645" s="170"/>
      <c r="AO645" s="170"/>
      <c r="AP645" s="170"/>
      <c r="AQ645" s="170"/>
      <c r="AR645" s="170"/>
      <c r="AS645" s="170"/>
      <c r="AT645" s="170"/>
      <c r="AU645" s="170"/>
      <c r="AV645" s="170"/>
      <c r="AW645" s="170"/>
      <c r="AX645" s="170"/>
      <c r="AY645" s="170"/>
      <c r="AZ645" s="170"/>
      <c r="BA645" s="170"/>
      <c r="BB645" s="170"/>
      <c r="BC645" s="170"/>
      <c r="BD645" s="170"/>
      <c r="BE645" s="170"/>
      <c r="BF645" s="170"/>
      <c r="BG645" s="170"/>
      <c r="BH645" s="170"/>
    </row>
    <row r="646" spans="1:60" outlineLevel="1" x14ac:dyDescent="0.25">
      <c r="A646" s="224"/>
      <c r="B646" s="183"/>
      <c r="C646" s="210" t="s">
        <v>890</v>
      </c>
      <c r="D646" s="188"/>
      <c r="E646" s="194">
        <v>18.654</v>
      </c>
      <c r="F646" s="201"/>
      <c r="G646" s="201"/>
      <c r="H646" s="200"/>
      <c r="I646" s="228"/>
      <c r="J646" s="170"/>
      <c r="K646" s="170"/>
      <c r="L646" s="170"/>
      <c r="M646" s="170"/>
      <c r="N646" s="170"/>
      <c r="O646" s="170"/>
      <c r="P646" s="170"/>
      <c r="Q646" s="170"/>
      <c r="R646" s="170"/>
      <c r="S646" s="170"/>
      <c r="T646" s="170"/>
      <c r="U646" s="170"/>
      <c r="V646" s="170"/>
      <c r="W646" s="170"/>
      <c r="X646" s="170"/>
      <c r="Y646" s="170"/>
      <c r="Z646" s="170"/>
      <c r="AA646" s="170"/>
      <c r="AB646" s="170"/>
      <c r="AC646" s="170"/>
      <c r="AD646" s="170"/>
      <c r="AE646" s="170" t="s">
        <v>190</v>
      </c>
      <c r="AF646" s="170">
        <v>0</v>
      </c>
      <c r="AG646" s="170"/>
      <c r="AH646" s="170"/>
      <c r="AI646" s="170"/>
      <c r="AJ646" s="170"/>
      <c r="AK646" s="170"/>
      <c r="AL646" s="170"/>
      <c r="AM646" s="170"/>
      <c r="AN646" s="170"/>
      <c r="AO646" s="170"/>
      <c r="AP646" s="170"/>
      <c r="AQ646" s="170"/>
      <c r="AR646" s="170"/>
      <c r="AS646" s="170"/>
      <c r="AT646" s="170"/>
      <c r="AU646" s="170"/>
      <c r="AV646" s="170"/>
      <c r="AW646" s="170"/>
      <c r="AX646" s="170"/>
      <c r="AY646" s="170"/>
      <c r="AZ646" s="170"/>
      <c r="BA646" s="170"/>
      <c r="BB646" s="170"/>
      <c r="BC646" s="170"/>
      <c r="BD646" s="170"/>
      <c r="BE646" s="170"/>
      <c r="BF646" s="170"/>
      <c r="BG646" s="170"/>
      <c r="BH646" s="170"/>
    </row>
    <row r="647" spans="1:60" outlineLevel="1" x14ac:dyDescent="0.25">
      <c r="A647" s="224"/>
      <c r="B647" s="183"/>
      <c r="C647" s="210" t="s">
        <v>891</v>
      </c>
      <c r="D647" s="188"/>
      <c r="E647" s="194">
        <v>3.58</v>
      </c>
      <c r="F647" s="201"/>
      <c r="G647" s="201"/>
      <c r="H647" s="200"/>
      <c r="I647" s="228"/>
      <c r="J647" s="170"/>
      <c r="K647" s="170"/>
      <c r="L647" s="170"/>
      <c r="M647" s="170"/>
      <c r="N647" s="170"/>
      <c r="O647" s="170"/>
      <c r="P647" s="170"/>
      <c r="Q647" s="170"/>
      <c r="R647" s="170"/>
      <c r="S647" s="170"/>
      <c r="T647" s="170"/>
      <c r="U647" s="170"/>
      <c r="V647" s="170"/>
      <c r="W647" s="170"/>
      <c r="X647" s="170"/>
      <c r="Y647" s="170"/>
      <c r="Z647" s="170"/>
      <c r="AA647" s="170"/>
      <c r="AB647" s="170"/>
      <c r="AC647" s="170"/>
      <c r="AD647" s="170"/>
      <c r="AE647" s="170" t="s">
        <v>190</v>
      </c>
      <c r="AF647" s="170">
        <v>0</v>
      </c>
      <c r="AG647" s="170"/>
      <c r="AH647" s="170"/>
      <c r="AI647" s="170"/>
      <c r="AJ647" s="170"/>
      <c r="AK647" s="170"/>
      <c r="AL647" s="170"/>
      <c r="AM647" s="170"/>
      <c r="AN647" s="170"/>
      <c r="AO647" s="170"/>
      <c r="AP647" s="170"/>
      <c r="AQ647" s="170"/>
      <c r="AR647" s="170"/>
      <c r="AS647" s="170"/>
      <c r="AT647" s="170"/>
      <c r="AU647" s="170"/>
      <c r="AV647" s="170"/>
      <c r="AW647" s="170"/>
      <c r="AX647" s="170"/>
      <c r="AY647" s="170"/>
      <c r="AZ647" s="170"/>
      <c r="BA647" s="170"/>
      <c r="BB647" s="170"/>
      <c r="BC647" s="170"/>
      <c r="BD647" s="170"/>
      <c r="BE647" s="170"/>
      <c r="BF647" s="170"/>
      <c r="BG647" s="170"/>
      <c r="BH647" s="170"/>
    </row>
    <row r="648" spans="1:60" outlineLevel="1" x14ac:dyDescent="0.25">
      <c r="A648" s="224"/>
      <c r="B648" s="183"/>
      <c r="C648" s="210" t="s">
        <v>892</v>
      </c>
      <c r="D648" s="188"/>
      <c r="E648" s="194">
        <v>118.26213</v>
      </c>
      <c r="F648" s="201"/>
      <c r="G648" s="201"/>
      <c r="H648" s="200"/>
      <c r="I648" s="228"/>
      <c r="J648" s="170"/>
      <c r="K648" s="170"/>
      <c r="L648" s="170"/>
      <c r="M648" s="170"/>
      <c r="N648" s="170"/>
      <c r="O648" s="170"/>
      <c r="P648" s="170"/>
      <c r="Q648" s="170"/>
      <c r="R648" s="170"/>
      <c r="S648" s="170"/>
      <c r="T648" s="170"/>
      <c r="U648" s="170"/>
      <c r="V648" s="170"/>
      <c r="W648" s="170"/>
      <c r="X648" s="170"/>
      <c r="Y648" s="170"/>
      <c r="Z648" s="170"/>
      <c r="AA648" s="170"/>
      <c r="AB648" s="170"/>
      <c r="AC648" s="170"/>
      <c r="AD648" s="170"/>
      <c r="AE648" s="170" t="s">
        <v>190</v>
      </c>
      <c r="AF648" s="170">
        <v>0</v>
      </c>
      <c r="AG648" s="170"/>
      <c r="AH648" s="170"/>
      <c r="AI648" s="170"/>
      <c r="AJ648" s="170"/>
      <c r="AK648" s="170"/>
      <c r="AL648" s="170"/>
      <c r="AM648" s="170"/>
      <c r="AN648" s="170"/>
      <c r="AO648" s="170"/>
      <c r="AP648" s="170"/>
      <c r="AQ648" s="170"/>
      <c r="AR648" s="170"/>
      <c r="AS648" s="170"/>
      <c r="AT648" s="170"/>
      <c r="AU648" s="170"/>
      <c r="AV648" s="170"/>
      <c r="AW648" s="170"/>
      <c r="AX648" s="170"/>
      <c r="AY648" s="170"/>
      <c r="AZ648" s="170"/>
      <c r="BA648" s="170"/>
      <c r="BB648" s="170"/>
      <c r="BC648" s="170"/>
      <c r="BD648" s="170"/>
      <c r="BE648" s="170"/>
      <c r="BF648" s="170"/>
      <c r="BG648" s="170"/>
      <c r="BH648" s="170"/>
    </row>
    <row r="649" spans="1:60" outlineLevel="1" x14ac:dyDescent="0.25">
      <c r="A649" s="224"/>
      <c r="B649" s="183"/>
      <c r="C649" s="210" t="s">
        <v>893</v>
      </c>
      <c r="D649" s="188"/>
      <c r="E649" s="194">
        <v>48.856499999999997</v>
      </c>
      <c r="F649" s="201"/>
      <c r="G649" s="201"/>
      <c r="H649" s="200"/>
      <c r="I649" s="228"/>
      <c r="J649" s="170"/>
      <c r="K649" s="170"/>
      <c r="L649" s="170"/>
      <c r="M649" s="170"/>
      <c r="N649" s="170"/>
      <c r="O649" s="170"/>
      <c r="P649" s="170"/>
      <c r="Q649" s="170"/>
      <c r="R649" s="170"/>
      <c r="S649" s="170"/>
      <c r="T649" s="170"/>
      <c r="U649" s="170"/>
      <c r="V649" s="170"/>
      <c r="W649" s="170"/>
      <c r="X649" s="170"/>
      <c r="Y649" s="170"/>
      <c r="Z649" s="170"/>
      <c r="AA649" s="170"/>
      <c r="AB649" s="170"/>
      <c r="AC649" s="170"/>
      <c r="AD649" s="170"/>
      <c r="AE649" s="170" t="s">
        <v>190</v>
      </c>
      <c r="AF649" s="170">
        <v>0</v>
      </c>
      <c r="AG649" s="170"/>
      <c r="AH649" s="170"/>
      <c r="AI649" s="170"/>
      <c r="AJ649" s="170"/>
      <c r="AK649" s="170"/>
      <c r="AL649" s="170"/>
      <c r="AM649" s="170"/>
      <c r="AN649" s="170"/>
      <c r="AO649" s="170"/>
      <c r="AP649" s="170"/>
      <c r="AQ649" s="170"/>
      <c r="AR649" s="170"/>
      <c r="AS649" s="170"/>
      <c r="AT649" s="170"/>
      <c r="AU649" s="170"/>
      <c r="AV649" s="170"/>
      <c r="AW649" s="170"/>
      <c r="AX649" s="170"/>
      <c r="AY649" s="170"/>
      <c r="AZ649" s="170"/>
      <c r="BA649" s="170"/>
      <c r="BB649" s="170"/>
      <c r="BC649" s="170"/>
      <c r="BD649" s="170"/>
      <c r="BE649" s="170"/>
      <c r="BF649" s="170"/>
      <c r="BG649" s="170"/>
      <c r="BH649" s="170"/>
    </row>
    <row r="650" spans="1:60" outlineLevel="1" x14ac:dyDescent="0.25">
      <c r="A650" s="224"/>
      <c r="B650" s="183"/>
      <c r="C650" s="210" t="s">
        <v>894</v>
      </c>
      <c r="D650" s="188"/>
      <c r="E650" s="194">
        <v>40.734400000000001</v>
      </c>
      <c r="F650" s="201"/>
      <c r="G650" s="201"/>
      <c r="H650" s="200"/>
      <c r="I650" s="228"/>
      <c r="J650" s="170"/>
      <c r="K650" s="170"/>
      <c r="L650" s="170"/>
      <c r="M650" s="170"/>
      <c r="N650" s="170"/>
      <c r="O650" s="170"/>
      <c r="P650" s="170"/>
      <c r="Q650" s="170"/>
      <c r="R650" s="170"/>
      <c r="S650" s="170"/>
      <c r="T650" s="170"/>
      <c r="U650" s="170"/>
      <c r="V650" s="170"/>
      <c r="W650" s="170"/>
      <c r="X650" s="170"/>
      <c r="Y650" s="170"/>
      <c r="Z650" s="170"/>
      <c r="AA650" s="170"/>
      <c r="AB650" s="170"/>
      <c r="AC650" s="170"/>
      <c r="AD650" s="170"/>
      <c r="AE650" s="170" t="s">
        <v>190</v>
      </c>
      <c r="AF650" s="170">
        <v>0</v>
      </c>
      <c r="AG650" s="170"/>
      <c r="AH650" s="170"/>
      <c r="AI650" s="170"/>
      <c r="AJ650" s="170"/>
      <c r="AK650" s="170"/>
      <c r="AL650" s="170"/>
      <c r="AM650" s="170"/>
      <c r="AN650" s="170"/>
      <c r="AO650" s="170"/>
      <c r="AP650" s="170"/>
      <c r="AQ650" s="170"/>
      <c r="AR650" s="170"/>
      <c r="AS650" s="170"/>
      <c r="AT650" s="170"/>
      <c r="AU650" s="170"/>
      <c r="AV650" s="170"/>
      <c r="AW650" s="170"/>
      <c r="AX650" s="170"/>
      <c r="AY650" s="170"/>
      <c r="AZ650" s="170"/>
      <c r="BA650" s="170"/>
      <c r="BB650" s="170"/>
      <c r="BC650" s="170"/>
      <c r="BD650" s="170"/>
      <c r="BE650" s="170"/>
      <c r="BF650" s="170"/>
      <c r="BG650" s="170"/>
      <c r="BH650" s="170"/>
    </row>
    <row r="651" spans="1:60" outlineLevel="1" x14ac:dyDescent="0.25">
      <c r="A651" s="224"/>
      <c r="B651" s="183"/>
      <c r="C651" s="210" t="s">
        <v>895</v>
      </c>
      <c r="D651" s="188"/>
      <c r="E651" s="194">
        <v>83.378299999999996</v>
      </c>
      <c r="F651" s="201"/>
      <c r="G651" s="201"/>
      <c r="H651" s="200"/>
      <c r="I651" s="228"/>
      <c r="J651" s="170"/>
      <c r="K651" s="170"/>
      <c r="L651" s="170"/>
      <c r="M651" s="170"/>
      <c r="N651" s="170"/>
      <c r="O651" s="170"/>
      <c r="P651" s="170"/>
      <c r="Q651" s="170"/>
      <c r="R651" s="170"/>
      <c r="S651" s="170"/>
      <c r="T651" s="170"/>
      <c r="U651" s="170"/>
      <c r="V651" s="170"/>
      <c r="W651" s="170"/>
      <c r="X651" s="170"/>
      <c r="Y651" s="170"/>
      <c r="Z651" s="170"/>
      <c r="AA651" s="170"/>
      <c r="AB651" s="170"/>
      <c r="AC651" s="170"/>
      <c r="AD651" s="170"/>
      <c r="AE651" s="170" t="s">
        <v>190</v>
      </c>
      <c r="AF651" s="170">
        <v>0</v>
      </c>
      <c r="AG651" s="170"/>
      <c r="AH651" s="170"/>
      <c r="AI651" s="170"/>
      <c r="AJ651" s="170"/>
      <c r="AK651" s="170"/>
      <c r="AL651" s="170"/>
      <c r="AM651" s="170"/>
      <c r="AN651" s="170"/>
      <c r="AO651" s="170"/>
      <c r="AP651" s="170"/>
      <c r="AQ651" s="170"/>
      <c r="AR651" s="170"/>
      <c r="AS651" s="170"/>
      <c r="AT651" s="170"/>
      <c r="AU651" s="170"/>
      <c r="AV651" s="170"/>
      <c r="AW651" s="170"/>
      <c r="AX651" s="170"/>
      <c r="AY651" s="170"/>
      <c r="AZ651" s="170"/>
      <c r="BA651" s="170"/>
      <c r="BB651" s="170"/>
      <c r="BC651" s="170"/>
      <c r="BD651" s="170"/>
      <c r="BE651" s="170"/>
      <c r="BF651" s="170"/>
      <c r="BG651" s="170"/>
      <c r="BH651" s="170"/>
    </row>
    <row r="652" spans="1:60" outlineLevel="1" x14ac:dyDescent="0.25">
      <c r="A652" s="224"/>
      <c r="B652" s="183"/>
      <c r="C652" s="210" t="s">
        <v>896</v>
      </c>
      <c r="D652" s="188"/>
      <c r="E652" s="194">
        <v>17.995999999999999</v>
      </c>
      <c r="F652" s="201"/>
      <c r="G652" s="201"/>
      <c r="H652" s="200"/>
      <c r="I652" s="228"/>
      <c r="J652" s="170"/>
      <c r="K652" s="170"/>
      <c r="L652" s="170"/>
      <c r="M652" s="170"/>
      <c r="N652" s="170"/>
      <c r="O652" s="170"/>
      <c r="P652" s="170"/>
      <c r="Q652" s="170"/>
      <c r="R652" s="170"/>
      <c r="S652" s="170"/>
      <c r="T652" s="170"/>
      <c r="U652" s="170"/>
      <c r="V652" s="170"/>
      <c r="W652" s="170"/>
      <c r="X652" s="170"/>
      <c r="Y652" s="170"/>
      <c r="Z652" s="170"/>
      <c r="AA652" s="170"/>
      <c r="AB652" s="170"/>
      <c r="AC652" s="170"/>
      <c r="AD652" s="170"/>
      <c r="AE652" s="170" t="s">
        <v>190</v>
      </c>
      <c r="AF652" s="170">
        <v>0</v>
      </c>
      <c r="AG652" s="170"/>
      <c r="AH652" s="170"/>
      <c r="AI652" s="170"/>
      <c r="AJ652" s="170"/>
      <c r="AK652" s="170"/>
      <c r="AL652" s="170"/>
      <c r="AM652" s="170"/>
      <c r="AN652" s="170"/>
      <c r="AO652" s="170"/>
      <c r="AP652" s="170"/>
      <c r="AQ652" s="170"/>
      <c r="AR652" s="170"/>
      <c r="AS652" s="170"/>
      <c r="AT652" s="170"/>
      <c r="AU652" s="170"/>
      <c r="AV652" s="170"/>
      <c r="AW652" s="170"/>
      <c r="AX652" s="170"/>
      <c r="AY652" s="170"/>
      <c r="AZ652" s="170"/>
      <c r="BA652" s="170"/>
      <c r="BB652" s="170"/>
      <c r="BC652" s="170"/>
      <c r="BD652" s="170"/>
      <c r="BE652" s="170"/>
      <c r="BF652" s="170"/>
      <c r="BG652" s="170"/>
      <c r="BH652" s="170"/>
    </row>
    <row r="653" spans="1:60" outlineLevel="1" x14ac:dyDescent="0.25">
      <c r="A653" s="224"/>
      <c r="B653" s="183"/>
      <c r="C653" s="210" t="s">
        <v>897</v>
      </c>
      <c r="D653" s="188"/>
      <c r="E653" s="194">
        <v>28.334</v>
      </c>
      <c r="F653" s="201"/>
      <c r="G653" s="201"/>
      <c r="H653" s="200"/>
      <c r="I653" s="228"/>
      <c r="J653" s="170"/>
      <c r="K653" s="170"/>
      <c r="L653" s="170"/>
      <c r="M653" s="170"/>
      <c r="N653" s="170"/>
      <c r="O653" s="170"/>
      <c r="P653" s="170"/>
      <c r="Q653" s="170"/>
      <c r="R653" s="170"/>
      <c r="S653" s="170"/>
      <c r="T653" s="170"/>
      <c r="U653" s="170"/>
      <c r="V653" s="170"/>
      <c r="W653" s="170"/>
      <c r="X653" s="170"/>
      <c r="Y653" s="170"/>
      <c r="Z653" s="170"/>
      <c r="AA653" s="170"/>
      <c r="AB653" s="170"/>
      <c r="AC653" s="170"/>
      <c r="AD653" s="170"/>
      <c r="AE653" s="170" t="s">
        <v>190</v>
      </c>
      <c r="AF653" s="170">
        <v>0</v>
      </c>
      <c r="AG653" s="170"/>
      <c r="AH653" s="170"/>
      <c r="AI653" s="170"/>
      <c r="AJ653" s="170"/>
      <c r="AK653" s="170"/>
      <c r="AL653" s="170"/>
      <c r="AM653" s="170"/>
      <c r="AN653" s="170"/>
      <c r="AO653" s="170"/>
      <c r="AP653" s="170"/>
      <c r="AQ653" s="170"/>
      <c r="AR653" s="170"/>
      <c r="AS653" s="170"/>
      <c r="AT653" s="170"/>
      <c r="AU653" s="170"/>
      <c r="AV653" s="170"/>
      <c r="AW653" s="170"/>
      <c r="AX653" s="170"/>
      <c r="AY653" s="170"/>
      <c r="AZ653" s="170"/>
      <c r="BA653" s="170"/>
      <c r="BB653" s="170"/>
      <c r="BC653" s="170"/>
      <c r="BD653" s="170"/>
      <c r="BE653" s="170"/>
      <c r="BF653" s="170"/>
      <c r="BG653" s="170"/>
      <c r="BH653" s="170"/>
    </row>
    <row r="654" spans="1:60" outlineLevel="1" x14ac:dyDescent="0.25">
      <c r="A654" s="224"/>
      <c r="B654" s="183"/>
      <c r="C654" s="210" t="s">
        <v>898</v>
      </c>
      <c r="D654" s="188"/>
      <c r="E654" s="194">
        <v>6.46</v>
      </c>
      <c r="F654" s="201"/>
      <c r="G654" s="201"/>
      <c r="H654" s="200"/>
      <c r="I654" s="228"/>
      <c r="J654" s="170"/>
      <c r="K654" s="170"/>
      <c r="L654" s="170"/>
      <c r="M654" s="170"/>
      <c r="N654" s="170"/>
      <c r="O654" s="170"/>
      <c r="P654" s="170"/>
      <c r="Q654" s="170"/>
      <c r="R654" s="170"/>
      <c r="S654" s="170"/>
      <c r="T654" s="170"/>
      <c r="U654" s="170"/>
      <c r="V654" s="170"/>
      <c r="W654" s="170"/>
      <c r="X654" s="170"/>
      <c r="Y654" s="170"/>
      <c r="Z654" s="170"/>
      <c r="AA654" s="170"/>
      <c r="AB654" s="170"/>
      <c r="AC654" s="170"/>
      <c r="AD654" s="170"/>
      <c r="AE654" s="170" t="s">
        <v>190</v>
      </c>
      <c r="AF654" s="170">
        <v>0</v>
      </c>
      <c r="AG654" s="170"/>
      <c r="AH654" s="170"/>
      <c r="AI654" s="170"/>
      <c r="AJ654" s="170"/>
      <c r="AK654" s="170"/>
      <c r="AL654" s="170"/>
      <c r="AM654" s="170"/>
      <c r="AN654" s="170"/>
      <c r="AO654" s="170"/>
      <c r="AP654" s="170"/>
      <c r="AQ654" s="170"/>
      <c r="AR654" s="170"/>
      <c r="AS654" s="170"/>
      <c r="AT654" s="170"/>
      <c r="AU654" s="170"/>
      <c r="AV654" s="170"/>
      <c r="AW654" s="170"/>
      <c r="AX654" s="170"/>
      <c r="AY654" s="170"/>
      <c r="AZ654" s="170"/>
      <c r="BA654" s="170"/>
      <c r="BB654" s="170"/>
      <c r="BC654" s="170"/>
      <c r="BD654" s="170"/>
      <c r="BE654" s="170"/>
      <c r="BF654" s="170"/>
      <c r="BG654" s="170"/>
      <c r="BH654" s="170"/>
    </row>
    <row r="655" spans="1:60" outlineLevel="1" x14ac:dyDescent="0.25">
      <c r="A655" s="224"/>
      <c r="B655" s="183"/>
      <c r="C655" s="210" t="s">
        <v>899</v>
      </c>
      <c r="D655" s="188"/>
      <c r="E655" s="194">
        <v>38.804000000000002</v>
      </c>
      <c r="F655" s="201"/>
      <c r="G655" s="201"/>
      <c r="H655" s="200"/>
      <c r="I655" s="228"/>
      <c r="J655" s="170"/>
      <c r="K655" s="170"/>
      <c r="L655" s="170"/>
      <c r="M655" s="170"/>
      <c r="N655" s="170"/>
      <c r="O655" s="170"/>
      <c r="P655" s="170"/>
      <c r="Q655" s="170"/>
      <c r="R655" s="170"/>
      <c r="S655" s="170"/>
      <c r="T655" s="170"/>
      <c r="U655" s="170"/>
      <c r="V655" s="170"/>
      <c r="W655" s="170"/>
      <c r="X655" s="170"/>
      <c r="Y655" s="170"/>
      <c r="Z655" s="170"/>
      <c r="AA655" s="170"/>
      <c r="AB655" s="170"/>
      <c r="AC655" s="170"/>
      <c r="AD655" s="170"/>
      <c r="AE655" s="170" t="s">
        <v>190</v>
      </c>
      <c r="AF655" s="170">
        <v>0</v>
      </c>
      <c r="AG655" s="170"/>
      <c r="AH655" s="170"/>
      <c r="AI655" s="170"/>
      <c r="AJ655" s="170"/>
      <c r="AK655" s="170"/>
      <c r="AL655" s="170"/>
      <c r="AM655" s="170"/>
      <c r="AN655" s="170"/>
      <c r="AO655" s="170"/>
      <c r="AP655" s="170"/>
      <c r="AQ655" s="170"/>
      <c r="AR655" s="170"/>
      <c r="AS655" s="170"/>
      <c r="AT655" s="170"/>
      <c r="AU655" s="170"/>
      <c r="AV655" s="170"/>
      <c r="AW655" s="170"/>
      <c r="AX655" s="170"/>
      <c r="AY655" s="170"/>
      <c r="AZ655" s="170"/>
      <c r="BA655" s="170"/>
      <c r="BB655" s="170"/>
      <c r="BC655" s="170"/>
      <c r="BD655" s="170"/>
      <c r="BE655" s="170"/>
      <c r="BF655" s="170"/>
      <c r="BG655" s="170"/>
      <c r="BH655" s="170"/>
    </row>
    <row r="656" spans="1:60" outlineLevel="1" x14ac:dyDescent="0.25">
      <c r="A656" s="224"/>
      <c r="B656" s="183"/>
      <c r="C656" s="210" t="s">
        <v>900</v>
      </c>
      <c r="D656" s="188"/>
      <c r="E656" s="194">
        <v>18.044</v>
      </c>
      <c r="F656" s="201"/>
      <c r="G656" s="201"/>
      <c r="H656" s="200"/>
      <c r="I656" s="228"/>
      <c r="J656" s="170"/>
      <c r="K656" s="170"/>
      <c r="L656" s="170"/>
      <c r="M656" s="170"/>
      <c r="N656" s="170"/>
      <c r="O656" s="170"/>
      <c r="P656" s="170"/>
      <c r="Q656" s="170"/>
      <c r="R656" s="170"/>
      <c r="S656" s="170"/>
      <c r="T656" s="170"/>
      <c r="U656" s="170"/>
      <c r="V656" s="170"/>
      <c r="W656" s="170"/>
      <c r="X656" s="170"/>
      <c r="Y656" s="170"/>
      <c r="Z656" s="170"/>
      <c r="AA656" s="170"/>
      <c r="AB656" s="170"/>
      <c r="AC656" s="170"/>
      <c r="AD656" s="170"/>
      <c r="AE656" s="170" t="s">
        <v>190</v>
      </c>
      <c r="AF656" s="170">
        <v>0</v>
      </c>
      <c r="AG656" s="170"/>
      <c r="AH656" s="170"/>
      <c r="AI656" s="170"/>
      <c r="AJ656" s="170"/>
      <c r="AK656" s="170"/>
      <c r="AL656" s="170"/>
      <c r="AM656" s="170"/>
      <c r="AN656" s="170"/>
      <c r="AO656" s="170"/>
      <c r="AP656" s="170"/>
      <c r="AQ656" s="170"/>
      <c r="AR656" s="170"/>
      <c r="AS656" s="170"/>
      <c r="AT656" s="170"/>
      <c r="AU656" s="170"/>
      <c r="AV656" s="170"/>
      <c r="AW656" s="170"/>
      <c r="AX656" s="170"/>
      <c r="AY656" s="170"/>
      <c r="AZ656" s="170"/>
      <c r="BA656" s="170"/>
      <c r="BB656" s="170"/>
      <c r="BC656" s="170"/>
      <c r="BD656" s="170"/>
      <c r="BE656" s="170"/>
      <c r="BF656" s="170"/>
      <c r="BG656" s="170"/>
      <c r="BH656" s="170"/>
    </row>
    <row r="657" spans="1:60" outlineLevel="1" x14ac:dyDescent="0.25">
      <c r="A657" s="224"/>
      <c r="B657" s="183"/>
      <c r="C657" s="210" t="s">
        <v>901</v>
      </c>
      <c r="D657" s="188"/>
      <c r="E657" s="194">
        <v>16.5045</v>
      </c>
      <c r="F657" s="201"/>
      <c r="G657" s="201"/>
      <c r="H657" s="200"/>
      <c r="I657" s="228"/>
      <c r="J657" s="170"/>
      <c r="K657" s="170"/>
      <c r="L657" s="170"/>
      <c r="M657" s="170"/>
      <c r="N657" s="170"/>
      <c r="O657" s="170"/>
      <c r="P657" s="170"/>
      <c r="Q657" s="170"/>
      <c r="R657" s="170"/>
      <c r="S657" s="170"/>
      <c r="T657" s="170"/>
      <c r="U657" s="170"/>
      <c r="V657" s="170"/>
      <c r="W657" s="170"/>
      <c r="X657" s="170"/>
      <c r="Y657" s="170"/>
      <c r="Z657" s="170"/>
      <c r="AA657" s="170"/>
      <c r="AB657" s="170"/>
      <c r="AC657" s="170"/>
      <c r="AD657" s="170"/>
      <c r="AE657" s="170" t="s">
        <v>190</v>
      </c>
      <c r="AF657" s="170">
        <v>0</v>
      </c>
      <c r="AG657" s="170"/>
      <c r="AH657" s="170"/>
      <c r="AI657" s="170"/>
      <c r="AJ657" s="170"/>
      <c r="AK657" s="170"/>
      <c r="AL657" s="170"/>
      <c r="AM657" s="170"/>
      <c r="AN657" s="170"/>
      <c r="AO657" s="170"/>
      <c r="AP657" s="170"/>
      <c r="AQ657" s="170"/>
      <c r="AR657" s="170"/>
      <c r="AS657" s="170"/>
      <c r="AT657" s="170"/>
      <c r="AU657" s="170"/>
      <c r="AV657" s="170"/>
      <c r="AW657" s="170"/>
      <c r="AX657" s="170"/>
      <c r="AY657" s="170"/>
      <c r="AZ657" s="170"/>
      <c r="BA657" s="170"/>
      <c r="BB657" s="170"/>
      <c r="BC657" s="170"/>
      <c r="BD657" s="170"/>
      <c r="BE657" s="170"/>
      <c r="BF657" s="170"/>
      <c r="BG657" s="170"/>
      <c r="BH657" s="170"/>
    </row>
    <row r="658" spans="1:60" outlineLevel="1" x14ac:dyDescent="0.25">
      <c r="A658" s="224"/>
      <c r="B658" s="183"/>
      <c r="C658" s="210" t="s">
        <v>902</v>
      </c>
      <c r="D658" s="188"/>
      <c r="E658" s="194">
        <v>66.037999999999997</v>
      </c>
      <c r="F658" s="201"/>
      <c r="G658" s="201"/>
      <c r="H658" s="200"/>
      <c r="I658" s="228"/>
      <c r="J658" s="170"/>
      <c r="K658" s="170"/>
      <c r="L658" s="170"/>
      <c r="M658" s="170"/>
      <c r="N658" s="170"/>
      <c r="O658" s="170"/>
      <c r="P658" s="170"/>
      <c r="Q658" s="170"/>
      <c r="R658" s="170"/>
      <c r="S658" s="170"/>
      <c r="T658" s="170"/>
      <c r="U658" s="170"/>
      <c r="V658" s="170"/>
      <c r="W658" s="170"/>
      <c r="X658" s="170"/>
      <c r="Y658" s="170"/>
      <c r="Z658" s="170"/>
      <c r="AA658" s="170"/>
      <c r="AB658" s="170"/>
      <c r="AC658" s="170"/>
      <c r="AD658" s="170"/>
      <c r="AE658" s="170" t="s">
        <v>190</v>
      </c>
      <c r="AF658" s="170">
        <v>0</v>
      </c>
      <c r="AG658" s="170"/>
      <c r="AH658" s="170"/>
      <c r="AI658" s="170"/>
      <c r="AJ658" s="170"/>
      <c r="AK658" s="170"/>
      <c r="AL658" s="170"/>
      <c r="AM658" s="170"/>
      <c r="AN658" s="170"/>
      <c r="AO658" s="170"/>
      <c r="AP658" s="170"/>
      <c r="AQ658" s="170"/>
      <c r="AR658" s="170"/>
      <c r="AS658" s="170"/>
      <c r="AT658" s="170"/>
      <c r="AU658" s="170"/>
      <c r="AV658" s="170"/>
      <c r="AW658" s="170"/>
      <c r="AX658" s="170"/>
      <c r="AY658" s="170"/>
      <c r="AZ658" s="170"/>
      <c r="BA658" s="170"/>
      <c r="BB658" s="170"/>
      <c r="BC658" s="170"/>
      <c r="BD658" s="170"/>
      <c r="BE658" s="170"/>
      <c r="BF658" s="170"/>
      <c r="BG658" s="170"/>
      <c r="BH658" s="170"/>
    </row>
    <row r="659" spans="1:60" outlineLevel="1" x14ac:dyDescent="0.25">
      <c r="A659" s="224"/>
      <c r="B659" s="183"/>
      <c r="C659" s="210" t="s">
        <v>903</v>
      </c>
      <c r="D659" s="188"/>
      <c r="E659" s="194">
        <v>60.207999999999998</v>
      </c>
      <c r="F659" s="201"/>
      <c r="G659" s="201"/>
      <c r="H659" s="200"/>
      <c r="I659" s="228"/>
      <c r="J659" s="170"/>
      <c r="K659" s="170"/>
      <c r="L659" s="170"/>
      <c r="M659" s="170"/>
      <c r="N659" s="170"/>
      <c r="O659" s="170"/>
      <c r="P659" s="170"/>
      <c r="Q659" s="170"/>
      <c r="R659" s="170"/>
      <c r="S659" s="170"/>
      <c r="T659" s="170"/>
      <c r="U659" s="170"/>
      <c r="V659" s="170"/>
      <c r="W659" s="170"/>
      <c r="X659" s="170"/>
      <c r="Y659" s="170"/>
      <c r="Z659" s="170"/>
      <c r="AA659" s="170"/>
      <c r="AB659" s="170"/>
      <c r="AC659" s="170"/>
      <c r="AD659" s="170"/>
      <c r="AE659" s="170" t="s">
        <v>190</v>
      </c>
      <c r="AF659" s="170">
        <v>0</v>
      </c>
      <c r="AG659" s="170"/>
      <c r="AH659" s="170"/>
      <c r="AI659" s="170"/>
      <c r="AJ659" s="170"/>
      <c r="AK659" s="170"/>
      <c r="AL659" s="170"/>
      <c r="AM659" s="170"/>
      <c r="AN659" s="170"/>
      <c r="AO659" s="170"/>
      <c r="AP659" s="170"/>
      <c r="AQ659" s="170"/>
      <c r="AR659" s="170"/>
      <c r="AS659" s="170"/>
      <c r="AT659" s="170"/>
      <c r="AU659" s="170"/>
      <c r="AV659" s="170"/>
      <c r="AW659" s="170"/>
      <c r="AX659" s="170"/>
      <c r="AY659" s="170"/>
      <c r="AZ659" s="170"/>
      <c r="BA659" s="170"/>
      <c r="BB659" s="170"/>
      <c r="BC659" s="170"/>
      <c r="BD659" s="170"/>
      <c r="BE659" s="170"/>
      <c r="BF659" s="170"/>
      <c r="BG659" s="170"/>
      <c r="BH659" s="170"/>
    </row>
    <row r="660" spans="1:60" outlineLevel="1" x14ac:dyDescent="0.25">
      <c r="A660" s="224"/>
      <c r="B660" s="183"/>
      <c r="C660" s="210" t="s">
        <v>904</v>
      </c>
      <c r="D660" s="188"/>
      <c r="E660" s="194">
        <v>38.687579999999997</v>
      </c>
      <c r="F660" s="201"/>
      <c r="G660" s="201"/>
      <c r="H660" s="200"/>
      <c r="I660" s="228"/>
      <c r="J660" s="170"/>
      <c r="K660" s="170"/>
      <c r="L660" s="170"/>
      <c r="M660" s="170"/>
      <c r="N660" s="170"/>
      <c r="O660" s="170"/>
      <c r="P660" s="170"/>
      <c r="Q660" s="170"/>
      <c r="R660" s="170"/>
      <c r="S660" s="170"/>
      <c r="T660" s="170"/>
      <c r="U660" s="170"/>
      <c r="V660" s="170"/>
      <c r="W660" s="170"/>
      <c r="X660" s="170"/>
      <c r="Y660" s="170"/>
      <c r="Z660" s="170"/>
      <c r="AA660" s="170"/>
      <c r="AB660" s="170"/>
      <c r="AC660" s="170"/>
      <c r="AD660" s="170"/>
      <c r="AE660" s="170" t="s">
        <v>190</v>
      </c>
      <c r="AF660" s="170">
        <v>0</v>
      </c>
      <c r="AG660" s="170"/>
      <c r="AH660" s="170"/>
      <c r="AI660" s="170"/>
      <c r="AJ660" s="170"/>
      <c r="AK660" s="170"/>
      <c r="AL660" s="170"/>
      <c r="AM660" s="170"/>
      <c r="AN660" s="170"/>
      <c r="AO660" s="170"/>
      <c r="AP660" s="170"/>
      <c r="AQ660" s="170"/>
      <c r="AR660" s="170"/>
      <c r="AS660" s="170"/>
      <c r="AT660" s="170"/>
      <c r="AU660" s="170"/>
      <c r="AV660" s="170"/>
      <c r="AW660" s="170"/>
      <c r="AX660" s="170"/>
      <c r="AY660" s="170"/>
      <c r="AZ660" s="170"/>
      <c r="BA660" s="170"/>
      <c r="BB660" s="170"/>
      <c r="BC660" s="170"/>
      <c r="BD660" s="170"/>
      <c r="BE660" s="170"/>
      <c r="BF660" s="170"/>
      <c r="BG660" s="170"/>
      <c r="BH660" s="170"/>
    </row>
    <row r="661" spans="1:60" outlineLevel="1" x14ac:dyDescent="0.25">
      <c r="A661" s="224"/>
      <c r="B661" s="183"/>
      <c r="C661" s="210" t="s">
        <v>905</v>
      </c>
      <c r="D661" s="188"/>
      <c r="E661" s="194">
        <v>95.44</v>
      </c>
      <c r="F661" s="201"/>
      <c r="G661" s="201"/>
      <c r="H661" s="200"/>
      <c r="I661" s="228"/>
      <c r="J661" s="170"/>
      <c r="K661" s="170"/>
      <c r="L661" s="170"/>
      <c r="M661" s="170"/>
      <c r="N661" s="170"/>
      <c r="O661" s="170"/>
      <c r="P661" s="170"/>
      <c r="Q661" s="170"/>
      <c r="R661" s="170"/>
      <c r="S661" s="170"/>
      <c r="T661" s="170"/>
      <c r="U661" s="170"/>
      <c r="V661" s="170"/>
      <c r="W661" s="170"/>
      <c r="X661" s="170"/>
      <c r="Y661" s="170"/>
      <c r="Z661" s="170"/>
      <c r="AA661" s="170"/>
      <c r="AB661" s="170"/>
      <c r="AC661" s="170"/>
      <c r="AD661" s="170"/>
      <c r="AE661" s="170" t="s">
        <v>190</v>
      </c>
      <c r="AF661" s="170">
        <v>0</v>
      </c>
      <c r="AG661" s="170"/>
      <c r="AH661" s="170"/>
      <c r="AI661" s="170"/>
      <c r="AJ661" s="170"/>
      <c r="AK661" s="170"/>
      <c r="AL661" s="170"/>
      <c r="AM661" s="170"/>
      <c r="AN661" s="170"/>
      <c r="AO661" s="170"/>
      <c r="AP661" s="170"/>
      <c r="AQ661" s="170"/>
      <c r="AR661" s="170"/>
      <c r="AS661" s="170"/>
      <c r="AT661" s="170"/>
      <c r="AU661" s="170"/>
      <c r="AV661" s="170"/>
      <c r="AW661" s="170"/>
      <c r="AX661" s="170"/>
      <c r="AY661" s="170"/>
      <c r="AZ661" s="170"/>
      <c r="BA661" s="170"/>
      <c r="BB661" s="170"/>
      <c r="BC661" s="170"/>
      <c r="BD661" s="170"/>
      <c r="BE661" s="170"/>
      <c r="BF661" s="170"/>
      <c r="BG661" s="170"/>
      <c r="BH661" s="170"/>
    </row>
    <row r="662" spans="1:60" outlineLevel="1" x14ac:dyDescent="0.25">
      <c r="A662" s="224"/>
      <c r="B662" s="183"/>
      <c r="C662" s="210" t="s">
        <v>906</v>
      </c>
      <c r="D662" s="188"/>
      <c r="E662" s="194">
        <v>46.44</v>
      </c>
      <c r="F662" s="201"/>
      <c r="G662" s="201"/>
      <c r="H662" s="200"/>
      <c r="I662" s="228"/>
      <c r="J662" s="170"/>
      <c r="K662" s="170"/>
      <c r="L662" s="170"/>
      <c r="M662" s="170"/>
      <c r="N662" s="170"/>
      <c r="O662" s="170"/>
      <c r="P662" s="170"/>
      <c r="Q662" s="170"/>
      <c r="R662" s="170"/>
      <c r="S662" s="170"/>
      <c r="T662" s="170"/>
      <c r="U662" s="170"/>
      <c r="V662" s="170"/>
      <c r="W662" s="170"/>
      <c r="X662" s="170"/>
      <c r="Y662" s="170"/>
      <c r="Z662" s="170"/>
      <c r="AA662" s="170"/>
      <c r="AB662" s="170"/>
      <c r="AC662" s="170"/>
      <c r="AD662" s="170"/>
      <c r="AE662" s="170" t="s">
        <v>190</v>
      </c>
      <c r="AF662" s="170">
        <v>0</v>
      </c>
      <c r="AG662" s="170"/>
      <c r="AH662" s="170"/>
      <c r="AI662" s="170"/>
      <c r="AJ662" s="170"/>
      <c r="AK662" s="170"/>
      <c r="AL662" s="170"/>
      <c r="AM662" s="170"/>
      <c r="AN662" s="170"/>
      <c r="AO662" s="170"/>
      <c r="AP662" s="170"/>
      <c r="AQ662" s="170"/>
      <c r="AR662" s="170"/>
      <c r="AS662" s="170"/>
      <c r="AT662" s="170"/>
      <c r="AU662" s="170"/>
      <c r="AV662" s="170"/>
      <c r="AW662" s="170"/>
      <c r="AX662" s="170"/>
      <c r="AY662" s="170"/>
      <c r="AZ662" s="170"/>
      <c r="BA662" s="170"/>
      <c r="BB662" s="170"/>
      <c r="BC662" s="170"/>
      <c r="BD662" s="170"/>
      <c r="BE662" s="170"/>
      <c r="BF662" s="170"/>
      <c r="BG662" s="170"/>
      <c r="BH662" s="170"/>
    </row>
    <row r="663" spans="1:60" outlineLevel="1" x14ac:dyDescent="0.25">
      <c r="A663" s="224"/>
      <c r="B663" s="183"/>
      <c r="C663" s="210" t="s">
        <v>907</v>
      </c>
      <c r="D663" s="188"/>
      <c r="E663" s="194">
        <v>119.098</v>
      </c>
      <c r="F663" s="201"/>
      <c r="G663" s="201"/>
      <c r="H663" s="200"/>
      <c r="I663" s="228"/>
      <c r="J663" s="170"/>
      <c r="K663" s="170"/>
      <c r="L663" s="170"/>
      <c r="M663" s="170"/>
      <c r="N663" s="170"/>
      <c r="O663" s="170"/>
      <c r="P663" s="170"/>
      <c r="Q663" s="170"/>
      <c r="R663" s="170"/>
      <c r="S663" s="170"/>
      <c r="T663" s="170"/>
      <c r="U663" s="170"/>
      <c r="V663" s="170"/>
      <c r="W663" s="170"/>
      <c r="X663" s="170"/>
      <c r="Y663" s="170"/>
      <c r="Z663" s="170"/>
      <c r="AA663" s="170"/>
      <c r="AB663" s="170"/>
      <c r="AC663" s="170"/>
      <c r="AD663" s="170"/>
      <c r="AE663" s="170" t="s">
        <v>190</v>
      </c>
      <c r="AF663" s="170">
        <v>0</v>
      </c>
      <c r="AG663" s="170"/>
      <c r="AH663" s="170"/>
      <c r="AI663" s="170"/>
      <c r="AJ663" s="170"/>
      <c r="AK663" s="170"/>
      <c r="AL663" s="170"/>
      <c r="AM663" s="170"/>
      <c r="AN663" s="170"/>
      <c r="AO663" s="170"/>
      <c r="AP663" s="170"/>
      <c r="AQ663" s="170"/>
      <c r="AR663" s="170"/>
      <c r="AS663" s="170"/>
      <c r="AT663" s="170"/>
      <c r="AU663" s="170"/>
      <c r="AV663" s="170"/>
      <c r="AW663" s="170"/>
      <c r="AX663" s="170"/>
      <c r="AY663" s="170"/>
      <c r="AZ663" s="170"/>
      <c r="BA663" s="170"/>
      <c r="BB663" s="170"/>
      <c r="BC663" s="170"/>
      <c r="BD663" s="170"/>
      <c r="BE663" s="170"/>
      <c r="BF663" s="170"/>
      <c r="BG663" s="170"/>
      <c r="BH663" s="170"/>
    </row>
    <row r="664" spans="1:60" outlineLevel="1" x14ac:dyDescent="0.25">
      <c r="A664" s="224"/>
      <c r="B664" s="183"/>
      <c r="C664" s="210" t="s">
        <v>908</v>
      </c>
      <c r="D664" s="188"/>
      <c r="E664" s="194">
        <v>40.525759999999998</v>
      </c>
      <c r="F664" s="201"/>
      <c r="G664" s="201"/>
      <c r="H664" s="200"/>
      <c r="I664" s="228"/>
      <c r="J664" s="170"/>
      <c r="K664" s="170"/>
      <c r="L664" s="170"/>
      <c r="M664" s="170"/>
      <c r="N664" s="170"/>
      <c r="O664" s="170"/>
      <c r="P664" s="170"/>
      <c r="Q664" s="170"/>
      <c r="R664" s="170"/>
      <c r="S664" s="170"/>
      <c r="T664" s="170"/>
      <c r="U664" s="170"/>
      <c r="V664" s="170"/>
      <c r="W664" s="170"/>
      <c r="X664" s="170"/>
      <c r="Y664" s="170"/>
      <c r="Z664" s="170"/>
      <c r="AA664" s="170"/>
      <c r="AB664" s="170"/>
      <c r="AC664" s="170"/>
      <c r="AD664" s="170"/>
      <c r="AE664" s="170" t="s">
        <v>190</v>
      </c>
      <c r="AF664" s="170">
        <v>0</v>
      </c>
      <c r="AG664" s="170"/>
      <c r="AH664" s="170"/>
      <c r="AI664" s="170"/>
      <c r="AJ664" s="170"/>
      <c r="AK664" s="170"/>
      <c r="AL664" s="170"/>
      <c r="AM664" s="170"/>
      <c r="AN664" s="170"/>
      <c r="AO664" s="170"/>
      <c r="AP664" s="170"/>
      <c r="AQ664" s="170"/>
      <c r="AR664" s="170"/>
      <c r="AS664" s="170"/>
      <c r="AT664" s="170"/>
      <c r="AU664" s="170"/>
      <c r="AV664" s="170"/>
      <c r="AW664" s="170"/>
      <c r="AX664" s="170"/>
      <c r="AY664" s="170"/>
      <c r="AZ664" s="170"/>
      <c r="BA664" s="170"/>
      <c r="BB664" s="170"/>
      <c r="BC664" s="170"/>
      <c r="BD664" s="170"/>
      <c r="BE664" s="170"/>
      <c r="BF664" s="170"/>
      <c r="BG664" s="170"/>
      <c r="BH664" s="170"/>
    </row>
    <row r="665" spans="1:60" outlineLevel="1" x14ac:dyDescent="0.25">
      <c r="A665" s="224"/>
      <c r="B665" s="183"/>
      <c r="C665" s="210" t="s">
        <v>909</v>
      </c>
      <c r="D665" s="188"/>
      <c r="E665" s="194">
        <v>29.841999999999999</v>
      </c>
      <c r="F665" s="201"/>
      <c r="G665" s="201"/>
      <c r="H665" s="200"/>
      <c r="I665" s="228"/>
      <c r="J665" s="170"/>
      <c r="K665" s="170"/>
      <c r="L665" s="170"/>
      <c r="M665" s="170"/>
      <c r="N665" s="170"/>
      <c r="O665" s="170"/>
      <c r="P665" s="170"/>
      <c r="Q665" s="170"/>
      <c r="R665" s="170"/>
      <c r="S665" s="170"/>
      <c r="T665" s="170"/>
      <c r="U665" s="170"/>
      <c r="V665" s="170"/>
      <c r="W665" s="170"/>
      <c r="X665" s="170"/>
      <c r="Y665" s="170"/>
      <c r="Z665" s="170"/>
      <c r="AA665" s="170"/>
      <c r="AB665" s="170"/>
      <c r="AC665" s="170"/>
      <c r="AD665" s="170"/>
      <c r="AE665" s="170" t="s">
        <v>190</v>
      </c>
      <c r="AF665" s="170">
        <v>0</v>
      </c>
      <c r="AG665" s="170"/>
      <c r="AH665" s="170"/>
      <c r="AI665" s="170"/>
      <c r="AJ665" s="170"/>
      <c r="AK665" s="170"/>
      <c r="AL665" s="170"/>
      <c r="AM665" s="170"/>
      <c r="AN665" s="170"/>
      <c r="AO665" s="170"/>
      <c r="AP665" s="170"/>
      <c r="AQ665" s="170"/>
      <c r="AR665" s="170"/>
      <c r="AS665" s="170"/>
      <c r="AT665" s="170"/>
      <c r="AU665" s="170"/>
      <c r="AV665" s="170"/>
      <c r="AW665" s="170"/>
      <c r="AX665" s="170"/>
      <c r="AY665" s="170"/>
      <c r="AZ665" s="170"/>
      <c r="BA665" s="170"/>
      <c r="BB665" s="170"/>
      <c r="BC665" s="170"/>
      <c r="BD665" s="170"/>
      <c r="BE665" s="170"/>
      <c r="BF665" s="170"/>
      <c r="BG665" s="170"/>
      <c r="BH665" s="170"/>
    </row>
    <row r="666" spans="1:60" outlineLevel="1" x14ac:dyDescent="0.25">
      <c r="A666" s="224"/>
      <c r="B666" s="183"/>
      <c r="C666" s="210" t="s">
        <v>910</v>
      </c>
      <c r="D666" s="188"/>
      <c r="E666" s="194">
        <v>27</v>
      </c>
      <c r="F666" s="201"/>
      <c r="G666" s="201"/>
      <c r="H666" s="200"/>
      <c r="I666" s="228"/>
      <c r="J666" s="170"/>
      <c r="K666" s="170"/>
      <c r="L666" s="170"/>
      <c r="M666" s="170"/>
      <c r="N666" s="170"/>
      <c r="O666" s="170"/>
      <c r="P666" s="170"/>
      <c r="Q666" s="170"/>
      <c r="R666" s="170"/>
      <c r="S666" s="170"/>
      <c r="T666" s="170"/>
      <c r="U666" s="170"/>
      <c r="V666" s="170"/>
      <c r="W666" s="170"/>
      <c r="X666" s="170"/>
      <c r="Y666" s="170"/>
      <c r="Z666" s="170"/>
      <c r="AA666" s="170"/>
      <c r="AB666" s="170"/>
      <c r="AC666" s="170"/>
      <c r="AD666" s="170"/>
      <c r="AE666" s="170" t="s">
        <v>190</v>
      </c>
      <c r="AF666" s="170">
        <v>0</v>
      </c>
      <c r="AG666" s="170"/>
      <c r="AH666" s="170"/>
      <c r="AI666" s="170"/>
      <c r="AJ666" s="170"/>
      <c r="AK666" s="170"/>
      <c r="AL666" s="170"/>
      <c r="AM666" s="170"/>
      <c r="AN666" s="170"/>
      <c r="AO666" s="170"/>
      <c r="AP666" s="170"/>
      <c r="AQ666" s="170"/>
      <c r="AR666" s="170"/>
      <c r="AS666" s="170"/>
      <c r="AT666" s="170"/>
      <c r="AU666" s="170"/>
      <c r="AV666" s="170"/>
      <c r="AW666" s="170"/>
      <c r="AX666" s="170"/>
      <c r="AY666" s="170"/>
      <c r="AZ666" s="170"/>
      <c r="BA666" s="170"/>
      <c r="BB666" s="170"/>
      <c r="BC666" s="170"/>
      <c r="BD666" s="170"/>
      <c r="BE666" s="170"/>
      <c r="BF666" s="170"/>
      <c r="BG666" s="170"/>
      <c r="BH666" s="170"/>
    </row>
    <row r="667" spans="1:60" outlineLevel="1" x14ac:dyDescent="0.25">
      <c r="A667" s="224"/>
      <c r="B667" s="183"/>
      <c r="C667" s="210" t="s">
        <v>911</v>
      </c>
      <c r="D667" s="188"/>
      <c r="E667" s="194">
        <v>116.68613000000001</v>
      </c>
      <c r="F667" s="201"/>
      <c r="G667" s="201"/>
      <c r="H667" s="200"/>
      <c r="I667" s="228"/>
      <c r="J667" s="170"/>
      <c r="K667" s="170"/>
      <c r="L667" s="170"/>
      <c r="M667" s="170"/>
      <c r="N667" s="170"/>
      <c r="O667" s="170"/>
      <c r="P667" s="170"/>
      <c r="Q667" s="170"/>
      <c r="R667" s="170"/>
      <c r="S667" s="170"/>
      <c r="T667" s="170"/>
      <c r="U667" s="170"/>
      <c r="V667" s="170"/>
      <c r="W667" s="170"/>
      <c r="X667" s="170"/>
      <c r="Y667" s="170"/>
      <c r="Z667" s="170"/>
      <c r="AA667" s="170"/>
      <c r="AB667" s="170"/>
      <c r="AC667" s="170"/>
      <c r="AD667" s="170"/>
      <c r="AE667" s="170" t="s">
        <v>190</v>
      </c>
      <c r="AF667" s="170">
        <v>0</v>
      </c>
      <c r="AG667" s="170"/>
      <c r="AH667" s="170"/>
      <c r="AI667" s="170"/>
      <c r="AJ667" s="170"/>
      <c r="AK667" s="170"/>
      <c r="AL667" s="170"/>
      <c r="AM667" s="170"/>
      <c r="AN667" s="170"/>
      <c r="AO667" s="170"/>
      <c r="AP667" s="170"/>
      <c r="AQ667" s="170"/>
      <c r="AR667" s="170"/>
      <c r="AS667" s="170"/>
      <c r="AT667" s="170"/>
      <c r="AU667" s="170"/>
      <c r="AV667" s="170"/>
      <c r="AW667" s="170"/>
      <c r="AX667" s="170"/>
      <c r="AY667" s="170"/>
      <c r="AZ667" s="170"/>
      <c r="BA667" s="170"/>
      <c r="BB667" s="170"/>
      <c r="BC667" s="170"/>
      <c r="BD667" s="170"/>
      <c r="BE667" s="170"/>
      <c r="BF667" s="170"/>
      <c r="BG667" s="170"/>
      <c r="BH667" s="170"/>
    </row>
    <row r="668" spans="1:60" outlineLevel="1" x14ac:dyDescent="0.25">
      <c r="A668" s="224"/>
      <c r="B668" s="183"/>
      <c r="C668" s="210" t="s">
        <v>905</v>
      </c>
      <c r="D668" s="188"/>
      <c r="E668" s="194">
        <v>95.44</v>
      </c>
      <c r="F668" s="201"/>
      <c r="G668" s="201"/>
      <c r="H668" s="200"/>
      <c r="I668" s="228"/>
      <c r="J668" s="170"/>
      <c r="K668" s="170"/>
      <c r="L668" s="170"/>
      <c r="M668" s="170"/>
      <c r="N668" s="170"/>
      <c r="O668" s="170"/>
      <c r="P668" s="170"/>
      <c r="Q668" s="170"/>
      <c r="R668" s="170"/>
      <c r="S668" s="170"/>
      <c r="T668" s="170"/>
      <c r="U668" s="170"/>
      <c r="V668" s="170"/>
      <c r="W668" s="170"/>
      <c r="X668" s="170"/>
      <c r="Y668" s="170"/>
      <c r="Z668" s="170"/>
      <c r="AA668" s="170"/>
      <c r="AB668" s="170"/>
      <c r="AC668" s="170"/>
      <c r="AD668" s="170"/>
      <c r="AE668" s="170" t="s">
        <v>190</v>
      </c>
      <c r="AF668" s="170">
        <v>0</v>
      </c>
      <c r="AG668" s="170"/>
      <c r="AH668" s="170"/>
      <c r="AI668" s="170"/>
      <c r="AJ668" s="170"/>
      <c r="AK668" s="170"/>
      <c r="AL668" s="170"/>
      <c r="AM668" s="170"/>
      <c r="AN668" s="170"/>
      <c r="AO668" s="170"/>
      <c r="AP668" s="170"/>
      <c r="AQ668" s="170"/>
      <c r="AR668" s="170"/>
      <c r="AS668" s="170"/>
      <c r="AT668" s="170"/>
      <c r="AU668" s="170"/>
      <c r="AV668" s="170"/>
      <c r="AW668" s="170"/>
      <c r="AX668" s="170"/>
      <c r="AY668" s="170"/>
      <c r="AZ668" s="170"/>
      <c r="BA668" s="170"/>
      <c r="BB668" s="170"/>
      <c r="BC668" s="170"/>
      <c r="BD668" s="170"/>
      <c r="BE668" s="170"/>
      <c r="BF668" s="170"/>
      <c r="BG668" s="170"/>
      <c r="BH668" s="170"/>
    </row>
    <row r="669" spans="1:60" outlineLevel="1" x14ac:dyDescent="0.25">
      <c r="A669" s="224"/>
      <c r="B669" s="183"/>
      <c r="C669" s="210" t="s">
        <v>906</v>
      </c>
      <c r="D669" s="188"/>
      <c r="E669" s="194">
        <v>46.44</v>
      </c>
      <c r="F669" s="201"/>
      <c r="G669" s="201"/>
      <c r="H669" s="200"/>
      <c r="I669" s="228"/>
      <c r="J669" s="170"/>
      <c r="K669" s="170"/>
      <c r="L669" s="170"/>
      <c r="M669" s="170"/>
      <c r="N669" s="170"/>
      <c r="O669" s="170"/>
      <c r="P669" s="170"/>
      <c r="Q669" s="170"/>
      <c r="R669" s="170"/>
      <c r="S669" s="170"/>
      <c r="T669" s="170"/>
      <c r="U669" s="170"/>
      <c r="V669" s="170"/>
      <c r="W669" s="170"/>
      <c r="X669" s="170"/>
      <c r="Y669" s="170"/>
      <c r="Z669" s="170"/>
      <c r="AA669" s="170"/>
      <c r="AB669" s="170"/>
      <c r="AC669" s="170"/>
      <c r="AD669" s="170"/>
      <c r="AE669" s="170" t="s">
        <v>190</v>
      </c>
      <c r="AF669" s="170">
        <v>0</v>
      </c>
      <c r="AG669" s="170"/>
      <c r="AH669" s="170"/>
      <c r="AI669" s="170"/>
      <c r="AJ669" s="170"/>
      <c r="AK669" s="170"/>
      <c r="AL669" s="170"/>
      <c r="AM669" s="170"/>
      <c r="AN669" s="170"/>
      <c r="AO669" s="170"/>
      <c r="AP669" s="170"/>
      <c r="AQ669" s="170"/>
      <c r="AR669" s="170"/>
      <c r="AS669" s="170"/>
      <c r="AT669" s="170"/>
      <c r="AU669" s="170"/>
      <c r="AV669" s="170"/>
      <c r="AW669" s="170"/>
      <c r="AX669" s="170"/>
      <c r="AY669" s="170"/>
      <c r="AZ669" s="170"/>
      <c r="BA669" s="170"/>
      <c r="BB669" s="170"/>
      <c r="BC669" s="170"/>
      <c r="BD669" s="170"/>
      <c r="BE669" s="170"/>
      <c r="BF669" s="170"/>
      <c r="BG669" s="170"/>
      <c r="BH669" s="170"/>
    </row>
    <row r="670" spans="1:60" outlineLevel="1" x14ac:dyDescent="0.25">
      <c r="A670" s="224"/>
      <c r="B670" s="183"/>
      <c r="C670" s="210" t="s">
        <v>912</v>
      </c>
      <c r="D670" s="188"/>
      <c r="E670" s="194">
        <v>64.274000000000001</v>
      </c>
      <c r="F670" s="201"/>
      <c r="G670" s="201"/>
      <c r="H670" s="200"/>
      <c r="I670" s="228"/>
      <c r="J670" s="170"/>
      <c r="K670" s="170"/>
      <c r="L670" s="170"/>
      <c r="M670" s="170"/>
      <c r="N670" s="170"/>
      <c r="O670" s="170"/>
      <c r="P670" s="170"/>
      <c r="Q670" s="170"/>
      <c r="R670" s="170"/>
      <c r="S670" s="170"/>
      <c r="T670" s="170"/>
      <c r="U670" s="170"/>
      <c r="V670" s="170"/>
      <c r="W670" s="170"/>
      <c r="X670" s="170"/>
      <c r="Y670" s="170"/>
      <c r="Z670" s="170"/>
      <c r="AA670" s="170"/>
      <c r="AB670" s="170"/>
      <c r="AC670" s="170"/>
      <c r="AD670" s="170"/>
      <c r="AE670" s="170" t="s">
        <v>190</v>
      </c>
      <c r="AF670" s="170">
        <v>0</v>
      </c>
      <c r="AG670" s="170"/>
      <c r="AH670" s="170"/>
      <c r="AI670" s="170"/>
      <c r="AJ670" s="170"/>
      <c r="AK670" s="170"/>
      <c r="AL670" s="170"/>
      <c r="AM670" s="170"/>
      <c r="AN670" s="170"/>
      <c r="AO670" s="170"/>
      <c r="AP670" s="170"/>
      <c r="AQ670" s="170"/>
      <c r="AR670" s="170"/>
      <c r="AS670" s="170"/>
      <c r="AT670" s="170"/>
      <c r="AU670" s="170"/>
      <c r="AV670" s="170"/>
      <c r="AW670" s="170"/>
      <c r="AX670" s="170"/>
      <c r="AY670" s="170"/>
      <c r="AZ670" s="170"/>
      <c r="BA670" s="170"/>
      <c r="BB670" s="170"/>
      <c r="BC670" s="170"/>
      <c r="BD670" s="170"/>
      <c r="BE670" s="170"/>
      <c r="BF670" s="170"/>
      <c r="BG670" s="170"/>
      <c r="BH670" s="170"/>
    </row>
    <row r="671" spans="1:60" outlineLevel="1" x14ac:dyDescent="0.25">
      <c r="A671" s="224"/>
      <c r="B671" s="183"/>
      <c r="C671" s="210" t="s">
        <v>913</v>
      </c>
      <c r="D671" s="188"/>
      <c r="E671" s="194">
        <v>46.308500000000002</v>
      </c>
      <c r="F671" s="201"/>
      <c r="G671" s="201"/>
      <c r="H671" s="200"/>
      <c r="I671" s="228"/>
      <c r="J671" s="170"/>
      <c r="K671" s="170"/>
      <c r="L671" s="170"/>
      <c r="M671" s="170"/>
      <c r="N671" s="170"/>
      <c r="O671" s="170"/>
      <c r="P671" s="170"/>
      <c r="Q671" s="170"/>
      <c r="R671" s="170"/>
      <c r="S671" s="170"/>
      <c r="T671" s="170"/>
      <c r="U671" s="170"/>
      <c r="V671" s="170"/>
      <c r="W671" s="170"/>
      <c r="X671" s="170"/>
      <c r="Y671" s="170"/>
      <c r="Z671" s="170"/>
      <c r="AA671" s="170"/>
      <c r="AB671" s="170"/>
      <c r="AC671" s="170"/>
      <c r="AD671" s="170"/>
      <c r="AE671" s="170" t="s">
        <v>190</v>
      </c>
      <c r="AF671" s="170">
        <v>0</v>
      </c>
      <c r="AG671" s="170"/>
      <c r="AH671" s="170"/>
      <c r="AI671" s="170"/>
      <c r="AJ671" s="170"/>
      <c r="AK671" s="170"/>
      <c r="AL671" s="170"/>
      <c r="AM671" s="170"/>
      <c r="AN671" s="170"/>
      <c r="AO671" s="170"/>
      <c r="AP671" s="170"/>
      <c r="AQ671" s="170"/>
      <c r="AR671" s="170"/>
      <c r="AS671" s="170"/>
      <c r="AT671" s="170"/>
      <c r="AU671" s="170"/>
      <c r="AV671" s="170"/>
      <c r="AW671" s="170"/>
      <c r="AX671" s="170"/>
      <c r="AY671" s="170"/>
      <c r="AZ671" s="170"/>
      <c r="BA671" s="170"/>
      <c r="BB671" s="170"/>
      <c r="BC671" s="170"/>
      <c r="BD671" s="170"/>
      <c r="BE671" s="170"/>
      <c r="BF671" s="170"/>
      <c r="BG671" s="170"/>
      <c r="BH671" s="170"/>
    </row>
    <row r="672" spans="1:60" outlineLevel="1" x14ac:dyDescent="0.25">
      <c r="A672" s="224"/>
      <c r="B672" s="183"/>
      <c r="C672" s="210" t="s">
        <v>914</v>
      </c>
      <c r="D672" s="188"/>
      <c r="E672" s="194">
        <v>42.101999999999997</v>
      </c>
      <c r="F672" s="201"/>
      <c r="G672" s="201"/>
      <c r="H672" s="200"/>
      <c r="I672" s="228"/>
      <c r="J672" s="170"/>
      <c r="K672" s="170"/>
      <c r="L672" s="170"/>
      <c r="M672" s="170"/>
      <c r="N672" s="170"/>
      <c r="O672" s="170"/>
      <c r="P672" s="170"/>
      <c r="Q672" s="170"/>
      <c r="R672" s="170"/>
      <c r="S672" s="170"/>
      <c r="T672" s="170"/>
      <c r="U672" s="170"/>
      <c r="V672" s="170"/>
      <c r="W672" s="170"/>
      <c r="X672" s="170"/>
      <c r="Y672" s="170"/>
      <c r="Z672" s="170"/>
      <c r="AA672" s="170"/>
      <c r="AB672" s="170"/>
      <c r="AC672" s="170"/>
      <c r="AD672" s="170"/>
      <c r="AE672" s="170" t="s">
        <v>190</v>
      </c>
      <c r="AF672" s="170">
        <v>0</v>
      </c>
      <c r="AG672" s="170"/>
      <c r="AH672" s="170"/>
      <c r="AI672" s="170"/>
      <c r="AJ672" s="170"/>
      <c r="AK672" s="170"/>
      <c r="AL672" s="170"/>
      <c r="AM672" s="170"/>
      <c r="AN672" s="170"/>
      <c r="AO672" s="170"/>
      <c r="AP672" s="170"/>
      <c r="AQ672" s="170"/>
      <c r="AR672" s="170"/>
      <c r="AS672" s="170"/>
      <c r="AT672" s="170"/>
      <c r="AU672" s="170"/>
      <c r="AV672" s="170"/>
      <c r="AW672" s="170"/>
      <c r="AX672" s="170"/>
      <c r="AY672" s="170"/>
      <c r="AZ672" s="170"/>
      <c r="BA672" s="170"/>
      <c r="BB672" s="170"/>
      <c r="BC672" s="170"/>
      <c r="BD672" s="170"/>
      <c r="BE672" s="170"/>
      <c r="BF672" s="170"/>
      <c r="BG672" s="170"/>
      <c r="BH672" s="170"/>
    </row>
    <row r="673" spans="1:60" outlineLevel="1" x14ac:dyDescent="0.25">
      <c r="A673" s="224"/>
      <c r="B673" s="183"/>
      <c r="C673" s="210" t="s">
        <v>915</v>
      </c>
      <c r="D673" s="188"/>
      <c r="E673" s="194">
        <v>30.527999999999999</v>
      </c>
      <c r="F673" s="201"/>
      <c r="G673" s="201"/>
      <c r="H673" s="200"/>
      <c r="I673" s="228"/>
      <c r="J673" s="170"/>
      <c r="K673" s="170"/>
      <c r="L673" s="170"/>
      <c r="M673" s="170"/>
      <c r="N673" s="170"/>
      <c r="O673" s="170"/>
      <c r="P673" s="170"/>
      <c r="Q673" s="170"/>
      <c r="R673" s="170"/>
      <c r="S673" s="170"/>
      <c r="T673" s="170"/>
      <c r="U673" s="170"/>
      <c r="V673" s="170"/>
      <c r="W673" s="170"/>
      <c r="X673" s="170"/>
      <c r="Y673" s="170"/>
      <c r="Z673" s="170"/>
      <c r="AA673" s="170"/>
      <c r="AB673" s="170"/>
      <c r="AC673" s="170"/>
      <c r="AD673" s="170"/>
      <c r="AE673" s="170" t="s">
        <v>190</v>
      </c>
      <c r="AF673" s="170">
        <v>0</v>
      </c>
      <c r="AG673" s="170"/>
      <c r="AH673" s="170"/>
      <c r="AI673" s="170"/>
      <c r="AJ673" s="170"/>
      <c r="AK673" s="170"/>
      <c r="AL673" s="170"/>
      <c r="AM673" s="170"/>
      <c r="AN673" s="170"/>
      <c r="AO673" s="170"/>
      <c r="AP673" s="170"/>
      <c r="AQ673" s="170"/>
      <c r="AR673" s="170"/>
      <c r="AS673" s="170"/>
      <c r="AT673" s="170"/>
      <c r="AU673" s="170"/>
      <c r="AV673" s="170"/>
      <c r="AW673" s="170"/>
      <c r="AX673" s="170"/>
      <c r="AY673" s="170"/>
      <c r="AZ673" s="170"/>
      <c r="BA673" s="170"/>
      <c r="BB673" s="170"/>
      <c r="BC673" s="170"/>
      <c r="BD673" s="170"/>
      <c r="BE673" s="170"/>
      <c r="BF673" s="170"/>
      <c r="BG673" s="170"/>
      <c r="BH673" s="170"/>
    </row>
    <row r="674" spans="1:60" outlineLevel="1" x14ac:dyDescent="0.25">
      <c r="A674" s="224"/>
      <c r="B674" s="183"/>
      <c r="C674" s="210" t="s">
        <v>916</v>
      </c>
      <c r="D674" s="188"/>
      <c r="E674" s="194">
        <v>58.127699999999997</v>
      </c>
      <c r="F674" s="201"/>
      <c r="G674" s="201"/>
      <c r="H674" s="200"/>
      <c r="I674" s="228"/>
      <c r="J674" s="170"/>
      <c r="K674" s="170"/>
      <c r="L674" s="170"/>
      <c r="M674" s="170"/>
      <c r="N674" s="170"/>
      <c r="O674" s="170"/>
      <c r="P674" s="170"/>
      <c r="Q674" s="170"/>
      <c r="R674" s="170"/>
      <c r="S674" s="170"/>
      <c r="T674" s="170"/>
      <c r="U674" s="170"/>
      <c r="V674" s="170"/>
      <c r="W674" s="170"/>
      <c r="X674" s="170"/>
      <c r="Y674" s="170"/>
      <c r="Z674" s="170"/>
      <c r="AA674" s="170"/>
      <c r="AB674" s="170"/>
      <c r="AC674" s="170"/>
      <c r="AD674" s="170"/>
      <c r="AE674" s="170" t="s">
        <v>190</v>
      </c>
      <c r="AF674" s="170">
        <v>0</v>
      </c>
      <c r="AG674" s="170"/>
      <c r="AH674" s="170"/>
      <c r="AI674" s="170"/>
      <c r="AJ674" s="170"/>
      <c r="AK674" s="170"/>
      <c r="AL674" s="170"/>
      <c r="AM674" s="170"/>
      <c r="AN674" s="170"/>
      <c r="AO674" s="170"/>
      <c r="AP674" s="170"/>
      <c r="AQ674" s="170"/>
      <c r="AR674" s="170"/>
      <c r="AS674" s="170"/>
      <c r="AT674" s="170"/>
      <c r="AU674" s="170"/>
      <c r="AV674" s="170"/>
      <c r="AW674" s="170"/>
      <c r="AX674" s="170"/>
      <c r="AY674" s="170"/>
      <c r="AZ674" s="170"/>
      <c r="BA674" s="170"/>
      <c r="BB674" s="170"/>
      <c r="BC674" s="170"/>
      <c r="BD674" s="170"/>
      <c r="BE674" s="170"/>
      <c r="BF674" s="170"/>
      <c r="BG674" s="170"/>
      <c r="BH674" s="170"/>
    </row>
    <row r="675" spans="1:60" outlineLevel="1" x14ac:dyDescent="0.25">
      <c r="A675" s="224"/>
      <c r="B675" s="183"/>
      <c r="C675" s="210" t="s">
        <v>917</v>
      </c>
      <c r="D675" s="188"/>
      <c r="E675" s="194">
        <v>19.210999999999999</v>
      </c>
      <c r="F675" s="201"/>
      <c r="G675" s="201"/>
      <c r="H675" s="200"/>
      <c r="I675" s="228"/>
      <c r="J675" s="170"/>
      <c r="K675" s="170"/>
      <c r="L675" s="170"/>
      <c r="M675" s="170"/>
      <c r="N675" s="170"/>
      <c r="O675" s="170"/>
      <c r="P675" s="170"/>
      <c r="Q675" s="170"/>
      <c r="R675" s="170"/>
      <c r="S675" s="170"/>
      <c r="T675" s="170"/>
      <c r="U675" s="170"/>
      <c r="V675" s="170"/>
      <c r="W675" s="170"/>
      <c r="X675" s="170"/>
      <c r="Y675" s="170"/>
      <c r="Z675" s="170"/>
      <c r="AA675" s="170"/>
      <c r="AB675" s="170"/>
      <c r="AC675" s="170"/>
      <c r="AD675" s="170"/>
      <c r="AE675" s="170" t="s">
        <v>190</v>
      </c>
      <c r="AF675" s="170">
        <v>0</v>
      </c>
      <c r="AG675" s="170"/>
      <c r="AH675" s="170"/>
      <c r="AI675" s="170"/>
      <c r="AJ675" s="170"/>
      <c r="AK675" s="170"/>
      <c r="AL675" s="170"/>
      <c r="AM675" s="170"/>
      <c r="AN675" s="170"/>
      <c r="AO675" s="170"/>
      <c r="AP675" s="170"/>
      <c r="AQ675" s="170"/>
      <c r="AR675" s="170"/>
      <c r="AS675" s="170"/>
      <c r="AT675" s="170"/>
      <c r="AU675" s="170"/>
      <c r="AV675" s="170"/>
      <c r="AW675" s="170"/>
      <c r="AX675" s="170"/>
      <c r="AY675" s="170"/>
      <c r="AZ675" s="170"/>
      <c r="BA675" s="170"/>
      <c r="BB675" s="170"/>
      <c r="BC675" s="170"/>
      <c r="BD675" s="170"/>
      <c r="BE675" s="170"/>
      <c r="BF675" s="170"/>
      <c r="BG675" s="170"/>
      <c r="BH675" s="170"/>
    </row>
    <row r="676" spans="1:60" outlineLevel="1" x14ac:dyDescent="0.25">
      <c r="A676" s="224"/>
      <c r="B676" s="183"/>
      <c r="C676" s="210" t="s">
        <v>918</v>
      </c>
      <c r="D676" s="188"/>
      <c r="E676" s="194">
        <v>20.253499999999999</v>
      </c>
      <c r="F676" s="201"/>
      <c r="G676" s="201"/>
      <c r="H676" s="200"/>
      <c r="I676" s="228"/>
      <c r="J676" s="170"/>
      <c r="K676" s="170"/>
      <c r="L676" s="170"/>
      <c r="M676" s="170"/>
      <c r="N676" s="170"/>
      <c r="O676" s="170"/>
      <c r="P676" s="170"/>
      <c r="Q676" s="170"/>
      <c r="R676" s="170"/>
      <c r="S676" s="170"/>
      <c r="T676" s="170"/>
      <c r="U676" s="170"/>
      <c r="V676" s="170"/>
      <c r="W676" s="170"/>
      <c r="X676" s="170"/>
      <c r="Y676" s="170"/>
      <c r="Z676" s="170"/>
      <c r="AA676" s="170"/>
      <c r="AB676" s="170"/>
      <c r="AC676" s="170"/>
      <c r="AD676" s="170"/>
      <c r="AE676" s="170" t="s">
        <v>190</v>
      </c>
      <c r="AF676" s="170">
        <v>0</v>
      </c>
      <c r="AG676" s="170"/>
      <c r="AH676" s="170"/>
      <c r="AI676" s="170"/>
      <c r="AJ676" s="170"/>
      <c r="AK676" s="170"/>
      <c r="AL676" s="170"/>
      <c r="AM676" s="170"/>
      <c r="AN676" s="170"/>
      <c r="AO676" s="170"/>
      <c r="AP676" s="170"/>
      <c r="AQ676" s="170"/>
      <c r="AR676" s="170"/>
      <c r="AS676" s="170"/>
      <c r="AT676" s="170"/>
      <c r="AU676" s="170"/>
      <c r="AV676" s="170"/>
      <c r="AW676" s="170"/>
      <c r="AX676" s="170"/>
      <c r="AY676" s="170"/>
      <c r="AZ676" s="170"/>
      <c r="BA676" s="170"/>
      <c r="BB676" s="170"/>
      <c r="BC676" s="170"/>
      <c r="BD676" s="170"/>
      <c r="BE676" s="170"/>
      <c r="BF676" s="170"/>
      <c r="BG676" s="170"/>
      <c r="BH676" s="170"/>
    </row>
    <row r="677" spans="1:60" outlineLevel="1" x14ac:dyDescent="0.25">
      <c r="A677" s="224"/>
      <c r="B677" s="183"/>
      <c r="C677" s="210" t="s">
        <v>919</v>
      </c>
      <c r="D677" s="188"/>
      <c r="E677" s="194">
        <v>13.278</v>
      </c>
      <c r="F677" s="201"/>
      <c r="G677" s="201"/>
      <c r="H677" s="200"/>
      <c r="I677" s="228"/>
      <c r="J677" s="170"/>
      <c r="K677" s="170"/>
      <c r="L677" s="170"/>
      <c r="M677" s="170"/>
      <c r="N677" s="170"/>
      <c r="O677" s="170"/>
      <c r="P677" s="170"/>
      <c r="Q677" s="170"/>
      <c r="R677" s="170"/>
      <c r="S677" s="170"/>
      <c r="T677" s="170"/>
      <c r="U677" s="170"/>
      <c r="V677" s="170"/>
      <c r="W677" s="170"/>
      <c r="X677" s="170"/>
      <c r="Y677" s="170"/>
      <c r="Z677" s="170"/>
      <c r="AA677" s="170"/>
      <c r="AB677" s="170"/>
      <c r="AC677" s="170"/>
      <c r="AD677" s="170"/>
      <c r="AE677" s="170" t="s">
        <v>190</v>
      </c>
      <c r="AF677" s="170">
        <v>0</v>
      </c>
      <c r="AG677" s="170"/>
      <c r="AH677" s="170"/>
      <c r="AI677" s="170"/>
      <c r="AJ677" s="170"/>
      <c r="AK677" s="170"/>
      <c r="AL677" s="170"/>
      <c r="AM677" s="170"/>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row>
    <row r="678" spans="1:60" outlineLevel="1" x14ac:dyDescent="0.25">
      <c r="A678" s="224"/>
      <c r="B678" s="183"/>
      <c r="C678" s="210" t="s">
        <v>919</v>
      </c>
      <c r="D678" s="188"/>
      <c r="E678" s="194">
        <v>13.278</v>
      </c>
      <c r="F678" s="201"/>
      <c r="G678" s="201"/>
      <c r="H678" s="200"/>
      <c r="I678" s="228"/>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E678" s="170" t="s">
        <v>190</v>
      </c>
      <c r="AF678" s="170">
        <v>0</v>
      </c>
      <c r="AG678" s="170"/>
      <c r="AH678" s="170"/>
      <c r="AI678" s="170"/>
      <c r="AJ678" s="170"/>
      <c r="AK678" s="170"/>
      <c r="AL678" s="170"/>
      <c r="AM678" s="170"/>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row>
    <row r="679" spans="1:60" outlineLevel="1" x14ac:dyDescent="0.25">
      <c r="A679" s="224"/>
      <c r="B679" s="183"/>
      <c r="C679" s="210" t="s">
        <v>920</v>
      </c>
      <c r="D679" s="188"/>
      <c r="E679" s="194">
        <v>19.143000000000001</v>
      </c>
      <c r="F679" s="201"/>
      <c r="G679" s="201"/>
      <c r="H679" s="200"/>
      <c r="I679" s="228"/>
      <c r="J679" s="170"/>
      <c r="K679" s="170"/>
      <c r="L679" s="170"/>
      <c r="M679" s="170"/>
      <c r="N679" s="170"/>
      <c r="O679" s="170"/>
      <c r="P679" s="170"/>
      <c r="Q679" s="170"/>
      <c r="R679" s="170"/>
      <c r="S679" s="170"/>
      <c r="T679" s="170"/>
      <c r="U679" s="170"/>
      <c r="V679" s="170"/>
      <c r="W679" s="170"/>
      <c r="X679" s="170"/>
      <c r="Y679" s="170"/>
      <c r="Z679" s="170"/>
      <c r="AA679" s="170"/>
      <c r="AB679" s="170"/>
      <c r="AC679" s="170"/>
      <c r="AD679" s="170"/>
      <c r="AE679" s="170" t="s">
        <v>190</v>
      </c>
      <c r="AF679" s="170">
        <v>0</v>
      </c>
      <c r="AG679" s="170"/>
      <c r="AH679" s="170"/>
      <c r="AI679" s="170"/>
      <c r="AJ679" s="170"/>
      <c r="AK679" s="170"/>
      <c r="AL679" s="170"/>
      <c r="AM679" s="170"/>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row>
    <row r="680" spans="1:60" outlineLevel="1" x14ac:dyDescent="0.25">
      <c r="A680" s="224"/>
      <c r="B680" s="183"/>
      <c r="C680" s="210" t="s">
        <v>921</v>
      </c>
      <c r="D680" s="188"/>
      <c r="E680" s="194">
        <v>25.427</v>
      </c>
      <c r="F680" s="201"/>
      <c r="G680" s="201"/>
      <c r="H680" s="200"/>
      <c r="I680" s="228"/>
      <c r="J680" s="170"/>
      <c r="K680" s="170"/>
      <c r="L680" s="170"/>
      <c r="M680" s="170"/>
      <c r="N680" s="170"/>
      <c r="O680" s="170"/>
      <c r="P680" s="170"/>
      <c r="Q680" s="170"/>
      <c r="R680" s="170"/>
      <c r="S680" s="170"/>
      <c r="T680" s="170"/>
      <c r="U680" s="170"/>
      <c r="V680" s="170"/>
      <c r="W680" s="170"/>
      <c r="X680" s="170"/>
      <c r="Y680" s="170"/>
      <c r="Z680" s="170"/>
      <c r="AA680" s="170"/>
      <c r="AB680" s="170"/>
      <c r="AC680" s="170"/>
      <c r="AD680" s="170"/>
      <c r="AE680" s="170" t="s">
        <v>190</v>
      </c>
      <c r="AF680" s="170">
        <v>0</v>
      </c>
      <c r="AG680" s="170"/>
      <c r="AH680" s="170"/>
      <c r="AI680" s="170"/>
      <c r="AJ680" s="170"/>
      <c r="AK680" s="170"/>
      <c r="AL680" s="170"/>
      <c r="AM680" s="170"/>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row>
    <row r="681" spans="1:60" outlineLevel="1" x14ac:dyDescent="0.25">
      <c r="A681" s="224"/>
      <c r="B681" s="183"/>
      <c r="C681" s="210" t="s">
        <v>922</v>
      </c>
      <c r="D681" s="188"/>
      <c r="E681" s="194">
        <v>37.524000000000001</v>
      </c>
      <c r="F681" s="201"/>
      <c r="G681" s="201"/>
      <c r="H681" s="200"/>
      <c r="I681" s="228"/>
      <c r="J681" s="170"/>
      <c r="K681" s="170"/>
      <c r="L681" s="170"/>
      <c r="M681" s="170"/>
      <c r="N681" s="170"/>
      <c r="O681" s="170"/>
      <c r="P681" s="170"/>
      <c r="Q681" s="170"/>
      <c r="R681" s="170"/>
      <c r="S681" s="170"/>
      <c r="T681" s="170"/>
      <c r="U681" s="170"/>
      <c r="V681" s="170"/>
      <c r="W681" s="170"/>
      <c r="X681" s="170"/>
      <c r="Y681" s="170"/>
      <c r="Z681" s="170"/>
      <c r="AA681" s="170"/>
      <c r="AB681" s="170"/>
      <c r="AC681" s="170"/>
      <c r="AD681" s="170"/>
      <c r="AE681" s="170" t="s">
        <v>190</v>
      </c>
      <c r="AF681" s="170">
        <v>0</v>
      </c>
      <c r="AG681" s="170"/>
      <c r="AH681" s="170"/>
      <c r="AI681" s="170"/>
      <c r="AJ681" s="170"/>
      <c r="AK681" s="170"/>
      <c r="AL681" s="170"/>
      <c r="AM681" s="170"/>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row>
    <row r="682" spans="1:60" outlineLevel="1" x14ac:dyDescent="0.25">
      <c r="A682" s="224"/>
      <c r="B682" s="183"/>
      <c r="C682" s="210" t="s">
        <v>923</v>
      </c>
      <c r="D682" s="188"/>
      <c r="E682" s="194">
        <v>39.131999999999998</v>
      </c>
      <c r="F682" s="201"/>
      <c r="G682" s="201"/>
      <c r="H682" s="200"/>
      <c r="I682" s="228"/>
      <c r="J682" s="170"/>
      <c r="K682" s="170"/>
      <c r="L682" s="170"/>
      <c r="M682" s="170"/>
      <c r="N682" s="170"/>
      <c r="O682" s="170"/>
      <c r="P682" s="170"/>
      <c r="Q682" s="170"/>
      <c r="R682" s="170"/>
      <c r="S682" s="170"/>
      <c r="T682" s="170"/>
      <c r="U682" s="170"/>
      <c r="V682" s="170"/>
      <c r="W682" s="170"/>
      <c r="X682" s="170"/>
      <c r="Y682" s="170"/>
      <c r="Z682" s="170"/>
      <c r="AA682" s="170"/>
      <c r="AB682" s="170"/>
      <c r="AC682" s="170"/>
      <c r="AD682" s="170"/>
      <c r="AE682" s="170" t="s">
        <v>190</v>
      </c>
      <c r="AF682" s="170">
        <v>0</v>
      </c>
      <c r="AG682" s="170"/>
      <c r="AH682" s="170"/>
      <c r="AI682" s="170"/>
      <c r="AJ682" s="170"/>
      <c r="AK682" s="170"/>
      <c r="AL682" s="170"/>
      <c r="AM682" s="170"/>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row>
    <row r="683" spans="1:60" outlineLevel="1" x14ac:dyDescent="0.25">
      <c r="A683" s="224"/>
      <c r="B683" s="183"/>
      <c r="C683" s="210" t="s">
        <v>924</v>
      </c>
      <c r="D683" s="188"/>
      <c r="E683" s="194">
        <v>59.905999999999999</v>
      </c>
      <c r="F683" s="201"/>
      <c r="G683" s="201"/>
      <c r="H683" s="200"/>
      <c r="I683" s="228"/>
      <c r="J683" s="170"/>
      <c r="K683" s="170"/>
      <c r="L683" s="170"/>
      <c r="M683" s="170"/>
      <c r="N683" s="170"/>
      <c r="O683" s="170"/>
      <c r="P683" s="170"/>
      <c r="Q683" s="170"/>
      <c r="R683" s="170"/>
      <c r="S683" s="170"/>
      <c r="T683" s="170"/>
      <c r="U683" s="170"/>
      <c r="V683" s="170"/>
      <c r="W683" s="170"/>
      <c r="X683" s="170"/>
      <c r="Y683" s="170"/>
      <c r="Z683" s="170"/>
      <c r="AA683" s="170"/>
      <c r="AB683" s="170"/>
      <c r="AC683" s="170"/>
      <c r="AD683" s="170"/>
      <c r="AE683" s="170" t="s">
        <v>190</v>
      </c>
      <c r="AF683" s="170">
        <v>0</v>
      </c>
      <c r="AG683" s="170"/>
      <c r="AH683" s="170"/>
      <c r="AI683" s="170"/>
      <c r="AJ683" s="170"/>
      <c r="AK683" s="170"/>
      <c r="AL683" s="170"/>
      <c r="AM683" s="170"/>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row>
    <row r="684" spans="1:60" outlineLevel="1" x14ac:dyDescent="0.25">
      <c r="A684" s="224"/>
      <c r="B684" s="183"/>
      <c r="C684" s="210" t="s">
        <v>925</v>
      </c>
      <c r="D684" s="188"/>
      <c r="E684" s="194">
        <v>61.786000000000001</v>
      </c>
      <c r="F684" s="201"/>
      <c r="G684" s="201"/>
      <c r="H684" s="200"/>
      <c r="I684" s="228"/>
      <c r="J684" s="170"/>
      <c r="K684" s="170"/>
      <c r="L684" s="170"/>
      <c r="M684" s="170"/>
      <c r="N684" s="170"/>
      <c r="O684" s="170"/>
      <c r="P684" s="170"/>
      <c r="Q684" s="170"/>
      <c r="R684" s="170"/>
      <c r="S684" s="170"/>
      <c r="T684" s="170"/>
      <c r="U684" s="170"/>
      <c r="V684" s="170"/>
      <c r="W684" s="170"/>
      <c r="X684" s="170"/>
      <c r="Y684" s="170"/>
      <c r="Z684" s="170"/>
      <c r="AA684" s="170"/>
      <c r="AB684" s="170"/>
      <c r="AC684" s="170"/>
      <c r="AD684" s="170"/>
      <c r="AE684" s="170" t="s">
        <v>190</v>
      </c>
      <c r="AF684" s="170">
        <v>0</v>
      </c>
      <c r="AG684" s="170"/>
      <c r="AH684" s="170"/>
      <c r="AI684" s="170"/>
      <c r="AJ684" s="170"/>
      <c r="AK684" s="170"/>
      <c r="AL684" s="170"/>
      <c r="AM684" s="170"/>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row>
    <row r="685" spans="1:60" outlineLevel="1" x14ac:dyDescent="0.25">
      <c r="A685" s="224"/>
      <c r="B685" s="183"/>
      <c r="C685" s="210" t="s">
        <v>926</v>
      </c>
      <c r="D685" s="188"/>
      <c r="E685" s="194">
        <v>61.88</v>
      </c>
      <c r="F685" s="201"/>
      <c r="G685" s="201"/>
      <c r="H685" s="200"/>
      <c r="I685" s="228"/>
      <c r="J685" s="170"/>
      <c r="K685" s="170"/>
      <c r="L685" s="170"/>
      <c r="M685" s="170"/>
      <c r="N685" s="170"/>
      <c r="O685" s="170"/>
      <c r="P685" s="170"/>
      <c r="Q685" s="170"/>
      <c r="R685" s="170"/>
      <c r="S685" s="170"/>
      <c r="T685" s="170"/>
      <c r="U685" s="170"/>
      <c r="V685" s="170"/>
      <c r="W685" s="170"/>
      <c r="X685" s="170"/>
      <c r="Y685" s="170"/>
      <c r="Z685" s="170"/>
      <c r="AA685" s="170"/>
      <c r="AB685" s="170"/>
      <c r="AC685" s="170"/>
      <c r="AD685" s="170"/>
      <c r="AE685" s="170" t="s">
        <v>190</v>
      </c>
      <c r="AF685" s="170">
        <v>0</v>
      </c>
      <c r="AG685" s="170"/>
      <c r="AH685" s="170"/>
      <c r="AI685" s="170"/>
      <c r="AJ685" s="170"/>
      <c r="AK685" s="170"/>
      <c r="AL685" s="170"/>
      <c r="AM685" s="170"/>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row>
    <row r="686" spans="1:60" outlineLevel="1" x14ac:dyDescent="0.25">
      <c r="A686" s="224"/>
      <c r="B686" s="183"/>
      <c r="C686" s="210" t="s">
        <v>927</v>
      </c>
      <c r="D686" s="188"/>
      <c r="E686" s="194">
        <v>16.158999999999999</v>
      </c>
      <c r="F686" s="201"/>
      <c r="G686" s="201"/>
      <c r="H686" s="200"/>
      <c r="I686" s="228"/>
      <c r="J686" s="170"/>
      <c r="K686" s="170"/>
      <c r="L686" s="170"/>
      <c r="M686" s="170"/>
      <c r="N686" s="170"/>
      <c r="O686" s="170"/>
      <c r="P686" s="170"/>
      <c r="Q686" s="170"/>
      <c r="R686" s="170"/>
      <c r="S686" s="170"/>
      <c r="T686" s="170"/>
      <c r="U686" s="170"/>
      <c r="V686" s="170"/>
      <c r="W686" s="170"/>
      <c r="X686" s="170"/>
      <c r="Y686" s="170"/>
      <c r="Z686" s="170"/>
      <c r="AA686" s="170"/>
      <c r="AB686" s="170"/>
      <c r="AC686" s="170"/>
      <c r="AD686" s="170"/>
      <c r="AE686" s="170" t="s">
        <v>190</v>
      </c>
      <c r="AF686" s="170">
        <v>0</v>
      </c>
      <c r="AG686" s="170"/>
      <c r="AH686" s="170"/>
      <c r="AI686" s="170"/>
      <c r="AJ686" s="170"/>
      <c r="AK686" s="170"/>
      <c r="AL686" s="170"/>
      <c r="AM686" s="170"/>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row>
    <row r="687" spans="1:60" outlineLevel="1" x14ac:dyDescent="0.25">
      <c r="A687" s="224"/>
      <c r="B687" s="183"/>
      <c r="C687" s="210" t="s">
        <v>928</v>
      </c>
      <c r="D687" s="188"/>
      <c r="E687" s="194">
        <v>33.335599999999999</v>
      </c>
      <c r="F687" s="201"/>
      <c r="G687" s="201"/>
      <c r="H687" s="200"/>
      <c r="I687" s="228"/>
      <c r="J687" s="170"/>
      <c r="K687" s="170"/>
      <c r="L687" s="170"/>
      <c r="M687" s="170"/>
      <c r="N687" s="170"/>
      <c r="O687" s="170"/>
      <c r="P687" s="170"/>
      <c r="Q687" s="170"/>
      <c r="R687" s="170"/>
      <c r="S687" s="170"/>
      <c r="T687" s="170"/>
      <c r="U687" s="170"/>
      <c r="V687" s="170"/>
      <c r="W687" s="170"/>
      <c r="X687" s="170"/>
      <c r="Y687" s="170"/>
      <c r="Z687" s="170"/>
      <c r="AA687" s="170"/>
      <c r="AB687" s="170"/>
      <c r="AC687" s="170"/>
      <c r="AD687" s="170"/>
      <c r="AE687" s="170" t="s">
        <v>190</v>
      </c>
      <c r="AF687" s="170">
        <v>0</v>
      </c>
      <c r="AG687" s="170"/>
      <c r="AH687" s="170"/>
      <c r="AI687" s="170"/>
      <c r="AJ687" s="170"/>
      <c r="AK687" s="170"/>
      <c r="AL687" s="170"/>
      <c r="AM687" s="170"/>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row>
    <row r="688" spans="1:60" outlineLevel="1" x14ac:dyDescent="0.25">
      <c r="A688" s="224"/>
      <c r="B688" s="183"/>
      <c r="C688" s="210" t="s">
        <v>929</v>
      </c>
      <c r="D688" s="188"/>
      <c r="E688" s="194">
        <v>62.100900000000003</v>
      </c>
      <c r="F688" s="201"/>
      <c r="G688" s="201"/>
      <c r="H688" s="200"/>
      <c r="I688" s="228"/>
      <c r="J688" s="170"/>
      <c r="K688" s="170"/>
      <c r="L688" s="170"/>
      <c r="M688" s="170"/>
      <c r="N688" s="170"/>
      <c r="O688" s="170"/>
      <c r="P688" s="170"/>
      <c r="Q688" s="170"/>
      <c r="R688" s="170"/>
      <c r="S688" s="170"/>
      <c r="T688" s="170"/>
      <c r="U688" s="170"/>
      <c r="V688" s="170"/>
      <c r="W688" s="170"/>
      <c r="X688" s="170"/>
      <c r="Y688" s="170"/>
      <c r="Z688" s="170"/>
      <c r="AA688" s="170"/>
      <c r="AB688" s="170"/>
      <c r="AC688" s="170"/>
      <c r="AD688" s="170"/>
      <c r="AE688" s="170" t="s">
        <v>190</v>
      </c>
      <c r="AF688" s="170">
        <v>0</v>
      </c>
      <c r="AG688" s="170"/>
      <c r="AH688" s="170"/>
      <c r="AI688" s="170"/>
      <c r="AJ688" s="170"/>
      <c r="AK688" s="170"/>
      <c r="AL688" s="170"/>
      <c r="AM688" s="170"/>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row>
    <row r="689" spans="1:60" outlineLevel="1" x14ac:dyDescent="0.25">
      <c r="A689" s="224"/>
      <c r="B689" s="183"/>
      <c r="C689" s="210" t="s">
        <v>930</v>
      </c>
      <c r="D689" s="188"/>
      <c r="E689" s="194">
        <v>48.253999999999998</v>
      </c>
      <c r="F689" s="201"/>
      <c r="G689" s="201"/>
      <c r="H689" s="200"/>
      <c r="I689" s="228"/>
      <c r="J689" s="170"/>
      <c r="K689" s="170"/>
      <c r="L689" s="170"/>
      <c r="M689" s="170"/>
      <c r="N689" s="170"/>
      <c r="O689" s="170"/>
      <c r="P689" s="170"/>
      <c r="Q689" s="170"/>
      <c r="R689" s="170"/>
      <c r="S689" s="170"/>
      <c r="T689" s="170"/>
      <c r="U689" s="170"/>
      <c r="V689" s="170"/>
      <c r="W689" s="170"/>
      <c r="X689" s="170"/>
      <c r="Y689" s="170"/>
      <c r="Z689" s="170"/>
      <c r="AA689" s="170"/>
      <c r="AB689" s="170"/>
      <c r="AC689" s="170"/>
      <c r="AD689" s="170"/>
      <c r="AE689" s="170" t="s">
        <v>190</v>
      </c>
      <c r="AF689" s="170">
        <v>0</v>
      </c>
      <c r="AG689" s="170"/>
      <c r="AH689" s="170"/>
      <c r="AI689" s="170"/>
      <c r="AJ689" s="170"/>
      <c r="AK689" s="170"/>
      <c r="AL689" s="170"/>
      <c r="AM689" s="17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row>
    <row r="690" spans="1:60" outlineLevel="1" x14ac:dyDescent="0.25">
      <c r="A690" s="224"/>
      <c r="B690" s="183"/>
      <c r="C690" s="210" t="s">
        <v>931</v>
      </c>
      <c r="D690" s="188"/>
      <c r="E690" s="194">
        <v>95.907700000000006</v>
      </c>
      <c r="F690" s="201"/>
      <c r="G690" s="201"/>
      <c r="H690" s="200"/>
      <c r="I690" s="228"/>
      <c r="J690" s="170"/>
      <c r="K690" s="170"/>
      <c r="L690" s="170"/>
      <c r="M690" s="170"/>
      <c r="N690" s="170"/>
      <c r="O690" s="170"/>
      <c r="P690" s="170"/>
      <c r="Q690" s="170"/>
      <c r="R690" s="170"/>
      <c r="S690" s="170"/>
      <c r="T690" s="170"/>
      <c r="U690" s="170"/>
      <c r="V690" s="170"/>
      <c r="W690" s="170"/>
      <c r="X690" s="170"/>
      <c r="Y690" s="170"/>
      <c r="Z690" s="170"/>
      <c r="AA690" s="170"/>
      <c r="AB690" s="170"/>
      <c r="AC690" s="170"/>
      <c r="AD690" s="170"/>
      <c r="AE690" s="170" t="s">
        <v>190</v>
      </c>
      <c r="AF690" s="170">
        <v>0</v>
      </c>
      <c r="AG690" s="170"/>
      <c r="AH690" s="170"/>
      <c r="AI690" s="170"/>
      <c r="AJ690" s="170"/>
      <c r="AK690" s="170"/>
      <c r="AL690" s="170"/>
      <c r="AM690" s="170"/>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row>
    <row r="691" spans="1:60" outlineLevel="1" x14ac:dyDescent="0.25">
      <c r="A691" s="224"/>
      <c r="B691" s="183"/>
      <c r="C691" s="210" t="s">
        <v>932</v>
      </c>
      <c r="D691" s="188"/>
      <c r="E691" s="194">
        <v>52.0015</v>
      </c>
      <c r="F691" s="201"/>
      <c r="G691" s="201"/>
      <c r="H691" s="200"/>
      <c r="I691" s="228"/>
      <c r="J691" s="170"/>
      <c r="K691" s="170"/>
      <c r="L691" s="170"/>
      <c r="M691" s="170"/>
      <c r="N691" s="170"/>
      <c r="O691" s="170"/>
      <c r="P691" s="170"/>
      <c r="Q691" s="170"/>
      <c r="R691" s="170"/>
      <c r="S691" s="170"/>
      <c r="T691" s="170"/>
      <c r="U691" s="170"/>
      <c r="V691" s="170"/>
      <c r="W691" s="170"/>
      <c r="X691" s="170"/>
      <c r="Y691" s="170"/>
      <c r="Z691" s="170"/>
      <c r="AA691" s="170"/>
      <c r="AB691" s="170"/>
      <c r="AC691" s="170"/>
      <c r="AD691" s="170"/>
      <c r="AE691" s="170" t="s">
        <v>190</v>
      </c>
      <c r="AF691" s="170">
        <v>0</v>
      </c>
      <c r="AG691" s="170"/>
      <c r="AH691" s="170"/>
      <c r="AI691" s="170"/>
      <c r="AJ691" s="170"/>
      <c r="AK691" s="170"/>
      <c r="AL691" s="170"/>
      <c r="AM691" s="17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row>
    <row r="692" spans="1:60" outlineLevel="1" x14ac:dyDescent="0.25">
      <c r="A692" s="224"/>
      <c r="B692" s="183"/>
      <c r="C692" s="210" t="s">
        <v>933</v>
      </c>
      <c r="D692" s="188"/>
      <c r="E692" s="194">
        <v>77.751499999999993</v>
      </c>
      <c r="F692" s="201"/>
      <c r="G692" s="201"/>
      <c r="H692" s="200"/>
      <c r="I692" s="228"/>
      <c r="J692" s="170"/>
      <c r="K692" s="170"/>
      <c r="L692" s="170"/>
      <c r="M692" s="170"/>
      <c r="N692" s="170"/>
      <c r="O692" s="170"/>
      <c r="P692" s="170"/>
      <c r="Q692" s="170"/>
      <c r="R692" s="170"/>
      <c r="S692" s="170"/>
      <c r="T692" s="170"/>
      <c r="U692" s="170"/>
      <c r="V692" s="170"/>
      <c r="W692" s="170"/>
      <c r="X692" s="170"/>
      <c r="Y692" s="170"/>
      <c r="Z692" s="170"/>
      <c r="AA692" s="170"/>
      <c r="AB692" s="170"/>
      <c r="AC692" s="170"/>
      <c r="AD692" s="170"/>
      <c r="AE692" s="170" t="s">
        <v>190</v>
      </c>
      <c r="AF692" s="170">
        <v>0</v>
      </c>
      <c r="AG692" s="170"/>
      <c r="AH692" s="170"/>
      <c r="AI692" s="170"/>
      <c r="AJ692" s="170"/>
      <c r="AK692" s="170"/>
      <c r="AL692" s="170"/>
      <c r="AM692" s="170"/>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row>
    <row r="693" spans="1:60" outlineLevel="1" x14ac:dyDescent="0.25">
      <c r="A693" s="224"/>
      <c r="B693" s="183"/>
      <c r="C693" s="210" t="s">
        <v>934</v>
      </c>
      <c r="D693" s="188"/>
      <c r="E693" s="194">
        <v>59.738999999999997</v>
      </c>
      <c r="F693" s="201"/>
      <c r="G693" s="201"/>
      <c r="H693" s="200"/>
      <c r="I693" s="228"/>
      <c r="J693" s="170"/>
      <c r="K693" s="170"/>
      <c r="L693" s="170"/>
      <c r="M693" s="170"/>
      <c r="N693" s="170"/>
      <c r="O693" s="170"/>
      <c r="P693" s="170"/>
      <c r="Q693" s="170"/>
      <c r="R693" s="170"/>
      <c r="S693" s="170"/>
      <c r="T693" s="170"/>
      <c r="U693" s="170"/>
      <c r="V693" s="170"/>
      <c r="W693" s="170"/>
      <c r="X693" s="170"/>
      <c r="Y693" s="170"/>
      <c r="Z693" s="170"/>
      <c r="AA693" s="170"/>
      <c r="AB693" s="170"/>
      <c r="AC693" s="170"/>
      <c r="AD693" s="170"/>
      <c r="AE693" s="170" t="s">
        <v>190</v>
      </c>
      <c r="AF693" s="170">
        <v>0</v>
      </c>
      <c r="AG693" s="170"/>
      <c r="AH693" s="170"/>
      <c r="AI693" s="170"/>
      <c r="AJ693" s="170"/>
      <c r="AK693" s="170"/>
      <c r="AL693" s="170"/>
      <c r="AM693" s="17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row>
    <row r="694" spans="1:60" outlineLevel="1" x14ac:dyDescent="0.25">
      <c r="A694" s="224"/>
      <c r="B694" s="183"/>
      <c r="C694" s="210" t="s">
        <v>935</v>
      </c>
      <c r="D694" s="188"/>
      <c r="E694" s="194">
        <v>21.547999999999998</v>
      </c>
      <c r="F694" s="201"/>
      <c r="G694" s="201"/>
      <c r="H694" s="200"/>
      <c r="I694" s="228"/>
      <c r="J694" s="170"/>
      <c r="K694" s="170"/>
      <c r="L694" s="170"/>
      <c r="M694" s="170"/>
      <c r="N694" s="170"/>
      <c r="O694" s="170"/>
      <c r="P694" s="170"/>
      <c r="Q694" s="170"/>
      <c r="R694" s="170"/>
      <c r="S694" s="170"/>
      <c r="T694" s="170"/>
      <c r="U694" s="170"/>
      <c r="V694" s="170"/>
      <c r="W694" s="170"/>
      <c r="X694" s="170"/>
      <c r="Y694" s="170"/>
      <c r="Z694" s="170"/>
      <c r="AA694" s="170"/>
      <c r="AB694" s="170"/>
      <c r="AC694" s="170"/>
      <c r="AD694" s="170"/>
      <c r="AE694" s="170" t="s">
        <v>190</v>
      </c>
      <c r="AF694" s="170">
        <v>0</v>
      </c>
      <c r="AG694" s="170"/>
      <c r="AH694" s="170"/>
      <c r="AI694" s="170"/>
      <c r="AJ694" s="170"/>
      <c r="AK694" s="170"/>
      <c r="AL694" s="170"/>
      <c r="AM694" s="170"/>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row>
    <row r="695" spans="1:60" outlineLevel="1" x14ac:dyDescent="0.25">
      <c r="A695" s="224"/>
      <c r="B695" s="183"/>
      <c r="C695" s="210" t="s">
        <v>935</v>
      </c>
      <c r="D695" s="188"/>
      <c r="E695" s="194">
        <v>21.547999999999998</v>
      </c>
      <c r="F695" s="201"/>
      <c r="G695" s="201"/>
      <c r="H695" s="200"/>
      <c r="I695" s="228"/>
      <c r="J695" s="170"/>
      <c r="K695" s="170"/>
      <c r="L695" s="170"/>
      <c r="M695" s="170"/>
      <c r="N695" s="170"/>
      <c r="O695" s="170"/>
      <c r="P695" s="170"/>
      <c r="Q695" s="170"/>
      <c r="R695" s="170"/>
      <c r="S695" s="170"/>
      <c r="T695" s="170"/>
      <c r="U695" s="170"/>
      <c r="V695" s="170"/>
      <c r="W695" s="170"/>
      <c r="X695" s="170"/>
      <c r="Y695" s="170"/>
      <c r="Z695" s="170"/>
      <c r="AA695" s="170"/>
      <c r="AB695" s="170"/>
      <c r="AC695" s="170"/>
      <c r="AD695" s="170"/>
      <c r="AE695" s="170" t="s">
        <v>190</v>
      </c>
      <c r="AF695" s="170">
        <v>0</v>
      </c>
      <c r="AG695" s="170"/>
      <c r="AH695" s="170"/>
      <c r="AI695" s="170"/>
      <c r="AJ695" s="170"/>
      <c r="AK695" s="170"/>
      <c r="AL695" s="170"/>
      <c r="AM695" s="170"/>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row>
    <row r="696" spans="1:60" outlineLevel="1" x14ac:dyDescent="0.25">
      <c r="A696" s="224"/>
      <c r="B696" s="183"/>
      <c r="C696" s="210" t="s">
        <v>936</v>
      </c>
      <c r="D696" s="188"/>
      <c r="E696" s="194">
        <v>35</v>
      </c>
      <c r="F696" s="201"/>
      <c r="G696" s="201"/>
      <c r="H696" s="200"/>
      <c r="I696" s="228"/>
      <c r="J696" s="170"/>
      <c r="K696" s="170"/>
      <c r="L696" s="170"/>
      <c r="M696" s="170"/>
      <c r="N696" s="170"/>
      <c r="O696" s="170"/>
      <c r="P696" s="170"/>
      <c r="Q696" s="170"/>
      <c r="R696" s="170"/>
      <c r="S696" s="170"/>
      <c r="T696" s="170"/>
      <c r="U696" s="170"/>
      <c r="V696" s="170"/>
      <c r="W696" s="170"/>
      <c r="X696" s="170"/>
      <c r="Y696" s="170"/>
      <c r="Z696" s="170"/>
      <c r="AA696" s="170"/>
      <c r="AB696" s="170"/>
      <c r="AC696" s="170"/>
      <c r="AD696" s="170"/>
      <c r="AE696" s="170" t="s">
        <v>190</v>
      </c>
      <c r="AF696" s="170">
        <v>0</v>
      </c>
      <c r="AG696" s="170"/>
      <c r="AH696" s="170"/>
      <c r="AI696" s="170"/>
      <c r="AJ696" s="170"/>
      <c r="AK696" s="170"/>
      <c r="AL696" s="170"/>
      <c r="AM696" s="170"/>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row>
    <row r="697" spans="1:60" outlineLevel="1" x14ac:dyDescent="0.25">
      <c r="A697" s="224"/>
      <c r="B697" s="183"/>
      <c r="C697" s="210" t="s">
        <v>937</v>
      </c>
      <c r="D697" s="188"/>
      <c r="E697" s="194">
        <v>58.355400000000003</v>
      </c>
      <c r="F697" s="201"/>
      <c r="G697" s="201"/>
      <c r="H697" s="200"/>
      <c r="I697" s="228"/>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t="s">
        <v>190</v>
      </c>
      <c r="AF697" s="170">
        <v>0</v>
      </c>
      <c r="AG697" s="170"/>
      <c r="AH697" s="170"/>
      <c r="AI697" s="170"/>
      <c r="AJ697" s="170"/>
      <c r="AK697" s="170"/>
      <c r="AL697" s="170"/>
      <c r="AM697" s="17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row>
    <row r="698" spans="1:60" outlineLevel="1" x14ac:dyDescent="0.25">
      <c r="A698" s="224"/>
      <c r="B698" s="183"/>
      <c r="C698" s="210" t="s">
        <v>938</v>
      </c>
      <c r="D698" s="188"/>
      <c r="E698" s="194">
        <v>59.931399999999996</v>
      </c>
      <c r="F698" s="201"/>
      <c r="G698" s="201"/>
      <c r="H698" s="200"/>
      <c r="I698" s="228"/>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t="s">
        <v>190</v>
      </c>
      <c r="AF698" s="170">
        <v>0</v>
      </c>
      <c r="AG698" s="170"/>
      <c r="AH698" s="170"/>
      <c r="AI698" s="170"/>
      <c r="AJ698" s="170"/>
      <c r="AK698" s="170"/>
      <c r="AL698" s="170"/>
      <c r="AM698" s="17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row>
    <row r="699" spans="1:60" outlineLevel="1" x14ac:dyDescent="0.25">
      <c r="A699" s="224"/>
      <c r="B699" s="183"/>
      <c r="C699" s="210" t="s">
        <v>939</v>
      </c>
      <c r="D699" s="188"/>
      <c r="E699" s="194">
        <v>40.150500000000001</v>
      </c>
      <c r="F699" s="201"/>
      <c r="G699" s="201"/>
      <c r="H699" s="200"/>
      <c r="I699" s="228"/>
      <c r="J699" s="170"/>
      <c r="K699" s="170"/>
      <c r="L699" s="170"/>
      <c r="M699" s="170"/>
      <c r="N699" s="170"/>
      <c r="O699" s="170"/>
      <c r="P699" s="170"/>
      <c r="Q699" s="170"/>
      <c r="R699" s="170"/>
      <c r="S699" s="170"/>
      <c r="T699" s="170"/>
      <c r="U699" s="170"/>
      <c r="V699" s="170"/>
      <c r="W699" s="170"/>
      <c r="X699" s="170"/>
      <c r="Y699" s="170"/>
      <c r="Z699" s="170"/>
      <c r="AA699" s="170"/>
      <c r="AB699" s="170"/>
      <c r="AC699" s="170"/>
      <c r="AD699" s="170"/>
      <c r="AE699" s="170" t="s">
        <v>190</v>
      </c>
      <c r="AF699" s="170">
        <v>0</v>
      </c>
      <c r="AG699" s="170"/>
      <c r="AH699" s="170"/>
      <c r="AI699" s="170"/>
      <c r="AJ699" s="170"/>
      <c r="AK699" s="170"/>
      <c r="AL699" s="170"/>
      <c r="AM699" s="170"/>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row>
    <row r="700" spans="1:60" outlineLevel="1" x14ac:dyDescent="0.25">
      <c r="A700" s="224"/>
      <c r="B700" s="183"/>
      <c r="C700" s="210" t="s">
        <v>940</v>
      </c>
      <c r="D700" s="188"/>
      <c r="E700" s="194">
        <v>49.3065</v>
      </c>
      <c r="F700" s="201"/>
      <c r="G700" s="201"/>
      <c r="H700" s="200"/>
      <c r="I700" s="228"/>
      <c r="J700" s="170"/>
      <c r="K700" s="170"/>
      <c r="L700" s="170"/>
      <c r="M700" s="170"/>
      <c r="N700" s="170"/>
      <c r="O700" s="170"/>
      <c r="P700" s="170"/>
      <c r="Q700" s="170"/>
      <c r="R700" s="170"/>
      <c r="S700" s="170"/>
      <c r="T700" s="170"/>
      <c r="U700" s="170"/>
      <c r="V700" s="170"/>
      <c r="W700" s="170"/>
      <c r="X700" s="170"/>
      <c r="Y700" s="170"/>
      <c r="Z700" s="170"/>
      <c r="AA700" s="170"/>
      <c r="AB700" s="170"/>
      <c r="AC700" s="170"/>
      <c r="AD700" s="170"/>
      <c r="AE700" s="170" t="s">
        <v>190</v>
      </c>
      <c r="AF700" s="170">
        <v>0</v>
      </c>
      <c r="AG700" s="170"/>
      <c r="AH700" s="170"/>
      <c r="AI700" s="170"/>
      <c r="AJ700" s="170"/>
      <c r="AK700" s="170"/>
      <c r="AL700" s="170"/>
      <c r="AM700" s="170"/>
      <c r="AN700" s="170"/>
      <c r="AO700" s="170"/>
      <c r="AP700" s="170"/>
      <c r="AQ700" s="170"/>
      <c r="AR700" s="170"/>
      <c r="AS700" s="170"/>
      <c r="AT700" s="170"/>
      <c r="AU700" s="170"/>
      <c r="AV700" s="170"/>
      <c r="AW700" s="170"/>
      <c r="AX700" s="170"/>
      <c r="AY700" s="170"/>
      <c r="AZ700" s="170"/>
      <c r="BA700" s="170"/>
      <c r="BB700" s="170"/>
      <c r="BC700" s="170"/>
      <c r="BD700" s="170"/>
      <c r="BE700" s="170"/>
      <c r="BF700" s="170"/>
      <c r="BG700" s="170"/>
      <c r="BH700" s="170"/>
    </row>
    <row r="701" spans="1:60" outlineLevel="1" x14ac:dyDescent="0.25">
      <c r="A701" s="224"/>
      <c r="B701" s="183"/>
      <c r="C701" s="210" t="s">
        <v>941</v>
      </c>
      <c r="D701" s="188"/>
      <c r="E701" s="194">
        <v>59.354199999999999</v>
      </c>
      <c r="F701" s="201"/>
      <c r="G701" s="201"/>
      <c r="H701" s="200"/>
      <c r="I701" s="228"/>
      <c r="J701" s="170"/>
      <c r="K701" s="170"/>
      <c r="L701" s="170"/>
      <c r="M701" s="170"/>
      <c r="N701" s="170"/>
      <c r="O701" s="170"/>
      <c r="P701" s="170"/>
      <c r="Q701" s="170"/>
      <c r="R701" s="170"/>
      <c r="S701" s="170"/>
      <c r="T701" s="170"/>
      <c r="U701" s="170"/>
      <c r="V701" s="170"/>
      <c r="W701" s="170"/>
      <c r="X701" s="170"/>
      <c r="Y701" s="170"/>
      <c r="Z701" s="170"/>
      <c r="AA701" s="170"/>
      <c r="AB701" s="170"/>
      <c r="AC701" s="170"/>
      <c r="AD701" s="170"/>
      <c r="AE701" s="170" t="s">
        <v>190</v>
      </c>
      <c r="AF701" s="170">
        <v>0</v>
      </c>
      <c r="AG701" s="170"/>
      <c r="AH701" s="170"/>
      <c r="AI701" s="170"/>
      <c r="AJ701" s="170"/>
      <c r="AK701" s="170"/>
      <c r="AL701" s="170"/>
      <c r="AM701" s="170"/>
      <c r="AN701" s="170"/>
      <c r="AO701" s="170"/>
      <c r="AP701" s="170"/>
      <c r="AQ701" s="170"/>
      <c r="AR701" s="170"/>
      <c r="AS701" s="170"/>
      <c r="AT701" s="170"/>
      <c r="AU701" s="170"/>
      <c r="AV701" s="170"/>
      <c r="AW701" s="170"/>
      <c r="AX701" s="170"/>
      <c r="AY701" s="170"/>
      <c r="AZ701" s="170"/>
      <c r="BA701" s="170"/>
      <c r="BB701" s="170"/>
      <c r="BC701" s="170"/>
      <c r="BD701" s="170"/>
      <c r="BE701" s="170"/>
      <c r="BF701" s="170"/>
      <c r="BG701" s="170"/>
      <c r="BH701" s="170"/>
    </row>
    <row r="702" spans="1:60" outlineLevel="1" x14ac:dyDescent="0.25">
      <c r="A702" s="224"/>
      <c r="B702" s="183"/>
      <c r="C702" s="210" t="s">
        <v>942</v>
      </c>
      <c r="D702" s="188"/>
      <c r="E702" s="194">
        <v>40.535299999999999</v>
      </c>
      <c r="F702" s="201"/>
      <c r="G702" s="201"/>
      <c r="H702" s="200"/>
      <c r="I702" s="228"/>
      <c r="J702" s="170"/>
      <c r="K702" s="170"/>
      <c r="L702" s="170"/>
      <c r="M702" s="170"/>
      <c r="N702" s="170"/>
      <c r="O702" s="170"/>
      <c r="P702" s="170"/>
      <c r="Q702" s="170"/>
      <c r="R702" s="170"/>
      <c r="S702" s="170"/>
      <c r="T702" s="170"/>
      <c r="U702" s="170"/>
      <c r="V702" s="170"/>
      <c r="W702" s="170"/>
      <c r="X702" s="170"/>
      <c r="Y702" s="170"/>
      <c r="Z702" s="170"/>
      <c r="AA702" s="170"/>
      <c r="AB702" s="170"/>
      <c r="AC702" s="170"/>
      <c r="AD702" s="170"/>
      <c r="AE702" s="170" t="s">
        <v>190</v>
      </c>
      <c r="AF702" s="170">
        <v>0</v>
      </c>
      <c r="AG702" s="170"/>
      <c r="AH702" s="170"/>
      <c r="AI702" s="170"/>
      <c r="AJ702" s="170"/>
      <c r="AK702" s="170"/>
      <c r="AL702" s="170"/>
      <c r="AM702" s="170"/>
      <c r="AN702" s="170"/>
      <c r="AO702" s="170"/>
      <c r="AP702" s="170"/>
      <c r="AQ702" s="170"/>
      <c r="AR702" s="170"/>
      <c r="AS702" s="170"/>
      <c r="AT702" s="170"/>
      <c r="AU702" s="170"/>
      <c r="AV702" s="170"/>
      <c r="AW702" s="170"/>
      <c r="AX702" s="170"/>
      <c r="AY702" s="170"/>
      <c r="AZ702" s="170"/>
      <c r="BA702" s="170"/>
      <c r="BB702" s="170"/>
      <c r="BC702" s="170"/>
      <c r="BD702" s="170"/>
      <c r="BE702" s="170"/>
      <c r="BF702" s="170"/>
      <c r="BG702" s="170"/>
      <c r="BH702" s="170"/>
    </row>
    <row r="703" spans="1:60" outlineLevel="1" x14ac:dyDescent="0.25">
      <c r="A703" s="224"/>
      <c r="B703" s="183"/>
      <c r="C703" s="210" t="s">
        <v>942</v>
      </c>
      <c r="D703" s="188"/>
      <c r="E703" s="194">
        <v>40.535299999999999</v>
      </c>
      <c r="F703" s="201"/>
      <c r="G703" s="201"/>
      <c r="H703" s="200"/>
      <c r="I703" s="228"/>
      <c r="J703" s="170"/>
      <c r="K703" s="170"/>
      <c r="L703" s="170"/>
      <c r="M703" s="170"/>
      <c r="N703" s="170"/>
      <c r="O703" s="170"/>
      <c r="P703" s="170"/>
      <c r="Q703" s="170"/>
      <c r="R703" s="170"/>
      <c r="S703" s="170"/>
      <c r="T703" s="170"/>
      <c r="U703" s="170"/>
      <c r="V703" s="170"/>
      <c r="W703" s="170"/>
      <c r="X703" s="170"/>
      <c r="Y703" s="170"/>
      <c r="Z703" s="170"/>
      <c r="AA703" s="170"/>
      <c r="AB703" s="170"/>
      <c r="AC703" s="170"/>
      <c r="AD703" s="170"/>
      <c r="AE703" s="170" t="s">
        <v>190</v>
      </c>
      <c r="AF703" s="170">
        <v>0</v>
      </c>
      <c r="AG703" s="170"/>
      <c r="AH703" s="170"/>
      <c r="AI703" s="170"/>
      <c r="AJ703" s="170"/>
      <c r="AK703" s="170"/>
      <c r="AL703" s="170"/>
      <c r="AM703" s="170"/>
      <c r="AN703" s="170"/>
      <c r="AO703" s="170"/>
      <c r="AP703" s="170"/>
      <c r="AQ703" s="170"/>
      <c r="AR703" s="170"/>
      <c r="AS703" s="170"/>
      <c r="AT703" s="170"/>
      <c r="AU703" s="170"/>
      <c r="AV703" s="170"/>
      <c r="AW703" s="170"/>
      <c r="AX703" s="170"/>
      <c r="AY703" s="170"/>
      <c r="AZ703" s="170"/>
      <c r="BA703" s="170"/>
      <c r="BB703" s="170"/>
      <c r="BC703" s="170"/>
      <c r="BD703" s="170"/>
      <c r="BE703" s="170"/>
      <c r="BF703" s="170"/>
      <c r="BG703" s="170"/>
      <c r="BH703" s="170"/>
    </row>
    <row r="704" spans="1:60" outlineLevel="1" x14ac:dyDescent="0.25">
      <c r="A704" s="224"/>
      <c r="B704" s="183"/>
      <c r="C704" s="210" t="s">
        <v>943</v>
      </c>
      <c r="D704" s="188"/>
      <c r="E704" s="194">
        <v>22.138000000000002</v>
      </c>
      <c r="F704" s="201"/>
      <c r="G704" s="201"/>
      <c r="H704" s="200"/>
      <c r="I704" s="228"/>
      <c r="J704" s="170"/>
      <c r="K704" s="170"/>
      <c r="L704" s="170"/>
      <c r="M704" s="170"/>
      <c r="N704" s="170"/>
      <c r="O704" s="170"/>
      <c r="P704" s="170"/>
      <c r="Q704" s="170"/>
      <c r="R704" s="170"/>
      <c r="S704" s="170"/>
      <c r="T704" s="170"/>
      <c r="U704" s="170"/>
      <c r="V704" s="170"/>
      <c r="W704" s="170"/>
      <c r="X704" s="170"/>
      <c r="Y704" s="170"/>
      <c r="Z704" s="170"/>
      <c r="AA704" s="170"/>
      <c r="AB704" s="170"/>
      <c r="AC704" s="170"/>
      <c r="AD704" s="170"/>
      <c r="AE704" s="170" t="s">
        <v>190</v>
      </c>
      <c r="AF704" s="170">
        <v>0</v>
      </c>
      <c r="AG704" s="170"/>
      <c r="AH704" s="170"/>
      <c r="AI704" s="170"/>
      <c r="AJ704" s="170"/>
      <c r="AK704" s="170"/>
      <c r="AL704" s="170"/>
      <c r="AM704" s="170"/>
      <c r="AN704" s="170"/>
      <c r="AO704" s="170"/>
      <c r="AP704" s="170"/>
      <c r="AQ704" s="170"/>
      <c r="AR704" s="170"/>
      <c r="AS704" s="170"/>
      <c r="AT704" s="170"/>
      <c r="AU704" s="170"/>
      <c r="AV704" s="170"/>
      <c r="AW704" s="170"/>
      <c r="AX704" s="170"/>
      <c r="AY704" s="170"/>
      <c r="AZ704" s="170"/>
      <c r="BA704" s="170"/>
      <c r="BB704" s="170"/>
      <c r="BC704" s="170"/>
      <c r="BD704" s="170"/>
      <c r="BE704" s="170"/>
      <c r="BF704" s="170"/>
      <c r="BG704" s="170"/>
      <c r="BH704" s="170"/>
    </row>
    <row r="705" spans="1:60" outlineLevel="1" x14ac:dyDescent="0.25">
      <c r="A705" s="224"/>
      <c r="B705" s="183"/>
      <c r="C705" s="210" t="s">
        <v>944</v>
      </c>
      <c r="D705" s="188"/>
      <c r="E705" s="194">
        <v>32.189</v>
      </c>
      <c r="F705" s="201"/>
      <c r="G705" s="201"/>
      <c r="H705" s="200"/>
      <c r="I705" s="228"/>
      <c r="J705" s="170"/>
      <c r="K705" s="170"/>
      <c r="L705" s="170"/>
      <c r="M705" s="170"/>
      <c r="N705" s="170"/>
      <c r="O705" s="170"/>
      <c r="P705" s="170"/>
      <c r="Q705" s="170"/>
      <c r="R705" s="170"/>
      <c r="S705" s="170"/>
      <c r="T705" s="170"/>
      <c r="U705" s="170"/>
      <c r="V705" s="170"/>
      <c r="W705" s="170"/>
      <c r="X705" s="170"/>
      <c r="Y705" s="170"/>
      <c r="Z705" s="170"/>
      <c r="AA705" s="170"/>
      <c r="AB705" s="170"/>
      <c r="AC705" s="170"/>
      <c r="AD705" s="170"/>
      <c r="AE705" s="170" t="s">
        <v>190</v>
      </c>
      <c r="AF705" s="170">
        <v>0</v>
      </c>
      <c r="AG705" s="170"/>
      <c r="AH705" s="170"/>
      <c r="AI705" s="170"/>
      <c r="AJ705" s="170"/>
      <c r="AK705" s="170"/>
      <c r="AL705" s="170"/>
      <c r="AM705" s="170"/>
      <c r="AN705" s="170"/>
      <c r="AO705" s="170"/>
      <c r="AP705" s="170"/>
      <c r="AQ705" s="170"/>
      <c r="AR705" s="170"/>
      <c r="AS705" s="170"/>
      <c r="AT705" s="170"/>
      <c r="AU705" s="170"/>
      <c r="AV705" s="170"/>
      <c r="AW705" s="170"/>
      <c r="AX705" s="170"/>
      <c r="AY705" s="170"/>
      <c r="AZ705" s="170"/>
      <c r="BA705" s="170"/>
      <c r="BB705" s="170"/>
      <c r="BC705" s="170"/>
      <c r="BD705" s="170"/>
      <c r="BE705" s="170"/>
      <c r="BF705" s="170"/>
      <c r="BG705" s="170"/>
      <c r="BH705" s="170"/>
    </row>
    <row r="706" spans="1:60" outlineLevel="1" x14ac:dyDescent="0.25">
      <c r="A706" s="224"/>
      <c r="B706" s="183"/>
      <c r="C706" s="210" t="s">
        <v>945</v>
      </c>
      <c r="D706" s="188"/>
      <c r="E706" s="194">
        <v>27.99</v>
      </c>
      <c r="F706" s="201"/>
      <c r="G706" s="201"/>
      <c r="H706" s="200"/>
      <c r="I706" s="228"/>
      <c r="J706" s="170"/>
      <c r="K706" s="170"/>
      <c r="L706" s="170"/>
      <c r="M706" s="170"/>
      <c r="N706" s="170"/>
      <c r="O706" s="170"/>
      <c r="P706" s="170"/>
      <c r="Q706" s="170"/>
      <c r="R706" s="170"/>
      <c r="S706" s="170"/>
      <c r="T706" s="170"/>
      <c r="U706" s="170"/>
      <c r="V706" s="170"/>
      <c r="W706" s="170"/>
      <c r="X706" s="170"/>
      <c r="Y706" s="170"/>
      <c r="Z706" s="170"/>
      <c r="AA706" s="170"/>
      <c r="AB706" s="170"/>
      <c r="AC706" s="170"/>
      <c r="AD706" s="170"/>
      <c r="AE706" s="170" t="s">
        <v>190</v>
      </c>
      <c r="AF706" s="170">
        <v>0</v>
      </c>
      <c r="AG706" s="170"/>
      <c r="AH706" s="170"/>
      <c r="AI706" s="170"/>
      <c r="AJ706" s="170"/>
      <c r="AK706" s="170"/>
      <c r="AL706" s="170"/>
      <c r="AM706" s="170"/>
      <c r="AN706" s="170"/>
      <c r="AO706" s="170"/>
      <c r="AP706" s="170"/>
      <c r="AQ706" s="170"/>
      <c r="AR706" s="170"/>
      <c r="AS706" s="170"/>
      <c r="AT706" s="170"/>
      <c r="AU706" s="170"/>
      <c r="AV706" s="170"/>
      <c r="AW706" s="170"/>
      <c r="AX706" s="170"/>
      <c r="AY706" s="170"/>
      <c r="AZ706" s="170"/>
      <c r="BA706" s="170"/>
      <c r="BB706" s="170"/>
      <c r="BC706" s="170"/>
      <c r="BD706" s="170"/>
      <c r="BE706" s="170"/>
      <c r="BF706" s="170"/>
      <c r="BG706" s="170"/>
      <c r="BH706" s="170"/>
    </row>
    <row r="707" spans="1:60" outlineLevel="1" x14ac:dyDescent="0.25">
      <c r="A707" s="224"/>
      <c r="B707" s="183"/>
      <c r="C707" s="210" t="s">
        <v>946</v>
      </c>
      <c r="D707" s="188"/>
      <c r="E707" s="194">
        <v>16.667999999999999</v>
      </c>
      <c r="F707" s="201"/>
      <c r="G707" s="201"/>
      <c r="H707" s="200"/>
      <c r="I707" s="228"/>
      <c r="J707" s="170"/>
      <c r="K707" s="170"/>
      <c r="L707" s="170"/>
      <c r="M707" s="170"/>
      <c r="N707" s="170"/>
      <c r="O707" s="170"/>
      <c r="P707" s="170"/>
      <c r="Q707" s="170"/>
      <c r="R707" s="170"/>
      <c r="S707" s="170"/>
      <c r="T707" s="170"/>
      <c r="U707" s="170"/>
      <c r="V707" s="170"/>
      <c r="W707" s="170"/>
      <c r="X707" s="170"/>
      <c r="Y707" s="170"/>
      <c r="Z707" s="170"/>
      <c r="AA707" s="170"/>
      <c r="AB707" s="170"/>
      <c r="AC707" s="170"/>
      <c r="AD707" s="170"/>
      <c r="AE707" s="170" t="s">
        <v>190</v>
      </c>
      <c r="AF707" s="170">
        <v>0</v>
      </c>
      <c r="AG707" s="170"/>
      <c r="AH707" s="170"/>
      <c r="AI707" s="170"/>
      <c r="AJ707" s="170"/>
      <c r="AK707" s="170"/>
      <c r="AL707" s="170"/>
      <c r="AM707" s="170"/>
      <c r="AN707" s="170"/>
      <c r="AO707" s="170"/>
      <c r="AP707" s="170"/>
      <c r="AQ707" s="170"/>
      <c r="AR707" s="170"/>
      <c r="AS707" s="170"/>
      <c r="AT707" s="170"/>
      <c r="AU707" s="170"/>
      <c r="AV707" s="170"/>
      <c r="AW707" s="170"/>
      <c r="AX707" s="170"/>
      <c r="AY707" s="170"/>
      <c r="AZ707" s="170"/>
      <c r="BA707" s="170"/>
      <c r="BB707" s="170"/>
      <c r="BC707" s="170"/>
      <c r="BD707" s="170"/>
      <c r="BE707" s="170"/>
      <c r="BF707" s="170"/>
      <c r="BG707" s="170"/>
      <c r="BH707" s="170"/>
    </row>
    <row r="708" spans="1:60" outlineLevel="1" x14ac:dyDescent="0.25">
      <c r="A708" s="224"/>
      <c r="B708" s="183"/>
      <c r="C708" s="210" t="s">
        <v>946</v>
      </c>
      <c r="D708" s="188"/>
      <c r="E708" s="194">
        <v>16.667999999999999</v>
      </c>
      <c r="F708" s="201"/>
      <c r="G708" s="201"/>
      <c r="H708" s="200"/>
      <c r="I708" s="228"/>
      <c r="J708" s="170"/>
      <c r="K708" s="170"/>
      <c r="L708" s="170"/>
      <c r="M708" s="170"/>
      <c r="N708" s="170"/>
      <c r="O708" s="170"/>
      <c r="P708" s="170"/>
      <c r="Q708" s="170"/>
      <c r="R708" s="170"/>
      <c r="S708" s="170"/>
      <c r="T708" s="170"/>
      <c r="U708" s="170"/>
      <c r="V708" s="170"/>
      <c r="W708" s="170"/>
      <c r="X708" s="170"/>
      <c r="Y708" s="170"/>
      <c r="Z708" s="170"/>
      <c r="AA708" s="170"/>
      <c r="AB708" s="170"/>
      <c r="AC708" s="170"/>
      <c r="AD708" s="170"/>
      <c r="AE708" s="170" t="s">
        <v>190</v>
      </c>
      <c r="AF708" s="170">
        <v>0</v>
      </c>
      <c r="AG708" s="170"/>
      <c r="AH708" s="170"/>
      <c r="AI708" s="170"/>
      <c r="AJ708" s="170"/>
      <c r="AK708" s="170"/>
      <c r="AL708" s="170"/>
      <c r="AM708" s="170"/>
      <c r="AN708" s="170"/>
      <c r="AO708" s="170"/>
      <c r="AP708" s="170"/>
      <c r="AQ708" s="170"/>
      <c r="AR708" s="170"/>
      <c r="AS708" s="170"/>
      <c r="AT708" s="170"/>
      <c r="AU708" s="170"/>
      <c r="AV708" s="170"/>
      <c r="AW708" s="170"/>
      <c r="AX708" s="170"/>
      <c r="AY708" s="170"/>
      <c r="AZ708" s="170"/>
      <c r="BA708" s="170"/>
      <c r="BB708" s="170"/>
      <c r="BC708" s="170"/>
      <c r="BD708" s="170"/>
      <c r="BE708" s="170"/>
      <c r="BF708" s="170"/>
      <c r="BG708" s="170"/>
      <c r="BH708" s="170"/>
    </row>
    <row r="709" spans="1:60" outlineLevel="1" x14ac:dyDescent="0.25">
      <c r="A709" s="224"/>
      <c r="B709" s="183"/>
      <c r="C709" s="210" t="s">
        <v>947</v>
      </c>
      <c r="D709" s="188"/>
      <c r="E709" s="194">
        <v>53.735999999999997</v>
      </c>
      <c r="F709" s="201"/>
      <c r="G709" s="201"/>
      <c r="H709" s="200"/>
      <c r="I709" s="228"/>
      <c r="J709" s="170"/>
      <c r="K709" s="170"/>
      <c r="L709" s="170"/>
      <c r="M709" s="170"/>
      <c r="N709" s="170"/>
      <c r="O709" s="170"/>
      <c r="P709" s="170"/>
      <c r="Q709" s="170"/>
      <c r="R709" s="170"/>
      <c r="S709" s="170"/>
      <c r="T709" s="170"/>
      <c r="U709" s="170"/>
      <c r="V709" s="170"/>
      <c r="W709" s="170"/>
      <c r="X709" s="170"/>
      <c r="Y709" s="170"/>
      <c r="Z709" s="170"/>
      <c r="AA709" s="170"/>
      <c r="AB709" s="170"/>
      <c r="AC709" s="170"/>
      <c r="AD709" s="170"/>
      <c r="AE709" s="170" t="s">
        <v>190</v>
      </c>
      <c r="AF709" s="170">
        <v>0</v>
      </c>
      <c r="AG709" s="170"/>
      <c r="AH709" s="170"/>
      <c r="AI709" s="170"/>
      <c r="AJ709" s="170"/>
      <c r="AK709" s="170"/>
      <c r="AL709" s="170"/>
      <c r="AM709" s="170"/>
      <c r="AN709" s="170"/>
      <c r="AO709" s="170"/>
      <c r="AP709" s="170"/>
      <c r="AQ709" s="170"/>
      <c r="AR709" s="170"/>
      <c r="AS709" s="170"/>
      <c r="AT709" s="170"/>
      <c r="AU709" s="170"/>
      <c r="AV709" s="170"/>
      <c r="AW709" s="170"/>
      <c r="AX709" s="170"/>
      <c r="AY709" s="170"/>
      <c r="AZ709" s="170"/>
      <c r="BA709" s="170"/>
      <c r="BB709" s="170"/>
      <c r="BC709" s="170"/>
      <c r="BD709" s="170"/>
      <c r="BE709" s="170"/>
      <c r="BF709" s="170"/>
      <c r="BG709" s="170"/>
      <c r="BH709" s="170"/>
    </row>
    <row r="710" spans="1:60" outlineLevel="1" x14ac:dyDescent="0.25">
      <c r="A710" s="224"/>
      <c r="B710" s="183"/>
      <c r="C710" s="210" t="s">
        <v>948</v>
      </c>
      <c r="D710" s="188"/>
      <c r="E710" s="194">
        <v>33.488999999999997</v>
      </c>
      <c r="F710" s="201"/>
      <c r="G710" s="201"/>
      <c r="H710" s="200"/>
      <c r="I710" s="228"/>
      <c r="J710" s="170"/>
      <c r="K710" s="170"/>
      <c r="L710" s="170"/>
      <c r="M710" s="170"/>
      <c r="N710" s="170"/>
      <c r="O710" s="170"/>
      <c r="P710" s="170"/>
      <c r="Q710" s="170"/>
      <c r="R710" s="170"/>
      <c r="S710" s="170"/>
      <c r="T710" s="170"/>
      <c r="U710" s="170"/>
      <c r="V710" s="170"/>
      <c r="W710" s="170"/>
      <c r="X710" s="170"/>
      <c r="Y710" s="170"/>
      <c r="Z710" s="170"/>
      <c r="AA710" s="170"/>
      <c r="AB710" s="170"/>
      <c r="AC710" s="170"/>
      <c r="AD710" s="170"/>
      <c r="AE710" s="170" t="s">
        <v>190</v>
      </c>
      <c r="AF710" s="170">
        <v>0</v>
      </c>
      <c r="AG710" s="170"/>
      <c r="AH710" s="170"/>
      <c r="AI710" s="170"/>
      <c r="AJ710" s="170"/>
      <c r="AK710" s="170"/>
      <c r="AL710" s="170"/>
      <c r="AM710" s="170"/>
      <c r="AN710" s="170"/>
      <c r="AO710" s="170"/>
      <c r="AP710" s="170"/>
      <c r="AQ710" s="170"/>
      <c r="AR710" s="170"/>
      <c r="AS710" s="170"/>
      <c r="AT710" s="170"/>
      <c r="AU710" s="170"/>
      <c r="AV710" s="170"/>
      <c r="AW710" s="170"/>
      <c r="AX710" s="170"/>
      <c r="AY710" s="170"/>
      <c r="AZ710" s="170"/>
      <c r="BA710" s="170"/>
      <c r="BB710" s="170"/>
      <c r="BC710" s="170"/>
      <c r="BD710" s="170"/>
      <c r="BE710" s="170"/>
      <c r="BF710" s="170"/>
      <c r="BG710" s="170"/>
      <c r="BH710" s="170"/>
    </row>
    <row r="711" spans="1:60" outlineLevel="1" x14ac:dyDescent="0.25">
      <c r="A711" s="224"/>
      <c r="B711" s="183"/>
      <c r="C711" s="210" t="s">
        <v>949</v>
      </c>
      <c r="D711" s="188"/>
      <c r="E711" s="194">
        <v>41.392000000000003</v>
      </c>
      <c r="F711" s="201"/>
      <c r="G711" s="201"/>
      <c r="H711" s="200"/>
      <c r="I711" s="228"/>
      <c r="J711" s="170"/>
      <c r="K711" s="170"/>
      <c r="L711" s="170"/>
      <c r="M711" s="170"/>
      <c r="N711" s="170"/>
      <c r="O711" s="170"/>
      <c r="P711" s="170"/>
      <c r="Q711" s="170"/>
      <c r="R711" s="170"/>
      <c r="S711" s="170"/>
      <c r="T711" s="170"/>
      <c r="U711" s="170"/>
      <c r="V711" s="170"/>
      <c r="W711" s="170"/>
      <c r="X711" s="170"/>
      <c r="Y711" s="170"/>
      <c r="Z711" s="170"/>
      <c r="AA711" s="170"/>
      <c r="AB711" s="170"/>
      <c r="AC711" s="170"/>
      <c r="AD711" s="170"/>
      <c r="AE711" s="170" t="s">
        <v>190</v>
      </c>
      <c r="AF711" s="170">
        <v>0</v>
      </c>
      <c r="AG711" s="170"/>
      <c r="AH711" s="170"/>
      <c r="AI711" s="170"/>
      <c r="AJ711" s="170"/>
      <c r="AK711" s="170"/>
      <c r="AL711" s="170"/>
      <c r="AM711" s="170"/>
      <c r="AN711" s="170"/>
      <c r="AO711" s="170"/>
      <c r="AP711" s="170"/>
      <c r="AQ711" s="170"/>
      <c r="AR711" s="170"/>
      <c r="AS711" s="170"/>
      <c r="AT711" s="170"/>
      <c r="AU711" s="170"/>
      <c r="AV711" s="170"/>
      <c r="AW711" s="170"/>
      <c r="AX711" s="170"/>
      <c r="AY711" s="170"/>
      <c r="AZ711" s="170"/>
      <c r="BA711" s="170"/>
      <c r="BB711" s="170"/>
      <c r="BC711" s="170"/>
      <c r="BD711" s="170"/>
      <c r="BE711" s="170"/>
      <c r="BF711" s="170"/>
      <c r="BG711" s="170"/>
      <c r="BH711" s="170"/>
    </row>
    <row r="712" spans="1:60" outlineLevel="1" x14ac:dyDescent="0.25">
      <c r="A712" s="224"/>
      <c r="B712" s="183"/>
      <c r="C712" s="210" t="s">
        <v>950</v>
      </c>
      <c r="D712" s="188"/>
      <c r="E712" s="194">
        <v>77.859499999999997</v>
      </c>
      <c r="F712" s="201"/>
      <c r="G712" s="201"/>
      <c r="H712" s="200"/>
      <c r="I712" s="228"/>
      <c r="J712" s="170"/>
      <c r="K712" s="170"/>
      <c r="L712" s="170"/>
      <c r="M712" s="170"/>
      <c r="N712" s="170"/>
      <c r="O712" s="170"/>
      <c r="P712" s="170"/>
      <c r="Q712" s="170"/>
      <c r="R712" s="170"/>
      <c r="S712" s="170"/>
      <c r="T712" s="170"/>
      <c r="U712" s="170"/>
      <c r="V712" s="170"/>
      <c r="W712" s="170"/>
      <c r="X712" s="170"/>
      <c r="Y712" s="170"/>
      <c r="Z712" s="170"/>
      <c r="AA712" s="170"/>
      <c r="AB712" s="170"/>
      <c r="AC712" s="170"/>
      <c r="AD712" s="170"/>
      <c r="AE712" s="170" t="s">
        <v>190</v>
      </c>
      <c r="AF712" s="170">
        <v>0</v>
      </c>
      <c r="AG712" s="170"/>
      <c r="AH712" s="170"/>
      <c r="AI712" s="170"/>
      <c r="AJ712" s="170"/>
      <c r="AK712" s="170"/>
      <c r="AL712" s="170"/>
      <c r="AM712" s="170"/>
      <c r="AN712" s="170"/>
      <c r="AO712" s="170"/>
      <c r="AP712" s="170"/>
      <c r="AQ712" s="170"/>
      <c r="AR712" s="170"/>
      <c r="AS712" s="170"/>
      <c r="AT712" s="170"/>
      <c r="AU712" s="170"/>
      <c r="AV712" s="170"/>
      <c r="AW712" s="170"/>
      <c r="AX712" s="170"/>
      <c r="AY712" s="170"/>
      <c r="AZ712" s="170"/>
      <c r="BA712" s="170"/>
      <c r="BB712" s="170"/>
      <c r="BC712" s="170"/>
      <c r="BD712" s="170"/>
      <c r="BE712" s="170"/>
      <c r="BF712" s="170"/>
      <c r="BG712" s="170"/>
      <c r="BH712" s="170"/>
    </row>
    <row r="713" spans="1:60" outlineLevel="1" x14ac:dyDescent="0.25">
      <c r="A713" s="224"/>
      <c r="B713" s="183"/>
      <c r="C713" s="210" t="s">
        <v>951</v>
      </c>
      <c r="D713" s="188"/>
      <c r="E713" s="194">
        <v>38.226500000000001</v>
      </c>
      <c r="F713" s="201"/>
      <c r="G713" s="201"/>
      <c r="H713" s="200"/>
      <c r="I713" s="228"/>
      <c r="J713" s="170"/>
      <c r="K713" s="170"/>
      <c r="L713" s="170"/>
      <c r="M713" s="170"/>
      <c r="N713" s="170"/>
      <c r="O713" s="170"/>
      <c r="P713" s="170"/>
      <c r="Q713" s="170"/>
      <c r="R713" s="170"/>
      <c r="S713" s="170"/>
      <c r="T713" s="170"/>
      <c r="U713" s="170"/>
      <c r="V713" s="170"/>
      <c r="W713" s="170"/>
      <c r="X713" s="170"/>
      <c r="Y713" s="170"/>
      <c r="Z713" s="170"/>
      <c r="AA713" s="170"/>
      <c r="AB713" s="170"/>
      <c r="AC713" s="170"/>
      <c r="AD713" s="170"/>
      <c r="AE713" s="170" t="s">
        <v>190</v>
      </c>
      <c r="AF713" s="170">
        <v>0</v>
      </c>
      <c r="AG713" s="170"/>
      <c r="AH713" s="170"/>
      <c r="AI713" s="170"/>
      <c r="AJ713" s="170"/>
      <c r="AK713" s="170"/>
      <c r="AL713" s="170"/>
      <c r="AM713" s="170"/>
      <c r="AN713" s="170"/>
      <c r="AO713" s="170"/>
      <c r="AP713" s="170"/>
      <c r="AQ713" s="170"/>
      <c r="AR713" s="170"/>
      <c r="AS713" s="170"/>
      <c r="AT713" s="170"/>
      <c r="AU713" s="170"/>
      <c r="AV713" s="170"/>
      <c r="AW713" s="170"/>
      <c r="AX713" s="170"/>
      <c r="AY713" s="170"/>
      <c r="AZ713" s="170"/>
      <c r="BA713" s="170"/>
      <c r="BB713" s="170"/>
      <c r="BC713" s="170"/>
      <c r="BD713" s="170"/>
      <c r="BE713" s="170"/>
      <c r="BF713" s="170"/>
      <c r="BG713" s="170"/>
      <c r="BH713" s="170"/>
    </row>
    <row r="714" spans="1:60" outlineLevel="1" x14ac:dyDescent="0.25">
      <c r="A714" s="224"/>
      <c r="B714" s="183"/>
      <c r="C714" s="210" t="s">
        <v>952</v>
      </c>
      <c r="D714" s="188"/>
      <c r="E714" s="194">
        <v>38.302</v>
      </c>
      <c r="F714" s="201"/>
      <c r="G714" s="201"/>
      <c r="H714" s="200"/>
      <c r="I714" s="228"/>
      <c r="J714" s="170"/>
      <c r="K714" s="170"/>
      <c r="L714" s="170"/>
      <c r="M714" s="170"/>
      <c r="N714" s="170"/>
      <c r="O714" s="170"/>
      <c r="P714" s="170"/>
      <c r="Q714" s="170"/>
      <c r="R714" s="170"/>
      <c r="S714" s="170"/>
      <c r="T714" s="170"/>
      <c r="U714" s="170"/>
      <c r="V714" s="170"/>
      <c r="W714" s="170"/>
      <c r="X714" s="170"/>
      <c r="Y714" s="170"/>
      <c r="Z714" s="170"/>
      <c r="AA714" s="170"/>
      <c r="AB714" s="170"/>
      <c r="AC714" s="170"/>
      <c r="AD714" s="170"/>
      <c r="AE714" s="170" t="s">
        <v>190</v>
      </c>
      <c r="AF714" s="170">
        <v>0</v>
      </c>
      <c r="AG714" s="170"/>
      <c r="AH714" s="170"/>
      <c r="AI714" s="170"/>
      <c r="AJ714" s="170"/>
      <c r="AK714" s="170"/>
      <c r="AL714" s="170"/>
      <c r="AM714" s="170"/>
      <c r="AN714" s="170"/>
      <c r="AO714" s="170"/>
      <c r="AP714" s="170"/>
      <c r="AQ714" s="170"/>
      <c r="AR714" s="170"/>
      <c r="AS714" s="170"/>
      <c r="AT714" s="170"/>
      <c r="AU714" s="170"/>
      <c r="AV714" s="170"/>
      <c r="AW714" s="170"/>
      <c r="AX714" s="170"/>
      <c r="AY714" s="170"/>
      <c r="AZ714" s="170"/>
      <c r="BA714" s="170"/>
      <c r="BB714" s="170"/>
      <c r="BC714" s="170"/>
      <c r="BD714" s="170"/>
      <c r="BE714" s="170"/>
      <c r="BF714" s="170"/>
      <c r="BG714" s="170"/>
      <c r="BH714" s="170"/>
    </row>
    <row r="715" spans="1:60" outlineLevel="1" x14ac:dyDescent="0.25">
      <c r="A715" s="224"/>
      <c r="B715" s="183"/>
      <c r="C715" s="210" t="s">
        <v>953</v>
      </c>
      <c r="D715" s="188"/>
      <c r="E715" s="194">
        <v>79.091499999999996</v>
      </c>
      <c r="F715" s="201"/>
      <c r="G715" s="201"/>
      <c r="H715" s="200"/>
      <c r="I715" s="228"/>
      <c r="J715" s="170"/>
      <c r="K715" s="170"/>
      <c r="L715" s="170"/>
      <c r="M715" s="170"/>
      <c r="N715" s="170"/>
      <c r="O715" s="170"/>
      <c r="P715" s="170"/>
      <c r="Q715" s="170"/>
      <c r="R715" s="170"/>
      <c r="S715" s="170"/>
      <c r="T715" s="170"/>
      <c r="U715" s="170"/>
      <c r="V715" s="170"/>
      <c r="W715" s="170"/>
      <c r="X715" s="170"/>
      <c r="Y715" s="170"/>
      <c r="Z715" s="170"/>
      <c r="AA715" s="170"/>
      <c r="AB715" s="170"/>
      <c r="AC715" s="170"/>
      <c r="AD715" s="170"/>
      <c r="AE715" s="170" t="s">
        <v>190</v>
      </c>
      <c r="AF715" s="170">
        <v>0</v>
      </c>
      <c r="AG715" s="170"/>
      <c r="AH715" s="170"/>
      <c r="AI715" s="170"/>
      <c r="AJ715" s="170"/>
      <c r="AK715" s="170"/>
      <c r="AL715" s="170"/>
      <c r="AM715" s="170"/>
      <c r="AN715" s="170"/>
      <c r="AO715" s="170"/>
      <c r="AP715" s="170"/>
      <c r="AQ715" s="170"/>
      <c r="AR715" s="170"/>
      <c r="AS715" s="170"/>
      <c r="AT715" s="170"/>
      <c r="AU715" s="170"/>
      <c r="AV715" s="170"/>
      <c r="AW715" s="170"/>
      <c r="AX715" s="170"/>
      <c r="AY715" s="170"/>
      <c r="AZ715" s="170"/>
      <c r="BA715" s="170"/>
      <c r="BB715" s="170"/>
      <c r="BC715" s="170"/>
      <c r="BD715" s="170"/>
      <c r="BE715" s="170"/>
      <c r="BF715" s="170"/>
      <c r="BG715" s="170"/>
      <c r="BH715" s="170"/>
    </row>
    <row r="716" spans="1:60" outlineLevel="1" x14ac:dyDescent="0.25">
      <c r="A716" s="224"/>
      <c r="B716" s="183"/>
      <c r="C716" s="210" t="s">
        <v>954</v>
      </c>
      <c r="D716" s="188"/>
      <c r="E716" s="194">
        <v>38.430500000000002</v>
      </c>
      <c r="F716" s="201"/>
      <c r="G716" s="201"/>
      <c r="H716" s="200"/>
      <c r="I716" s="228"/>
      <c r="J716" s="170"/>
      <c r="K716" s="170"/>
      <c r="L716" s="170"/>
      <c r="M716" s="170"/>
      <c r="N716" s="170"/>
      <c r="O716" s="170"/>
      <c r="P716" s="170"/>
      <c r="Q716" s="170"/>
      <c r="R716" s="170"/>
      <c r="S716" s="170"/>
      <c r="T716" s="170"/>
      <c r="U716" s="170"/>
      <c r="V716" s="170"/>
      <c r="W716" s="170"/>
      <c r="X716" s="170"/>
      <c r="Y716" s="170"/>
      <c r="Z716" s="170"/>
      <c r="AA716" s="170"/>
      <c r="AB716" s="170"/>
      <c r="AC716" s="170"/>
      <c r="AD716" s="170"/>
      <c r="AE716" s="170" t="s">
        <v>190</v>
      </c>
      <c r="AF716" s="170">
        <v>0</v>
      </c>
      <c r="AG716" s="170"/>
      <c r="AH716" s="170"/>
      <c r="AI716" s="170"/>
      <c r="AJ716" s="170"/>
      <c r="AK716" s="170"/>
      <c r="AL716" s="170"/>
      <c r="AM716" s="170"/>
      <c r="AN716" s="170"/>
      <c r="AO716" s="170"/>
      <c r="AP716" s="170"/>
      <c r="AQ716" s="170"/>
      <c r="AR716" s="170"/>
      <c r="AS716" s="170"/>
      <c r="AT716" s="170"/>
      <c r="AU716" s="170"/>
      <c r="AV716" s="170"/>
      <c r="AW716" s="170"/>
      <c r="AX716" s="170"/>
      <c r="AY716" s="170"/>
      <c r="AZ716" s="170"/>
      <c r="BA716" s="170"/>
      <c r="BB716" s="170"/>
      <c r="BC716" s="170"/>
      <c r="BD716" s="170"/>
      <c r="BE716" s="170"/>
      <c r="BF716" s="170"/>
      <c r="BG716" s="170"/>
      <c r="BH716" s="170"/>
    </row>
    <row r="717" spans="1:60" outlineLevel="1" x14ac:dyDescent="0.25">
      <c r="A717" s="224"/>
      <c r="B717" s="183"/>
      <c r="C717" s="210" t="s">
        <v>954</v>
      </c>
      <c r="D717" s="188"/>
      <c r="E717" s="194">
        <v>38.430500000000002</v>
      </c>
      <c r="F717" s="201"/>
      <c r="G717" s="201"/>
      <c r="H717" s="200"/>
      <c r="I717" s="228"/>
      <c r="J717" s="170"/>
      <c r="K717" s="170"/>
      <c r="L717" s="170"/>
      <c r="M717" s="170"/>
      <c r="N717" s="170"/>
      <c r="O717" s="170"/>
      <c r="P717" s="170"/>
      <c r="Q717" s="170"/>
      <c r="R717" s="170"/>
      <c r="S717" s="170"/>
      <c r="T717" s="170"/>
      <c r="U717" s="170"/>
      <c r="V717" s="170"/>
      <c r="W717" s="170"/>
      <c r="X717" s="170"/>
      <c r="Y717" s="170"/>
      <c r="Z717" s="170"/>
      <c r="AA717" s="170"/>
      <c r="AB717" s="170"/>
      <c r="AC717" s="170"/>
      <c r="AD717" s="170"/>
      <c r="AE717" s="170" t="s">
        <v>190</v>
      </c>
      <c r="AF717" s="170">
        <v>0</v>
      </c>
      <c r="AG717" s="170"/>
      <c r="AH717" s="170"/>
      <c r="AI717" s="170"/>
      <c r="AJ717" s="170"/>
      <c r="AK717" s="170"/>
      <c r="AL717" s="170"/>
      <c r="AM717" s="170"/>
      <c r="AN717" s="170"/>
      <c r="AO717" s="170"/>
      <c r="AP717" s="170"/>
      <c r="AQ717" s="170"/>
      <c r="AR717" s="170"/>
      <c r="AS717" s="170"/>
      <c r="AT717" s="170"/>
      <c r="AU717" s="170"/>
      <c r="AV717" s="170"/>
      <c r="AW717" s="170"/>
      <c r="AX717" s="170"/>
      <c r="AY717" s="170"/>
      <c r="AZ717" s="170"/>
      <c r="BA717" s="170"/>
      <c r="BB717" s="170"/>
      <c r="BC717" s="170"/>
      <c r="BD717" s="170"/>
      <c r="BE717" s="170"/>
      <c r="BF717" s="170"/>
      <c r="BG717" s="170"/>
      <c r="BH717" s="170"/>
    </row>
    <row r="718" spans="1:60" outlineLevel="1" x14ac:dyDescent="0.25">
      <c r="A718" s="224"/>
      <c r="B718" s="183"/>
      <c r="C718" s="210" t="s">
        <v>909</v>
      </c>
      <c r="D718" s="188"/>
      <c r="E718" s="194">
        <v>29.841999999999999</v>
      </c>
      <c r="F718" s="201"/>
      <c r="G718" s="201"/>
      <c r="H718" s="200"/>
      <c r="I718" s="228"/>
      <c r="J718" s="170"/>
      <c r="K718" s="170"/>
      <c r="L718" s="170"/>
      <c r="M718" s="170"/>
      <c r="N718" s="170"/>
      <c r="O718" s="170"/>
      <c r="P718" s="170"/>
      <c r="Q718" s="170"/>
      <c r="R718" s="170"/>
      <c r="S718" s="170"/>
      <c r="T718" s="170"/>
      <c r="U718" s="170"/>
      <c r="V718" s="170"/>
      <c r="W718" s="170"/>
      <c r="X718" s="170"/>
      <c r="Y718" s="170"/>
      <c r="Z718" s="170"/>
      <c r="AA718" s="170"/>
      <c r="AB718" s="170"/>
      <c r="AC718" s="170"/>
      <c r="AD718" s="170"/>
      <c r="AE718" s="170" t="s">
        <v>190</v>
      </c>
      <c r="AF718" s="170">
        <v>0</v>
      </c>
      <c r="AG718" s="170"/>
      <c r="AH718" s="170"/>
      <c r="AI718" s="170"/>
      <c r="AJ718" s="170"/>
      <c r="AK718" s="170"/>
      <c r="AL718" s="170"/>
      <c r="AM718" s="170"/>
      <c r="AN718" s="170"/>
      <c r="AO718" s="170"/>
      <c r="AP718" s="170"/>
      <c r="AQ718" s="170"/>
      <c r="AR718" s="170"/>
      <c r="AS718" s="170"/>
      <c r="AT718" s="170"/>
      <c r="AU718" s="170"/>
      <c r="AV718" s="170"/>
      <c r="AW718" s="170"/>
      <c r="AX718" s="170"/>
      <c r="AY718" s="170"/>
      <c r="AZ718" s="170"/>
      <c r="BA718" s="170"/>
      <c r="BB718" s="170"/>
      <c r="BC718" s="170"/>
      <c r="BD718" s="170"/>
      <c r="BE718" s="170"/>
      <c r="BF718" s="170"/>
      <c r="BG718" s="170"/>
      <c r="BH718" s="170"/>
    </row>
    <row r="719" spans="1:60" outlineLevel="1" x14ac:dyDescent="0.25">
      <c r="A719" s="224"/>
      <c r="B719" s="183"/>
      <c r="C719" s="210" t="s">
        <v>955</v>
      </c>
      <c r="D719" s="188"/>
      <c r="E719" s="194">
        <v>30.98</v>
      </c>
      <c r="F719" s="201"/>
      <c r="G719" s="201"/>
      <c r="H719" s="200"/>
      <c r="I719" s="228"/>
      <c r="J719" s="170"/>
      <c r="K719" s="170"/>
      <c r="L719" s="170"/>
      <c r="M719" s="170"/>
      <c r="N719" s="170"/>
      <c r="O719" s="170"/>
      <c r="P719" s="170"/>
      <c r="Q719" s="170"/>
      <c r="R719" s="170"/>
      <c r="S719" s="170"/>
      <c r="T719" s="170"/>
      <c r="U719" s="170"/>
      <c r="V719" s="170"/>
      <c r="W719" s="170"/>
      <c r="X719" s="170"/>
      <c r="Y719" s="170"/>
      <c r="Z719" s="170"/>
      <c r="AA719" s="170"/>
      <c r="AB719" s="170"/>
      <c r="AC719" s="170"/>
      <c r="AD719" s="170"/>
      <c r="AE719" s="170" t="s">
        <v>190</v>
      </c>
      <c r="AF719" s="170">
        <v>0</v>
      </c>
      <c r="AG719" s="170"/>
      <c r="AH719" s="170"/>
      <c r="AI719" s="170"/>
      <c r="AJ719" s="170"/>
      <c r="AK719" s="170"/>
      <c r="AL719" s="170"/>
      <c r="AM719" s="170"/>
      <c r="AN719" s="170"/>
      <c r="AO719" s="170"/>
      <c r="AP719" s="170"/>
      <c r="AQ719" s="170"/>
      <c r="AR719" s="170"/>
      <c r="AS719" s="170"/>
      <c r="AT719" s="170"/>
      <c r="AU719" s="170"/>
      <c r="AV719" s="170"/>
      <c r="AW719" s="170"/>
      <c r="AX719" s="170"/>
      <c r="AY719" s="170"/>
      <c r="AZ719" s="170"/>
      <c r="BA719" s="170"/>
      <c r="BB719" s="170"/>
      <c r="BC719" s="170"/>
      <c r="BD719" s="170"/>
      <c r="BE719" s="170"/>
      <c r="BF719" s="170"/>
      <c r="BG719" s="170"/>
      <c r="BH719" s="170"/>
    </row>
    <row r="720" spans="1:60" outlineLevel="1" x14ac:dyDescent="0.25">
      <c r="A720" s="224"/>
      <c r="B720" s="183"/>
      <c r="C720" s="210" t="s">
        <v>956</v>
      </c>
      <c r="D720" s="188"/>
      <c r="E720" s="194">
        <v>59.548999999999999</v>
      </c>
      <c r="F720" s="201"/>
      <c r="G720" s="201"/>
      <c r="H720" s="200"/>
      <c r="I720" s="228"/>
      <c r="J720" s="170"/>
      <c r="K720" s="170"/>
      <c r="L720" s="170"/>
      <c r="M720" s="170"/>
      <c r="N720" s="170"/>
      <c r="O720" s="170"/>
      <c r="P720" s="170"/>
      <c r="Q720" s="170"/>
      <c r="R720" s="170"/>
      <c r="S720" s="170"/>
      <c r="T720" s="170"/>
      <c r="U720" s="170"/>
      <c r="V720" s="170"/>
      <c r="W720" s="170"/>
      <c r="X720" s="170"/>
      <c r="Y720" s="170"/>
      <c r="Z720" s="170"/>
      <c r="AA720" s="170"/>
      <c r="AB720" s="170"/>
      <c r="AC720" s="170"/>
      <c r="AD720" s="170"/>
      <c r="AE720" s="170" t="s">
        <v>190</v>
      </c>
      <c r="AF720" s="170">
        <v>0</v>
      </c>
      <c r="AG720" s="170"/>
      <c r="AH720" s="170"/>
      <c r="AI720" s="170"/>
      <c r="AJ720" s="170"/>
      <c r="AK720" s="170"/>
      <c r="AL720" s="170"/>
      <c r="AM720" s="170"/>
      <c r="AN720" s="170"/>
      <c r="AO720" s="170"/>
      <c r="AP720" s="170"/>
      <c r="AQ720" s="170"/>
      <c r="AR720" s="170"/>
      <c r="AS720" s="170"/>
      <c r="AT720" s="170"/>
      <c r="AU720" s="170"/>
      <c r="AV720" s="170"/>
      <c r="AW720" s="170"/>
      <c r="AX720" s="170"/>
      <c r="AY720" s="170"/>
      <c r="AZ720" s="170"/>
      <c r="BA720" s="170"/>
      <c r="BB720" s="170"/>
      <c r="BC720" s="170"/>
      <c r="BD720" s="170"/>
      <c r="BE720" s="170"/>
      <c r="BF720" s="170"/>
      <c r="BG720" s="170"/>
      <c r="BH720" s="170"/>
    </row>
    <row r="721" spans="1:60" outlineLevel="1" x14ac:dyDescent="0.25">
      <c r="A721" s="224"/>
      <c r="B721" s="183"/>
      <c r="C721" s="210" t="s">
        <v>957</v>
      </c>
      <c r="D721" s="188"/>
      <c r="E721" s="194">
        <v>77.515500000000003</v>
      </c>
      <c r="F721" s="201"/>
      <c r="G721" s="201"/>
      <c r="H721" s="200"/>
      <c r="I721" s="228"/>
      <c r="J721" s="170"/>
      <c r="K721" s="170"/>
      <c r="L721" s="170"/>
      <c r="M721" s="170"/>
      <c r="N721" s="170"/>
      <c r="O721" s="170"/>
      <c r="P721" s="170"/>
      <c r="Q721" s="170"/>
      <c r="R721" s="170"/>
      <c r="S721" s="170"/>
      <c r="T721" s="170"/>
      <c r="U721" s="170"/>
      <c r="V721" s="170"/>
      <c r="W721" s="170"/>
      <c r="X721" s="170"/>
      <c r="Y721" s="170"/>
      <c r="Z721" s="170"/>
      <c r="AA721" s="170"/>
      <c r="AB721" s="170"/>
      <c r="AC721" s="170"/>
      <c r="AD721" s="170"/>
      <c r="AE721" s="170" t="s">
        <v>190</v>
      </c>
      <c r="AF721" s="170">
        <v>0</v>
      </c>
      <c r="AG721" s="170"/>
      <c r="AH721" s="170"/>
      <c r="AI721" s="170"/>
      <c r="AJ721" s="170"/>
      <c r="AK721" s="170"/>
      <c r="AL721" s="170"/>
      <c r="AM721" s="170"/>
      <c r="AN721" s="170"/>
      <c r="AO721" s="170"/>
      <c r="AP721" s="170"/>
      <c r="AQ721" s="170"/>
      <c r="AR721" s="170"/>
      <c r="AS721" s="170"/>
      <c r="AT721" s="170"/>
      <c r="AU721" s="170"/>
      <c r="AV721" s="170"/>
      <c r="AW721" s="170"/>
      <c r="AX721" s="170"/>
      <c r="AY721" s="170"/>
      <c r="AZ721" s="170"/>
      <c r="BA721" s="170"/>
      <c r="BB721" s="170"/>
      <c r="BC721" s="170"/>
      <c r="BD721" s="170"/>
      <c r="BE721" s="170"/>
      <c r="BF721" s="170"/>
      <c r="BG721" s="170"/>
      <c r="BH721" s="170"/>
    </row>
    <row r="722" spans="1:60" outlineLevel="1" x14ac:dyDescent="0.25">
      <c r="A722" s="224"/>
      <c r="B722" s="183"/>
      <c r="C722" s="210" t="s">
        <v>958</v>
      </c>
      <c r="D722" s="188"/>
      <c r="E722" s="194">
        <v>35.47</v>
      </c>
      <c r="F722" s="201"/>
      <c r="G722" s="201"/>
      <c r="H722" s="200"/>
      <c r="I722" s="228"/>
      <c r="J722" s="170"/>
      <c r="K722" s="170"/>
      <c r="L722" s="170"/>
      <c r="M722" s="170"/>
      <c r="N722" s="170"/>
      <c r="O722" s="170"/>
      <c r="P722" s="170"/>
      <c r="Q722" s="170"/>
      <c r="R722" s="170"/>
      <c r="S722" s="170"/>
      <c r="T722" s="170"/>
      <c r="U722" s="170"/>
      <c r="V722" s="170"/>
      <c r="W722" s="170"/>
      <c r="X722" s="170"/>
      <c r="Y722" s="170"/>
      <c r="Z722" s="170"/>
      <c r="AA722" s="170"/>
      <c r="AB722" s="170"/>
      <c r="AC722" s="170"/>
      <c r="AD722" s="170"/>
      <c r="AE722" s="170" t="s">
        <v>190</v>
      </c>
      <c r="AF722" s="170">
        <v>0</v>
      </c>
      <c r="AG722" s="170"/>
      <c r="AH722" s="170"/>
      <c r="AI722" s="170"/>
      <c r="AJ722" s="170"/>
      <c r="AK722" s="170"/>
      <c r="AL722" s="170"/>
      <c r="AM722" s="170"/>
      <c r="AN722" s="170"/>
      <c r="AO722" s="170"/>
      <c r="AP722" s="170"/>
      <c r="AQ722" s="170"/>
      <c r="AR722" s="170"/>
      <c r="AS722" s="170"/>
      <c r="AT722" s="170"/>
      <c r="AU722" s="170"/>
      <c r="AV722" s="170"/>
      <c r="AW722" s="170"/>
      <c r="AX722" s="170"/>
      <c r="AY722" s="170"/>
      <c r="AZ722" s="170"/>
      <c r="BA722" s="170"/>
      <c r="BB722" s="170"/>
      <c r="BC722" s="170"/>
      <c r="BD722" s="170"/>
      <c r="BE722" s="170"/>
      <c r="BF722" s="170"/>
      <c r="BG722" s="170"/>
      <c r="BH722" s="170"/>
    </row>
    <row r="723" spans="1:60" outlineLevel="1" x14ac:dyDescent="0.25">
      <c r="A723" s="224"/>
      <c r="B723" s="183"/>
      <c r="C723" s="210" t="s">
        <v>959</v>
      </c>
      <c r="D723" s="188"/>
      <c r="E723" s="194">
        <v>57.249000000000002</v>
      </c>
      <c r="F723" s="201"/>
      <c r="G723" s="201"/>
      <c r="H723" s="200"/>
      <c r="I723" s="228"/>
      <c r="J723" s="170"/>
      <c r="K723" s="170"/>
      <c r="L723" s="170"/>
      <c r="M723" s="170"/>
      <c r="N723" s="170"/>
      <c r="O723" s="170"/>
      <c r="P723" s="170"/>
      <c r="Q723" s="170"/>
      <c r="R723" s="170"/>
      <c r="S723" s="170"/>
      <c r="T723" s="170"/>
      <c r="U723" s="170"/>
      <c r="V723" s="170"/>
      <c r="W723" s="170"/>
      <c r="X723" s="170"/>
      <c r="Y723" s="170"/>
      <c r="Z723" s="170"/>
      <c r="AA723" s="170"/>
      <c r="AB723" s="170"/>
      <c r="AC723" s="170"/>
      <c r="AD723" s="170"/>
      <c r="AE723" s="170" t="s">
        <v>190</v>
      </c>
      <c r="AF723" s="170">
        <v>0</v>
      </c>
      <c r="AG723" s="170"/>
      <c r="AH723" s="170"/>
      <c r="AI723" s="170"/>
      <c r="AJ723" s="170"/>
      <c r="AK723" s="170"/>
      <c r="AL723" s="170"/>
      <c r="AM723" s="170"/>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row>
    <row r="724" spans="1:60" outlineLevel="1" x14ac:dyDescent="0.25">
      <c r="A724" s="224"/>
      <c r="B724" s="183"/>
      <c r="C724" s="210" t="s">
        <v>960</v>
      </c>
      <c r="D724" s="188"/>
      <c r="E724" s="194">
        <v>53.766500000000001</v>
      </c>
      <c r="F724" s="201"/>
      <c r="G724" s="201"/>
      <c r="H724" s="200"/>
      <c r="I724" s="228"/>
      <c r="J724" s="170"/>
      <c r="K724" s="170"/>
      <c r="L724" s="170"/>
      <c r="M724" s="170"/>
      <c r="N724" s="170"/>
      <c r="O724" s="170"/>
      <c r="P724" s="170"/>
      <c r="Q724" s="170"/>
      <c r="R724" s="170"/>
      <c r="S724" s="170"/>
      <c r="T724" s="170"/>
      <c r="U724" s="170"/>
      <c r="V724" s="170"/>
      <c r="W724" s="170"/>
      <c r="X724" s="170"/>
      <c r="Y724" s="170"/>
      <c r="Z724" s="170"/>
      <c r="AA724" s="170"/>
      <c r="AB724" s="170"/>
      <c r="AC724" s="170"/>
      <c r="AD724" s="170"/>
      <c r="AE724" s="170" t="s">
        <v>190</v>
      </c>
      <c r="AF724" s="170">
        <v>0</v>
      </c>
      <c r="AG724" s="170"/>
      <c r="AH724" s="170"/>
      <c r="AI724" s="170"/>
      <c r="AJ724" s="170"/>
      <c r="AK724" s="170"/>
      <c r="AL724" s="170"/>
      <c r="AM724" s="170"/>
      <c r="AN724" s="170"/>
      <c r="AO724" s="170"/>
      <c r="AP724" s="170"/>
      <c r="AQ724" s="170"/>
      <c r="AR724" s="170"/>
      <c r="AS724" s="170"/>
      <c r="AT724" s="170"/>
      <c r="AU724" s="170"/>
      <c r="AV724" s="170"/>
      <c r="AW724" s="170"/>
      <c r="AX724" s="170"/>
      <c r="AY724" s="170"/>
      <c r="AZ724" s="170"/>
      <c r="BA724" s="170"/>
      <c r="BB724" s="170"/>
      <c r="BC724" s="170"/>
      <c r="BD724" s="170"/>
      <c r="BE724" s="170"/>
      <c r="BF724" s="170"/>
      <c r="BG724" s="170"/>
      <c r="BH724" s="170"/>
    </row>
    <row r="725" spans="1:60" outlineLevel="1" x14ac:dyDescent="0.25">
      <c r="A725" s="224"/>
      <c r="B725" s="183"/>
      <c r="C725" s="210" t="s">
        <v>961</v>
      </c>
      <c r="D725" s="188"/>
      <c r="E725" s="194">
        <v>44.744</v>
      </c>
      <c r="F725" s="201"/>
      <c r="G725" s="201"/>
      <c r="H725" s="200"/>
      <c r="I725" s="228"/>
      <c r="J725" s="170"/>
      <c r="K725" s="170"/>
      <c r="L725" s="170"/>
      <c r="M725" s="170"/>
      <c r="N725" s="170"/>
      <c r="O725" s="170"/>
      <c r="P725" s="170"/>
      <c r="Q725" s="170"/>
      <c r="R725" s="170"/>
      <c r="S725" s="170"/>
      <c r="T725" s="170"/>
      <c r="U725" s="170"/>
      <c r="V725" s="170"/>
      <c r="W725" s="170"/>
      <c r="X725" s="170"/>
      <c r="Y725" s="170"/>
      <c r="Z725" s="170"/>
      <c r="AA725" s="170"/>
      <c r="AB725" s="170"/>
      <c r="AC725" s="170"/>
      <c r="AD725" s="170"/>
      <c r="AE725" s="170" t="s">
        <v>190</v>
      </c>
      <c r="AF725" s="170">
        <v>0</v>
      </c>
      <c r="AG725" s="170"/>
      <c r="AH725" s="170"/>
      <c r="AI725" s="170"/>
      <c r="AJ725" s="170"/>
      <c r="AK725" s="170"/>
      <c r="AL725" s="170"/>
      <c r="AM725" s="170"/>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row>
    <row r="726" spans="1:60" outlineLevel="1" x14ac:dyDescent="0.25">
      <c r="A726" s="224"/>
      <c r="B726" s="183"/>
      <c r="C726" s="210" t="s">
        <v>962</v>
      </c>
      <c r="D726" s="188"/>
      <c r="E726" s="194">
        <v>86.164500000000004</v>
      </c>
      <c r="F726" s="201"/>
      <c r="G726" s="201"/>
      <c r="H726" s="200"/>
      <c r="I726" s="228"/>
      <c r="J726" s="170"/>
      <c r="K726" s="170"/>
      <c r="L726" s="170"/>
      <c r="M726" s="170"/>
      <c r="N726" s="170"/>
      <c r="O726" s="170"/>
      <c r="P726" s="170"/>
      <c r="Q726" s="170"/>
      <c r="R726" s="170"/>
      <c r="S726" s="170"/>
      <c r="T726" s="170"/>
      <c r="U726" s="170"/>
      <c r="V726" s="170"/>
      <c r="W726" s="170"/>
      <c r="X726" s="170"/>
      <c r="Y726" s="170"/>
      <c r="Z726" s="170"/>
      <c r="AA726" s="170"/>
      <c r="AB726" s="170"/>
      <c r="AC726" s="170"/>
      <c r="AD726" s="170"/>
      <c r="AE726" s="170" t="s">
        <v>190</v>
      </c>
      <c r="AF726" s="170">
        <v>0</v>
      </c>
      <c r="AG726" s="170"/>
      <c r="AH726" s="170"/>
      <c r="AI726" s="170"/>
      <c r="AJ726" s="170"/>
      <c r="AK726" s="170"/>
      <c r="AL726" s="170"/>
      <c r="AM726" s="170"/>
      <c r="AN726" s="170"/>
      <c r="AO726" s="170"/>
      <c r="AP726" s="170"/>
      <c r="AQ726" s="170"/>
      <c r="AR726" s="170"/>
      <c r="AS726" s="170"/>
      <c r="AT726" s="170"/>
      <c r="AU726" s="170"/>
      <c r="AV726" s="170"/>
      <c r="AW726" s="170"/>
      <c r="AX726" s="170"/>
      <c r="AY726" s="170"/>
      <c r="AZ726" s="170"/>
      <c r="BA726" s="170"/>
      <c r="BB726" s="170"/>
      <c r="BC726" s="170"/>
      <c r="BD726" s="170"/>
      <c r="BE726" s="170"/>
      <c r="BF726" s="170"/>
      <c r="BG726" s="170"/>
      <c r="BH726" s="170"/>
    </row>
    <row r="727" spans="1:60" outlineLevel="1" x14ac:dyDescent="0.25">
      <c r="A727" s="224"/>
      <c r="B727" s="183"/>
      <c r="C727" s="210" t="s">
        <v>915</v>
      </c>
      <c r="D727" s="188"/>
      <c r="E727" s="194">
        <v>30.527999999999999</v>
      </c>
      <c r="F727" s="201"/>
      <c r="G727" s="201"/>
      <c r="H727" s="200"/>
      <c r="I727" s="228"/>
      <c r="J727" s="170"/>
      <c r="K727" s="170"/>
      <c r="L727" s="170"/>
      <c r="M727" s="170"/>
      <c r="N727" s="170"/>
      <c r="O727" s="170"/>
      <c r="P727" s="170"/>
      <c r="Q727" s="170"/>
      <c r="R727" s="170"/>
      <c r="S727" s="170"/>
      <c r="T727" s="170"/>
      <c r="U727" s="170"/>
      <c r="V727" s="170"/>
      <c r="W727" s="170"/>
      <c r="X727" s="170"/>
      <c r="Y727" s="170"/>
      <c r="Z727" s="170"/>
      <c r="AA727" s="170"/>
      <c r="AB727" s="170"/>
      <c r="AC727" s="170"/>
      <c r="AD727" s="170"/>
      <c r="AE727" s="170" t="s">
        <v>190</v>
      </c>
      <c r="AF727" s="170">
        <v>0</v>
      </c>
      <c r="AG727" s="170"/>
      <c r="AH727" s="170"/>
      <c r="AI727" s="170"/>
      <c r="AJ727" s="170"/>
      <c r="AK727" s="170"/>
      <c r="AL727" s="170"/>
      <c r="AM727" s="170"/>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row>
    <row r="728" spans="1:60" outlineLevel="1" x14ac:dyDescent="0.25">
      <c r="A728" s="224"/>
      <c r="B728" s="183"/>
      <c r="C728" s="210" t="s">
        <v>917</v>
      </c>
      <c r="D728" s="188"/>
      <c r="E728" s="194">
        <v>19.210999999999999</v>
      </c>
      <c r="F728" s="201"/>
      <c r="G728" s="201"/>
      <c r="H728" s="200"/>
      <c r="I728" s="228"/>
      <c r="J728" s="170"/>
      <c r="K728" s="170"/>
      <c r="L728" s="170"/>
      <c r="M728" s="170"/>
      <c r="N728" s="170"/>
      <c r="O728" s="170"/>
      <c r="P728" s="170"/>
      <c r="Q728" s="170"/>
      <c r="R728" s="170"/>
      <c r="S728" s="170"/>
      <c r="T728" s="170"/>
      <c r="U728" s="170"/>
      <c r="V728" s="170"/>
      <c r="W728" s="170"/>
      <c r="X728" s="170"/>
      <c r="Y728" s="170"/>
      <c r="Z728" s="170"/>
      <c r="AA728" s="170"/>
      <c r="AB728" s="170"/>
      <c r="AC728" s="170"/>
      <c r="AD728" s="170"/>
      <c r="AE728" s="170" t="s">
        <v>190</v>
      </c>
      <c r="AF728" s="170">
        <v>0</v>
      </c>
      <c r="AG728" s="170"/>
      <c r="AH728" s="170"/>
      <c r="AI728" s="170"/>
      <c r="AJ728" s="170"/>
      <c r="AK728" s="170"/>
      <c r="AL728" s="170"/>
      <c r="AM728" s="17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row>
    <row r="729" spans="1:60" outlineLevel="1" x14ac:dyDescent="0.25">
      <c r="A729" s="224"/>
      <c r="B729" s="183"/>
      <c r="C729" s="210" t="s">
        <v>918</v>
      </c>
      <c r="D729" s="188"/>
      <c r="E729" s="194">
        <v>20.253499999999999</v>
      </c>
      <c r="F729" s="201"/>
      <c r="G729" s="201"/>
      <c r="H729" s="200"/>
      <c r="I729" s="228"/>
      <c r="J729" s="170"/>
      <c r="K729" s="170"/>
      <c r="L729" s="170"/>
      <c r="M729" s="170"/>
      <c r="N729" s="170"/>
      <c r="O729" s="170"/>
      <c r="P729" s="170"/>
      <c r="Q729" s="170"/>
      <c r="R729" s="170"/>
      <c r="S729" s="170"/>
      <c r="T729" s="170"/>
      <c r="U729" s="170"/>
      <c r="V729" s="170"/>
      <c r="W729" s="170"/>
      <c r="X729" s="170"/>
      <c r="Y729" s="170"/>
      <c r="Z729" s="170"/>
      <c r="AA729" s="170"/>
      <c r="AB729" s="170"/>
      <c r="AC729" s="170"/>
      <c r="AD729" s="170"/>
      <c r="AE729" s="170" t="s">
        <v>190</v>
      </c>
      <c r="AF729" s="170">
        <v>0</v>
      </c>
      <c r="AG729" s="170"/>
      <c r="AH729" s="170"/>
      <c r="AI729" s="170"/>
      <c r="AJ729" s="170"/>
      <c r="AK729" s="170"/>
      <c r="AL729" s="170"/>
      <c r="AM729" s="170"/>
      <c r="AN729" s="170"/>
      <c r="AO729" s="170"/>
      <c r="AP729" s="170"/>
      <c r="AQ729" s="170"/>
      <c r="AR729" s="170"/>
      <c r="AS729" s="170"/>
      <c r="AT729" s="170"/>
      <c r="AU729" s="170"/>
      <c r="AV729" s="170"/>
      <c r="AW729" s="170"/>
      <c r="AX729" s="170"/>
      <c r="AY729" s="170"/>
      <c r="AZ729" s="170"/>
      <c r="BA729" s="170"/>
      <c r="BB729" s="170"/>
      <c r="BC729" s="170"/>
      <c r="BD729" s="170"/>
      <c r="BE729" s="170"/>
      <c r="BF729" s="170"/>
      <c r="BG729" s="170"/>
      <c r="BH729" s="170"/>
    </row>
    <row r="730" spans="1:60" outlineLevel="1" x14ac:dyDescent="0.25">
      <c r="A730" s="224"/>
      <c r="B730" s="183"/>
      <c r="C730" s="210" t="s">
        <v>919</v>
      </c>
      <c r="D730" s="188"/>
      <c r="E730" s="194">
        <v>13.278</v>
      </c>
      <c r="F730" s="201"/>
      <c r="G730" s="201"/>
      <c r="H730" s="200"/>
      <c r="I730" s="228"/>
      <c r="J730" s="170"/>
      <c r="K730" s="170"/>
      <c r="L730" s="170"/>
      <c r="M730" s="170"/>
      <c r="N730" s="170"/>
      <c r="O730" s="170"/>
      <c r="P730" s="170"/>
      <c r="Q730" s="170"/>
      <c r="R730" s="170"/>
      <c r="S730" s="170"/>
      <c r="T730" s="170"/>
      <c r="U730" s="170"/>
      <c r="V730" s="170"/>
      <c r="W730" s="170"/>
      <c r="X730" s="170"/>
      <c r="Y730" s="170"/>
      <c r="Z730" s="170"/>
      <c r="AA730" s="170"/>
      <c r="AB730" s="170"/>
      <c r="AC730" s="170"/>
      <c r="AD730" s="170"/>
      <c r="AE730" s="170" t="s">
        <v>190</v>
      </c>
      <c r="AF730" s="170">
        <v>0</v>
      </c>
      <c r="AG730" s="170"/>
      <c r="AH730" s="170"/>
      <c r="AI730" s="170"/>
      <c r="AJ730" s="170"/>
      <c r="AK730" s="170"/>
      <c r="AL730" s="170"/>
      <c r="AM730" s="170"/>
      <c r="AN730" s="170"/>
      <c r="AO730" s="170"/>
      <c r="AP730" s="170"/>
      <c r="AQ730" s="170"/>
      <c r="AR730" s="170"/>
      <c r="AS730" s="170"/>
      <c r="AT730" s="170"/>
      <c r="AU730" s="170"/>
      <c r="AV730" s="170"/>
      <c r="AW730" s="170"/>
      <c r="AX730" s="170"/>
      <c r="AY730" s="170"/>
      <c r="AZ730" s="170"/>
      <c r="BA730" s="170"/>
      <c r="BB730" s="170"/>
      <c r="BC730" s="170"/>
      <c r="BD730" s="170"/>
      <c r="BE730" s="170"/>
      <c r="BF730" s="170"/>
      <c r="BG730" s="170"/>
      <c r="BH730" s="170"/>
    </row>
    <row r="731" spans="1:60" outlineLevel="1" x14ac:dyDescent="0.25">
      <c r="A731" s="224"/>
      <c r="B731" s="183"/>
      <c r="C731" s="210" t="s">
        <v>919</v>
      </c>
      <c r="D731" s="188"/>
      <c r="E731" s="194">
        <v>13.278</v>
      </c>
      <c r="F731" s="201"/>
      <c r="G731" s="201"/>
      <c r="H731" s="200"/>
      <c r="I731" s="228"/>
      <c r="J731" s="170"/>
      <c r="K731" s="170"/>
      <c r="L731" s="170"/>
      <c r="M731" s="170"/>
      <c r="N731" s="170"/>
      <c r="O731" s="170"/>
      <c r="P731" s="170"/>
      <c r="Q731" s="170"/>
      <c r="R731" s="170"/>
      <c r="S731" s="170"/>
      <c r="T731" s="170"/>
      <c r="U731" s="170"/>
      <c r="V731" s="170"/>
      <c r="W731" s="170"/>
      <c r="X731" s="170"/>
      <c r="Y731" s="170"/>
      <c r="Z731" s="170"/>
      <c r="AA731" s="170"/>
      <c r="AB731" s="170"/>
      <c r="AC731" s="170"/>
      <c r="AD731" s="170"/>
      <c r="AE731" s="170" t="s">
        <v>190</v>
      </c>
      <c r="AF731" s="170">
        <v>0</v>
      </c>
      <c r="AG731" s="170"/>
      <c r="AH731" s="170"/>
      <c r="AI731" s="170"/>
      <c r="AJ731" s="170"/>
      <c r="AK731" s="170"/>
      <c r="AL731" s="170"/>
      <c r="AM731" s="170"/>
      <c r="AN731" s="170"/>
      <c r="AO731" s="170"/>
      <c r="AP731" s="170"/>
      <c r="AQ731" s="170"/>
      <c r="AR731" s="170"/>
      <c r="AS731" s="170"/>
      <c r="AT731" s="170"/>
      <c r="AU731" s="170"/>
      <c r="AV731" s="170"/>
      <c r="AW731" s="170"/>
      <c r="AX731" s="170"/>
      <c r="AY731" s="170"/>
      <c r="AZ731" s="170"/>
      <c r="BA731" s="170"/>
      <c r="BB731" s="170"/>
      <c r="BC731" s="170"/>
      <c r="BD731" s="170"/>
      <c r="BE731" s="170"/>
      <c r="BF731" s="170"/>
      <c r="BG731" s="170"/>
      <c r="BH731" s="170"/>
    </row>
    <row r="732" spans="1:60" outlineLevel="1" x14ac:dyDescent="0.25">
      <c r="A732" s="224"/>
      <c r="B732" s="183"/>
      <c r="C732" s="210" t="s">
        <v>920</v>
      </c>
      <c r="D732" s="188"/>
      <c r="E732" s="194">
        <v>19.143000000000001</v>
      </c>
      <c r="F732" s="201"/>
      <c r="G732" s="201"/>
      <c r="H732" s="200"/>
      <c r="I732" s="228"/>
      <c r="J732" s="170"/>
      <c r="K732" s="170"/>
      <c r="L732" s="170"/>
      <c r="M732" s="170"/>
      <c r="N732" s="170"/>
      <c r="O732" s="170"/>
      <c r="P732" s="170"/>
      <c r="Q732" s="170"/>
      <c r="R732" s="170"/>
      <c r="S732" s="170"/>
      <c r="T732" s="170"/>
      <c r="U732" s="170"/>
      <c r="V732" s="170"/>
      <c r="W732" s="170"/>
      <c r="X732" s="170"/>
      <c r="Y732" s="170"/>
      <c r="Z732" s="170"/>
      <c r="AA732" s="170"/>
      <c r="AB732" s="170"/>
      <c r="AC732" s="170"/>
      <c r="AD732" s="170"/>
      <c r="AE732" s="170" t="s">
        <v>190</v>
      </c>
      <c r="AF732" s="170">
        <v>0</v>
      </c>
      <c r="AG732" s="170"/>
      <c r="AH732" s="170"/>
      <c r="AI732" s="170"/>
      <c r="AJ732" s="170"/>
      <c r="AK732" s="170"/>
      <c r="AL732" s="170"/>
      <c r="AM732" s="170"/>
      <c r="AN732" s="170"/>
      <c r="AO732" s="170"/>
      <c r="AP732" s="170"/>
      <c r="AQ732" s="170"/>
      <c r="AR732" s="170"/>
      <c r="AS732" s="170"/>
      <c r="AT732" s="170"/>
      <c r="AU732" s="170"/>
      <c r="AV732" s="170"/>
      <c r="AW732" s="170"/>
      <c r="AX732" s="170"/>
      <c r="AY732" s="170"/>
      <c r="AZ732" s="170"/>
      <c r="BA732" s="170"/>
      <c r="BB732" s="170"/>
      <c r="BC732" s="170"/>
      <c r="BD732" s="170"/>
      <c r="BE732" s="170"/>
      <c r="BF732" s="170"/>
      <c r="BG732" s="170"/>
      <c r="BH732" s="170"/>
    </row>
    <row r="733" spans="1:60" outlineLevel="1" x14ac:dyDescent="0.25">
      <c r="A733" s="224"/>
      <c r="B733" s="183"/>
      <c r="C733" s="210" t="s">
        <v>921</v>
      </c>
      <c r="D733" s="188"/>
      <c r="E733" s="194">
        <v>25.427</v>
      </c>
      <c r="F733" s="201"/>
      <c r="G733" s="201"/>
      <c r="H733" s="200"/>
      <c r="I733" s="228"/>
      <c r="J733" s="170"/>
      <c r="K733" s="170"/>
      <c r="L733" s="170"/>
      <c r="M733" s="170"/>
      <c r="N733" s="170"/>
      <c r="O733" s="170"/>
      <c r="P733" s="170"/>
      <c r="Q733" s="170"/>
      <c r="R733" s="170"/>
      <c r="S733" s="170"/>
      <c r="T733" s="170"/>
      <c r="U733" s="170"/>
      <c r="V733" s="170"/>
      <c r="W733" s="170"/>
      <c r="X733" s="170"/>
      <c r="Y733" s="170"/>
      <c r="Z733" s="170"/>
      <c r="AA733" s="170"/>
      <c r="AB733" s="170"/>
      <c r="AC733" s="170"/>
      <c r="AD733" s="170"/>
      <c r="AE733" s="170" t="s">
        <v>190</v>
      </c>
      <c r="AF733" s="170">
        <v>0</v>
      </c>
      <c r="AG733" s="170"/>
      <c r="AH733" s="170"/>
      <c r="AI733" s="170"/>
      <c r="AJ733" s="170"/>
      <c r="AK733" s="170"/>
      <c r="AL733" s="170"/>
      <c r="AM733" s="170"/>
      <c r="AN733" s="170"/>
      <c r="AO733" s="170"/>
      <c r="AP733" s="170"/>
      <c r="AQ733" s="170"/>
      <c r="AR733" s="170"/>
      <c r="AS733" s="170"/>
      <c r="AT733" s="170"/>
      <c r="AU733" s="170"/>
      <c r="AV733" s="170"/>
      <c r="AW733" s="170"/>
      <c r="AX733" s="170"/>
      <c r="AY733" s="170"/>
      <c r="AZ733" s="170"/>
      <c r="BA733" s="170"/>
      <c r="BB733" s="170"/>
      <c r="BC733" s="170"/>
      <c r="BD733" s="170"/>
      <c r="BE733" s="170"/>
      <c r="BF733" s="170"/>
      <c r="BG733" s="170"/>
      <c r="BH733" s="170"/>
    </row>
    <row r="734" spans="1:60" outlineLevel="1" x14ac:dyDescent="0.25">
      <c r="A734" s="224"/>
      <c r="B734" s="183"/>
      <c r="C734" s="210" t="s">
        <v>963</v>
      </c>
      <c r="D734" s="188"/>
      <c r="E734" s="194">
        <v>22.077999999999999</v>
      </c>
      <c r="F734" s="201"/>
      <c r="G734" s="201"/>
      <c r="H734" s="200"/>
      <c r="I734" s="228"/>
      <c r="J734" s="170"/>
      <c r="K734" s="170"/>
      <c r="L734" s="170"/>
      <c r="M734" s="170"/>
      <c r="N734" s="170"/>
      <c r="O734" s="170"/>
      <c r="P734" s="170"/>
      <c r="Q734" s="170"/>
      <c r="R734" s="170"/>
      <c r="S734" s="170"/>
      <c r="T734" s="170"/>
      <c r="U734" s="170"/>
      <c r="V734" s="170"/>
      <c r="W734" s="170"/>
      <c r="X734" s="170"/>
      <c r="Y734" s="170"/>
      <c r="Z734" s="170"/>
      <c r="AA734" s="170"/>
      <c r="AB734" s="170"/>
      <c r="AC734" s="170"/>
      <c r="AD734" s="170"/>
      <c r="AE734" s="170" t="s">
        <v>190</v>
      </c>
      <c r="AF734" s="170">
        <v>0</v>
      </c>
      <c r="AG734" s="170"/>
      <c r="AH734" s="170"/>
      <c r="AI734" s="170"/>
      <c r="AJ734" s="170"/>
      <c r="AK734" s="170"/>
      <c r="AL734" s="170"/>
      <c r="AM734" s="170"/>
      <c r="AN734" s="170"/>
      <c r="AO734" s="170"/>
      <c r="AP734" s="170"/>
      <c r="AQ734" s="170"/>
      <c r="AR734" s="170"/>
      <c r="AS734" s="170"/>
      <c r="AT734" s="170"/>
      <c r="AU734" s="170"/>
      <c r="AV734" s="170"/>
      <c r="AW734" s="170"/>
      <c r="AX734" s="170"/>
      <c r="AY734" s="170"/>
      <c r="AZ734" s="170"/>
      <c r="BA734" s="170"/>
      <c r="BB734" s="170"/>
      <c r="BC734" s="170"/>
      <c r="BD734" s="170"/>
      <c r="BE734" s="170"/>
      <c r="BF734" s="170"/>
      <c r="BG734" s="170"/>
      <c r="BH734" s="170"/>
    </row>
    <row r="735" spans="1:60" outlineLevel="1" x14ac:dyDescent="0.25">
      <c r="A735" s="224"/>
      <c r="B735" s="183"/>
      <c r="C735" s="210" t="s">
        <v>964</v>
      </c>
      <c r="D735" s="188"/>
      <c r="E735" s="194">
        <v>27.327500000000001</v>
      </c>
      <c r="F735" s="201"/>
      <c r="G735" s="201"/>
      <c r="H735" s="200"/>
      <c r="I735" s="228"/>
      <c r="J735" s="170"/>
      <c r="K735" s="170"/>
      <c r="L735" s="170"/>
      <c r="M735" s="170"/>
      <c r="N735" s="170"/>
      <c r="O735" s="170"/>
      <c r="P735" s="170"/>
      <c r="Q735" s="170"/>
      <c r="R735" s="170"/>
      <c r="S735" s="170"/>
      <c r="T735" s="170"/>
      <c r="U735" s="170"/>
      <c r="V735" s="170"/>
      <c r="W735" s="170"/>
      <c r="X735" s="170"/>
      <c r="Y735" s="170"/>
      <c r="Z735" s="170"/>
      <c r="AA735" s="170"/>
      <c r="AB735" s="170"/>
      <c r="AC735" s="170"/>
      <c r="AD735" s="170"/>
      <c r="AE735" s="170" t="s">
        <v>190</v>
      </c>
      <c r="AF735" s="170">
        <v>0</v>
      </c>
      <c r="AG735" s="170"/>
      <c r="AH735" s="170"/>
      <c r="AI735" s="170"/>
      <c r="AJ735" s="170"/>
      <c r="AK735" s="170"/>
      <c r="AL735" s="170"/>
      <c r="AM735" s="170"/>
      <c r="AN735" s="170"/>
      <c r="AO735" s="170"/>
      <c r="AP735" s="170"/>
      <c r="AQ735" s="170"/>
      <c r="AR735" s="170"/>
      <c r="AS735" s="170"/>
      <c r="AT735" s="170"/>
      <c r="AU735" s="170"/>
      <c r="AV735" s="170"/>
      <c r="AW735" s="170"/>
      <c r="AX735" s="170"/>
      <c r="AY735" s="170"/>
      <c r="AZ735" s="170"/>
      <c r="BA735" s="170"/>
      <c r="BB735" s="170"/>
      <c r="BC735" s="170"/>
      <c r="BD735" s="170"/>
      <c r="BE735" s="170"/>
      <c r="BF735" s="170"/>
      <c r="BG735" s="170"/>
      <c r="BH735" s="170"/>
    </row>
    <row r="736" spans="1:60" outlineLevel="1" x14ac:dyDescent="0.25">
      <c r="A736" s="224"/>
      <c r="B736" s="183"/>
      <c r="C736" s="210" t="s">
        <v>965</v>
      </c>
      <c r="D736" s="188"/>
      <c r="E736" s="194">
        <v>50.698</v>
      </c>
      <c r="F736" s="201"/>
      <c r="G736" s="201"/>
      <c r="H736" s="200"/>
      <c r="I736" s="228"/>
      <c r="J736" s="170"/>
      <c r="K736" s="170"/>
      <c r="L736" s="170"/>
      <c r="M736" s="170"/>
      <c r="N736" s="170"/>
      <c r="O736" s="170"/>
      <c r="P736" s="170"/>
      <c r="Q736" s="170"/>
      <c r="R736" s="170"/>
      <c r="S736" s="170"/>
      <c r="T736" s="170"/>
      <c r="U736" s="170"/>
      <c r="V736" s="170"/>
      <c r="W736" s="170"/>
      <c r="X736" s="170"/>
      <c r="Y736" s="170"/>
      <c r="Z736" s="170"/>
      <c r="AA736" s="170"/>
      <c r="AB736" s="170"/>
      <c r="AC736" s="170"/>
      <c r="AD736" s="170"/>
      <c r="AE736" s="170" t="s">
        <v>190</v>
      </c>
      <c r="AF736" s="170">
        <v>0</v>
      </c>
      <c r="AG736" s="170"/>
      <c r="AH736" s="170"/>
      <c r="AI736" s="170"/>
      <c r="AJ736" s="170"/>
      <c r="AK736" s="170"/>
      <c r="AL736" s="170"/>
      <c r="AM736" s="170"/>
      <c r="AN736" s="170"/>
      <c r="AO736" s="170"/>
      <c r="AP736" s="170"/>
      <c r="AQ736" s="170"/>
      <c r="AR736" s="170"/>
      <c r="AS736" s="170"/>
      <c r="AT736" s="170"/>
      <c r="AU736" s="170"/>
      <c r="AV736" s="170"/>
      <c r="AW736" s="170"/>
      <c r="AX736" s="170"/>
      <c r="AY736" s="170"/>
      <c r="AZ736" s="170"/>
      <c r="BA736" s="170"/>
      <c r="BB736" s="170"/>
      <c r="BC736" s="170"/>
      <c r="BD736" s="170"/>
      <c r="BE736" s="170"/>
      <c r="BF736" s="170"/>
      <c r="BG736" s="170"/>
      <c r="BH736" s="170"/>
    </row>
    <row r="737" spans="1:60" outlineLevel="1" x14ac:dyDescent="0.25">
      <c r="A737" s="224"/>
      <c r="B737" s="183"/>
      <c r="C737" s="210" t="s">
        <v>966</v>
      </c>
      <c r="D737" s="188"/>
      <c r="E737" s="194">
        <v>73.910499999999999</v>
      </c>
      <c r="F737" s="201"/>
      <c r="G737" s="201"/>
      <c r="H737" s="200"/>
      <c r="I737" s="228"/>
      <c r="J737" s="170"/>
      <c r="K737" s="170"/>
      <c r="L737" s="170"/>
      <c r="M737" s="170"/>
      <c r="N737" s="170"/>
      <c r="O737" s="170"/>
      <c r="P737" s="170"/>
      <c r="Q737" s="170"/>
      <c r="R737" s="170"/>
      <c r="S737" s="170"/>
      <c r="T737" s="170"/>
      <c r="U737" s="170"/>
      <c r="V737" s="170"/>
      <c r="W737" s="170"/>
      <c r="X737" s="170"/>
      <c r="Y737" s="170"/>
      <c r="Z737" s="170"/>
      <c r="AA737" s="170"/>
      <c r="AB737" s="170"/>
      <c r="AC737" s="170"/>
      <c r="AD737" s="170"/>
      <c r="AE737" s="170" t="s">
        <v>190</v>
      </c>
      <c r="AF737" s="170">
        <v>0</v>
      </c>
      <c r="AG737" s="170"/>
      <c r="AH737" s="170"/>
      <c r="AI737" s="170"/>
      <c r="AJ737" s="170"/>
      <c r="AK737" s="170"/>
      <c r="AL737" s="170"/>
      <c r="AM737" s="170"/>
      <c r="AN737" s="170"/>
      <c r="AO737" s="170"/>
      <c r="AP737" s="170"/>
      <c r="AQ737" s="170"/>
      <c r="AR737" s="170"/>
      <c r="AS737" s="170"/>
      <c r="AT737" s="170"/>
      <c r="AU737" s="170"/>
      <c r="AV737" s="170"/>
      <c r="AW737" s="170"/>
      <c r="AX737" s="170"/>
      <c r="AY737" s="170"/>
      <c r="AZ737" s="170"/>
      <c r="BA737" s="170"/>
      <c r="BB737" s="170"/>
      <c r="BC737" s="170"/>
      <c r="BD737" s="170"/>
      <c r="BE737" s="170"/>
      <c r="BF737" s="170"/>
      <c r="BG737" s="170"/>
      <c r="BH737" s="170"/>
    </row>
    <row r="738" spans="1:60" outlineLevel="1" x14ac:dyDescent="0.25">
      <c r="A738" s="224"/>
      <c r="B738" s="183"/>
      <c r="C738" s="210" t="s">
        <v>967</v>
      </c>
      <c r="D738" s="188"/>
      <c r="E738" s="194">
        <v>27.984000000000002</v>
      </c>
      <c r="F738" s="201"/>
      <c r="G738" s="201"/>
      <c r="H738" s="200"/>
      <c r="I738" s="228"/>
      <c r="J738" s="170"/>
      <c r="K738" s="170"/>
      <c r="L738" s="170"/>
      <c r="M738" s="170"/>
      <c r="N738" s="170"/>
      <c r="O738" s="170"/>
      <c r="P738" s="170"/>
      <c r="Q738" s="170"/>
      <c r="R738" s="170"/>
      <c r="S738" s="170"/>
      <c r="T738" s="170"/>
      <c r="U738" s="170"/>
      <c r="V738" s="170"/>
      <c r="W738" s="170"/>
      <c r="X738" s="170"/>
      <c r="Y738" s="170"/>
      <c r="Z738" s="170"/>
      <c r="AA738" s="170"/>
      <c r="AB738" s="170"/>
      <c r="AC738" s="170"/>
      <c r="AD738" s="170"/>
      <c r="AE738" s="170" t="s">
        <v>190</v>
      </c>
      <c r="AF738" s="170">
        <v>0</v>
      </c>
      <c r="AG738" s="170"/>
      <c r="AH738" s="170"/>
      <c r="AI738" s="170"/>
      <c r="AJ738" s="170"/>
      <c r="AK738" s="170"/>
      <c r="AL738" s="170"/>
      <c r="AM738" s="170"/>
      <c r="AN738" s="170"/>
      <c r="AO738" s="170"/>
      <c r="AP738" s="170"/>
      <c r="AQ738" s="170"/>
      <c r="AR738" s="170"/>
      <c r="AS738" s="170"/>
      <c r="AT738" s="170"/>
      <c r="AU738" s="170"/>
      <c r="AV738" s="170"/>
      <c r="AW738" s="170"/>
      <c r="AX738" s="170"/>
      <c r="AY738" s="170"/>
      <c r="AZ738" s="170"/>
      <c r="BA738" s="170"/>
      <c r="BB738" s="170"/>
      <c r="BC738" s="170"/>
      <c r="BD738" s="170"/>
      <c r="BE738" s="170"/>
      <c r="BF738" s="170"/>
      <c r="BG738" s="170"/>
      <c r="BH738" s="170"/>
    </row>
    <row r="739" spans="1:60" outlineLevel="1" x14ac:dyDescent="0.25">
      <c r="A739" s="224"/>
      <c r="B739" s="183"/>
      <c r="C739" s="210" t="s">
        <v>968</v>
      </c>
      <c r="D739" s="188"/>
      <c r="E739" s="194">
        <v>67.447999999999993</v>
      </c>
      <c r="F739" s="201"/>
      <c r="G739" s="201"/>
      <c r="H739" s="200"/>
      <c r="I739" s="228"/>
      <c r="J739" s="170"/>
      <c r="K739" s="170"/>
      <c r="L739" s="170"/>
      <c r="M739" s="170"/>
      <c r="N739" s="170"/>
      <c r="O739" s="170"/>
      <c r="P739" s="170"/>
      <c r="Q739" s="170"/>
      <c r="R739" s="170"/>
      <c r="S739" s="170"/>
      <c r="T739" s="170"/>
      <c r="U739" s="170"/>
      <c r="V739" s="170"/>
      <c r="W739" s="170"/>
      <c r="X739" s="170"/>
      <c r="Y739" s="170"/>
      <c r="Z739" s="170"/>
      <c r="AA739" s="170"/>
      <c r="AB739" s="170"/>
      <c r="AC739" s="170"/>
      <c r="AD739" s="170"/>
      <c r="AE739" s="170" t="s">
        <v>190</v>
      </c>
      <c r="AF739" s="170">
        <v>0</v>
      </c>
      <c r="AG739" s="170"/>
      <c r="AH739" s="170"/>
      <c r="AI739" s="170"/>
      <c r="AJ739" s="170"/>
      <c r="AK739" s="170"/>
      <c r="AL739" s="170"/>
      <c r="AM739" s="170"/>
      <c r="AN739" s="170"/>
      <c r="AO739" s="170"/>
      <c r="AP739" s="170"/>
      <c r="AQ739" s="170"/>
      <c r="AR739" s="170"/>
      <c r="AS739" s="170"/>
      <c r="AT739" s="170"/>
      <c r="AU739" s="170"/>
      <c r="AV739" s="170"/>
      <c r="AW739" s="170"/>
      <c r="AX739" s="170"/>
      <c r="AY739" s="170"/>
      <c r="AZ739" s="170"/>
      <c r="BA739" s="170"/>
      <c r="BB739" s="170"/>
      <c r="BC739" s="170"/>
      <c r="BD739" s="170"/>
      <c r="BE739" s="170"/>
      <c r="BF739" s="170"/>
      <c r="BG739" s="170"/>
      <c r="BH739" s="170"/>
    </row>
    <row r="740" spans="1:60" outlineLevel="1" x14ac:dyDescent="0.25">
      <c r="A740" s="224"/>
      <c r="B740" s="183"/>
      <c r="C740" s="210" t="s">
        <v>969</v>
      </c>
      <c r="D740" s="188"/>
      <c r="E740" s="194">
        <v>27.326000000000001</v>
      </c>
      <c r="F740" s="201"/>
      <c r="G740" s="201"/>
      <c r="H740" s="200"/>
      <c r="I740" s="228"/>
      <c r="J740" s="170"/>
      <c r="K740" s="170"/>
      <c r="L740" s="170"/>
      <c r="M740" s="170"/>
      <c r="N740" s="170"/>
      <c r="O740" s="170"/>
      <c r="P740" s="170"/>
      <c r="Q740" s="170"/>
      <c r="R740" s="170"/>
      <c r="S740" s="170"/>
      <c r="T740" s="170"/>
      <c r="U740" s="170"/>
      <c r="V740" s="170"/>
      <c r="W740" s="170"/>
      <c r="X740" s="170"/>
      <c r="Y740" s="170"/>
      <c r="Z740" s="170"/>
      <c r="AA740" s="170"/>
      <c r="AB740" s="170"/>
      <c r="AC740" s="170"/>
      <c r="AD740" s="170"/>
      <c r="AE740" s="170" t="s">
        <v>190</v>
      </c>
      <c r="AF740" s="170">
        <v>0</v>
      </c>
      <c r="AG740" s="170"/>
      <c r="AH740" s="170"/>
      <c r="AI740" s="170"/>
      <c r="AJ740" s="170"/>
      <c r="AK740" s="170"/>
      <c r="AL740" s="170"/>
      <c r="AM740" s="170"/>
      <c r="AN740" s="170"/>
      <c r="AO740" s="170"/>
      <c r="AP740" s="170"/>
      <c r="AQ740" s="170"/>
      <c r="AR740" s="170"/>
      <c r="AS740" s="170"/>
      <c r="AT740" s="170"/>
      <c r="AU740" s="170"/>
      <c r="AV740" s="170"/>
      <c r="AW740" s="170"/>
      <c r="AX740" s="170"/>
      <c r="AY740" s="170"/>
      <c r="AZ740" s="170"/>
      <c r="BA740" s="170"/>
      <c r="BB740" s="170"/>
      <c r="BC740" s="170"/>
      <c r="BD740" s="170"/>
      <c r="BE740" s="170"/>
      <c r="BF740" s="170"/>
      <c r="BG740" s="170"/>
      <c r="BH740" s="170"/>
    </row>
    <row r="741" spans="1:60" outlineLevel="1" x14ac:dyDescent="0.25">
      <c r="A741" s="224"/>
      <c r="B741" s="183"/>
      <c r="C741" s="210" t="s">
        <v>970</v>
      </c>
      <c r="D741" s="188"/>
      <c r="E741" s="194">
        <v>67.1875</v>
      </c>
      <c r="F741" s="201"/>
      <c r="G741" s="201"/>
      <c r="H741" s="200"/>
      <c r="I741" s="228"/>
      <c r="J741" s="170"/>
      <c r="K741" s="170"/>
      <c r="L741" s="170"/>
      <c r="M741" s="170"/>
      <c r="N741" s="170"/>
      <c r="O741" s="170"/>
      <c r="P741" s="170"/>
      <c r="Q741" s="170"/>
      <c r="R741" s="170"/>
      <c r="S741" s="170"/>
      <c r="T741" s="170"/>
      <c r="U741" s="170"/>
      <c r="V741" s="170"/>
      <c r="W741" s="170"/>
      <c r="X741" s="170"/>
      <c r="Y741" s="170"/>
      <c r="Z741" s="170"/>
      <c r="AA741" s="170"/>
      <c r="AB741" s="170"/>
      <c r="AC741" s="170"/>
      <c r="AD741" s="170"/>
      <c r="AE741" s="170" t="s">
        <v>190</v>
      </c>
      <c r="AF741" s="170">
        <v>0</v>
      </c>
      <c r="AG741" s="170"/>
      <c r="AH741" s="170"/>
      <c r="AI741" s="170"/>
      <c r="AJ741" s="170"/>
      <c r="AK741" s="170"/>
      <c r="AL741" s="170"/>
      <c r="AM741" s="170"/>
      <c r="AN741" s="170"/>
      <c r="AO741" s="170"/>
      <c r="AP741" s="170"/>
      <c r="AQ741" s="170"/>
      <c r="AR741" s="170"/>
      <c r="AS741" s="170"/>
      <c r="AT741" s="170"/>
      <c r="AU741" s="170"/>
      <c r="AV741" s="170"/>
      <c r="AW741" s="170"/>
      <c r="AX741" s="170"/>
      <c r="AY741" s="170"/>
      <c r="AZ741" s="170"/>
      <c r="BA741" s="170"/>
      <c r="BB741" s="170"/>
      <c r="BC741" s="170"/>
      <c r="BD741" s="170"/>
      <c r="BE741" s="170"/>
      <c r="BF741" s="170"/>
      <c r="BG741" s="170"/>
      <c r="BH741" s="170"/>
    </row>
    <row r="742" spans="1:60" outlineLevel="1" x14ac:dyDescent="0.25">
      <c r="A742" s="224"/>
      <c r="B742" s="183"/>
      <c r="C742" s="210" t="s">
        <v>971</v>
      </c>
      <c r="D742" s="188"/>
      <c r="E742" s="194">
        <v>33.253999999999998</v>
      </c>
      <c r="F742" s="201"/>
      <c r="G742" s="201"/>
      <c r="H742" s="200"/>
      <c r="I742" s="228"/>
      <c r="J742" s="170"/>
      <c r="K742" s="170"/>
      <c r="L742" s="170"/>
      <c r="M742" s="170"/>
      <c r="N742" s="170"/>
      <c r="O742" s="170"/>
      <c r="P742" s="170"/>
      <c r="Q742" s="170"/>
      <c r="R742" s="170"/>
      <c r="S742" s="170"/>
      <c r="T742" s="170"/>
      <c r="U742" s="170"/>
      <c r="V742" s="170"/>
      <c r="W742" s="170"/>
      <c r="X742" s="170"/>
      <c r="Y742" s="170"/>
      <c r="Z742" s="170"/>
      <c r="AA742" s="170"/>
      <c r="AB742" s="170"/>
      <c r="AC742" s="170"/>
      <c r="AD742" s="170"/>
      <c r="AE742" s="170" t="s">
        <v>190</v>
      </c>
      <c r="AF742" s="170">
        <v>0</v>
      </c>
      <c r="AG742" s="170"/>
      <c r="AH742" s="170"/>
      <c r="AI742" s="170"/>
      <c r="AJ742" s="170"/>
      <c r="AK742" s="170"/>
      <c r="AL742" s="170"/>
      <c r="AM742" s="170"/>
      <c r="AN742" s="170"/>
      <c r="AO742" s="170"/>
      <c r="AP742" s="170"/>
      <c r="AQ742" s="170"/>
      <c r="AR742" s="170"/>
      <c r="AS742" s="170"/>
      <c r="AT742" s="170"/>
      <c r="AU742" s="170"/>
      <c r="AV742" s="170"/>
      <c r="AW742" s="170"/>
      <c r="AX742" s="170"/>
      <c r="AY742" s="170"/>
      <c r="AZ742" s="170"/>
      <c r="BA742" s="170"/>
      <c r="BB742" s="170"/>
      <c r="BC742" s="170"/>
      <c r="BD742" s="170"/>
      <c r="BE742" s="170"/>
      <c r="BF742" s="170"/>
      <c r="BG742" s="170"/>
      <c r="BH742" s="170"/>
    </row>
    <row r="743" spans="1:60" outlineLevel="1" x14ac:dyDescent="0.25">
      <c r="A743" s="224"/>
      <c r="B743" s="183"/>
      <c r="C743" s="210" t="s">
        <v>972</v>
      </c>
      <c r="D743" s="188"/>
      <c r="E743" s="194">
        <v>65.816000000000003</v>
      </c>
      <c r="F743" s="201"/>
      <c r="G743" s="201"/>
      <c r="H743" s="200"/>
      <c r="I743" s="228"/>
      <c r="J743" s="170"/>
      <c r="K743" s="170"/>
      <c r="L743" s="170"/>
      <c r="M743" s="170"/>
      <c r="N743" s="170"/>
      <c r="O743" s="170"/>
      <c r="P743" s="170"/>
      <c r="Q743" s="170"/>
      <c r="R743" s="170"/>
      <c r="S743" s="170"/>
      <c r="T743" s="170"/>
      <c r="U743" s="170"/>
      <c r="V743" s="170"/>
      <c r="W743" s="170"/>
      <c r="X743" s="170"/>
      <c r="Y743" s="170"/>
      <c r="Z743" s="170"/>
      <c r="AA743" s="170"/>
      <c r="AB743" s="170"/>
      <c r="AC743" s="170"/>
      <c r="AD743" s="170"/>
      <c r="AE743" s="170" t="s">
        <v>190</v>
      </c>
      <c r="AF743" s="170">
        <v>0</v>
      </c>
      <c r="AG743" s="170"/>
      <c r="AH743" s="170"/>
      <c r="AI743" s="170"/>
      <c r="AJ743" s="170"/>
      <c r="AK743" s="170"/>
      <c r="AL743" s="170"/>
      <c r="AM743" s="170"/>
      <c r="AN743" s="170"/>
      <c r="AO743" s="170"/>
      <c r="AP743" s="170"/>
      <c r="AQ743" s="170"/>
      <c r="AR743" s="170"/>
      <c r="AS743" s="170"/>
      <c r="AT743" s="170"/>
      <c r="AU743" s="170"/>
      <c r="AV743" s="170"/>
      <c r="AW743" s="170"/>
      <c r="AX743" s="170"/>
      <c r="AY743" s="170"/>
      <c r="AZ743" s="170"/>
      <c r="BA743" s="170"/>
      <c r="BB743" s="170"/>
      <c r="BC743" s="170"/>
      <c r="BD743" s="170"/>
      <c r="BE743" s="170"/>
      <c r="BF743" s="170"/>
      <c r="BG743" s="170"/>
      <c r="BH743" s="170"/>
    </row>
    <row r="744" spans="1:60" outlineLevel="1" x14ac:dyDescent="0.25">
      <c r="A744" s="224"/>
      <c r="B744" s="183"/>
      <c r="C744" s="210" t="s">
        <v>973</v>
      </c>
      <c r="D744" s="188"/>
      <c r="E744" s="194">
        <v>46.759</v>
      </c>
      <c r="F744" s="201"/>
      <c r="G744" s="201"/>
      <c r="H744" s="200"/>
      <c r="I744" s="228"/>
      <c r="J744" s="170"/>
      <c r="K744" s="170"/>
      <c r="L744" s="170"/>
      <c r="M744" s="170"/>
      <c r="N744" s="170"/>
      <c r="O744" s="170"/>
      <c r="P744" s="170"/>
      <c r="Q744" s="170"/>
      <c r="R744" s="170"/>
      <c r="S744" s="170"/>
      <c r="T744" s="170"/>
      <c r="U744" s="170"/>
      <c r="V744" s="170"/>
      <c r="W744" s="170"/>
      <c r="X744" s="170"/>
      <c r="Y744" s="170"/>
      <c r="Z744" s="170"/>
      <c r="AA744" s="170"/>
      <c r="AB744" s="170"/>
      <c r="AC744" s="170"/>
      <c r="AD744" s="170"/>
      <c r="AE744" s="170" t="s">
        <v>190</v>
      </c>
      <c r="AF744" s="170">
        <v>0</v>
      </c>
      <c r="AG744" s="170"/>
      <c r="AH744" s="170"/>
      <c r="AI744" s="170"/>
      <c r="AJ744" s="170"/>
      <c r="AK744" s="170"/>
      <c r="AL744" s="170"/>
      <c r="AM744" s="170"/>
      <c r="AN744" s="170"/>
      <c r="AO744" s="170"/>
      <c r="AP744" s="170"/>
      <c r="AQ744" s="170"/>
      <c r="AR744" s="170"/>
      <c r="AS744" s="170"/>
      <c r="AT744" s="170"/>
      <c r="AU744" s="170"/>
      <c r="AV744" s="170"/>
      <c r="AW744" s="170"/>
      <c r="AX744" s="170"/>
      <c r="AY744" s="170"/>
      <c r="AZ744" s="170"/>
      <c r="BA744" s="170"/>
      <c r="BB744" s="170"/>
      <c r="BC744" s="170"/>
      <c r="BD744" s="170"/>
      <c r="BE744" s="170"/>
      <c r="BF744" s="170"/>
      <c r="BG744" s="170"/>
      <c r="BH744" s="170"/>
    </row>
    <row r="745" spans="1:60" outlineLevel="1" x14ac:dyDescent="0.25">
      <c r="A745" s="224"/>
      <c r="B745" s="183"/>
      <c r="C745" s="210" t="s">
        <v>974</v>
      </c>
      <c r="D745" s="188"/>
      <c r="E745" s="194">
        <v>43.258000000000003</v>
      </c>
      <c r="F745" s="201"/>
      <c r="G745" s="201"/>
      <c r="H745" s="200"/>
      <c r="I745" s="228"/>
      <c r="J745" s="170"/>
      <c r="K745" s="170"/>
      <c r="L745" s="170"/>
      <c r="M745" s="170"/>
      <c r="N745" s="170"/>
      <c r="O745" s="170"/>
      <c r="P745" s="170"/>
      <c r="Q745" s="170"/>
      <c r="R745" s="170"/>
      <c r="S745" s="170"/>
      <c r="T745" s="170"/>
      <c r="U745" s="170"/>
      <c r="V745" s="170"/>
      <c r="W745" s="170"/>
      <c r="X745" s="170"/>
      <c r="Y745" s="170"/>
      <c r="Z745" s="170"/>
      <c r="AA745" s="170"/>
      <c r="AB745" s="170"/>
      <c r="AC745" s="170"/>
      <c r="AD745" s="170"/>
      <c r="AE745" s="170" t="s">
        <v>190</v>
      </c>
      <c r="AF745" s="170">
        <v>0</v>
      </c>
      <c r="AG745" s="170"/>
      <c r="AH745" s="170"/>
      <c r="AI745" s="170"/>
      <c r="AJ745" s="170"/>
      <c r="AK745" s="170"/>
      <c r="AL745" s="170"/>
      <c r="AM745" s="170"/>
      <c r="AN745" s="170"/>
      <c r="AO745" s="170"/>
      <c r="AP745" s="170"/>
      <c r="AQ745" s="170"/>
      <c r="AR745" s="170"/>
      <c r="AS745" s="170"/>
      <c r="AT745" s="170"/>
      <c r="AU745" s="170"/>
      <c r="AV745" s="170"/>
      <c r="AW745" s="170"/>
      <c r="AX745" s="170"/>
      <c r="AY745" s="170"/>
      <c r="AZ745" s="170"/>
      <c r="BA745" s="170"/>
      <c r="BB745" s="170"/>
      <c r="BC745" s="170"/>
      <c r="BD745" s="170"/>
      <c r="BE745" s="170"/>
      <c r="BF745" s="170"/>
      <c r="BG745" s="170"/>
      <c r="BH745" s="170"/>
    </row>
    <row r="746" spans="1:60" outlineLevel="1" x14ac:dyDescent="0.25">
      <c r="A746" s="224"/>
      <c r="B746" s="183"/>
      <c r="C746" s="210" t="s">
        <v>915</v>
      </c>
      <c r="D746" s="188"/>
      <c r="E746" s="194">
        <v>30.527999999999999</v>
      </c>
      <c r="F746" s="201"/>
      <c r="G746" s="201"/>
      <c r="H746" s="200"/>
      <c r="I746" s="228"/>
      <c r="J746" s="170"/>
      <c r="K746" s="170"/>
      <c r="L746" s="170"/>
      <c r="M746" s="170"/>
      <c r="N746" s="170"/>
      <c r="O746" s="170"/>
      <c r="P746" s="170"/>
      <c r="Q746" s="170"/>
      <c r="R746" s="170"/>
      <c r="S746" s="170"/>
      <c r="T746" s="170"/>
      <c r="U746" s="170"/>
      <c r="V746" s="170"/>
      <c r="W746" s="170"/>
      <c r="X746" s="170"/>
      <c r="Y746" s="170"/>
      <c r="Z746" s="170"/>
      <c r="AA746" s="170"/>
      <c r="AB746" s="170"/>
      <c r="AC746" s="170"/>
      <c r="AD746" s="170"/>
      <c r="AE746" s="170" t="s">
        <v>190</v>
      </c>
      <c r="AF746" s="170">
        <v>0</v>
      </c>
      <c r="AG746" s="170"/>
      <c r="AH746" s="170"/>
      <c r="AI746" s="170"/>
      <c r="AJ746" s="170"/>
      <c r="AK746" s="170"/>
      <c r="AL746" s="170"/>
      <c r="AM746" s="170"/>
      <c r="AN746" s="170"/>
      <c r="AO746" s="170"/>
      <c r="AP746" s="170"/>
      <c r="AQ746" s="170"/>
      <c r="AR746" s="170"/>
      <c r="AS746" s="170"/>
      <c r="AT746" s="170"/>
      <c r="AU746" s="170"/>
      <c r="AV746" s="170"/>
      <c r="AW746" s="170"/>
      <c r="AX746" s="170"/>
      <c r="AY746" s="170"/>
      <c r="AZ746" s="170"/>
      <c r="BA746" s="170"/>
      <c r="BB746" s="170"/>
      <c r="BC746" s="170"/>
      <c r="BD746" s="170"/>
      <c r="BE746" s="170"/>
      <c r="BF746" s="170"/>
      <c r="BG746" s="170"/>
      <c r="BH746" s="170"/>
    </row>
    <row r="747" spans="1:60" outlineLevel="1" x14ac:dyDescent="0.25">
      <c r="A747" s="224"/>
      <c r="B747" s="183"/>
      <c r="C747" s="210" t="s">
        <v>917</v>
      </c>
      <c r="D747" s="188"/>
      <c r="E747" s="194">
        <v>19.210999999999999</v>
      </c>
      <c r="F747" s="201"/>
      <c r="G747" s="201"/>
      <c r="H747" s="200"/>
      <c r="I747" s="228"/>
      <c r="J747" s="170"/>
      <c r="K747" s="170"/>
      <c r="L747" s="170"/>
      <c r="M747" s="170"/>
      <c r="N747" s="170"/>
      <c r="O747" s="170"/>
      <c r="P747" s="170"/>
      <c r="Q747" s="170"/>
      <c r="R747" s="170"/>
      <c r="S747" s="170"/>
      <c r="T747" s="170"/>
      <c r="U747" s="170"/>
      <c r="V747" s="170"/>
      <c r="W747" s="170"/>
      <c r="X747" s="170"/>
      <c r="Y747" s="170"/>
      <c r="Z747" s="170"/>
      <c r="AA747" s="170"/>
      <c r="AB747" s="170"/>
      <c r="AC747" s="170"/>
      <c r="AD747" s="170"/>
      <c r="AE747" s="170" t="s">
        <v>190</v>
      </c>
      <c r="AF747" s="170">
        <v>0</v>
      </c>
      <c r="AG747" s="170"/>
      <c r="AH747" s="170"/>
      <c r="AI747" s="170"/>
      <c r="AJ747" s="170"/>
      <c r="AK747" s="170"/>
      <c r="AL747" s="170"/>
      <c r="AM747" s="170"/>
      <c r="AN747" s="170"/>
      <c r="AO747" s="170"/>
      <c r="AP747" s="170"/>
      <c r="AQ747" s="170"/>
      <c r="AR747" s="170"/>
      <c r="AS747" s="170"/>
      <c r="AT747" s="170"/>
      <c r="AU747" s="170"/>
      <c r="AV747" s="170"/>
      <c r="AW747" s="170"/>
      <c r="AX747" s="170"/>
      <c r="AY747" s="170"/>
      <c r="AZ747" s="170"/>
      <c r="BA747" s="170"/>
      <c r="BB747" s="170"/>
      <c r="BC747" s="170"/>
      <c r="BD747" s="170"/>
      <c r="BE747" s="170"/>
      <c r="BF747" s="170"/>
      <c r="BG747" s="170"/>
      <c r="BH747" s="170"/>
    </row>
    <row r="748" spans="1:60" outlineLevel="1" x14ac:dyDescent="0.25">
      <c r="A748" s="224"/>
      <c r="B748" s="183"/>
      <c r="C748" s="210" t="s">
        <v>918</v>
      </c>
      <c r="D748" s="188"/>
      <c r="E748" s="194">
        <v>20.253499999999999</v>
      </c>
      <c r="F748" s="201"/>
      <c r="G748" s="201"/>
      <c r="H748" s="200"/>
      <c r="I748" s="228"/>
      <c r="J748" s="170"/>
      <c r="K748" s="170"/>
      <c r="L748" s="170"/>
      <c r="M748" s="170"/>
      <c r="N748" s="170"/>
      <c r="O748" s="170"/>
      <c r="P748" s="170"/>
      <c r="Q748" s="170"/>
      <c r="R748" s="170"/>
      <c r="S748" s="170"/>
      <c r="T748" s="170"/>
      <c r="U748" s="170"/>
      <c r="V748" s="170"/>
      <c r="W748" s="170"/>
      <c r="X748" s="170"/>
      <c r="Y748" s="170"/>
      <c r="Z748" s="170"/>
      <c r="AA748" s="170"/>
      <c r="AB748" s="170"/>
      <c r="AC748" s="170"/>
      <c r="AD748" s="170"/>
      <c r="AE748" s="170" t="s">
        <v>190</v>
      </c>
      <c r="AF748" s="170">
        <v>0</v>
      </c>
      <c r="AG748" s="170"/>
      <c r="AH748" s="170"/>
      <c r="AI748" s="170"/>
      <c r="AJ748" s="170"/>
      <c r="AK748" s="170"/>
      <c r="AL748" s="170"/>
      <c r="AM748" s="170"/>
      <c r="AN748" s="170"/>
      <c r="AO748" s="170"/>
      <c r="AP748" s="170"/>
      <c r="AQ748" s="170"/>
      <c r="AR748" s="170"/>
      <c r="AS748" s="170"/>
      <c r="AT748" s="170"/>
      <c r="AU748" s="170"/>
      <c r="AV748" s="170"/>
      <c r="AW748" s="170"/>
      <c r="AX748" s="170"/>
      <c r="AY748" s="170"/>
      <c r="AZ748" s="170"/>
      <c r="BA748" s="170"/>
      <c r="BB748" s="170"/>
      <c r="BC748" s="170"/>
      <c r="BD748" s="170"/>
      <c r="BE748" s="170"/>
      <c r="BF748" s="170"/>
      <c r="BG748" s="170"/>
      <c r="BH748" s="170"/>
    </row>
    <row r="749" spans="1:60" outlineLevel="1" x14ac:dyDescent="0.25">
      <c r="A749" s="224"/>
      <c r="B749" s="183"/>
      <c r="C749" s="210" t="s">
        <v>919</v>
      </c>
      <c r="D749" s="188"/>
      <c r="E749" s="194">
        <v>13.278</v>
      </c>
      <c r="F749" s="201"/>
      <c r="G749" s="201"/>
      <c r="H749" s="200"/>
      <c r="I749" s="228"/>
      <c r="J749" s="170"/>
      <c r="K749" s="170"/>
      <c r="L749" s="170"/>
      <c r="M749" s="170"/>
      <c r="N749" s="170"/>
      <c r="O749" s="170"/>
      <c r="P749" s="170"/>
      <c r="Q749" s="170"/>
      <c r="R749" s="170"/>
      <c r="S749" s="170"/>
      <c r="T749" s="170"/>
      <c r="U749" s="170"/>
      <c r="V749" s="170"/>
      <c r="W749" s="170"/>
      <c r="X749" s="170"/>
      <c r="Y749" s="170"/>
      <c r="Z749" s="170"/>
      <c r="AA749" s="170"/>
      <c r="AB749" s="170"/>
      <c r="AC749" s="170"/>
      <c r="AD749" s="170"/>
      <c r="AE749" s="170" t="s">
        <v>190</v>
      </c>
      <c r="AF749" s="170">
        <v>0</v>
      </c>
      <c r="AG749" s="170"/>
      <c r="AH749" s="170"/>
      <c r="AI749" s="170"/>
      <c r="AJ749" s="170"/>
      <c r="AK749" s="170"/>
      <c r="AL749" s="170"/>
      <c r="AM749" s="170"/>
      <c r="AN749" s="170"/>
      <c r="AO749" s="170"/>
      <c r="AP749" s="170"/>
      <c r="AQ749" s="170"/>
      <c r="AR749" s="170"/>
      <c r="AS749" s="170"/>
      <c r="AT749" s="170"/>
      <c r="AU749" s="170"/>
      <c r="AV749" s="170"/>
      <c r="AW749" s="170"/>
      <c r="AX749" s="170"/>
      <c r="AY749" s="170"/>
      <c r="AZ749" s="170"/>
      <c r="BA749" s="170"/>
      <c r="BB749" s="170"/>
      <c r="BC749" s="170"/>
      <c r="BD749" s="170"/>
      <c r="BE749" s="170"/>
      <c r="BF749" s="170"/>
      <c r="BG749" s="170"/>
      <c r="BH749" s="170"/>
    </row>
    <row r="750" spans="1:60" outlineLevel="1" x14ac:dyDescent="0.25">
      <c r="A750" s="224"/>
      <c r="B750" s="183"/>
      <c r="C750" s="210" t="s">
        <v>919</v>
      </c>
      <c r="D750" s="188"/>
      <c r="E750" s="194">
        <v>13.278</v>
      </c>
      <c r="F750" s="201"/>
      <c r="G750" s="201"/>
      <c r="H750" s="200"/>
      <c r="I750" s="228"/>
      <c r="J750" s="170"/>
      <c r="K750" s="170"/>
      <c r="L750" s="170"/>
      <c r="M750" s="170"/>
      <c r="N750" s="170"/>
      <c r="O750" s="170"/>
      <c r="P750" s="170"/>
      <c r="Q750" s="170"/>
      <c r="R750" s="170"/>
      <c r="S750" s="170"/>
      <c r="T750" s="170"/>
      <c r="U750" s="170"/>
      <c r="V750" s="170"/>
      <c r="W750" s="170"/>
      <c r="X750" s="170"/>
      <c r="Y750" s="170"/>
      <c r="Z750" s="170"/>
      <c r="AA750" s="170"/>
      <c r="AB750" s="170"/>
      <c r="AC750" s="170"/>
      <c r="AD750" s="170"/>
      <c r="AE750" s="170" t="s">
        <v>190</v>
      </c>
      <c r="AF750" s="170">
        <v>0</v>
      </c>
      <c r="AG750" s="170"/>
      <c r="AH750" s="170"/>
      <c r="AI750" s="170"/>
      <c r="AJ750" s="170"/>
      <c r="AK750" s="170"/>
      <c r="AL750" s="170"/>
      <c r="AM750" s="170"/>
      <c r="AN750" s="170"/>
      <c r="AO750" s="170"/>
      <c r="AP750" s="170"/>
      <c r="AQ750" s="170"/>
      <c r="AR750" s="170"/>
      <c r="AS750" s="170"/>
      <c r="AT750" s="170"/>
      <c r="AU750" s="170"/>
      <c r="AV750" s="170"/>
      <c r="AW750" s="170"/>
      <c r="AX750" s="170"/>
      <c r="AY750" s="170"/>
      <c r="AZ750" s="170"/>
      <c r="BA750" s="170"/>
      <c r="BB750" s="170"/>
      <c r="BC750" s="170"/>
      <c r="BD750" s="170"/>
      <c r="BE750" s="170"/>
      <c r="BF750" s="170"/>
      <c r="BG750" s="170"/>
      <c r="BH750" s="170"/>
    </row>
    <row r="751" spans="1:60" outlineLevel="1" x14ac:dyDescent="0.25">
      <c r="A751" s="224"/>
      <c r="B751" s="183"/>
      <c r="C751" s="210" t="s">
        <v>920</v>
      </c>
      <c r="D751" s="188"/>
      <c r="E751" s="194">
        <v>19.143000000000001</v>
      </c>
      <c r="F751" s="201"/>
      <c r="G751" s="201"/>
      <c r="H751" s="200"/>
      <c r="I751" s="228"/>
      <c r="J751" s="170"/>
      <c r="K751" s="170"/>
      <c r="L751" s="170"/>
      <c r="M751" s="170"/>
      <c r="N751" s="170"/>
      <c r="O751" s="170"/>
      <c r="P751" s="170"/>
      <c r="Q751" s="170"/>
      <c r="R751" s="170"/>
      <c r="S751" s="170"/>
      <c r="T751" s="170"/>
      <c r="U751" s="170"/>
      <c r="V751" s="170"/>
      <c r="W751" s="170"/>
      <c r="X751" s="170"/>
      <c r="Y751" s="170"/>
      <c r="Z751" s="170"/>
      <c r="AA751" s="170"/>
      <c r="AB751" s="170"/>
      <c r="AC751" s="170"/>
      <c r="AD751" s="170"/>
      <c r="AE751" s="170" t="s">
        <v>190</v>
      </c>
      <c r="AF751" s="170">
        <v>0</v>
      </c>
      <c r="AG751" s="170"/>
      <c r="AH751" s="170"/>
      <c r="AI751" s="170"/>
      <c r="AJ751" s="170"/>
      <c r="AK751" s="170"/>
      <c r="AL751" s="170"/>
      <c r="AM751" s="170"/>
      <c r="AN751" s="170"/>
      <c r="AO751" s="170"/>
      <c r="AP751" s="170"/>
      <c r="AQ751" s="170"/>
      <c r="AR751" s="170"/>
      <c r="AS751" s="170"/>
      <c r="AT751" s="170"/>
      <c r="AU751" s="170"/>
      <c r="AV751" s="170"/>
      <c r="AW751" s="170"/>
      <c r="AX751" s="170"/>
      <c r="AY751" s="170"/>
      <c r="AZ751" s="170"/>
      <c r="BA751" s="170"/>
      <c r="BB751" s="170"/>
      <c r="BC751" s="170"/>
      <c r="BD751" s="170"/>
      <c r="BE751" s="170"/>
      <c r="BF751" s="170"/>
      <c r="BG751" s="170"/>
      <c r="BH751" s="170"/>
    </row>
    <row r="752" spans="1:60" outlineLevel="1" x14ac:dyDescent="0.25">
      <c r="A752" s="224"/>
      <c r="B752" s="183"/>
      <c r="C752" s="210" t="s">
        <v>975</v>
      </c>
      <c r="D752" s="188"/>
      <c r="E752" s="194">
        <v>25.934000000000001</v>
      </c>
      <c r="F752" s="201"/>
      <c r="G752" s="201"/>
      <c r="H752" s="200"/>
      <c r="I752" s="228"/>
      <c r="J752" s="170"/>
      <c r="K752" s="170"/>
      <c r="L752" s="170"/>
      <c r="M752" s="170"/>
      <c r="N752" s="170"/>
      <c r="O752" s="170"/>
      <c r="P752" s="170"/>
      <c r="Q752" s="170"/>
      <c r="R752" s="170"/>
      <c r="S752" s="170"/>
      <c r="T752" s="170"/>
      <c r="U752" s="170"/>
      <c r="V752" s="170"/>
      <c r="W752" s="170"/>
      <c r="X752" s="170"/>
      <c r="Y752" s="170"/>
      <c r="Z752" s="170"/>
      <c r="AA752" s="170"/>
      <c r="AB752" s="170"/>
      <c r="AC752" s="170"/>
      <c r="AD752" s="170"/>
      <c r="AE752" s="170" t="s">
        <v>190</v>
      </c>
      <c r="AF752" s="170">
        <v>0</v>
      </c>
      <c r="AG752" s="170"/>
      <c r="AH752" s="170"/>
      <c r="AI752" s="170"/>
      <c r="AJ752" s="170"/>
      <c r="AK752" s="170"/>
      <c r="AL752" s="170"/>
      <c r="AM752" s="170"/>
      <c r="AN752" s="170"/>
      <c r="AO752" s="170"/>
      <c r="AP752" s="170"/>
      <c r="AQ752" s="170"/>
      <c r="AR752" s="170"/>
      <c r="AS752" s="170"/>
      <c r="AT752" s="170"/>
      <c r="AU752" s="170"/>
      <c r="AV752" s="170"/>
      <c r="AW752" s="170"/>
      <c r="AX752" s="170"/>
      <c r="AY752" s="170"/>
      <c r="AZ752" s="170"/>
      <c r="BA752" s="170"/>
      <c r="BB752" s="170"/>
      <c r="BC752" s="170"/>
      <c r="BD752" s="170"/>
      <c r="BE752" s="170"/>
      <c r="BF752" s="170"/>
      <c r="BG752" s="170"/>
      <c r="BH752" s="170"/>
    </row>
    <row r="753" spans="1:60" outlineLevel="1" x14ac:dyDescent="0.25">
      <c r="A753" s="224"/>
      <c r="B753" s="183"/>
      <c r="C753" s="210" t="s">
        <v>976</v>
      </c>
      <c r="D753" s="188"/>
      <c r="E753" s="194">
        <v>32.794400000000003</v>
      </c>
      <c r="F753" s="201"/>
      <c r="G753" s="201"/>
      <c r="H753" s="200"/>
      <c r="I753" s="228"/>
      <c r="J753" s="170"/>
      <c r="K753" s="170"/>
      <c r="L753" s="170"/>
      <c r="M753" s="170"/>
      <c r="N753" s="170"/>
      <c r="O753" s="170"/>
      <c r="P753" s="170"/>
      <c r="Q753" s="170"/>
      <c r="R753" s="170"/>
      <c r="S753" s="170"/>
      <c r="T753" s="170"/>
      <c r="U753" s="170"/>
      <c r="V753" s="170"/>
      <c r="W753" s="170"/>
      <c r="X753" s="170"/>
      <c r="Y753" s="170"/>
      <c r="Z753" s="170"/>
      <c r="AA753" s="170"/>
      <c r="AB753" s="170"/>
      <c r="AC753" s="170"/>
      <c r="AD753" s="170"/>
      <c r="AE753" s="170" t="s">
        <v>190</v>
      </c>
      <c r="AF753" s="170">
        <v>0</v>
      </c>
      <c r="AG753" s="170"/>
      <c r="AH753" s="170"/>
      <c r="AI753" s="170"/>
      <c r="AJ753" s="170"/>
      <c r="AK753" s="170"/>
      <c r="AL753" s="170"/>
      <c r="AM753" s="170"/>
      <c r="AN753" s="170"/>
      <c r="AO753" s="170"/>
      <c r="AP753" s="170"/>
      <c r="AQ753" s="170"/>
      <c r="AR753" s="170"/>
      <c r="AS753" s="170"/>
      <c r="AT753" s="170"/>
      <c r="AU753" s="170"/>
      <c r="AV753" s="170"/>
      <c r="AW753" s="170"/>
      <c r="AX753" s="170"/>
      <c r="AY753" s="170"/>
      <c r="AZ753" s="170"/>
      <c r="BA753" s="170"/>
      <c r="BB753" s="170"/>
      <c r="BC753" s="170"/>
      <c r="BD753" s="170"/>
      <c r="BE753" s="170"/>
      <c r="BF753" s="170"/>
      <c r="BG753" s="170"/>
      <c r="BH753" s="170"/>
    </row>
    <row r="754" spans="1:60" outlineLevel="1" x14ac:dyDescent="0.25">
      <c r="A754" s="224"/>
      <c r="B754" s="183"/>
      <c r="C754" s="210" t="s">
        <v>977</v>
      </c>
      <c r="D754" s="188"/>
      <c r="E754" s="194">
        <v>53.207999999999998</v>
      </c>
      <c r="F754" s="201"/>
      <c r="G754" s="201"/>
      <c r="H754" s="200"/>
      <c r="I754" s="228"/>
      <c r="J754" s="170"/>
      <c r="K754" s="170"/>
      <c r="L754" s="170"/>
      <c r="M754" s="170"/>
      <c r="N754" s="170"/>
      <c r="O754" s="170"/>
      <c r="P754" s="170"/>
      <c r="Q754" s="170"/>
      <c r="R754" s="170"/>
      <c r="S754" s="170"/>
      <c r="T754" s="170"/>
      <c r="U754" s="170"/>
      <c r="V754" s="170"/>
      <c r="W754" s="170"/>
      <c r="X754" s="170"/>
      <c r="Y754" s="170"/>
      <c r="Z754" s="170"/>
      <c r="AA754" s="170"/>
      <c r="AB754" s="170"/>
      <c r="AC754" s="170"/>
      <c r="AD754" s="170"/>
      <c r="AE754" s="170" t="s">
        <v>190</v>
      </c>
      <c r="AF754" s="170">
        <v>0</v>
      </c>
      <c r="AG754" s="170"/>
      <c r="AH754" s="170"/>
      <c r="AI754" s="170"/>
      <c r="AJ754" s="170"/>
      <c r="AK754" s="170"/>
      <c r="AL754" s="170"/>
      <c r="AM754" s="170"/>
      <c r="AN754" s="170"/>
      <c r="AO754" s="170"/>
      <c r="AP754" s="170"/>
      <c r="AQ754" s="170"/>
      <c r="AR754" s="170"/>
      <c r="AS754" s="170"/>
      <c r="AT754" s="170"/>
      <c r="AU754" s="170"/>
      <c r="AV754" s="170"/>
      <c r="AW754" s="170"/>
      <c r="AX754" s="170"/>
      <c r="AY754" s="170"/>
      <c r="AZ754" s="170"/>
      <c r="BA754" s="170"/>
      <c r="BB754" s="170"/>
      <c r="BC754" s="170"/>
      <c r="BD754" s="170"/>
      <c r="BE754" s="170"/>
      <c r="BF754" s="170"/>
      <c r="BG754" s="170"/>
      <c r="BH754" s="170"/>
    </row>
    <row r="755" spans="1:60" outlineLevel="1" x14ac:dyDescent="0.25">
      <c r="A755" s="224"/>
      <c r="B755" s="183"/>
      <c r="C755" s="210" t="s">
        <v>978</v>
      </c>
      <c r="D755" s="188"/>
      <c r="E755" s="194">
        <v>53.113999999999997</v>
      </c>
      <c r="F755" s="201"/>
      <c r="G755" s="201"/>
      <c r="H755" s="200"/>
      <c r="I755" s="228"/>
      <c r="J755" s="170"/>
      <c r="K755" s="170"/>
      <c r="L755" s="170"/>
      <c r="M755" s="170"/>
      <c r="N755" s="170"/>
      <c r="O755" s="170"/>
      <c r="P755" s="170"/>
      <c r="Q755" s="170"/>
      <c r="R755" s="170"/>
      <c r="S755" s="170"/>
      <c r="T755" s="170"/>
      <c r="U755" s="170"/>
      <c r="V755" s="170"/>
      <c r="W755" s="170"/>
      <c r="X755" s="170"/>
      <c r="Y755" s="170"/>
      <c r="Z755" s="170"/>
      <c r="AA755" s="170"/>
      <c r="AB755" s="170"/>
      <c r="AC755" s="170"/>
      <c r="AD755" s="170"/>
      <c r="AE755" s="170" t="s">
        <v>190</v>
      </c>
      <c r="AF755" s="170">
        <v>0</v>
      </c>
      <c r="AG755" s="170"/>
      <c r="AH755" s="170"/>
      <c r="AI755" s="170"/>
      <c r="AJ755" s="170"/>
      <c r="AK755" s="170"/>
      <c r="AL755" s="170"/>
      <c r="AM755" s="170"/>
      <c r="AN755" s="170"/>
      <c r="AO755" s="170"/>
      <c r="AP755" s="170"/>
      <c r="AQ755" s="170"/>
      <c r="AR755" s="170"/>
      <c r="AS755" s="170"/>
      <c r="AT755" s="170"/>
      <c r="AU755" s="170"/>
      <c r="AV755" s="170"/>
      <c r="AW755" s="170"/>
      <c r="AX755" s="170"/>
      <c r="AY755" s="170"/>
      <c r="AZ755" s="170"/>
      <c r="BA755" s="170"/>
      <c r="BB755" s="170"/>
      <c r="BC755" s="170"/>
      <c r="BD755" s="170"/>
      <c r="BE755" s="170"/>
      <c r="BF755" s="170"/>
      <c r="BG755" s="170"/>
      <c r="BH755" s="170"/>
    </row>
    <row r="756" spans="1:60" outlineLevel="1" x14ac:dyDescent="0.25">
      <c r="A756" s="224"/>
      <c r="B756" s="183"/>
      <c r="C756" s="210" t="s">
        <v>978</v>
      </c>
      <c r="D756" s="188"/>
      <c r="E756" s="194">
        <v>53.113999999999997</v>
      </c>
      <c r="F756" s="201"/>
      <c r="G756" s="201"/>
      <c r="H756" s="200"/>
      <c r="I756" s="228"/>
      <c r="J756" s="170"/>
      <c r="K756" s="170"/>
      <c r="L756" s="170"/>
      <c r="M756" s="170"/>
      <c r="N756" s="170"/>
      <c r="O756" s="170"/>
      <c r="P756" s="170"/>
      <c r="Q756" s="170"/>
      <c r="R756" s="170"/>
      <c r="S756" s="170"/>
      <c r="T756" s="170"/>
      <c r="U756" s="170"/>
      <c r="V756" s="170"/>
      <c r="W756" s="170"/>
      <c r="X756" s="170"/>
      <c r="Y756" s="170"/>
      <c r="Z756" s="170"/>
      <c r="AA756" s="170"/>
      <c r="AB756" s="170"/>
      <c r="AC756" s="170"/>
      <c r="AD756" s="170"/>
      <c r="AE756" s="170" t="s">
        <v>190</v>
      </c>
      <c r="AF756" s="170">
        <v>0</v>
      </c>
      <c r="AG756" s="170"/>
      <c r="AH756" s="170"/>
      <c r="AI756" s="170"/>
      <c r="AJ756" s="170"/>
      <c r="AK756" s="170"/>
      <c r="AL756" s="170"/>
      <c r="AM756" s="170"/>
      <c r="AN756" s="170"/>
      <c r="AO756" s="170"/>
      <c r="AP756" s="170"/>
      <c r="AQ756" s="170"/>
      <c r="AR756" s="170"/>
      <c r="AS756" s="170"/>
      <c r="AT756" s="170"/>
      <c r="AU756" s="170"/>
      <c r="AV756" s="170"/>
      <c r="AW756" s="170"/>
      <c r="AX756" s="170"/>
      <c r="AY756" s="170"/>
      <c r="AZ756" s="170"/>
      <c r="BA756" s="170"/>
      <c r="BB756" s="170"/>
      <c r="BC756" s="170"/>
      <c r="BD756" s="170"/>
      <c r="BE756" s="170"/>
      <c r="BF756" s="170"/>
      <c r="BG756" s="170"/>
      <c r="BH756" s="170"/>
    </row>
    <row r="757" spans="1:60" outlineLevel="1" x14ac:dyDescent="0.25">
      <c r="A757" s="224"/>
      <c r="B757" s="183"/>
      <c r="C757" s="210" t="s">
        <v>977</v>
      </c>
      <c r="D757" s="188"/>
      <c r="E757" s="194">
        <v>53.207999999999998</v>
      </c>
      <c r="F757" s="201"/>
      <c r="G757" s="201"/>
      <c r="H757" s="200"/>
      <c r="I757" s="228"/>
      <c r="J757" s="170"/>
      <c r="K757" s="170"/>
      <c r="L757" s="170"/>
      <c r="M757" s="170"/>
      <c r="N757" s="170"/>
      <c r="O757" s="170"/>
      <c r="P757" s="170"/>
      <c r="Q757" s="170"/>
      <c r="R757" s="170"/>
      <c r="S757" s="170"/>
      <c r="T757" s="170"/>
      <c r="U757" s="170"/>
      <c r="V757" s="170"/>
      <c r="W757" s="170"/>
      <c r="X757" s="170"/>
      <c r="Y757" s="170"/>
      <c r="Z757" s="170"/>
      <c r="AA757" s="170"/>
      <c r="AB757" s="170"/>
      <c r="AC757" s="170"/>
      <c r="AD757" s="170"/>
      <c r="AE757" s="170" t="s">
        <v>190</v>
      </c>
      <c r="AF757" s="170">
        <v>0</v>
      </c>
      <c r="AG757" s="170"/>
      <c r="AH757" s="170"/>
      <c r="AI757" s="170"/>
      <c r="AJ757" s="170"/>
      <c r="AK757" s="170"/>
      <c r="AL757" s="170"/>
      <c r="AM757" s="170"/>
      <c r="AN757" s="170"/>
      <c r="AO757" s="170"/>
      <c r="AP757" s="170"/>
      <c r="AQ757" s="170"/>
      <c r="AR757" s="170"/>
      <c r="AS757" s="170"/>
      <c r="AT757" s="170"/>
      <c r="AU757" s="170"/>
      <c r="AV757" s="170"/>
      <c r="AW757" s="170"/>
      <c r="AX757" s="170"/>
      <c r="AY757" s="170"/>
      <c r="AZ757" s="170"/>
      <c r="BA757" s="170"/>
      <c r="BB757" s="170"/>
      <c r="BC757" s="170"/>
      <c r="BD757" s="170"/>
      <c r="BE757" s="170"/>
      <c r="BF757" s="170"/>
      <c r="BG757" s="170"/>
      <c r="BH757" s="170"/>
    </row>
    <row r="758" spans="1:60" outlineLevel="1" x14ac:dyDescent="0.25">
      <c r="A758" s="224"/>
      <c r="B758" s="183"/>
      <c r="C758" s="210" t="s">
        <v>979</v>
      </c>
      <c r="D758" s="188"/>
      <c r="E758" s="194">
        <v>59.376199999999997</v>
      </c>
      <c r="F758" s="201"/>
      <c r="G758" s="201"/>
      <c r="H758" s="200"/>
      <c r="I758" s="228"/>
      <c r="J758" s="170"/>
      <c r="K758" s="170"/>
      <c r="L758" s="170"/>
      <c r="M758" s="170"/>
      <c r="N758" s="170"/>
      <c r="O758" s="170"/>
      <c r="P758" s="170"/>
      <c r="Q758" s="170"/>
      <c r="R758" s="170"/>
      <c r="S758" s="170"/>
      <c r="T758" s="170"/>
      <c r="U758" s="170"/>
      <c r="V758" s="170"/>
      <c r="W758" s="170"/>
      <c r="X758" s="170"/>
      <c r="Y758" s="170"/>
      <c r="Z758" s="170"/>
      <c r="AA758" s="170"/>
      <c r="AB758" s="170"/>
      <c r="AC758" s="170"/>
      <c r="AD758" s="170"/>
      <c r="AE758" s="170" t="s">
        <v>190</v>
      </c>
      <c r="AF758" s="170">
        <v>0</v>
      </c>
      <c r="AG758" s="170"/>
      <c r="AH758" s="170"/>
      <c r="AI758" s="170"/>
      <c r="AJ758" s="170"/>
      <c r="AK758" s="170"/>
      <c r="AL758" s="170"/>
      <c r="AM758" s="170"/>
      <c r="AN758" s="170"/>
      <c r="AO758" s="170"/>
      <c r="AP758" s="170"/>
      <c r="AQ758" s="170"/>
      <c r="AR758" s="170"/>
      <c r="AS758" s="170"/>
      <c r="AT758" s="170"/>
      <c r="AU758" s="170"/>
      <c r="AV758" s="170"/>
      <c r="AW758" s="170"/>
      <c r="AX758" s="170"/>
      <c r="AY758" s="170"/>
      <c r="AZ758" s="170"/>
      <c r="BA758" s="170"/>
      <c r="BB758" s="170"/>
      <c r="BC758" s="170"/>
      <c r="BD758" s="170"/>
      <c r="BE758" s="170"/>
      <c r="BF758" s="170"/>
      <c r="BG758" s="170"/>
      <c r="BH758" s="170"/>
    </row>
    <row r="759" spans="1:60" outlineLevel="1" x14ac:dyDescent="0.25">
      <c r="A759" s="224"/>
      <c r="B759" s="183"/>
      <c r="C759" s="210" t="s">
        <v>980</v>
      </c>
      <c r="D759" s="188"/>
      <c r="E759" s="194">
        <v>81.510000000000005</v>
      </c>
      <c r="F759" s="201"/>
      <c r="G759" s="201"/>
      <c r="H759" s="200"/>
      <c r="I759" s="228"/>
      <c r="J759" s="170"/>
      <c r="K759" s="170"/>
      <c r="L759" s="170"/>
      <c r="M759" s="170"/>
      <c r="N759" s="170"/>
      <c r="O759" s="170"/>
      <c r="P759" s="170"/>
      <c r="Q759" s="170"/>
      <c r="R759" s="170"/>
      <c r="S759" s="170"/>
      <c r="T759" s="170"/>
      <c r="U759" s="170"/>
      <c r="V759" s="170"/>
      <c r="W759" s="170"/>
      <c r="X759" s="170"/>
      <c r="Y759" s="170"/>
      <c r="Z759" s="170"/>
      <c r="AA759" s="170"/>
      <c r="AB759" s="170"/>
      <c r="AC759" s="170"/>
      <c r="AD759" s="170"/>
      <c r="AE759" s="170" t="s">
        <v>190</v>
      </c>
      <c r="AF759" s="170">
        <v>0</v>
      </c>
      <c r="AG759" s="170"/>
      <c r="AH759" s="170"/>
      <c r="AI759" s="170"/>
      <c r="AJ759" s="170"/>
      <c r="AK759" s="170"/>
      <c r="AL759" s="170"/>
      <c r="AM759" s="170"/>
      <c r="AN759" s="170"/>
      <c r="AO759" s="170"/>
      <c r="AP759" s="170"/>
      <c r="AQ759" s="170"/>
      <c r="AR759" s="170"/>
      <c r="AS759" s="170"/>
      <c r="AT759" s="170"/>
      <c r="AU759" s="170"/>
      <c r="AV759" s="170"/>
      <c r="AW759" s="170"/>
      <c r="AX759" s="170"/>
      <c r="AY759" s="170"/>
      <c r="AZ759" s="170"/>
      <c r="BA759" s="170"/>
      <c r="BB759" s="170"/>
      <c r="BC759" s="170"/>
      <c r="BD759" s="170"/>
      <c r="BE759" s="170"/>
      <c r="BF759" s="170"/>
      <c r="BG759" s="170"/>
      <c r="BH759" s="170"/>
    </row>
    <row r="760" spans="1:60" outlineLevel="1" x14ac:dyDescent="0.25">
      <c r="A760" s="224"/>
      <c r="B760" s="183"/>
      <c r="C760" s="210" t="s">
        <v>981</v>
      </c>
      <c r="D760" s="188"/>
      <c r="E760" s="194">
        <v>77.792000000000002</v>
      </c>
      <c r="F760" s="201"/>
      <c r="G760" s="201"/>
      <c r="H760" s="200"/>
      <c r="I760" s="228"/>
      <c r="J760" s="170"/>
      <c r="K760" s="170"/>
      <c r="L760" s="170"/>
      <c r="M760" s="170"/>
      <c r="N760" s="170"/>
      <c r="O760" s="170"/>
      <c r="P760" s="170"/>
      <c r="Q760" s="170"/>
      <c r="R760" s="170"/>
      <c r="S760" s="170"/>
      <c r="T760" s="170"/>
      <c r="U760" s="170"/>
      <c r="V760" s="170"/>
      <c r="W760" s="170"/>
      <c r="X760" s="170"/>
      <c r="Y760" s="170"/>
      <c r="Z760" s="170"/>
      <c r="AA760" s="170"/>
      <c r="AB760" s="170"/>
      <c r="AC760" s="170"/>
      <c r="AD760" s="170"/>
      <c r="AE760" s="170" t="s">
        <v>190</v>
      </c>
      <c r="AF760" s="170">
        <v>0</v>
      </c>
      <c r="AG760" s="170"/>
      <c r="AH760" s="170"/>
      <c r="AI760" s="170"/>
      <c r="AJ760" s="170"/>
      <c r="AK760" s="170"/>
      <c r="AL760" s="170"/>
      <c r="AM760" s="170"/>
      <c r="AN760" s="170"/>
      <c r="AO760" s="170"/>
      <c r="AP760" s="170"/>
      <c r="AQ760" s="170"/>
      <c r="AR760" s="170"/>
      <c r="AS760" s="170"/>
      <c r="AT760" s="170"/>
      <c r="AU760" s="170"/>
      <c r="AV760" s="170"/>
      <c r="AW760" s="170"/>
      <c r="AX760" s="170"/>
      <c r="AY760" s="170"/>
      <c r="AZ760" s="170"/>
      <c r="BA760" s="170"/>
      <c r="BB760" s="170"/>
      <c r="BC760" s="170"/>
      <c r="BD760" s="170"/>
      <c r="BE760" s="170"/>
      <c r="BF760" s="170"/>
      <c r="BG760" s="170"/>
      <c r="BH760" s="170"/>
    </row>
    <row r="761" spans="1:60" outlineLevel="1" x14ac:dyDescent="0.25">
      <c r="A761" s="224"/>
      <c r="B761" s="183"/>
      <c r="C761" s="210" t="s">
        <v>982</v>
      </c>
      <c r="D761" s="188"/>
      <c r="E761" s="194">
        <v>57.092599999999997</v>
      </c>
      <c r="F761" s="201"/>
      <c r="G761" s="201"/>
      <c r="H761" s="200"/>
      <c r="I761" s="228"/>
      <c r="J761" s="170"/>
      <c r="K761" s="170"/>
      <c r="L761" s="170"/>
      <c r="M761" s="170"/>
      <c r="N761" s="170"/>
      <c r="O761" s="170"/>
      <c r="P761" s="170"/>
      <c r="Q761" s="170"/>
      <c r="R761" s="170"/>
      <c r="S761" s="170"/>
      <c r="T761" s="170"/>
      <c r="U761" s="170"/>
      <c r="V761" s="170"/>
      <c r="W761" s="170"/>
      <c r="X761" s="170"/>
      <c r="Y761" s="170"/>
      <c r="Z761" s="170"/>
      <c r="AA761" s="170"/>
      <c r="AB761" s="170"/>
      <c r="AC761" s="170"/>
      <c r="AD761" s="170"/>
      <c r="AE761" s="170" t="s">
        <v>190</v>
      </c>
      <c r="AF761" s="170">
        <v>0</v>
      </c>
      <c r="AG761" s="170"/>
      <c r="AH761" s="170"/>
      <c r="AI761" s="170"/>
      <c r="AJ761" s="170"/>
      <c r="AK761" s="170"/>
      <c r="AL761" s="170"/>
      <c r="AM761" s="170"/>
      <c r="AN761" s="170"/>
      <c r="AO761" s="170"/>
      <c r="AP761" s="170"/>
      <c r="AQ761" s="170"/>
      <c r="AR761" s="170"/>
      <c r="AS761" s="170"/>
      <c r="AT761" s="170"/>
      <c r="AU761" s="170"/>
      <c r="AV761" s="170"/>
      <c r="AW761" s="170"/>
      <c r="AX761" s="170"/>
      <c r="AY761" s="170"/>
      <c r="AZ761" s="170"/>
      <c r="BA761" s="170"/>
      <c r="BB761" s="170"/>
      <c r="BC761" s="170"/>
      <c r="BD761" s="170"/>
      <c r="BE761" s="170"/>
      <c r="BF761" s="170"/>
      <c r="BG761" s="170"/>
      <c r="BH761" s="170"/>
    </row>
    <row r="762" spans="1:60" outlineLevel="1" x14ac:dyDescent="0.25">
      <c r="A762" s="224"/>
      <c r="B762" s="293" t="s">
        <v>983</v>
      </c>
      <c r="C762" s="294"/>
      <c r="D762" s="295"/>
      <c r="E762" s="296"/>
      <c r="F762" s="297"/>
      <c r="G762" s="298"/>
      <c r="H762" s="200"/>
      <c r="I762" s="228"/>
      <c r="J762" s="170"/>
      <c r="K762" s="170"/>
      <c r="L762" s="170"/>
      <c r="M762" s="170"/>
      <c r="N762" s="170"/>
      <c r="O762" s="170"/>
      <c r="P762" s="170"/>
      <c r="Q762" s="170"/>
      <c r="R762" s="170"/>
      <c r="S762" s="170"/>
      <c r="T762" s="170"/>
      <c r="U762" s="170"/>
      <c r="V762" s="170"/>
      <c r="W762" s="170"/>
      <c r="X762" s="170"/>
      <c r="Y762" s="170"/>
      <c r="Z762" s="170"/>
      <c r="AA762" s="170"/>
      <c r="AB762" s="170"/>
      <c r="AC762" s="170">
        <v>0</v>
      </c>
      <c r="AD762" s="170"/>
      <c r="AE762" s="170" t="s">
        <v>182</v>
      </c>
      <c r="AF762" s="170"/>
      <c r="AG762" s="170"/>
      <c r="AH762" s="170"/>
      <c r="AI762" s="170"/>
      <c r="AJ762" s="170"/>
      <c r="AK762" s="170"/>
      <c r="AL762" s="170"/>
      <c r="AM762" s="170"/>
      <c r="AN762" s="170"/>
      <c r="AO762" s="170"/>
      <c r="AP762" s="170"/>
      <c r="AQ762" s="170"/>
      <c r="AR762" s="170"/>
      <c r="AS762" s="170"/>
      <c r="AT762" s="170"/>
      <c r="AU762" s="170"/>
      <c r="AV762" s="170"/>
      <c r="AW762" s="170"/>
      <c r="AX762" s="170"/>
      <c r="AY762" s="170"/>
      <c r="AZ762" s="170"/>
      <c r="BA762" s="170"/>
      <c r="BB762" s="170"/>
      <c r="BC762" s="170"/>
      <c r="BD762" s="170"/>
      <c r="BE762" s="170"/>
      <c r="BF762" s="170"/>
      <c r="BG762" s="170"/>
      <c r="BH762" s="170"/>
    </row>
    <row r="763" spans="1:60" outlineLevel="1" x14ac:dyDescent="0.25">
      <c r="A763" s="225">
        <v>177</v>
      </c>
      <c r="B763" s="182" t="s">
        <v>984</v>
      </c>
      <c r="C763" s="209" t="s">
        <v>985</v>
      </c>
      <c r="D763" s="187" t="s">
        <v>185</v>
      </c>
      <c r="E763" s="193">
        <v>5588.0417100000004</v>
      </c>
      <c r="F763" s="202"/>
      <c r="G763" s="201">
        <f>ROUND(E763*F763,2)</f>
        <v>0</v>
      </c>
      <c r="H763" s="200" t="s">
        <v>879</v>
      </c>
      <c r="I763" s="228" t="s">
        <v>198</v>
      </c>
      <c r="J763" s="170"/>
      <c r="K763" s="170"/>
      <c r="L763" s="170"/>
      <c r="M763" s="170"/>
      <c r="N763" s="170"/>
      <c r="O763" s="170"/>
      <c r="P763" s="170"/>
      <c r="Q763" s="170"/>
      <c r="R763" s="170"/>
      <c r="S763" s="170"/>
      <c r="T763" s="170"/>
      <c r="U763" s="170"/>
      <c r="V763" s="170"/>
      <c r="W763" s="170"/>
      <c r="X763" s="170"/>
      <c r="Y763" s="170"/>
      <c r="Z763" s="170"/>
      <c r="AA763" s="170"/>
      <c r="AB763" s="170"/>
      <c r="AC763" s="170"/>
      <c r="AD763" s="170"/>
      <c r="AE763" s="170" t="s">
        <v>575</v>
      </c>
      <c r="AF763" s="170"/>
      <c r="AG763" s="170"/>
      <c r="AH763" s="170"/>
      <c r="AI763" s="170"/>
      <c r="AJ763" s="170"/>
      <c r="AK763" s="170"/>
      <c r="AL763" s="170"/>
      <c r="AM763" s="170">
        <v>21</v>
      </c>
      <c r="AN763" s="170"/>
      <c r="AO763" s="170"/>
      <c r="AP763" s="170"/>
      <c r="AQ763" s="170"/>
      <c r="AR763" s="170"/>
      <c r="AS763" s="170"/>
      <c r="AT763" s="170"/>
      <c r="AU763" s="170"/>
      <c r="AV763" s="170"/>
      <c r="AW763" s="170"/>
      <c r="AX763" s="170"/>
      <c r="AY763" s="170"/>
      <c r="AZ763" s="170"/>
      <c r="BA763" s="170"/>
      <c r="BB763" s="170"/>
      <c r="BC763" s="170"/>
      <c r="BD763" s="170"/>
      <c r="BE763" s="170"/>
      <c r="BF763" s="170"/>
      <c r="BG763" s="170"/>
      <c r="BH763" s="170"/>
    </row>
    <row r="764" spans="1:60" ht="20.399999999999999" outlineLevel="1" x14ac:dyDescent="0.25">
      <c r="A764" s="224"/>
      <c r="B764" s="183"/>
      <c r="C764" s="210" t="s">
        <v>880</v>
      </c>
      <c r="D764" s="188"/>
      <c r="E764" s="194">
        <v>127.02549999999999</v>
      </c>
      <c r="F764" s="201"/>
      <c r="G764" s="201"/>
      <c r="H764" s="200"/>
      <c r="I764" s="228"/>
      <c r="J764" s="170"/>
      <c r="K764" s="170"/>
      <c r="L764" s="170"/>
      <c r="M764" s="170"/>
      <c r="N764" s="170"/>
      <c r="O764" s="170"/>
      <c r="P764" s="170"/>
      <c r="Q764" s="170"/>
      <c r="R764" s="170"/>
      <c r="S764" s="170"/>
      <c r="T764" s="170"/>
      <c r="U764" s="170"/>
      <c r="V764" s="170"/>
      <c r="W764" s="170"/>
      <c r="X764" s="170"/>
      <c r="Y764" s="170"/>
      <c r="Z764" s="170"/>
      <c r="AA764" s="170"/>
      <c r="AB764" s="170"/>
      <c r="AC764" s="170"/>
      <c r="AD764" s="170"/>
      <c r="AE764" s="170" t="s">
        <v>190</v>
      </c>
      <c r="AF764" s="170">
        <v>0</v>
      </c>
      <c r="AG764" s="170"/>
      <c r="AH764" s="170"/>
      <c r="AI764" s="170"/>
      <c r="AJ764" s="170"/>
      <c r="AK764" s="170"/>
      <c r="AL764" s="170"/>
      <c r="AM764" s="170"/>
      <c r="AN764" s="170"/>
      <c r="AO764" s="170"/>
      <c r="AP764" s="170"/>
      <c r="AQ764" s="170"/>
      <c r="AR764" s="170"/>
      <c r="AS764" s="170"/>
      <c r="AT764" s="170"/>
      <c r="AU764" s="170"/>
      <c r="AV764" s="170"/>
      <c r="AW764" s="170"/>
      <c r="AX764" s="170"/>
      <c r="AY764" s="170"/>
      <c r="AZ764" s="170"/>
      <c r="BA764" s="170"/>
      <c r="BB764" s="170"/>
      <c r="BC764" s="170"/>
      <c r="BD764" s="170"/>
      <c r="BE764" s="170"/>
      <c r="BF764" s="170"/>
      <c r="BG764" s="170"/>
      <c r="BH764" s="170"/>
    </row>
    <row r="765" spans="1:60" outlineLevel="1" x14ac:dyDescent="0.25">
      <c r="A765" s="224"/>
      <c r="B765" s="183"/>
      <c r="C765" s="210" t="s">
        <v>881</v>
      </c>
      <c r="D765" s="188"/>
      <c r="E765" s="194">
        <v>43.631300000000003</v>
      </c>
      <c r="F765" s="201"/>
      <c r="G765" s="201"/>
      <c r="H765" s="200"/>
      <c r="I765" s="228"/>
      <c r="J765" s="170"/>
      <c r="K765" s="170"/>
      <c r="L765" s="170"/>
      <c r="M765" s="170"/>
      <c r="N765" s="170"/>
      <c r="O765" s="170"/>
      <c r="P765" s="170"/>
      <c r="Q765" s="170"/>
      <c r="R765" s="170"/>
      <c r="S765" s="170"/>
      <c r="T765" s="170"/>
      <c r="U765" s="170"/>
      <c r="V765" s="170"/>
      <c r="W765" s="170"/>
      <c r="X765" s="170"/>
      <c r="Y765" s="170"/>
      <c r="Z765" s="170"/>
      <c r="AA765" s="170"/>
      <c r="AB765" s="170"/>
      <c r="AC765" s="170"/>
      <c r="AD765" s="170"/>
      <c r="AE765" s="170" t="s">
        <v>190</v>
      </c>
      <c r="AF765" s="170">
        <v>0</v>
      </c>
      <c r="AG765" s="170"/>
      <c r="AH765" s="170"/>
      <c r="AI765" s="170"/>
      <c r="AJ765" s="170"/>
      <c r="AK765" s="170"/>
      <c r="AL765" s="170"/>
      <c r="AM765" s="170"/>
      <c r="AN765" s="170"/>
      <c r="AO765" s="170"/>
      <c r="AP765" s="170"/>
      <c r="AQ765" s="170"/>
      <c r="AR765" s="170"/>
      <c r="AS765" s="170"/>
      <c r="AT765" s="170"/>
      <c r="AU765" s="170"/>
      <c r="AV765" s="170"/>
      <c r="AW765" s="170"/>
      <c r="AX765" s="170"/>
      <c r="AY765" s="170"/>
      <c r="AZ765" s="170"/>
      <c r="BA765" s="170"/>
      <c r="BB765" s="170"/>
      <c r="BC765" s="170"/>
      <c r="BD765" s="170"/>
      <c r="BE765" s="170"/>
      <c r="BF765" s="170"/>
      <c r="BG765" s="170"/>
      <c r="BH765" s="170"/>
    </row>
    <row r="766" spans="1:60" outlineLevel="1" x14ac:dyDescent="0.25">
      <c r="A766" s="224"/>
      <c r="B766" s="183"/>
      <c r="C766" s="210" t="s">
        <v>882</v>
      </c>
      <c r="D766" s="188"/>
      <c r="E766" s="194">
        <v>44.046999999999997</v>
      </c>
      <c r="F766" s="201"/>
      <c r="G766" s="201"/>
      <c r="H766" s="200"/>
      <c r="I766" s="228"/>
      <c r="J766" s="170"/>
      <c r="K766" s="170"/>
      <c r="L766" s="170"/>
      <c r="M766" s="170"/>
      <c r="N766" s="170"/>
      <c r="O766" s="170"/>
      <c r="P766" s="170"/>
      <c r="Q766" s="170"/>
      <c r="R766" s="170"/>
      <c r="S766" s="170"/>
      <c r="T766" s="170"/>
      <c r="U766" s="170"/>
      <c r="V766" s="170"/>
      <c r="W766" s="170"/>
      <c r="X766" s="170"/>
      <c r="Y766" s="170"/>
      <c r="Z766" s="170"/>
      <c r="AA766" s="170"/>
      <c r="AB766" s="170"/>
      <c r="AC766" s="170"/>
      <c r="AD766" s="170"/>
      <c r="AE766" s="170" t="s">
        <v>190</v>
      </c>
      <c r="AF766" s="170">
        <v>0</v>
      </c>
      <c r="AG766" s="170"/>
      <c r="AH766" s="170"/>
      <c r="AI766" s="170"/>
      <c r="AJ766" s="170"/>
      <c r="AK766" s="170"/>
      <c r="AL766" s="170"/>
      <c r="AM766" s="170"/>
      <c r="AN766" s="170"/>
      <c r="AO766" s="170"/>
      <c r="AP766" s="170"/>
      <c r="AQ766" s="170"/>
      <c r="AR766" s="170"/>
      <c r="AS766" s="170"/>
      <c r="AT766" s="170"/>
      <c r="AU766" s="170"/>
      <c r="AV766" s="170"/>
      <c r="AW766" s="170"/>
      <c r="AX766" s="170"/>
      <c r="AY766" s="170"/>
      <c r="AZ766" s="170"/>
      <c r="BA766" s="170"/>
      <c r="BB766" s="170"/>
      <c r="BC766" s="170"/>
      <c r="BD766" s="170"/>
      <c r="BE766" s="170"/>
      <c r="BF766" s="170"/>
      <c r="BG766" s="170"/>
      <c r="BH766" s="170"/>
    </row>
    <row r="767" spans="1:60" outlineLevel="1" x14ac:dyDescent="0.25">
      <c r="A767" s="224"/>
      <c r="B767" s="183"/>
      <c r="C767" s="210" t="s">
        <v>883</v>
      </c>
      <c r="D767" s="188"/>
      <c r="E767" s="194">
        <v>29.34</v>
      </c>
      <c r="F767" s="201"/>
      <c r="G767" s="201"/>
      <c r="H767" s="200"/>
      <c r="I767" s="228"/>
      <c r="J767" s="170"/>
      <c r="K767" s="170"/>
      <c r="L767" s="170"/>
      <c r="M767" s="170"/>
      <c r="N767" s="170"/>
      <c r="O767" s="170"/>
      <c r="P767" s="170"/>
      <c r="Q767" s="170"/>
      <c r="R767" s="170"/>
      <c r="S767" s="170"/>
      <c r="T767" s="170"/>
      <c r="U767" s="170"/>
      <c r="V767" s="170"/>
      <c r="W767" s="170"/>
      <c r="X767" s="170"/>
      <c r="Y767" s="170"/>
      <c r="Z767" s="170"/>
      <c r="AA767" s="170"/>
      <c r="AB767" s="170"/>
      <c r="AC767" s="170"/>
      <c r="AD767" s="170"/>
      <c r="AE767" s="170" t="s">
        <v>190</v>
      </c>
      <c r="AF767" s="170">
        <v>0</v>
      </c>
      <c r="AG767" s="170"/>
      <c r="AH767" s="170"/>
      <c r="AI767" s="170"/>
      <c r="AJ767" s="170"/>
      <c r="AK767" s="170"/>
      <c r="AL767" s="170"/>
      <c r="AM767" s="170"/>
      <c r="AN767" s="170"/>
      <c r="AO767" s="170"/>
      <c r="AP767" s="170"/>
      <c r="AQ767" s="170"/>
      <c r="AR767" s="170"/>
      <c r="AS767" s="170"/>
      <c r="AT767" s="170"/>
      <c r="AU767" s="170"/>
      <c r="AV767" s="170"/>
      <c r="AW767" s="170"/>
      <c r="AX767" s="170"/>
      <c r="AY767" s="170"/>
      <c r="AZ767" s="170"/>
      <c r="BA767" s="170"/>
      <c r="BB767" s="170"/>
      <c r="BC767" s="170"/>
      <c r="BD767" s="170"/>
      <c r="BE767" s="170"/>
      <c r="BF767" s="170"/>
      <c r="BG767" s="170"/>
      <c r="BH767" s="170"/>
    </row>
    <row r="768" spans="1:60" outlineLevel="1" x14ac:dyDescent="0.25">
      <c r="A768" s="224"/>
      <c r="B768" s="183"/>
      <c r="C768" s="210" t="s">
        <v>884</v>
      </c>
      <c r="D768" s="188"/>
      <c r="E768" s="194">
        <v>52.058999999999997</v>
      </c>
      <c r="F768" s="201"/>
      <c r="G768" s="201"/>
      <c r="H768" s="200"/>
      <c r="I768" s="228"/>
      <c r="J768" s="170"/>
      <c r="K768" s="170"/>
      <c r="L768" s="170"/>
      <c r="M768" s="170"/>
      <c r="N768" s="170"/>
      <c r="O768" s="170"/>
      <c r="P768" s="170"/>
      <c r="Q768" s="170"/>
      <c r="R768" s="170"/>
      <c r="S768" s="170"/>
      <c r="T768" s="170"/>
      <c r="U768" s="170"/>
      <c r="V768" s="170"/>
      <c r="W768" s="170"/>
      <c r="X768" s="170"/>
      <c r="Y768" s="170"/>
      <c r="Z768" s="170"/>
      <c r="AA768" s="170"/>
      <c r="AB768" s="170"/>
      <c r="AC768" s="170"/>
      <c r="AD768" s="170"/>
      <c r="AE768" s="170" t="s">
        <v>190</v>
      </c>
      <c r="AF768" s="170">
        <v>0</v>
      </c>
      <c r="AG768" s="170"/>
      <c r="AH768" s="170"/>
      <c r="AI768" s="170"/>
      <c r="AJ768" s="170"/>
      <c r="AK768" s="170"/>
      <c r="AL768" s="170"/>
      <c r="AM768" s="170"/>
      <c r="AN768" s="170"/>
      <c r="AO768" s="170"/>
      <c r="AP768" s="170"/>
      <c r="AQ768" s="170"/>
      <c r="AR768" s="170"/>
      <c r="AS768" s="170"/>
      <c r="AT768" s="170"/>
      <c r="AU768" s="170"/>
      <c r="AV768" s="170"/>
      <c r="AW768" s="170"/>
      <c r="AX768" s="170"/>
      <c r="AY768" s="170"/>
      <c r="AZ768" s="170"/>
      <c r="BA768" s="170"/>
      <c r="BB768" s="170"/>
      <c r="BC768" s="170"/>
      <c r="BD768" s="170"/>
      <c r="BE768" s="170"/>
      <c r="BF768" s="170"/>
      <c r="BG768" s="170"/>
      <c r="BH768" s="170"/>
    </row>
    <row r="769" spans="1:60" outlineLevel="1" x14ac:dyDescent="0.25">
      <c r="A769" s="224"/>
      <c r="B769" s="183"/>
      <c r="C769" s="210" t="s">
        <v>885</v>
      </c>
      <c r="D769" s="188"/>
      <c r="E769" s="194">
        <v>39.9574</v>
      </c>
      <c r="F769" s="201"/>
      <c r="G769" s="201"/>
      <c r="H769" s="200"/>
      <c r="I769" s="228"/>
      <c r="J769" s="170"/>
      <c r="K769" s="170"/>
      <c r="L769" s="170"/>
      <c r="M769" s="170"/>
      <c r="N769" s="170"/>
      <c r="O769" s="170"/>
      <c r="P769" s="170"/>
      <c r="Q769" s="170"/>
      <c r="R769" s="170"/>
      <c r="S769" s="170"/>
      <c r="T769" s="170"/>
      <c r="U769" s="170"/>
      <c r="V769" s="170"/>
      <c r="W769" s="170"/>
      <c r="X769" s="170"/>
      <c r="Y769" s="170"/>
      <c r="Z769" s="170"/>
      <c r="AA769" s="170"/>
      <c r="AB769" s="170"/>
      <c r="AC769" s="170"/>
      <c r="AD769" s="170"/>
      <c r="AE769" s="170" t="s">
        <v>190</v>
      </c>
      <c r="AF769" s="170">
        <v>0</v>
      </c>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170"/>
      <c r="BE769" s="170"/>
      <c r="BF769" s="170"/>
      <c r="BG769" s="170"/>
      <c r="BH769" s="170"/>
    </row>
    <row r="770" spans="1:60" outlineLevel="1" x14ac:dyDescent="0.25">
      <c r="A770" s="224"/>
      <c r="B770" s="183"/>
      <c r="C770" s="210" t="s">
        <v>886</v>
      </c>
      <c r="D770" s="188"/>
      <c r="E770" s="194">
        <v>60.045999999999999</v>
      </c>
      <c r="F770" s="201"/>
      <c r="G770" s="201"/>
      <c r="H770" s="200"/>
      <c r="I770" s="228"/>
      <c r="J770" s="170"/>
      <c r="K770" s="170"/>
      <c r="L770" s="170"/>
      <c r="M770" s="170"/>
      <c r="N770" s="170"/>
      <c r="O770" s="170"/>
      <c r="P770" s="170"/>
      <c r="Q770" s="170"/>
      <c r="R770" s="170"/>
      <c r="S770" s="170"/>
      <c r="T770" s="170"/>
      <c r="U770" s="170"/>
      <c r="V770" s="170"/>
      <c r="W770" s="170"/>
      <c r="X770" s="170"/>
      <c r="Y770" s="170"/>
      <c r="Z770" s="170"/>
      <c r="AA770" s="170"/>
      <c r="AB770" s="170"/>
      <c r="AC770" s="170"/>
      <c r="AD770" s="170"/>
      <c r="AE770" s="170" t="s">
        <v>190</v>
      </c>
      <c r="AF770" s="170">
        <v>0</v>
      </c>
      <c r="AG770" s="170"/>
      <c r="AH770" s="170"/>
      <c r="AI770" s="170"/>
      <c r="AJ770" s="170"/>
      <c r="AK770" s="170"/>
      <c r="AL770" s="170"/>
      <c r="AM770" s="170"/>
      <c r="AN770" s="170"/>
      <c r="AO770" s="170"/>
      <c r="AP770" s="170"/>
      <c r="AQ770" s="170"/>
      <c r="AR770" s="170"/>
      <c r="AS770" s="170"/>
      <c r="AT770" s="170"/>
      <c r="AU770" s="170"/>
      <c r="AV770" s="170"/>
      <c r="AW770" s="170"/>
      <c r="AX770" s="170"/>
      <c r="AY770" s="170"/>
      <c r="AZ770" s="170"/>
      <c r="BA770" s="170"/>
      <c r="BB770" s="170"/>
      <c r="BC770" s="170"/>
      <c r="BD770" s="170"/>
      <c r="BE770" s="170"/>
      <c r="BF770" s="170"/>
      <c r="BG770" s="170"/>
      <c r="BH770" s="170"/>
    </row>
    <row r="771" spans="1:60" outlineLevel="1" x14ac:dyDescent="0.25">
      <c r="A771" s="224"/>
      <c r="B771" s="183"/>
      <c r="C771" s="210" t="s">
        <v>887</v>
      </c>
      <c r="D771" s="188"/>
      <c r="E771" s="194">
        <v>58.99</v>
      </c>
      <c r="F771" s="201"/>
      <c r="G771" s="201"/>
      <c r="H771" s="200"/>
      <c r="I771" s="228"/>
      <c r="J771" s="170"/>
      <c r="K771" s="170"/>
      <c r="L771" s="170"/>
      <c r="M771" s="170"/>
      <c r="N771" s="170"/>
      <c r="O771" s="170"/>
      <c r="P771" s="170"/>
      <c r="Q771" s="170"/>
      <c r="R771" s="170"/>
      <c r="S771" s="170"/>
      <c r="T771" s="170"/>
      <c r="U771" s="170"/>
      <c r="V771" s="170"/>
      <c r="W771" s="170"/>
      <c r="X771" s="170"/>
      <c r="Y771" s="170"/>
      <c r="Z771" s="170"/>
      <c r="AA771" s="170"/>
      <c r="AB771" s="170"/>
      <c r="AC771" s="170"/>
      <c r="AD771" s="170"/>
      <c r="AE771" s="170" t="s">
        <v>190</v>
      </c>
      <c r="AF771" s="170">
        <v>0</v>
      </c>
      <c r="AG771" s="170"/>
      <c r="AH771" s="170"/>
      <c r="AI771" s="170"/>
      <c r="AJ771" s="170"/>
      <c r="AK771" s="170"/>
      <c r="AL771" s="170"/>
      <c r="AM771" s="170"/>
      <c r="AN771" s="170"/>
      <c r="AO771" s="170"/>
      <c r="AP771" s="170"/>
      <c r="AQ771" s="170"/>
      <c r="AR771" s="170"/>
      <c r="AS771" s="170"/>
      <c r="AT771" s="170"/>
      <c r="AU771" s="170"/>
      <c r="AV771" s="170"/>
      <c r="AW771" s="170"/>
      <c r="AX771" s="170"/>
      <c r="AY771" s="170"/>
      <c r="AZ771" s="170"/>
      <c r="BA771" s="170"/>
      <c r="BB771" s="170"/>
      <c r="BC771" s="170"/>
      <c r="BD771" s="170"/>
      <c r="BE771" s="170"/>
      <c r="BF771" s="170"/>
      <c r="BG771" s="170"/>
      <c r="BH771" s="170"/>
    </row>
    <row r="772" spans="1:60" outlineLevel="1" x14ac:dyDescent="0.25">
      <c r="A772" s="224"/>
      <c r="B772" s="183"/>
      <c r="C772" s="210" t="s">
        <v>888</v>
      </c>
      <c r="D772" s="188"/>
      <c r="E772" s="194">
        <v>20.957000000000001</v>
      </c>
      <c r="F772" s="201"/>
      <c r="G772" s="201"/>
      <c r="H772" s="200"/>
      <c r="I772" s="228"/>
      <c r="J772" s="170"/>
      <c r="K772" s="170"/>
      <c r="L772" s="170"/>
      <c r="M772" s="170"/>
      <c r="N772" s="170"/>
      <c r="O772" s="170"/>
      <c r="P772" s="170"/>
      <c r="Q772" s="170"/>
      <c r="R772" s="170"/>
      <c r="S772" s="170"/>
      <c r="T772" s="170"/>
      <c r="U772" s="170"/>
      <c r="V772" s="170"/>
      <c r="W772" s="170"/>
      <c r="X772" s="170"/>
      <c r="Y772" s="170"/>
      <c r="Z772" s="170"/>
      <c r="AA772" s="170"/>
      <c r="AB772" s="170"/>
      <c r="AC772" s="170"/>
      <c r="AD772" s="170"/>
      <c r="AE772" s="170" t="s">
        <v>190</v>
      </c>
      <c r="AF772" s="170">
        <v>0</v>
      </c>
      <c r="AG772" s="170"/>
      <c r="AH772" s="170"/>
      <c r="AI772" s="170"/>
      <c r="AJ772" s="170"/>
      <c r="AK772" s="170"/>
      <c r="AL772" s="170"/>
      <c r="AM772" s="170"/>
      <c r="AN772" s="170"/>
      <c r="AO772" s="170"/>
      <c r="AP772" s="170"/>
      <c r="AQ772" s="170"/>
      <c r="AR772" s="170"/>
      <c r="AS772" s="170"/>
      <c r="AT772" s="170"/>
      <c r="AU772" s="170"/>
      <c r="AV772" s="170"/>
      <c r="AW772" s="170"/>
      <c r="AX772" s="170"/>
      <c r="AY772" s="170"/>
      <c r="AZ772" s="170"/>
      <c r="BA772" s="170"/>
      <c r="BB772" s="170"/>
      <c r="BC772" s="170"/>
      <c r="BD772" s="170"/>
      <c r="BE772" s="170"/>
      <c r="BF772" s="170"/>
      <c r="BG772" s="170"/>
      <c r="BH772" s="170"/>
    </row>
    <row r="773" spans="1:60" outlineLevel="1" x14ac:dyDescent="0.25">
      <c r="A773" s="224"/>
      <c r="B773" s="183"/>
      <c r="C773" s="210" t="s">
        <v>889</v>
      </c>
      <c r="D773" s="188"/>
      <c r="E773" s="194">
        <v>19.972000000000001</v>
      </c>
      <c r="F773" s="201"/>
      <c r="G773" s="201"/>
      <c r="H773" s="200"/>
      <c r="I773" s="228"/>
      <c r="J773" s="170"/>
      <c r="K773" s="170"/>
      <c r="L773" s="170"/>
      <c r="M773" s="170"/>
      <c r="N773" s="170"/>
      <c r="O773" s="170"/>
      <c r="P773" s="170"/>
      <c r="Q773" s="170"/>
      <c r="R773" s="170"/>
      <c r="S773" s="170"/>
      <c r="T773" s="170"/>
      <c r="U773" s="170"/>
      <c r="V773" s="170"/>
      <c r="W773" s="170"/>
      <c r="X773" s="170"/>
      <c r="Y773" s="170"/>
      <c r="Z773" s="170"/>
      <c r="AA773" s="170"/>
      <c r="AB773" s="170"/>
      <c r="AC773" s="170"/>
      <c r="AD773" s="170"/>
      <c r="AE773" s="170" t="s">
        <v>190</v>
      </c>
      <c r="AF773" s="170">
        <v>0</v>
      </c>
      <c r="AG773" s="170"/>
      <c r="AH773" s="170"/>
      <c r="AI773" s="170"/>
      <c r="AJ773" s="170"/>
      <c r="AK773" s="170"/>
      <c r="AL773" s="170"/>
      <c r="AM773" s="170"/>
      <c r="AN773" s="170"/>
      <c r="AO773" s="170"/>
      <c r="AP773" s="170"/>
      <c r="AQ773" s="170"/>
      <c r="AR773" s="170"/>
      <c r="AS773" s="170"/>
      <c r="AT773" s="170"/>
      <c r="AU773" s="170"/>
      <c r="AV773" s="170"/>
      <c r="AW773" s="170"/>
      <c r="AX773" s="170"/>
      <c r="AY773" s="170"/>
      <c r="AZ773" s="170"/>
      <c r="BA773" s="170"/>
      <c r="BB773" s="170"/>
      <c r="BC773" s="170"/>
      <c r="BD773" s="170"/>
      <c r="BE773" s="170"/>
      <c r="BF773" s="170"/>
      <c r="BG773" s="170"/>
      <c r="BH773" s="170"/>
    </row>
    <row r="774" spans="1:60" outlineLevel="1" x14ac:dyDescent="0.25">
      <c r="A774" s="224"/>
      <c r="B774" s="183"/>
      <c r="C774" s="210" t="s">
        <v>890</v>
      </c>
      <c r="D774" s="188"/>
      <c r="E774" s="194">
        <v>18.654</v>
      </c>
      <c r="F774" s="201"/>
      <c r="G774" s="201"/>
      <c r="H774" s="200"/>
      <c r="I774" s="228"/>
      <c r="J774" s="170"/>
      <c r="K774" s="170"/>
      <c r="L774" s="170"/>
      <c r="M774" s="170"/>
      <c r="N774" s="170"/>
      <c r="O774" s="170"/>
      <c r="P774" s="170"/>
      <c r="Q774" s="170"/>
      <c r="R774" s="170"/>
      <c r="S774" s="170"/>
      <c r="T774" s="170"/>
      <c r="U774" s="170"/>
      <c r="V774" s="170"/>
      <c r="W774" s="170"/>
      <c r="X774" s="170"/>
      <c r="Y774" s="170"/>
      <c r="Z774" s="170"/>
      <c r="AA774" s="170"/>
      <c r="AB774" s="170"/>
      <c r="AC774" s="170"/>
      <c r="AD774" s="170"/>
      <c r="AE774" s="170" t="s">
        <v>190</v>
      </c>
      <c r="AF774" s="170">
        <v>0</v>
      </c>
      <c r="AG774" s="170"/>
      <c r="AH774" s="170"/>
      <c r="AI774" s="170"/>
      <c r="AJ774" s="170"/>
      <c r="AK774" s="170"/>
      <c r="AL774" s="170"/>
      <c r="AM774" s="170"/>
      <c r="AN774" s="170"/>
      <c r="AO774" s="170"/>
      <c r="AP774" s="170"/>
      <c r="AQ774" s="170"/>
      <c r="AR774" s="170"/>
      <c r="AS774" s="170"/>
      <c r="AT774" s="170"/>
      <c r="AU774" s="170"/>
      <c r="AV774" s="170"/>
      <c r="AW774" s="170"/>
      <c r="AX774" s="170"/>
      <c r="AY774" s="170"/>
      <c r="AZ774" s="170"/>
      <c r="BA774" s="170"/>
      <c r="BB774" s="170"/>
      <c r="BC774" s="170"/>
      <c r="BD774" s="170"/>
      <c r="BE774" s="170"/>
      <c r="BF774" s="170"/>
      <c r="BG774" s="170"/>
      <c r="BH774" s="170"/>
    </row>
    <row r="775" spans="1:60" outlineLevel="1" x14ac:dyDescent="0.25">
      <c r="A775" s="224"/>
      <c r="B775" s="183"/>
      <c r="C775" s="210" t="s">
        <v>891</v>
      </c>
      <c r="D775" s="188"/>
      <c r="E775" s="194">
        <v>3.58</v>
      </c>
      <c r="F775" s="201"/>
      <c r="G775" s="201"/>
      <c r="H775" s="200"/>
      <c r="I775" s="228"/>
      <c r="J775" s="170"/>
      <c r="K775" s="170"/>
      <c r="L775" s="170"/>
      <c r="M775" s="170"/>
      <c r="N775" s="170"/>
      <c r="O775" s="170"/>
      <c r="P775" s="170"/>
      <c r="Q775" s="170"/>
      <c r="R775" s="170"/>
      <c r="S775" s="170"/>
      <c r="T775" s="170"/>
      <c r="U775" s="170"/>
      <c r="V775" s="170"/>
      <c r="W775" s="170"/>
      <c r="X775" s="170"/>
      <c r="Y775" s="170"/>
      <c r="Z775" s="170"/>
      <c r="AA775" s="170"/>
      <c r="AB775" s="170"/>
      <c r="AC775" s="170"/>
      <c r="AD775" s="170"/>
      <c r="AE775" s="170" t="s">
        <v>190</v>
      </c>
      <c r="AF775" s="170">
        <v>0</v>
      </c>
      <c r="AG775" s="170"/>
      <c r="AH775" s="170"/>
      <c r="AI775" s="170"/>
      <c r="AJ775" s="170"/>
      <c r="AK775" s="170"/>
      <c r="AL775" s="170"/>
      <c r="AM775" s="170"/>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row>
    <row r="776" spans="1:60" outlineLevel="1" x14ac:dyDescent="0.25">
      <c r="A776" s="224"/>
      <c r="B776" s="183"/>
      <c r="C776" s="210" t="s">
        <v>892</v>
      </c>
      <c r="D776" s="188"/>
      <c r="E776" s="194">
        <v>118.26213</v>
      </c>
      <c r="F776" s="201"/>
      <c r="G776" s="201"/>
      <c r="H776" s="200"/>
      <c r="I776" s="228"/>
      <c r="J776" s="170"/>
      <c r="K776" s="170"/>
      <c r="L776" s="170"/>
      <c r="M776" s="170"/>
      <c r="N776" s="170"/>
      <c r="O776" s="170"/>
      <c r="P776" s="170"/>
      <c r="Q776" s="170"/>
      <c r="R776" s="170"/>
      <c r="S776" s="170"/>
      <c r="T776" s="170"/>
      <c r="U776" s="170"/>
      <c r="V776" s="170"/>
      <c r="W776" s="170"/>
      <c r="X776" s="170"/>
      <c r="Y776" s="170"/>
      <c r="Z776" s="170"/>
      <c r="AA776" s="170"/>
      <c r="AB776" s="170"/>
      <c r="AC776" s="170"/>
      <c r="AD776" s="170"/>
      <c r="AE776" s="170" t="s">
        <v>190</v>
      </c>
      <c r="AF776" s="170">
        <v>0</v>
      </c>
      <c r="AG776" s="170"/>
      <c r="AH776" s="170"/>
      <c r="AI776" s="170"/>
      <c r="AJ776" s="170"/>
      <c r="AK776" s="170"/>
      <c r="AL776" s="170"/>
      <c r="AM776" s="170"/>
      <c r="AN776" s="170"/>
      <c r="AO776" s="170"/>
      <c r="AP776" s="170"/>
      <c r="AQ776" s="170"/>
      <c r="AR776" s="170"/>
      <c r="AS776" s="170"/>
      <c r="AT776" s="170"/>
      <c r="AU776" s="170"/>
      <c r="AV776" s="170"/>
      <c r="AW776" s="170"/>
      <c r="AX776" s="170"/>
      <c r="AY776" s="170"/>
      <c r="AZ776" s="170"/>
      <c r="BA776" s="170"/>
      <c r="BB776" s="170"/>
      <c r="BC776" s="170"/>
      <c r="BD776" s="170"/>
      <c r="BE776" s="170"/>
      <c r="BF776" s="170"/>
      <c r="BG776" s="170"/>
      <c r="BH776" s="170"/>
    </row>
    <row r="777" spans="1:60" outlineLevel="1" x14ac:dyDescent="0.25">
      <c r="A777" s="224"/>
      <c r="B777" s="183"/>
      <c r="C777" s="210" t="s">
        <v>893</v>
      </c>
      <c r="D777" s="188"/>
      <c r="E777" s="194">
        <v>48.856499999999997</v>
      </c>
      <c r="F777" s="201"/>
      <c r="G777" s="201"/>
      <c r="H777" s="200"/>
      <c r="I777" s="228"/>
      <c r="J777" s="170"/>
      <c r="K777" s="170"/>
      <c r="L777" s="170"/>
      <c r="M777" s="170"/>
      <c r="N777" s="170"/>
      <c r="O777" s="170"/>
      <c r="P777" s="170"/>
      <c r="Q777" s="170"/>
      <c r="R777" s="170"/>
      <c r="S777" s="170"/>
      <c r="T777" s="170"/>
      <c r="U777" s="170"/>
      <c r="V777" s="170"/>
      <c r="W777" s="170"/>
      <c r="X777" s="170"/>
      <c r="Y777" s="170"/>
      <c r="Z777" s="170"/>
      <c r="AA777" s="170"/>
      <c r="AB777" s="170"/>
      <c r="AC777" s="170"/>
      <c r="AD777" s="170"/>
      <c r="AE777" s="170" t="s">
        <v>190</v>
      </c>
      <c r="AF777" s="170">
        <v>0</v>
      </c>
      <c r="AG777" s="170"/>
      <c r="AH777" s="170"/>
      <c r="AI777" s="170"/>
      <c r="AJ777" s="170"/>
      <c r="AK777" s="170"/>
      <c r="AL777" s="170"/>
      <c r="AM777" s="170"/>
      <c r="AN777" s="170"/>
      <c r="AO777" s="170"/>
      <c r="AP777" s="170"/>
      <c r="AQ777" s="170"/>
      <c r="AR777" s="170"/>
      <c r="AS777" s="170"/>
      <c r="AT777" s="170"/>
      <c r="AU777" s="170"/>
      <c r="AV777" s="170"/>
      <c r="AW777" s="170"/>
      <c r="AX777" s="170"/>
      <c r="AY777" s="170"/>
      <c r="AZ777" s="170"/>
      <c r="BA777" s="170"/>
      <c r="BB777" s="170"/>
      <c r="BC777" s="170"/>
      <c r="BD777" s="170"/>
      <c r="BE777" s="170"/>
      <c r="BF777" s="170"/>
      <c r="BG777" s="170"/>
      <c r="BH777" s="170"/>
    </row>
    <row r="778" spans="1:60" outlineLevel="1" x14ac:dyDescent="0.25">
      <c r="A778" s="224"/>
      <c r="B778" s="183"/>
      <c r="C778" s="210" t="s">
        <v>894</v>
      </c>
      <c r="D778" s="188"/>
      <c r="E778" s="194">
        <v>40.734400000000001</v>
      </c>
      <c r="F778" s="201"/>
      <c r="G778" s="201"/>
      <c r="H778" s="200"/>
      <c r="I778" s="228"/>
      <c r="J778" s="170"/>
      <c r="K778" s="170"/>
      <c r="L778" s="170"/>
      <c r="M778" s="170"/>
      <c r="N778" s="170"/>
      <c r="O778" s="170"/>
      <c r="P778" s="170"/>
      <c r="Q778" s="170"/>
      <c r="R778" s="170"/>
      <c r="S778" s="170"/>
      <c r="T778" s="170"/>
      <c r="U778" s="170"/>
      <c r="V778" s="170"/>
      <c r="W778" s="170"/>
      <c r="X778" s="170"/>
      <c r="Y778" s="170"/>
      <c r="Z778" s="170"/>
      <c r="AA778" s="170"/>
      <c r="AB778" s="170"/>
      <c r="AC778" s="170"/>
      <c r="AD778" s="170"/>
      <c r="AE778" s="170" t="s">
        <v>190</v>
      </c>
      <c r="AF778" s="170">
        <v>0</v>
      </c>
      <c r="AG778" s="170"/>
      <c r="AH778" s="170"/>
      <c r="AI778" s="170"/>
      <c r="AJ778" s="170"/>
      <c r="AK778" s="170"/>
      <c r="AL778" s="170"/>
      <c r="AM778" s="170"/>
      <c r="AN778" s="170"/>
      <c r="AO778" s="170"/>
      <c r="AP778" s="170"/>
      <c r="AQ778" s="170"/>
      <c r="AR778" s="170"/>
      <c r="AS778" s="170"/>
      <c r="AT778" s="170"/>
      <c r="AU778" s="170"/>
      <c r="AV778" s="170"/>
      <c r="AW778" s="170"/>
      <c r="AX778" s="170"/>
      <c r="AY778" s="170"/>
      <c r="AZ778" s="170"/>
      <c r="BA778" s="170"/>
      <c r="BB778" s="170"/>
      <c r="BC778" s="170"/>
      <c r="BD778" s="170"/>
      <c r="BE778" s="170"/>
      <c r="BF778" s="170"/>
      <c r="BG778" s="170"/>
      <c r="BH778" s="170"/>
    </row>
    <row r="779" spans="1:60" outlineLevel="1" x14ac:dyDescent="0.25">
      <c r="A779" s="224"/>
      <c r="B779" s="183"/>
      <c r="C779" s="210" t="s">
        <v>895</v>
      </c>
      <c r="D779" s="188"/>
      <c r="E779" s="194">
        <v>83.378299999999996</v>
      </c>
      <c r="F779" s="201"/>
      <c r="G779" s="201"/>
      <c r="H779" s="200"/>
      <c r="I779" s="228"/>
      <c r="J779" s="170"/>
      <c r="K779" s="170"/>
      <c r="L779" s="170"/>
      <c r="M779" s="170"/>
      <c r="N779" s="170"/>
      <c r="O779" s="170"/>
      <c r="P779" s="170"/>
      <c r="Q779" s="170"/>
      <c r="R779" s="170"/>
      <c r="S779" s="170"/>
      <c r="T779" s="170"/>
      <c r="U779" s="170"/>
      <c r="V779" s="170"/>
      <c r="W779" s="170"/>
      <c r="X779" s="170"/>
      <c r="Y779" s="170"/>
      <c r="Z779" s="170"/>
      <c r="AA779" s="170"/>
      <c r="AB779" s="170"/>
      <c r="AC779" s="170"/>
      <c r="AD779" s="170"/>
      <c r="AE779" s="170" t="s">
        <v>190</v>
      </c>
      <c r="AF779" s="170">
        <v>0</v>
      </c>
      <c r="AG779" s="170"/>
      <c r="AH779" s="170"/>
      <c r="AI779" s="170"/>
      <c r="AJ779" s="170"/>
      <c r="AK779" s="170"/>
      <c r="AL779" s="170"/>
      <c r="AM779" s="170"/>
      <c r="AN779" s="170"/>
      <c r="AO779" s="170"/>
      <c r="AP779" s="170"/>
      <c r="AQ779" s="170"/>
      <c r="AR779" s="170"/>
      <c r="AS779" s="170"/>
      <c r="AT779" s="170"/>
      <c r="AU779" s="170"/>
      <c r="AV779" s="170"/>
      <c r="AW779" s="170"/>
      <c r="AX779" s="170"/>
      <c r="AY779" s="170"/>
      <c r="AZ779" s="170"/>
      <c r="BA779" s="170"/>
      <c r="BB779" s="170"/>
      <c r="BC779" s="170"/>
      <c r="BD779" s="170"/>
      <c r="BE779" s="170"/>
      <c r="BF779" s="170"/>
      <c r="BG779" s="170"/>
      <c r="BH779" s="170"/>
    </row>
    <row r="780" spans="1:60" outlineLevel="1" x14ac:dyDescent="0.25">
      <c r="A780" s="224"/>
      <c r="B780" s="183"/>
      <c r="C780" s="210" t="s">
        <v>896</v>
      </c>
      <c r="D780" s="188"/>
      <c r="E780" s="194">
        <v>17.995999999999999</v>
      </c>
      <c r="F780" s="201"/>
      <c r="G780" s="201"/>
      <c r="H780" s="200"/>
      <c r="I780" s="228"/>
      <c r="J780" s="170"/>
      <c r="K780" s="170"/>
      <c r="L780" s="170"/>
      <c r="M780" s="170"/>
      <c r="N780" s="170"/>
      <c r="O780" s="170"/>
      <c r="P780" s="170"/>
      <c r="Q780" s="170"/>
      <c r="R780" s="170"/>
      <c r="S780" s="170"/>
      <c r="T780" s="170"/>
      <c r="U780" s="170"/>
      <c r="V780" s="170"/>
      <c r="W780" s="170"/>
      <c r="X780" s="170"/>
      <c r="Y780" s="170"/>
      <c r="Z780" s="170"/>
      <c r="AA780" s="170"/>
      <c r="AB780" s="170"/>
      <c r="AC780" s="170"/>
      <c r="AD780" s="170"/>
      <c r="AE780" s="170" t="s">
        <v>190</v>
      </c>
      <c r="AF780" s="170">
        <v>0</v>
      </c>
      <c r="AG780" s="170"/>
      <c r="AH780" s="170"/>
      <c r="AI780" s="170"/>
      <c r="AJ780" s="170"/>
      <c r="AK780" s="170"/>
      <c r="AL780" s="170"/>
      <c r="AM780" s="170"/>
      <c r="AN780" s="170"/>
      <c r="AO780" s="170"/>
      <c r="AP780" s="170"/>
      <c r="AQ780" s="170"/>
      <c r="AR780" s="170"/>
      <c r="AS780" s="170"/>
      <c r="AT780" s="170"/>
      <c r="AU780" s="170"/>
      <c r="AV780" s="170"/>
      <c r="AW780" s="170"/>
      <c r="AX780" s="170"/>
      <c r="AY780" s="170"/>
      <c r="AZ780" s="170"/>
      <c r="BA780" s="170"/>
      <c r="BB780" s="170"/>
      <c r="BC780" s="170"/>
      <c r="BD780" s="170"/>
      <c r="BE780" s="170"/>
      <c r="BF780" s="170"/>
      <c r="BG780" s="170"/>
      <c r="BH780" s="170"/>
    </row>
    <row r="781" spans="1:60" outlineLevel="1" x14ac:dyDescent="0.25">
      <c r="A781" s="224"/>
      <c r="B781" s="183"/>
      <c r="C781" s="210" t="s">
        <v>897</v>
      </c>
      <c r="D781" s="188"/>
      <c r="E781" s="194">
        <v>28.334</v>
      </c>
      <c r="F781" s="201"/>
      <c r="G781" s="201"/>
      <c r="H781" s="200"/>
      <c r="I781" s="228"/>
      <c r="J781" s="170"/>
      <c r="K781" s="170"/>
      <c r="L781" s="170"/>
      <c r="M781" s="170"/>
      <c r="N781" s="170"/>
      <c r="O781" s="170"/>
      <c r="P781" s="170"/>
      <c r="Q781" s="170"/>
      <c r="R781" s="170"/>
      <c r="S781" s="170"/>
      <c r="T781" s="170"/>
      <c r="U781" s="170"/>
      <c r="V781" s="170"/>
      <c r="W781" s="170"/>
      <c r="X781" s="170"/>
      <c r="Y781" s="170"/>
      <c r="Z781" s="170"/>
      <c r="AA781" s="170"/>
      <c r="AB781" s="170"/>
      <c r="AC781" s="170"/>
      <c r="AD781" s="170"/>
      <c r="AE781" s="170" t="s">
        <v>190</v>
      </c>
      <c r="AF781" s="170">
        <v>0</v>
      </c>
      <c r="AG781" s="170"/>
      <c r="AH781" s="170"/>
      <c r="AI781" s="170"/>
      <c r="AJ781" s="170"/>
      <c r="AK781" s="170"/>
      <c r="AL781" s="170"/>
      <c r="AM781" s="170"/>
      <c r="AN781" s="170"/>
      <c r="AO781" s="170"/>
      <c r="AP781" s="170"/>
      <c r="AQ781" s="170"/>
      <c r="AR781" s="170"/>
      <c r="AS781" s="170"/>
      <c r="AT781" s="170"/>
      <c r="AU781" s="170"/>
      <c r="AV781" s="170"/>
      <c r="AW781" s="170"/>
      <c r="AX781" s="170"/>
      <c r="AY781" s="170"/>
      <c r="AZ781" s="170"/>
      <c r="BA781" s="170"/>
      <c r="BB781" s="170"/>
      <c r="BC781" s="170"/>
      <c r="BD781" s="170"/>
      <c r="BE781" s="170"/>
      <c r="BF781" s="170"/>
      <c r="BG781" s="170"/>
      <c r="BH781" s="170"/>
    </row>
    <row r="782" spans="1:60" outlineLevel="1" x14ac:dyDescent="0.25">
      <c r="A782" s="224"/>
      <c r="B782" s="183"/>
      <c r="C782" s="210" t="s">
        <v>898</v>
      </c>
      <c r="D782" s="188"/>
      <c r="E782" s="194">
        <v>6.46</v>
      </c>
      <c r="F782" s="201"/>
      <c r="G782" s="201"/>
      <c r="H782" s="200"/>
      <c r="I782" s="228"/>
      <c r="J782" s="170"/>
      <c r="K782" s="170"/>
      <c r="L782" s="170"/>
      <c r="M782" s="170"/>
      <c r="N782" s="170"/>
      <c r="O782" s="170"/>
      <c r="P782" s="170"/>
      <c r="Q782" s="170"/>
      <c r="R782" s="170"/>
      <c r="S782" s="170"/>
      <c r="T782" s="170"/>
      <c r="U782" s="170"/>
      <c r="V782" s="170"/>
      <c r="W782" s="170"/>
      <c r="X782" s="170"/>
      <c r="Y782" s="170"/>
      <c r="Z782" s="170"/>
      <c r="AA782" s="170"/>
      <c r="AB782" s="170"/>
      <c r="AC782" s="170"/>
      <c r="AD782" s="170"/>
      <c r="AE782" s="170" t="s">
        <v>190</v>
      </c>
      <c r="AF782" s="170">
        <v>0</v>
      </c>
      <c r="AG782" s="170"/>
      <c r="AH782" s="170"/>
      <c r="AI782" s="170"/>
      <c r="AJ782" s="170"/>
      <c r="AK782" s="170"/>
      <c r="AL782" s="170"/>
      <c r="AM782" s="170"/>
      <c r="AN782" s="170"/>
      <c r="AO782" s="170"/>
      <c r="AP782" s="170"/>
      <c r="AQ782" s="170"/>
      <c r="AR782" s="170"/>
      <c r="AS782" s="170"/>
      <c r="AT782" s="170"/>
      <c r="AU782" s="170"/>
      <c r="AV782" s="170"/>
      <c r="AW782" s="170"/>
      <c r="AX782" s="170"/>
      <c r="AY782" s="170"/>
      <c r="AZ782" s="170"/>
      <c r="BA782" s="170"/>
      <c r="BB782" s="170"/>
      <c r="BC782" s="170"/>
      <c r="BD782" s="170"/>
      <c r="BE782" s="170"/>
      <c r="BF782" s="170"/>
      <c r="BG782" s="170"/>
      <c r="BH782" s="170"/>
    </row>
    <row r="783" spans="1:60" outlineLevel="1" x14ac:dyDescent="0.25">
      <c r="A783" s="224"/>
      <c r="B783" s="183"/>
      <c r="C783" s="210" t="s">
        <v>899</v>
      </c>
      <c r="D783" s="188"/>
      <c r="E783" s="194">
        <v>38.804000000000002</v>
      </c>
      <c r="F783" s="201"/>
      <c r="G783" s="201"/>
      <c r="H783" s="200"/>
      <c r="I783" s="228"/>
      <c r="J783" s="170"/>
      <c r="K783" s="170"/>
      <c r="L783" s="170"/>
      <c r="M783" s="170"/>
      <c r="N783" s="170"/>
      <c r="O783" s="170"/>
      <c r="P783" s="170"/>
      <c r="Q783" s="170"/>
      <c r="R783" s="170"/>
      <c r="S783" s="170"/>
      <c r="T783" s="170"/>
      <c r="U783" s="170"/>
      <c r="V783" s="170"/>
      <c r="W783" s="170"/>
      <c r="X783" s="170"/>
      <c r="Y783" s="170"/>
      <c r="Z783" s="170"/>
      <c r="AA783" s="170"/>
      <c r="AB783" s="170"/>
      <c r="AC783" s="170"/>
      <c r="AD783" s="170"/>
      <c r="AE783" s="170" t="s">
        <v>190</v>
      </c>
      <c r="AF783" s="170">
        <v>0</v>
      </c>
      <c r="AG783" s="170"/>
      <c r="AH783" s="170"/>
      <c r="AI783" s="170"/>
      <c r="AJ783" s="170"/>
      <c r="AK783" s="170"/>
      <c r="AL783" s="170"/>
      <c r="AM783" s="170"/>
      <c r="AN783" s="170"/>
      <c r="AO783" s="170"/>
      <c r="AP783" s="170"/>
      <c r="AQ783" s="170"/>
      <c r="AR783" s="170"/>
      <c r="AS783" s="170"/>
      <c r="AT783" s="170"/>
      <c r="AU783" s="170"/>
      <c r="AV783" s="170"/>
      <c r="AW783" s="170"/>
      <c r="AX783" s="170"/>
      <c r="AY783" s="170"/>
      <c r="AZ783" s="170"/>
      <c r="BA783" s="170"/>
      <c r="BB783" s="170"/>
      <c r="BC783" s="170"/>
      <c r="BD783" s="170"/>
      <c r="BE783" s="170"/>
      <c r="BF783" s="170"/>
      <c r="BG783" s="170"/>
      <c r="BH783" s="170"/>
    </row>
    <row r="784" spans="1:60" outlineLevel="1" x14ac:dyDescent="0.25">
      <c r="A784" s="224"/>
      <c r="B784" s="183"/>
      <c r="C784" s="210" t="s">
        <v>900</v>
      </c>
      <c r="D784" s="188"/>
      <c r="E784" s="194">
        <v>18.044</v>
      </c>
      <c r="F784" s="201"/>
      <c r="G784" s="201"/>
      <c r="H784" s="200"/>
      <c r="I784" s="228"/>
      <c r="J784" s="170"/>
      <c r="K784" s="170"/>
      <c r="L784" s="170"/>
      <c r="M784" s="170"/>
      <c r="N784" s="170"/>
      <c r="O784" s="170"/>
      <c r="P784" s="170"/>
      <c r="Q784" s="170"/>
      <c r="R784" s="170"/>
      <c r="S784" s="170"/>
      <c r="T784" s="170"/>
      <c r="U784" s="170"/>
      <c r="V784" s="170"/>
      <c r="W784" s="170"/>
      <c r="X784" s="170"/>
      <c r="Y784" s="170"/>
      <c r="Z784" s="170"/>
      <c r="AA784" s="170"/>
      <c r="AB784" s="170"/>
      <c r="AC784" s="170"/>
      <c r="AD784" s="170"/>
      <c r="AE784" s="170" t="s">
        <v>190</v>
      </c>
      <c r="AF784" s="170">
        <v>0</v>
      </c>
      <c r="AG784" s="170"/>
      <c r="AH784" s="170"/>
      <c r="AI784" s="170"/>
      <c r="AJ784" s="170"/>
      <c r="AK784" s="170"/>
      <c r="AL784" s="170"/>
      <c r="AM784" s="170"/>
      <c r="AN784" s="170"/>
      <c r="AO784" s="170"/>
      <c r="AP784" s="170"/>
      <c r="AQ784" s="170"/>
      <c r="AR784" s="170"/>
      <c r="AS784" s="170"/>
      <c r="AT784" s="170"/>
      <c r="AU784" s="170"/>
      <c r="AV784" s="170"/>
      <c r="AW784" s="170"/>
      <c r="AX784" s="170"/>
      <c r="AY784" s="170"/>
      <c r="AZ784" s="170"/>
      <c r="BA784" s="170"/>
      <c r="BB784" s="170"/>
      <c r="BC784" s="170"/>
      <c r="BD784" s="170"/>
      <c r="BE784" s="170"/>
      <c r="BF784" s="170"/>
      <c r="BG784" s="170"/>
      <c r="BH784" s="170"/>
    </row>
    <row r="785" spans="1:60" outlineLevel="1" x14ac:dyDescent="0.25">
      <c r="A785" s="224"/>
      <c r="B785" s="183"/>
      <c r="C785" s="210" t="s">
        <v>901</v>
      </c>
      <c r="D785" s="188"/>
      <c r="E785" s="194">
        <v>16.5045</v>
      </c>
      <c r="F785" s="201"/>
      <c r="G785" s="201"/>
      <c r="H785" s="200"/>
      <c r="I785" s="228"/>
      <c r="J785" s="170"/>
      <c r="K785" s="170"/>
      <c r="L785" s="170"/>
      <c r="M785" s="170"/>
      <c r="N785" s="170"/>
      <c r="O785" s="170"/>
      <c r="P785" s="170"/>
      <c r="Q785" s="170"/>
      <c r="R785" s="170"/>
      <c r="S785" s="170"/>
      <c r="T785" s="170"/>
      <c r="U785" s="170"/>
      <c r="V785" s="170"/>
      <c r="W785" s="170"/>
      <c r="X785" s="170"/>
      <c r="Y785" s="170"/>
      <c r="Z785" s="170"/>
      <c r="AA785" s="170"/>
      <c r="AB785" s="170"/>
      <c r="AC785" s="170"/>
      <c r="AD785" s="170"/>
      <c r="AE785" s="170" t="s">
        <v>190</v>
      </c>
      <c r="AF785" s="170">
        <v>0</v>
      </c>
      <c r="AG785" s="170"/>
      <c r="AH785" s="170"/>
      <c r="AI785" s="170"/>
      <c r="AJ785" s="170"/>
      <c r="AK785" s="170"/>
      <c r="AL785" s="170"/>
      <c r="AM785" s="170"/>
      <c r="AN785" s="170"/>
      <c r="AO785" s="170"/>
      <c r="AP785" s="170"/>
      <c r="AQ785" s="170"/>
      <c r="AR785" s="170"/>
      <c r="AS785" s="170"/>
      <c r="AT785" s="170"/>
      <c r="AU785" s="170"/>
      <c r="AV785" s="170"/>
      <c r="AW785" s="170"/>
      <c r="AX785" s="170"/>
      <c r="AY785" s="170"/>
      <c r="AZ785" s="170"/>
      <c r="BA785" s="170"/>
      <c r="BB785" s="170"/>
      <c r="BC785" s="170"/>
      <c r="BD785" s="170"/>
      <c r="BE785" s="170"/>
      <c r="BF785" s="170"/>
      <c r="BG785" s="170"/>
      <c r="BH785" s="170"/>
    </row>
    <row r="786" spans="1:60" outlineLevel="1" x14ac:dyDescent="0.25">
      <c r="A786" s="224"/>
      <c r="B786" s="183"/>
      <c r="C786" s="210" t="s">
        <v>902</v>
      </c>
      <c r="D786" s="188"/>
      <c r="E786" s="194">
        <v>66.037999999999997</v>
      </c>
      <c r="F786" s="201"/>
      <c r="G786" s="201"/>
      <c r="H786" s="200"/>
      <c r="I786" s="228"/>
      <c r="J786" s="170"/>
      <c r="K786" s="170"/>
      <c r="L786" s="170"/>
      <c r="M786" s="170"/>
      <c r="N786" s="170"/>
      <c r="O786" s="170"/>
      <c r="P786" s="170"/>
      <c r="Q786" s="170"/>
      <c r="R786" s="170"/>
      <c r="S786" s="170"/>
      <c r="T786" s="170"/>
      <c r="U786" s="170"/>
      <c r="V786" s="170"/>
      <c r="W786" s="170"/>
      <c r="X786" s="170"/>
      <c r="Y786" s="170"/>
      <c r="Z786" s="170"/>
      <c r="AA786" s="170"/>
      <c r="AB786" s="170"/>
      <c r="AC786" s="170"/>
      <c r="AD786" s="170"/>
      <c r="AE786" s="170" t="s">
        <v>190</v>
      </c>
      <c r="AF786" s="170">
        <v>0</v>
      </c>
      <c r="AG786" s="170"/>
      <c r="AH786" s="170"/>
      <c r="AI786" s="170"/>
      <c r="AJ786" s="170"/>
      <c r="AK786" s="170"/>
      <c r="AL786" s="170"/>
      <c r="AM786" s="170"/>
      <c r="AN786" s="170"/>
      <c r="AO786" s="170"/>
      <c r="AP786" s="170"/>
      <c r="AQ786" s="170"/>
      <c r="AR786" s="170"/>
      <c r="AS786" s="170"/>
      <c r="AT786" s="170"/>
      <c r="AU786" s="170"/>
      <c r="AV786" s="170"/>
      <c r="AW786" s="170"/>
      <c r="AX786" s="170"/>
      <c r="AY786" s="170"/>
      <c r="AZ786" s="170"/>
      <c r="BA786" s="170"/>
      <c r="BB786" s="170"/>
      <c r="BC786" s="170"/>
      <c r="BD786" s="170"/>
      <c r="BE786" s="170"/>
      <c r="BF786" s="170"/>
      <c r="BG786" s="170"/>
      <c r="BH786" s="170"/>
    </row>
    <row r="787" spans="1:60" outlineLevel="1" x14ac:dyDescent="0.25">
      <c r="A787" s="224"/>
      <c r="B787" s="183"/>
      <c r="C787" s="210" t="s">
        <v>903</v>
      </c>
      <c r="D787" s="188"/>
      <c r="E787" s="194">
        <v>60.207999999999998</v>
      </c>
      <c r="F787" s="201"/>
      <c r="G787" s="201"/>
      <c r="H787" s="200"/>
      <c r="I787" s="228"/>
      <c r="J787" s="170"/>
      <c r="K787" s="170"/>
      <c r="L787" s="170"/>
      <c r="M787" s="170"/>
      <c r="N787" s="170"/>
      <c r="O787" s="170"/>
      <c r="P787" s="170"/>
      <c r="Q787" s="170"/>
      <c r="R787" s="170"/>
      <c r="S787" s="170"/>
      <c r="T787" s="170"/>
      <c r="U787" s="170"/>
      <c r="V787" s="170"/>
      <c r="W787" s="170"/>
      <c r="X787" s="170"/>
      <c r="Y787" s="170"/>
      <c r="Z787" s="170"/>
      <c r="AA787" s="170"/>
      <c r="AB787" s="170"/>
      <c r="AC787" s="170"/>
      <c r="AD787" s="170"/>
      <c r="AE787" s="170" t="s">
        <v>190</v>
      </c>
      <c r="AF787" s="170">
        <v>0</v>
      </c>
      <c r="AG787" s="170"/>
      <c r="AH787" s="170"/>
      <c r="AI787" s="170"/>
      <c r="AJ787" s="170"/>
      <c r="AK787" s="170"/>
      <c r="AL787" s="170"/>
      <c r="AM787" s="170"/>
      <c r="AN787" s="170"/>
      <c r="AO787" s="170"/>
      <c r="AP787" s="170"/>
      <c r="AQ787" s="170"/>
      <c r="AR787" s="170"/>
      <c r="AS787" s="170"/>
      <c r="AT787" s="170"/>
      <c r="AU787" s="170"/>
      <c r="AV787" s="170"/>
      <c r="AW787" s="170"/>
      <c r="AX787" s="170"/>
      <c r="AY787" s="170"/>
      <c r="AZ787" s="170"/>
      <c r="BA787" s="170"/>
      <c r="BB787" s="170"/>
      <c r="BC787" s="170"/>
      <c r="BD787" s="170"/>
      <c r="BE787" s="170"/>
      <c r="BF787" s="170"/>
      <c r="BG787" s="170"/>
      <c r="BH787" s="170"/>
    </row>
    <row r="788" spans="1:60" outlineLevel="1" x14ac:dyDescent="0.25">
      <c r="A788" s="224"/>
      <c r="B788" s="183"/>
      <c r="C788" s="210" t="s">
        <v>904</v>
      </c>
      <c r="D788" s="188"/>
      <c r="E788" s="194">
        <v>38.687579999999997</v>
      </c>
      <c r="F788" s="201"/>
      <c r="G788" s="201"/>
      <c r="H788" s="200"/>
      <c r="I788" s="228"/>
      <c r="J788" s="170"/>
      <c r="K788" s="170"/>
      <c r="L788" s="170"/>
      <c r="M788" s="170"/>
      <c r="N788" s="170"/>
      <c r="O788" s="170"/>
      <c r="P788" s="170"/>
      <c r="Q788" s="170"/>
      <c r="R788" s="170"/>
      <c r="S788" s="170"/>
      <c r="T788" s="170"/>
      <c r="U788" s="170"/>
      <c r="V788" s="170"/>
      <c r="W788" s="170"/>
      <c r="X788" s="170"/>
      <c r="Y788" s="170"/>
      <c r="Z788" s="170"/>
      <c r="AA788" s="170"/>
      <c r="AB788" s="170"/>
      <c r="AC788" s="170"/>
      <c r="AD788" s="170"/>
      <c r="AE788" s="170" t="s">
        <v>190</v>
      </c>
      <c r="AF788" s="170">
        <v>0</v>
      </c>
      <c r="AG788" s="170"/>
      <c r="AH788" s="170"/>
      <c r="AI788" s="170"/>
      <c r="AJ788" s="170"/>
      <c r="AK788" s="170"/>
      <c r="AL788" s="170"/>
      <c r="AM788" s="170"/>
      <c r="AN788" s="170"/>
      <c r="AO788" s="170"/>
      <c r="AP788" s="170"/>
      <c r="AQ788" s="170"/>
      <c r="AR788" s="170"/>
      <c r="AS788" s="170"/>
      <c r="AT788" s="170"/>
      <c r="AU788" s="170"/>
      <c r="AV788" s="170"/>
      <c r="AW788" s="170"/>
      <c r="AX788" s="170"/>
      <c r="AY788" s="170"/>
      <c r="AZ788" s="170"/>
      <c r="BA788" s="170"/>
      <c r="BB788" s="170"/>
      <c r="BC788" s="170"/>
      <c r="BD788" s="170"/>
      <c r="BE788" s="170"/>
      <c r="BF788" s="170"/>
      <c r="BG788" s="170"/>
      <c r="BH788" s="170"/>
    </row>
    <row r="789" spans="1:60" outlineLevel="1" x14ac:dyDescent="0.25">
      <c r="A789" s="224"/>
      <c r="B789" s="183"/>
      <c r="C789" s="210" t="s">
        <v>905</v>
      </c>
      <c r="D789" s="188"/>
      <c r="E789" s="194">
        <v>95.44</v>
      </c>
      <c r="F789" s="201"/>
      <c r="G789" s="201"/>
      <c r="H789" s="200"/>
      <c r="I789" s="228"/>
      <c r="J789" s="170"/>
      <c r="K789" s="170"/>
      <c r="L789" s="170"/>
      <c r="M789" s="170"/>
      <c r="N789" s="170"/>
      <c r="O789" s="170"/>
      <c r="P789" s="170"/>
      <c r="Q789" s="170"/>
      <c r="R789" s="170"/>
      <c r="S789" s="170"/>
      <c r="T789" s="170"/>
      <c r="U789" s="170"/>
      <c r="V789" s="170"/>
      <c r="W789" s="170"/>
      <c r="X789" s="170"/>
      <c r="Y789" s="170"/>
      <c r="Z789" s="170"/>
      <c r="AA789" s="170"/>
      <c r="AB789" s="170"/>
      <c r="AC789" s="170"/>
      <c r="AD789" s="170"/>
      <c r="AE789" s="170" t="s">
        <v>190</v>
      </c>
      <c r="AF789" s="170">
        <v>0</v>
      </c>
      <c r="AG789" s="170"/>
      <c r="AH789" s="170"/>
      <c r="AI789" s="170"/>
      <c r="AJ789" s="170"/>
      <c r="AK789" s="170"/>
      <c r="AL789" s="170"/>
      <c r="AM789" s="170"/>
      <c r="AN789" s="170"/>
      <c r="AO789" s="170"/>
      <c r="AP789" s="170"/>
      <c r="AQ789" s="170"/>
      <c r="AR789" s="170"/>
      <c r="AS789" s="170"/>
      <c r="AT789" s="170"/>
      <c r="AU789" s="170"/>
      <c r="AV789" s="170"/>
      <c r="AW789" s="170"/>
      <c r="AX789" s="170"/>
      <c r="AY789" s="170"/>
      <c r="AZ789" s="170"/>
      <c r="BA789" s="170"/>
      <c r="BB789" s="170"/>
      <c r="BC789" s="170"/>
      <c r="BD789" s="170"/>
      <c r="BE789" s="170"/>
      <c r="BF789" s="170"/>
      <c r="BG789" s="170"/>
      <c r="BH789" s="170"/>
    </row>
    <row r="790" spans="1:60" outlineLevel="1" x14ac:dyDescent="0.25">
      <c r="A790" s="224"/>
      <c r="B790" s="183"/>
      <c r="C790" s="210" t="s">
        <v>906</v>
      </c>
      <c r="D790" s="188"/>
      <c r="E790" s="194">
        <v>46.44</v>
      </c>
      <c r="F790" s="201"/>
      <c r="G790" s="201"/>
      <c r="H790" s="200"/>
      <c r="I790" s="228"/>
      <c r="J790" s="170"/>
      <c r="K790" s="170"/>
      <c r="L790" s="170"/>
      <c r="M790" s="170"/>
      <c r="N790" s="170"/>
      <c r="O790" s="170"/>
      <c r="P790" s="170"/>
      <c r="Q790" s="170"/>
      <c r="R790" s="170"/>
      <c r="S790" s="170"/>
      <c r="T790" s="170"/>
      <c r="U790" s="170"/>
      <c r="V790" s="170"/>
      <c r="W790" s="170"/>
      <c r="X790" s="170"/>
      <c r="Y790" s="170"/>
      <c r="Z790" s="170"/>
      <c r="AA790" s="170"/>
      <c r="AB790" s="170"/>
      <c r="AC790" s="170"/>
      <c r="AD790" s="170"/>
      <c r="AE790" s="170" t="s">
        <v>190</v>
      </c>
      <c r="AF790" s="170">
        <v>0</v>
      </c>
      <c r="AG790" s="170"/>
      <c r="AH790" s="170"/>
      <c r="AI790" s="170"/>
      <c r="AJ790" s="170"/>
      <c r="AK790" s="170"/>
      <c r="AL790" s="170"/>
      <c r="AM790" s="170"/>
      <c r="AN790" s="170"/>
      <c r="AO790" s="170"/>
      <c r="AP790" s="170"/>
      <c r="AQ790" s="170"/>
      <c r="AR790" s="170"/>
      <c r="AS790" s="170"/>
      <c r="AT790" s="170"/>
      <c r="AU790" s="170"/>
      <c r="AV790" s="170"/>
      <c r="AW790" s="170"/>
      <c r="AX790" s="170"/>
      <c r="AY790" s="170"/>
      <c r="AZ790" s="170"/>
      <c r="BA790" s="170"/>
      <c r="BB790" s="170"/>
      <c r="BC790" s="170"/>
      <c r="BD790" s="170"/>
      <c r="BE790" s="170"/>
      <c r="BF790" s="170"/>
      <c r="BG790" s="170"/>
      <c r="BH790" s="170"/>
    </row>
    <row r="791" spans="1:60" outlineLevel="1" x14ac:dyDescent="0.25">
      <c r="A791" s="224"/>
      <c r="B791" s="183"/>
      <c r="C791" s="210" t="s">
        <v>907</v>
      </c>
      <c r="D791" s="188"/>
      <c r="E791" s="194">
        <v>119.098</v>
      </c>
      <c r="F791" s="201"/>
      <c r="G791" s="201"/>
      <c r="H791" s="200"/>
      <c r="I791" s="228"/>
      <c r="J791" s="170"/>
      <c r="K791" s="170"/>
      <c r="L791" s="170"/>
      <c r="M791" s="170"/>
      <c r="N791" s="170"/>
      <c r="O791" s="170"/>
      <c r="P791" s="170"/>
      <c r="Q791" s="170"/>
      <c r="R791" s="170"/>
      <c r="S791" s="170"/>
      <c r="T791" s="170"/>
      <c r="U791" s="170"/>
      <c r="V791" s="170"/>
      <c r="W791" s="170"/>
      <c r="X791" s="170"/>
      <c r="Y791" s="170"/>
      <c r="Z791" s="170"/>
      <c r="AA791" s="170"/>
      <c r="AB791" s="170"/>
      <c r="AC791" s="170"/>
      <c r="AD791" s="170"/>
      <c r="AE791" s="170" t="s">
        <v>190</v>
      </c>
      <c r="AF791" s="170">
        <v>0</v>
      </c>
      <c r="AG791" s="170"/>
      <c r="AH791" s="170"/>
      <c r="AI791" s="170"/>
      <c r="AJ791" s="170"/>
      <c r="AK791" s="170"/>
      <c r="AL791" s="170"/>
      <c r="AM791" s="170"/>
      <c r="AN791" s="170"/>
      <c r="AO791" s="170"/>
      <c r="AP791" s="170"/>
      <c r="AQ791" s="170"/>
      <c r="AR791" s="170"/>
      <c r="AS791" s="170"/>
      <c r="AT791" s="170"/>
      <c r="AU791" s="170"/>
      <c r="AV791" s="170"/>
      <c r="AW791" s="170"/>
      <c r="AX791" s="170"/>
      <c r="AY791" s="170"/>
      <c r="AZ791" s="170"/>
      <c r="BA791" s="170"/>
      <c r="BB791" s="170"/>
      <c r="BC791" s="170"/>
      <c r="BD791" s="170"/>
      <c r="BE791" s="170"/>
      <c r="BF791" s="170"/>
      <c r="BG791" s="170"/>
      <c r="BH791" s="170"/>
    </row>
    <row r="792" spans="1:60" outlineLevel="1" x14ac:dyDescent="0.25">
      <c r="A792" s="224"/>
      <c r="B792" s="183"/>
      <c r="C792" s="210" t="s">
        <v>908</v>
      </c>
      <c r="D792" s="188"/>
      <c r="E792" s="194">
        <v>40.525759999999998</v>
      </c>
      <c r="F792" s="201"/>
      <c r="G792" s="201"/>
      <c r="H792" s="200"/>
      <c r="I792" s="228"/>
      <c r="J792" s="170"/>
      <c r="K792" s="170"/>
      <c r="L792" s="170"/>
      <c r="M792" s="170"/>
      <c r="N792" s="170"/>
      <c r="O792" s="170"/>
      <c r="P792" s="170"/>
      <c r="Q792" s="170"/>
      <c r="R792" s="170"/>
      <c r="S792" s="170"/>
      <c r="T792" s="170"/>
      <c r="U792" s="170"/>
      <c r="V792" s="170"/>
      <c r="W792" s="170"/>
      <c r="X792" s="170"/>
      <c r="Y792" s="170"/>
      <c r="Z792" s="170"/>
      <c r="AA792" s="170"/>
      <c r="AB792" s="170"/>
      <c r="AC792" s="170"/>
      <c r="AD792" s="170"/>
      <c r="AE792" s="170" t="s">
        <v>190</v>
      </c>
      <c r="AF792" s="170">
        <v>0</v>
      </c>
      <c r="AG792" s="170"/>
      <c r="AH792" s="170"/>
      <c r="AI792" s="170"/>
      <c r="AJ792" s="170"/>
      <c r="AK792" s="170"/>
      <c r="AL792" s="170"/>
      <c r="AM792" s="170"/>
      <c r="AN792" s="170"/>
      <c r="AO792" s="170"/>
      <c r="AP792" s="170"/>
      <c r="AQ792" s="170"/>
      <c r="AR792" s="170"/>
      <c r="AS792" s="170"/>
      <c r="AT792" s="170"/>
      <c r="AU792" s="170"/>
      <c r="AV792" s="170"/>
      <c r="AW792" s="170"/>
      <c r="AX792" s="170"/>
      <c r="AY792" s="170"/>
      <c r="AZ792" s="170"/>
      <c r="BA792" s="170"/>
      <c r="BB792" s="170"/>
      <c r="BC792" s="170"/>
      <c r="BD792" s="170"/>
      <c r="BE792" s="170"/>
      <c r="BF792" s="170"/>
      <c r="BG792" s="170"/>
      <c r="BH792" s="170"/>
    </row>
    <row r="793" spans="1:60" outlineLevel="1" x14ac:dyDescent="0.25">
      <c r="A793" s="224"/>
      <c r="B793" s="183"/>
      <c r="C793" s="210" t="s">
        <v>909</v>
      </c>
      <c r="D793" s="188"/>
      <c r="E793" s="194">
        <v>29.841999999999999</v>
      </c>
      <c r="F793" s="201"/>
      <c r="G793" s="201"/>
      <c r="H793" s="200"/>
      <c r="I793" s="228"/>
      <c r="J793" s="170"/>
      <c r="K793" s="170"/>
      <c r="L793" s="170"/>
      <c r="M793" s="170"/>
      <c r="N793" s="170"/>
      <c r="O793" s="170"/>
      <c r="P793" s="170"/>
      <c r="Q793" s="170"/>
      <c r="R793" s="170"/>
      <c r="S793" s="170"/>
      <c r="T793" s="170"/>
      <c r="U793" s="170"/>
      <c r="V793" s="170"/>
      <c r="W793" s="170"/>
      <c r="X793" s="170"/>
      <c r="Y793" s="170"/>
      <c r="Z793" s="170"/>
      <c r="AA793" s="170"/>
      <c r="AB793" s="170"/>
      <c r="AC793" s="170"/>
      <c r="AD793" s="170"/>
      <c r="AE793" s="170" t="s">
        <v>190</v>
      </c>
      <c r="AF793" s="170">
        <v>0</v>
      </c>
      <c r="AG793" s="170"/>
      <c r="AH793" s="170"/>
      <c r="AI793" s="170"/>
      <c r="AJ793" s="170"/>
      <c r="AK793" s="170"/>
      <c r="AL793" s="170"/>
      <c r="AM793" s="170"/>
      <c r="AN793" s="170"/>
      <c r="AO793" s="170"/>
      <c r="AP793" s="170"/>
      <c r="AQ793" s="170"/>
      <c r="AR793" s="170"/>
      <c r="AS793" s="170"/>
      <c r="AT793" s="170"/>
      <c r="AU793" s="170"/>
      <c r="AV793" s="170"/>
      <c r="AW793" s="170"/>
      <c r="AX793" s="170"/>
      <c r="AY793" s="170"/>
      <c r="AZ793" s="170"/>
      <c r="BA793" s="170"/>
      <c r="BB793" s="170"/>
      <c r="BC793" s="170"/>
      <c r="BD793" s="170"/>
      <c r="BE793" s="170"/>
      <c r="BF793" s="170"/>
      <c r="BG793" s="170"/>
      <c r="BH793" s="170"/>
    </row>
    <row r="794" spans="1:60" outlineLevel="1" x14ac:dyDescent="0.25">
      <c r="A794" s="224"/>
      <c r="B794" s="183"/>
      <c r="C794" s="210" t="s">
        <v>910</v>
      </c>
      <c r="D794" s="188"/>
      <c r="E794" s="194">
        <v>27</v>
      </c>
      <c r="F794" s="201"/>
      <c r="G794" s="201"/>
      <c r="H794" s="200"/>
      <c r="I794" s="228"/>
      <c r="J794" s="170"/>
      <c r="K794" s="170"/>
      <c r="L794" s="170"/>
      <c r="M794" s="170"/>
      <c r="N794" s="170"/>
      <c r="O794" s="170"/>
      <c r="P794" s="170"/>
      <c r="Q794" s="170"/>
      <c r="R794" s="170"/>
      <c r="S794" s="170"/>
      <c r="T794" s="170"/>
      <c r="U794" s="170"/>
      <c r="V794" s="170"/>
      <c r="W794" s="170"/>
      <c r="X794" s="170"/>
      <c r="Y794" s="170"/>
      <c r="Z794" s="170"/>
      <c r="AA794" s="170"/>
      <c r="AB794" s="170"/>
      <c r="AC794" s="170"/>
      <c r="AD794" s="170"/>
      <c r="AE794" s="170" t="s">
        <v>190</v>
      </c>
      <c r="AF794" s="170">
        <v>0</v>
      </c>
      <c r="AG794" s="170"/>
      <c r="AH794" s="170"/>
      <c r="AI794" s="170"/>
      <c r="AJ794" s="170"/>
      <c r="AK794" s="170"/>
      <c r="AL794" s="170"/>
      <c r="AM794" s="170"/>
      <c r="AN794" s="170"/>
      <c r="AO794" s="170"/>
      <c r="AP794" s="170"/>
      <c r="AQ794" s="170"/>
      <c r="AR794" s="170"/>
      <c r="AS794" s="170"/>
      <c r="AT794" s="170"/>
      <c r="AU794" s="170"/>
      <c r="AV794" s="170"/>
      <c r="AW794" s="170"/>
      <c r="AX794" s="170"/>
      <c r="AY794" s="170"/>
      <c r="AZ794" s="170"/>
      <c r="BA794" s="170"/>
      <c r="BB794" s="170"/>
      <c r="BC794" s="170"/>
      <c r="BD794" s="170"/>
      <c r="BE794" s="170"/>
      <c r="BF794" s="170"/>
      <c r="BG794" s="170"/>
      <c r="BH794" s="170"/>
    </row>
    <row r="795" spans="1:60" outlineLevel="1" x14ac:dyDescent="0.25">
      <c r="A795" s="224"/>
      <c r="B795" s="183"/>
      <c r="C795" s="210" t="s">
        <v>911</v>
      </c>
      <c r="D795" s="188"/>
      <c r="E795" s="194">
        <v>116.68613000000001</v>
      </c>
      <c r="F795" s="201"/>
      <c r="G795" s="201"/>
      <c r="H795" s="200"/>
      <c r="I795" s="228"/>
      <c r="J795" s="170"/>
      <c r="K795" s="170"/>
      <c r="L795" s="170"/>
      <c r="M795" s="170"/>
      <c r="N795" s="170"/>
      <c r="O795" s="170"/>
      <c r="P795" s="170"/>
      <c r="Q795" s="170"/>
      <c r="R795" s="170"/>
      <c r="S795" s="170"/>
      <c r="T795" s="170"/>
      <c r="U795" s="170"/>
      <c r="V795" s="170"/>
      <c r="W795" s="170"/>
      <c r="X795" s="170"/>
      <c r="Y795" s="170"/>
      <c r="Z795" s="170"/>
      <c r="AA795" s="170"/>
      <c r="AB795" s="170"/>
      <c r="AC795" s="170"/>
      <c r="AD795" s="170"/>
      <c r="AE795" s="170" t="s">
        <v>190</v>
      </c>
      <c r="AF795" s="170">
        <v>0</v>
      </c>
      <c r="AG795" s="170"/>
      <c r="AH795" s="170"/>
      <c r="AI795" s="170"/>
      <c r="AJ795" s="170"/>
      <c r="AK795" s="170"/>
      <c r="AL795" s="170"/>
      <c r="AM795" s="170"/>
      <c r="AN795" s="170"/>
      <c r="AO795" s="170"/>
      <c r="AP795" s="170"/>
      <c r="AQ795" s="170"/>
      <c r="AR795" s="170"/>
      <c r="AS795" s="170"/>
      <c r="AT795" s="170"/>
      <c r="AU795" s="170"/>
      <c r="AV795" s="170"/>
      <c r="AW795" s="170"/>
      <c r="AX795" s="170"/>
      <c r="AY795" s="170"/>
      <c r="AZ795" s="170"/>
      <c r="BA795" s="170"/>
      <c r="BB795" s="170"/>
      <c r="BC795" s="170"/>
      <c r="BD795" s="170"/>
      <c r="BE795" s="170"/>
      <c r="BF795" s="170"/>
      <c r="BG795" s="170"/>
      <c r="BH795" s="170"/>
    </row>
    <row r="796" spans="1:60" outlineLevel="1" x14ac:dyDescent="0.25">
      <c r="A796" s="224"/>
      <c r="B796" s="183"/>
      <c r="C796" s="210" t="s">
        <v>905</v>
      </c>
      <c r="D796" s="188"/>
      <c r="E796" s="194">
        <v>95.44</v>
      </c>
      <c r="F796" s="201"/>
      <c r="G796" s="201"/>
      <c r="H796" s="200"/>
      <c r="I796" s="228"/>
      <c r="J796" s="170"/>
      <c r="K796" s="170"/>
      <c r="L796" s="170"/>
      <c r="M796" s="170"/>
      <c r="N796" s="170"/>
      <c r="O796" s="170"/>
      <c r="P796" s="170"/>
      <c r="Q796" s="170"/>
      <c r="R796" s="170"/>
      <c r="S796" s="170"/>
      <c r="T796" s="170"/>
      <c r="U796" s="170"/>
      <c r="V796" s="170"/>
      <c r="W796" s="170"/>
      <c r="X796" s="170"/>
      <c r="Y796" s="170"/>
      <c r="Z796" s="170"/>
      <c r="AA796" s="170"/>
      <c r="AB796" s="170"/>
      <c r="AC796" s="170"/>
      <c r="AD796" s="170"/>
      <c r="AE796" s="170" t="s">
        <v>190</v>
      </c>
      <c r="AF796" s="170">
        <v>0</v>
      </c>
      <c r="AG796" s="170"/>
      <c r="AH796" s="170"/>
      <c r="AI796" s="170"/>
      <c r="AJ796" s="170"/>
      <c r="AK796" s="170"/>
      <c r="AL796" s="170"/>
      <c r="AM796" s="170"/>
      <c r="AN796" s="170"/>
      <c r="AO796" s="170"/>
      <c r="AP796" s="170"/>
      <c r="AQ796" s="170"/>
      <c r="AR796" s="170"/>
      <c r="AS796" s="170"/>
      <c r="AT796" s="170"/>
      <c r="AU796" s="170"/>
      <c r="AV796" s="170"/>
      <c r="AW796" s="170"/>
      <c r="AX796" s="170"/>
      <c r="AY796" s="170"/>
      <c r="AZ796" s="170"/>
      <c r="BA796" s="170"/>
      <c r="BB796" s="170"/>
      <c r="BC796" s="170"/>
      <c r="BD796" s="170"/>
      <c r="BE796" s="170"/>
      <c r="BF796" s="170"/>
      <c r="BG796" s="170"/>
      <c r="BH796" s="170"/>
    </row>
    <row r="797" spans="1:60" outlineLevel="1" x14ac:dyDescent="0.25">
      <c r="A797" s="224"/>
      <c r="B797" s="183"/>
      <c r="C797" s="210" t="s">
        <v>906</v>
      </c>
      <c r="D797" s="188"/>
      <c r="E797" s="194">
        <v>46.44</v>
      </c>
      <c r="F797" s="201"/>
      <c r="G797" s="201"/>
      <c r="H797" s="200"/>
      <c r="I797" s="228"/>
      <c r="J797" s="170"/>
      <c r="K797" s="170"/>
      <c r="L797" s="170"/>
      <c r="M797" s="170"/>
      <c r="N797" s="170"/>
      <c r="O797" s="170"/>
      <c r="P797" s="170"/>
      <c r="Q797" s="170"/>
      <c r="R797" s="170"/>
      <c r="S797" s="170"/>
      <c r="T797" s="170"/>
      <c r="U797" s="170"/>
      <c r="V797" s="170"/>
      <c r="W797" s="170"/>
      <c r="X797" s="170"/>
      <c r="Y797" s="170"/>
      <c r="Z797" s="170"/>
      <c r="AA797" s="170"/>
      <c r="AB797" s="170"/>
      <c r="AC797" s="170"/>
      <c r="AD797" s="170"/>
      <c r="AE797" s="170" t="s">
        <v>190</v>
      </c>
      <c r="AF797" s="170">
        <v>0</v>
      </c>
      <c r="AG797" s="170"/>
      <c r="AH797" s="170"/>
      <c r="AI797" s="170"/>
      <c r="AJ797" s="170"/>
      <c r="AK797" s="170"/>
      <c r="AL797" s="170"/>
      <c r="AM797" s="170"/>
      <c r="AN797" s="170"/>
      <c r="AO797" s="170"/>
      <c r="AP797" s="170"/>
      <c r="AQ797" s="170"/>
      <c r="AR797" s="170"/>
      <c r="AS797" s="170"/>
      <c r="AT797" s="170"/>
      <c r="AU797" s="170"/>
      <c r="AV797" s="170"/>
      <c r="AW797" s="170"/>
      <c r="AX797" s="170"/>
      <c r="AY797" s="170"/>
      <c r="AZ797" s="170"/>
      <c r="BA797" s="170"/>
      <c r="BB797" s="170"/>
      <c r="BC797" s="170"/>
      <c r="BD797" s="170"/>
      <c r="BE797" s="170"/>
      <c r="BF797" s="170"/>
      <c r="BG797" s="170"/>
      <c r="BH797" s="170"/>
    </row>
    <row r="798" spans="1:60" outlineLevel="1" x14ac:dyDescent="0.25">
      <c r="A798" s="224"/>
      <c r="B798" s="183"/>
      <c r="C798" s="210" t="s">
        <v>912</v>
      </c>
      <c r="D798" s="188"/>
      <c r="E798" s="194">
        <v>64.274000000000001</v>
      </c>
      <c r="F798" s="201"/>
      <c r="G798" s="201"/>
      <c r="H798" s="200"/>
      <c r="I798" s="228"/>
      <c r="J798" s="170"/>
      <c r="K798" s="170"/>
      <c r="L798" s="170"/>
      <c r="M798" s="170"/>
      <c r="N798" s="170"/>
      <c r="O798" s="170"/>
      <c r="P798" s="170"/>
      <c r="Q798" s="170"/>
      <c r="R798" s="170"/>
      <c r="S798" s="170"/>
      <c r="T798" s="170"/>
      <c r="U798" s="170"/>
      <c r="V798" s="170"/>
      <c r="W798" s="170"/>
      <c r="X798" s="170"/>
      <c r="Y798" s="170"/>
      <c r="Z798" s="170"/>
      <c r="AA798" s="170"/>
      <c r="AB798" s="170"/>
      <c r="AC798" s="170"/>
      <c r="AD798" s="170"/>
      <c r="AE798" s="170" t="s">
        <v>190</v>
      </c>
      <c r="AF798" s="170">
        <v>0</v>
      </c>
      <c r="AG798" s="170"/>
      <c r="AH798" s="170"/>
      <c r="AI798" s="170"/>
      <c r="AJ798" s="170"/>
      <c r="AK798" s="170"/>
      <c r="AL798" s="170"/>
      <c r="AM798" s="170"/>
      <c r="AN798" s="170"/>
      <c r="AO798" s="170"/>
      <c r="AP798" s="170"/>
      <c r="AQ798" s="170"/>
      <c r="AR798" s="170"/>
      <c r="AS798" s="170"/>
      <c r="AT798" s="170"/>
      <c r="AU798" s="170"/>
      <c r="AV798" s="170"/>
      <c r="AW798" s="170"/>
      <c r="AX798" s="170"/>
      <c r="AY798" s="170"/>
      <c r="AZ798" s="170"/>
      <c r="BA798" s="170"/>
      <c r="BB798" s="170"/>
      <c r="BC798" s="170"/>
      <c r="BD798" s="170"/>
      <c r="BE798" s="170"/>
      <c r="BF798" s="170"/>
      <c r="BG798" s="170"/>
      <c r="BH798" s="170"/>
    </row>
    <row r="799" spans="1:60" outlineLevel="1" x14ac:dyDescent="0.25">
      <c r="A799" s="224"/>
      <c r="B799" s="183"/>
      <c r="C799" s="210" t="s">
        <v>913</v>
      </c>
      <c r="D799" s="188"/>
      <c r="E799" s="194">
        <v>46.308500000000002</v>
      </c>
      <c r="F799" s="201"/>
      <c r="G799" s="201"/>
      <c r="H799" s="200"/>
      <c r="I799" s="228"/>
      <c r="J799" s="170"/>
      <c r="K799" s="170"/>
      <c r="L799" s="170"/>
      <c r="M799" s="170"/>
      <c r="N799" s="170"/>
      <c r="O799" s="170"/>
      <c r="P799" s="170"/>
      <c r="Q799" s="170"/>
      <c r="R799" s="170"/>
      <c r="S799" s="170"/>
      <c r="T799" s="170"/>
      <c r="U799" s="170"/>
      <c r="V799" s="170"/>
      <c r="W799" s="170"/>
      <c r="X799" s="170"/>
      <c r="Y799" s="170"/>
      <c r="Z799" s="170"/>
      <c r="AA799" s="170"/>
      <c r="AB799" s="170"/>
      <c r="AC799" s="170"/>
      <c r="AD799" s="170"/>
      <c r="AE799" s="170" t="s">
        <v>190</v>
      </c>
      <c r="AF799" s="170">
        <v>0</v>
      </c>
      <c r="AG799" s="170"/>
      <c r="AH799" s="170"/>
      <c r="AI799" s="170"/>
      <c r="AJ799" s="170"/>
      <c r="AK799" s="170"/>
      <c r="AL799" s="170"/>
      <c r="AM799" s="170"/>
      <c r="AN799" s="170"/>
      <c r="AO799" s="170"/>
      <c r="AP799" s="170"/>
      <c r="AQ799" s="170"/>
      <c r="AR799" s="170"/>
      <c r="AS799" s="170"/>
      <c r="AT799" s="170"/>
      <c r="AU799" s="170"/>
      <c r="AV799" s="170"/>
      <c r="AW799" s="170"/>
      <c r="AX799" s="170"/>
      <c r="AY799" s="170"/>
      <c r="AZ799" s="170"/>
      <c r="BA799" s="170"/>
      <c r="BB799" s="170"/>
      <c r="BC799" s="170"/>
      <c r="BD799" s="170"/>
      <c r="BE799" s="170"/>
      <c r="BF799" s="170"/>
      <c r="BG799" s="170"/>
      <c r="BH799" s="170"/>
    </row>
    <row r="800" spans="1:60" outlineLevel="1" x14ac:dyDescent="0.25">
      <c r="A800" s="224"/>
      <c r="B800" s="183"/>
      <c r="C800" s="210" t="s">
        <v>914</v>
      </c>
      <c r="D800" s="188"/>
      <c r="E800" s="194">
        <v>42.101999999999997</v>
      </c>
      <c r="F800" s="201"/>
      <c r="G800" s="201"/>
      <c r="H800" s="200"/>
      <c r="I800" s="228"/>
      <c r="J800" s="170"/>
      <c r="K800" s="170"/>
      <c r="L800" s="170"/>
      <c r="M800" s="170"/>
      <c r="N800" s="170"/>
      <c r="O800" s="170"/>
      <c r="P800" s="170"/>
      <c r="Q800" s="170"/>
      <c r="R800" s="170"/>
      <c r="S800" s="170"/>
      <c r="T800" s="170"/>
      <c r="U800" s="170"/>
      <c r="V800" s="170"/>
      <c r="W800" s="170"/>
      <c r="X800" s="170"/>
      <c r="Y800" s="170"/>
      <c r="Z800" s="170"/>
      <c r="AA800" s="170"/>
      <c r="AB800" s="170"/>
      <c r="AC800" s="170"/>
      <c r="AD800" s="170"/>
      <c r="AE800" s="170" t="s">
        <v>190</v>
      </c>
      <c r="AF800" s="170">
        <v>0</v>
      </c>
      <c r="AG800" s="170"/>
      <c r="AH800" s="170"/>
      <c r="AI800" s="170"/>
      <c r="AJ800" s="170"/>
      <c r="AK800" s="170"/>
      <c r="AL800" s="170"/>
      <c r="AM800" s="170"/>
      <c r="AN800" s="170"/>
      <c r="AO800" s="170"/>
      <c r="AP800" s="170"/>
      <c r="AQ800" s="170"/>
      <c r="AR800" s="170"/>
      <c r="AS800" s="170"/>
      <c r="AT800" s="170"/>
      <c r="AU800" s="170"/>
      <c r="AV800" s="170"/>
      <c r="AW800" s="170"/>
      <c r="AX800" s="170"/>
      <c r="AY800" s="170"/>
      <c r="AZ800" s="170"/>
      <c r="BA800" s="170"/>
      <c r="BB800" s="170"/>
      <c r="BC800" s="170"/>
      <c r="BD800" s="170"/>
      <c r="BE800" s="170"/>
      <c r="BF800" s="170"/>
      <c r="BG800" s="170"/>
      <c r="BH800" s="170"/>
    </row>
    <row r="801" spans="1:60" outlineLevel="1" x14ac:dyDescent="0.25">
      <c r="A801" s="224"/>
      <c r="B801" s="183"/>
      <c r="C801" s="210" t="s">
        <v>915</v>
      </c>
      <c r="D801" s="188"/>
      <c r="E801" s="194">
        <v>30.527999999999999</v>
      </c>
      <c r="F801" s="201"/>
      <c r="G801" s="201"/>
      <c r="H801" s="200"/>
      <c r="I801" s="228"/>
      <c r="J801" s="170"/>
      <c r="K801" s="170"/>
      <c r="L801" s="170"/>
      <c r="M801" s="170"/>
      <c r="N801" s="170"/>
      <c r="O801" s="170"/>
      <c r="P801" s="170"/>
      <c r="Q801" s="170"/>
      <c r="R801" s="170"/>
      <c r="S801" s="170"/>
      <c r="T801" s="170"/>
      <c r="U801" s="170"/>
      <c r="V801" s="170"/>
      <c r="W801" s="170"/>
      <c r="X801" s="170"/>
      <c r="Y801" s="170"/>
      <c r="Z801" s="170"/>
      <c r="AA801" s="170"/>
      <c r="AB801" s="170"/>
      <c r="AC801" s="170"/>
      <c r="AD801" s="170"/>
      <c r="AE801" s="170" t="s">
        <v>190</v>
      </c>
      <c r="AF801" s="170">
        <v>0</v>
      </c>
      <c r="AG801" s="170"/>
      <c r="AH801" s="170"/>
      <c r="AI801" s="170"/>
      <c r="AJ801" s="170"/>
      <c r="AK801" s="170"/>
      <c r="AL801" s="170"/>
      <c r="AM801" s="170"/>
      <c r="AN801" s="170"/>
      <c r="AO801" s="170"/>
      <c r="AP801" s="170"/>
      <c r="AQ801" s="170"/>
      <c r="AR801" s="170"/>
      <c r="AS801" s="170"/>
      <c r="AT801" s="170"/>
      <c r="AU801" s="170"/>
      <c r="AV801" s="170"/>
      <c r="AW801" s="170"/>
      <c r="AX801" s="170"/>
      <c r="AY801" s="170"/>
      <c r="AZ801" s="170"/>
      <c r="BA801" s="170"/>
      <c r="BB801" s="170"/>
      <c r="BC801" s="170"/>
      <c r="BD801" s="170"/>
      <c r="BE801" s="170"/>
      <c r="BF801" s="170"/>
      <c r="BG801" s="170"/>
      <c r="BH801" s="170"/>
    </row>
    <row r="802" spans="1:60" outlineLevel="1" x14ac:dyDescent="0.25">
      <c r="A802" s="224"/>
      <c r="B802" s="183"/>
      <c r="C802" s="210" t="s">
        <v>916</v>
      </c>
      <c r="D802" s="188"/>
      <c r="E802" s="194">
        <v>58.127699999999997</v>
      </c>
      <c r="F802" s="201"/>
      <c r="G802" s="201"/>
      <c r="H802" s="200"/>
      <c r="I802" s="228"/>
      <c r="J802" s="170"/>
      <c r="K802" s="170"/>
      <c r="L802" s="170"/>
      <c r="M802" s="170"/>
      <c r="N802" s="170"/>
      <c r="O802" s="170"/>
      <c r="P802" s="170"/>
      <c r="Q802" s="170"/>
      <c r="R802" s="170"/>
      <c r="S802" s="170"/>
      <c r="T802" s="170"/>
      <c r="U802" s="170"/>
      <c r="V802" s="170"/>
      <c r="W802" s="170"/>
      <c r="X802" s="170"/>
      <c r="Y802" s="170"/>
      <c r="Z802" s="170"/>
      <c r="AA802" s="170"/>
      <c r="AB802" s="170"/>
      <c r="AC802" s="170"/>
      <c r="AD802" s="170"/>
      <c r="AE802" s="170" t="s">
        <v>190</v>
      </c>
      <c r="AF802" s="170">
        <v>0</v>
      </c>
      <c r="AG802" s="170"/>
      <c r="AH802" s="170"/>
      <c r="AI802" s="170"/>
      <c r="AJ802" s="170"/>
      <c r="AK802" s="170"/>
      <c r="AL802" s="170"/>
      <c r="AM802" s="170"/>
      <c r="AN802" s="170"/>
      <c r="AO802" s="170"/>
      <c r="AP802" s="170"/>
      <c r="AQ802" s="170"/>
      <c r="AR802" s="170"/>
      <c r="AS802" s="170"/>
      <c r="AT802" s="170"/>
      <c r="AU802" s="170"/>
      <c r="AV802" s="170"/>
      <c r="AW802" s="170"/>
      <c r="AX802" s="170"/>
      <c r="AY802" s="170"/>
      <c r="AZ802" s="170"/>
      <c r="BA802" s="170"/>
      <c r="BB802" s="170"/>
      <c r="BC802" s="170"/>
      <c r="BD802" s="170"/>
      <c r="BE802" s="170"/>
      <c r="BF802" s="170"/>
      <c r="BG802" s="170"/>
      <c r="BH802" s="170"/>
    </row>
    <row r="803" spans="1:60" outlineLevel="1" x14ac:dyDescent="0.25">
      <c r="A803" s="224"/>
      <c r="B803" s="183"/>
      <c r="C803" s="210" t="s">
        <v>917</v>
      </c>
      <c r="D803" s="188"/>
      <c r="E803" s="194">
        <v>19.210999999999999</v>
      </c>
      <c r="F803" s="201"/>
      <c r="G803" s="201"/>
      <c r="H803" s="200"/>
      <c r="I803" s="228"/>
      <c r="J803" s="170"/>
      <c r="K803" s="170"/>
      <c r="L803" s="170"/>
      <c r="M803" s="170"/>
      <c r="N803" s="170"/>
      <c r="O803" s="170"/>
      <c r="P803" s="170"/>
      <c r="Q803" s="170"/>
      <c r="R803" s="170"/>
      <c r="S803" s="170"/>
      <c r="T803" s="170"/>
      <c r="U803" s="170"/>
      <c r="V803" s="170"/>
      <c r="W803" s="170"/>
      <c r="X803" s="170"/>
      <c r="Y803" s="170"/>
      <c r="Z803" s="170"/>
      <c r="AA803" s="170"/>
      <c r="AB803" s="170"/>
      <c r="AC803" s="170"/>
      <c r="AD803" s="170"/>
      <c r="AE803" s="170" t="s">
        <v>190</v>
      </c>
      <c r="AF803" s="170">
        <v>0</v>
      </c>
      <c r="AG803" s="170"/>
      <c r="AH803" s="170"/>
      <c r="AI803" s="170"/>
      <c r="AJ803" s="170"/>
      <c r="AK803" s="170"/>
      <c r="AL803" s="170"/>
      <c r="AM803" s="170"/>
      <c r="AN803" s="170"/>
      <c r="AO803" s="170"/>
      <c r="AP803" s="170"/>
      <c r="AQ803" s="170"/>
      <c r="AR803" s="170"/>
      <c r="AS803" s="170"/>
      <c r="AT803" s="170"/>
      <c r="AU803" s="170"/>
      <c r="AV803" s="170"/>
      <c r="AW803" s="170"/>
      <c r="AX803" s="170"/>
      <c r="AY803" s="170"/>
      <c r="AZ803" s="170"/>
      <c r="BA803" s="170"/>
      <c r="BB803" s="170"/>
      <c r="BC803" s="170"/>
      <c r="BD803" s="170"/>
      <c r="BE803" s="170"/>
      <c r="BF803" s="170"/>
      <c r="BG803" s="170"/>
      <c r="BH803" s="170"/>
    </row>
    <row r="804" spans="1:60" outlineLevel="1" x14ac:dyDescent="0.25">
      <c r="A804" s="224"/>
      <c r="B804" s="183"/>
      <c r="C804" s="210" t="s">
        <v>918</v>
      </c>
      <c r="D804" s="188"/>
      <c r="E804" s="194">
        <v>20.253499999999999</v>
      </c>
      <c r="F804" s="201"/>
      <c r="G804" s="201"/>
      <c r="H804" s="200"/>
      <c r="I804" s="228"/>
      <c r="J804" s="170"/>
      <c r="K804" s="170"/>
      <c r="L804" s="170"/>
      <c r="M804" s="170"/>
      <c r="N804" s="170"/>
      <c r="O804" s="170"/>
      <c r="P804" s="170"/>
      <c r="Q804" s="170"/>
      <c r="R804" s="170"/>
      <c r="S804" s="170"/>
      <c r="T804" s="170"/>
      <c r="U804" s="170"/>
      <c r="V804" s="170"/>
      <c r="W804" s="170"/>
      <c r="X804" s="170"/>
      <c r="Y804" s="170"/>
      <c r="Z804" s="170"/>
      <c r="AA804" s="170"/>
      <c r="AB804" s="170"/>
      <c r="AC804" s="170"/>
      <c r="AD804" s="170"/>
      <c r="AE804" s="170" t="s">
        <v>190</v>
      </c>
      <c r="AF804" s="170">
        <v>0</v>
      </c>
      <c r="AG804" s="170"/>
      <c r="AH804" s="170"/>
      <c r="AI804" s="170"/>
      <c r="AJ804" s="170"/>
      <c r="AK804" s="170"/>
      <c r="AL804" s="170"/>
      <c r="AM804" s="170"/>
      <c r="AN804" s="170"/>
      <c r="AO804" s="170"/>
      <c r="AP804" s="170"/>
      <c r="AQ804" s="170"/>
      <c r="AR804" s="170"/>
      <c r="AS804" s="170"/>
      <c r="AT804" s="170"/>
      <c r="AU804" s="170"/>
      <c r="AV804" s="170"/>
      <c r="AW804" s="170"/>
      <c r="AX804" s="170"/>
      <c r="AY804" s="170"/>
      <c r="AZ804" s="170"/>
      <c r="BA804" s="170"/>
      <c r="BB804" s="170"/>
      <c r="BC804" s="170"/>
      <c r="BD804" s="170"/>
      <c r="BE804" s="170"/>
      <c r="BF804" s="170"/>
      <c r="BG804" s="170"/>
      <c r="BH804" s="170"/>
    </row>
    <row r="805" spans="1:60" outlineLevel="1" x14ac:dyDescent="0.25">
      <c r="A805" s="224"/>
      <c r="B805" s="183"/>
      <c r="C805" s="210" t="s">
        <v>919</v>
      </c>
      <c r="D805" s="188"/>
      <c r="E805" s="194">
        <v>13.278</v>
      </c>
      <c r="F805" s="201"/>
      <c r="G805" s="201"/>
      <c r="H805" s="200"/>
      <c r="I805" s="228"/>
      <c r="J805" s="170"/>
      <c r="K805" s="170"/>
      <c r="L805" s="170"/>
      <c r="M805" s="170"/>
      <c r="N805" s="170"/>
      <c r="O805" s="170"/>
      <c r="P805" s="170"/>
      <c r="Q805" s="170"/>
      <c r="R805" s="170"/>
      <c r="S805" s="170"/>
      <c r="T805" s="170"/>
      <c r="U805" s="170"/>
      <c r="V805" s="170"/>
      <c r="W805" s="170"/>
      <c r="X805" s="170"/>
      <c r="Y805" s="170"/>
      <c r="Z805" s="170"/>
      <c r="AA805" s="170"/>
      <c r="AB805" s="170"/>
      <c r="AC805" s="170"/>
      <c r="AD805" s="170"/>
      <c r="AE805" s="170" t="s">
        <v>190</v>
      </c>
      <c r="AF805" s="170">
        <v>0</v>
      </c>
      <c r="AG805" s="170"/>
      <c r="AH805" s="170"/>
      <c r="AI805" s="170"/>
      <c r="AJ805" s="170"/>
      <c r="AK805" s="170"/>
      <c r="AL805" s="170"/>
      <c r="AM805" s="170"/>
      <c r="AN805" s="170"/>
      <c r="AO805" s="170"/>
      <c r="AP805" s="170"/>
      <c r="AQ805" s="170"/>
      <c r="AR805" s="170"/>
      <c r="AS805" s="170"/>
      <c r="AT805" s="170"/>
      <c r="AU805" s="170"/>
      <c r="AV805" s="170"/>
      <c r="AW805" s="170"/>
      <c r="AX805" s="170"/>
      <c r="AY805" s="170"/>
      <c r="AZ805" s="170"/>
      <c r="BA805" s="170"/>
      <c r="BB805" s="170"/>
      <c r="BC805" s="170"/>
      <c r="BD805" s="170"/>
      <c r="BE805" s="170"/>
      <c r="BF805" s="170"/>
      <c r="BG805" s="170"/>
      <c r="BH805" s="170"/>
    </row>
    <row r="806" spans="1:60" outlineLevel="1" x14ac:dyDescent="0.25">
      <c r="A806" s="224"/>
      <c r="B806" s="183"/>
      <c r="C806" s="210" t="s">
        <v>919</v>
      </c>
      <c r="D806" s="188"/>
      <c r="E806" s="194">
        <v>13.278</v>
      </c>
      <c r="F806" s="201"/>
      <c r="G806" s="201"/>
      <c r="H806" s="200"/>
      <c r="I806" s="228"/>
      <c r="J806" s="170"/>
      <c r="K806" s="170"/>
      <c r="L806" s="170"/>
      <c r="M806" s="170"/>
      <c r="N806" s="170"/>
      <c r="O806" s="170"/>
      <c r="P806" s="170"/>
      <c r="Q806" s="170"/>
      <c r="R806" s="170"/>
      <c r="S806" s="170"/>
      <c r="T806" s="170"/>
      <c r="U806" s="170"/>
      <c r="V806" s="170"/>
      <c r="W806" s="170"/>
      <c r="X806" s="170"/>
      <c r="Y806" s="170"/>
      <c r="Z806" s="170"/>
      <c r="AA806" s="170"/>
      <c r="AB806" s="170"/>
      <c r="AC806" s="170"/>
      <c r="AD806" s="170"/>
      <c r="AE806" s="170" t="s">
        <v>190</v>
      </c>
      <c r="AF806" s="170">
        <v>0</v>
      </c>
      <c r="AG806" s="170"/>
      <c r="AH806" s="170"/>
      <c r="AI806" s="170"/>
      <c r="AJ806" s="170"/>
      <c r="AK806" s="170"/>
      <c r="AL806" s="170"/>
      <c r="AM806" s="170"/>
      <c r="AN806" s="170"/>
      <c r="AO806" s="170"/>
      <c r="AP806" s="170"/>
      <c r="AQ806" s="170"/>
      <c r="AR806" s="170"/>
      <c r="AS806" s="170"/>
      <c r="AT806" s="170"/>
      <c r="AU806" s="170"/>
      <c r="AV806" s="170"/>
      <c r="AW806" s="170"/>
      <c r="AX806" s="170"/>
      <c r="AY806" s="170"/>
      <c r="AZ806" s="170"/>
      <c r="BA806" s="170"/>
      <c r="BB806" s="170"/>
      <c r="BC806" s="170"/>
      <c r="BD806" s="170"/>
      <c r="BE806" s="170"/>
      <c r="BF806" s="170"/>
      <c r="BG806" s="170"/>
      <c r="BH806" s="170"/>
    </row>
    <row r="807" spans="1:60" outlineLevel="1" x14ac:dyDescent="0.25">
      <c r="A807" s="224"/>
      <c r="B807" s="183"/>
      <c r="C807" s="210" t="s">
        <v>920</v>
      </c>
      <c r="D807" s="188"/>
      <c r="E807" s="194">
        <v>19.143000000000001</v>
      </c>
      <c r="F807" s="201"/>
      <c r="G807" s="201"/>
      <c r="H807" s="200"/>
      <c r="I807" s="228"/>
      <c r="J807" s="170"/>
      <c r="K807" s="170"/>
      <c r="L807" s="170"/>
      <c r="M807" s="170"/>
      <c r="N807" s="170"/>
      <c r="O807" s="170"/>
      <c r="P807" s="170"/>
      <c r="Q807" s="170"/>
      <c r="R807" s="170"/>
      <c r="S807" s="170"/>
      <c r="T807" s="170"/>
      <c r="U807" s="170"/>
      <c r="V807" s="170"/>
      <c r="W807" s="170"/>
      <c r="X807" s="170"/>
      <c r="Y807" s="170"/>
      <c r="Z807" s="170"/>
      <c r="AA807" s="170"/>
      <c r="AB807" s="170"/>
      <c r="AC807" s="170"/>
      <c r="AD807" s="170"/>
      <c r="AE807" s="170" t="s">
        <v>190</v>
      </c>
      <c r="AF807" s="170">
        <v>0</v>
      </c>
      <c r="AG807" s="170"/>
      <c r="AH807" s="170"/>
      <c r="AI807" s="170"/>
      <c r="AJ807" s="170"/>
      <c r="AK807" s="170"/>
      <c r="AL807" s="170"/>
      <c r="AM807" s="170"/>
      <c r="AN807" s="170"/>
      <c r="AO807" s="170"/>
      <c r="AP807" s="170"/>
      <c r="AQ807" s="170"/>
      <c r="AR807" s="170"/>
      <c r="AS807" s="170"/>
      <c r="AT807" s="170"/>
      <c r="AU807" s="170"/>
      <c r="AV807" s="170"/>
      <c r="AW807" s="170"/>
      <c r="AX807" s="170"/>
      <c r="AY807" s="170"/>
      <c r="AZ807" s="170"/>
      <c r="BA807" s="170"/>
      <c r="BB807" s="170"/>
      <c r="BC807" s="170"/>
      <c r="BD807" s="170"/>
      <c r="BE807" s="170"/>
      <c r="BF807" s="170"/>
      <c r="BG807" s="170"/>
      <c r="BH807" s="170"/>
    </row>
    <row r="808" spans="1:60" outlineLevel="1" x14ac:dyDescent="0.25">
      <c r="A808" s="224"/>
      <c r="B808" s="183"/>
      <c r="C808" s="210" t="s">
        <v>921</v>
      </c>
      <c r="D808" s="188"/>
      <c r="E808" s="194">
        <v>25.427</v>
      </c>
      <c r="F808" s="201"/>
      <c r="G808" s="201"/>
      <c r="H808" s="200"/>
      <c r="I808" s="228"/>
      <c r="J808" s="170"/>
      <c r="K808" s="170"/>
      <c r="L808" s="170"/>
      <c r="M808" s="170"/>
      <c r="N808" s="170"/>
      <c r="O808" s="170"/>
      <c r="P808" s="170"/>
      <c r="Q808" s="170"/>
      <c r="R808" s="170"/>
      <c r="S808" s="170"/>
      <c r="T808" s="170"/>
      <c r="U808" s="170"/>
      <c r="V808" s="170"/>
      <c r="W808" s="170"/>
      <c r="X808" s="170"/>
      <c r="Y808" s="170"/>
      <c r="Z808" s="170"/>
      <c r="AA808" s="170"/>
      <c r="AB808" s="170"/>
      <c r="AC808" s="170"/>
      <c r="AD808" s="170"/>
      <c r="AE808" s="170" t="s">
        <v>190</v>
      </c>
      <c r="AF808" s="170">
        <v>0</v>
      </c>
      <c r="AG808" s="170"/>
      <c r="AH808" s="170"/>
      <c r="AI808" s="170"/>
      <c r="AJ808" s="170"/>
      <c r="AK808" s="170"/>
      <c r="AL808" s="170"/>
      <c r="AM808" s="170"/>
      <c r="AN808" s="170"/>
      <c r="AO808" s="170"/>
      <c r="AP808" s="170"/>
      <c r="AQ808" s="170"/>
      <c r="AR808" s="170"/>
      <c r="AS808" s="170"/>
      <c r="AT808" s="170"/>
      <c r="AU808" s="170"/>
      <c r="AV808" s="170"/>
      <c r="AW808" s="170"/>
      <c r="AX808" s="170"/>
      <c r="AY808" s="170"/>
      <c r="AZ808" s="170"/>
      <c r="BA808" s="170"/>
      <c r="BB808" s="170"/>
      <c r="BC808" s="170"/>
      <c r="BD808" s="170"/>
      <c r="BE808" s="170"/>
      <c r="BF808" s="170"/>
      <c r="BG808" s="170"/>
      <c r="BH808" s="170"/>
    </row>
    <row r="809" spans="1:60" outlineLevel="1" x14ac:dyDescent="0.25">
      <c r="A809" s="224"/>
      <c r="B809" s="183"/>
      <c r="C809" s="210" t="s">
        <v>922</v>
      </c>
      <c r="D809" s="188"/>
      <c r="E809" s="194">
        <v>37.524000000000001</v>
      </c>
      <c r="F809" s="201"/>
      <c r="G809" s="201"/>
      <c r="H809" s="200"/>
      <c r="I809" s="228"/>
      <c r="J809" s="170"/>
      <c r="K809" s="170"/>
      <c r="L809" s="170"/>
      <c r="M809" s="170"/>
      <c r="N809" s="170"/>
      <c r="O809" s="170"/>
      <c r="P809" s="170"/>
      <c r="Q809" s="170"/>
      <c r="R809" s="170"/>
      <c r="S809" s="170"/>
      <c r="T809" s="170"/>
      <c r="U809" s="170"/>
      <c r="V809" s="170"/>
      <c r="W809" s="170"/>
      <c r="X809" s="170"/>
      <c r="Y809" s="170"/>
      <c r="Z809" s="170"/>
      <c r="AA809" s="170"/>
      <c r="AB809" s="170"/>
      <c r="AC809" s="170"/>
      <c r="AD809" s="170"/>
      <c r="AE809" s="170" t="s">
        <v>190</v>
      </c>
      <c r="AF809" s="170">
        <v>0</v>
      </c>
      <c r="AG809" s="170"/>
      <c r="AH809" s="170"/>
      <c r="AI809" s="170"/>
      <c r="AJ809" s="170"/>
      <c r="AK809" s="170"/>
      <c r="AL809" s="170"/>
      <c r="AM809" s="170"/>
      <c r="AN809" s="170"/>
      <c r="AO809" s="170"/>
      <c r="AP809" s="170"/>
      <c r="AQ809" s="170"/>
      <c r="AR809" s="170"/>
      <c r="AS809" s="170"/>
      <c r="AT809" s="170"/>
      <c r="AU809" s="170"/>
      <c r="AV809" s="170"/>
      <c r="AW809" s="170"/>
      <c r="AX809" s="170"/>
      <c r="AY809" s="170"/>
      <c r="AZ809" s="170"/>
      <c r="BA809" s="170"/>
      <c r="BB809" s="170"/>
      <c r="BC809" s="170"/>
      <c r="BD809" s="170"/>
      <c r="BE809" s="170"/>
      <c r="BF809" s="170"/>
      <c r="BG809" s="170"/>
      <c r="BH809" s="170"/>
    </row>
    <row r="810" spans="1:60" outlineLevel="1" x14ac:dyDescent="0.25">
      <c r="A810" s="224"/>
      <c r="B810" s="183"/>
      <c r="C810" s="210" t="s">
        <v>923</v>
      </c>
      <c r="D810" s="188"/>
      <c r="E810" s="194">
        <v>39.131999999999998</v>
      </c>
      <c r="F810" s="201"/>
      <c r="G810" s="201"/>
      <c r="H810" s="200"/>
      <c r="I810" s="228"/>
      <c r="J810" s="170"/>
      <c r="K810" s="170"/>
      <c r="L810" s="170"/>
      <c r="M810" s="170"/>
      <c r="N810" s="170"/>
      <c r="O810" s="170"/>
      <c r="P810" s="170"/>
      <c r="Q810" s="170"/>
      <c r="R810" s="170"/>
      <c r="S810" s="170"/>
      <c r="T810" s="170"/>
      <c r="U810" s="170"/>
      <c r="V810" s="170"/>
      <c r="W810" s="170"/>
      <c r="X810" s="170"/>
      <c r="Y810" s="170"/>
      <c r="Z810" s="170"/>
      <c r="AA810" s="170"/>
      <c r="AB810" s="170"/>
      <c r="AC810" s="170"/>
      <c r="AD810" s="170"/>
      <c r="AE810" s="170" t="s">
        <v>190</v>
      </c>
      <c r="AF810" s="170">
        <v>0</v>
      </c>
      <c r="AG810" s="170"/>
      <c r="AH810" s="170"/>
      <c r="AI810" s="170"/>
      <c r="AJ810" s="170"/>
      <c r="AK810" s="170"/>
      <c r="AL810" s="170"/>
      <c r="AM810" s="170"/>
      <c r="AN810" s="170"/>
      <c r="AO810" s="170"/>
      <c r="AP810" s="170"/>
      <c r="AQ810" s="170"/>
      <c r="AR810" s="170"/>
      <c r="AS810" s="170"/>
      <c r="AT810" s="170"/>
      <c r="AU810" s="170"/>
      <c r="AV810" s="170"/>
      <c r="AW810" s="170"/>
      <c r="AX810" s="170"/>
      <c r="AY810" s="170"/>
      <c r="AZ810" s="170"/>
      <c r="BA810" s="170"/>
      <c r="BB810" s="170"/>
      <c r="BC810" s="170"/>
      <c r="BD810" s="170"/>
      <c r="BE810" s="170"/>
      <c r="BF810" s="170"/>
      <c r="BG810" s="170"/>
      <c r="BH810" s="170"/>
    </row>
    <row r="811" spans="1:60" outlineLevel="1" x14ac:dyDescent="0.25">
      <c r="A811" s="224"/>
      <c r="B811" s="183"/>
      <c r="C811" s="210" t="s">
        <v>924</v>
      </c>
      <c r="D811" s="188"/>
      <c r="E811" s="194">
        <v>59.905999999999999</v>
      </c>
      <c r="F811" s="201"/>
      <c r="G811" s="201"/>
      <c r="H811" s="200"/>
      <c r="I811" s="228"/>
      <c r="J811" s="170"/>
      <c r="K811" s="170"/>
      <c r="L811" s="170"/>
      <c r="M811" s="170"/>
      <c r="N811" s="170"/>
      <c r="O811" s="170"/>
      <c r="P811" s="170"/>
      <c r="Q811" s="170"/>
      <c r="R811" s="170"/>
      <c r="S811" s="170"/>
      <c r="T811" s="170"/>
      <c r="U811" s="170"/>
      <c r="V811" s="170"/>
      <c r="W811" s="170"/>
      <c r="X811" s="170"/>
      <c r="Y811" s="170"/>
      <c r="Z811" s="170"/>
      <c r="AA811" s="170"/>
      <c r="AB811" s="170"/>
      <c r="AC811" s="170"/>
      <c r="AD811" s="170"/>
      <c r="AE811" s="170" t="s">
        <v>190</v>
      </c>
      <c r="AF811" s="170">
        <v>0</v>
      </c>
      <c r="AG811" s="170"/>
      <c r="AH811" s="170"/>
      <c r="AI811" s="170"/>
      <c r="AJ811" s="170"/>
      <c r="AK811" s="170"/>
      <c r="AL811" s="170"/>
      <c r="AM811" s="170"/>
      <c r="AN811" s="170"/>
      <c r="AO811" s="170"/>
      <c r="AP811" s="170"/>
      <c r="AQ811" s="170"/>
      <c r="AR811" s="170"/>
      <c r="AS811" s="170"/>
      <c r="AT811" s="170"/>
      <c r="AU811" s="170"/>
      <c r="AV811" s="170"/>
      <c r="AW811" s="170"/>
      <c r="AX811" s="170"/>
      <c r="AY811" s="170"/>
      <c r="AZ811" s="170"/>
      <c r="BA811" s="170"/>
      <c r="BB811" s="170"/>
      <c r="BC811" s="170"/>
      <c r="BD811" s="170"/>
      <c r="BE811" s="170"/>
      <c r="BF811" s="170"/>
      <c r="BG811" s="170"/>
      <c r="BH811" s="170"/>
    </row>
    <row r="812" spans="1:60" outlineLevel="1" x14ac:dyDescent="0.25">
      <c r="A812" s="224"/>
      <c r="B812" s="183"/>
      <c r="C812" s="210" t="s">
        <v>925</v>
      </c>
      <c r="D812" s="188"/>
      <c r="E812" s="194">
        <v>61.786000000000001</v>
      </c>
      <c r="F812" s="201"/>
      <c r="G812" s="201"/>
      <c r="H812" s="200"/>
      <c r="I812" s="228"/>
      <c r="J812" s="170"/>
      <c r="K812" s="170"/>
      <c r="L812" s="170"/>
      <c r="M812" s="170"/>
      <c r="N812" s="170"/>
      <c r="O812" s="170"/>
      <c r="P812" s="170"/>
      <c r="Q812" s="170"/>
      <c r="R812" s="170"/>
      <c r="S812" s="170"/>
      <c r="T812" s="170"/>
      <c r="U812" s="170"/>
      <c r="V812" s="170"/>
      <c r="W812" s="170"/>
      <c r="X812" s="170"/>
      <c r="Y812" s="170"/>
      <c r="Z812" s="170"/>
      <c r="AA812" s="170"/>
      <c r="AB812" s="170"/>
      <c r="AC812" s="170"/>
      <c r="AD812" s="170"/>
      <c r="AE812" s="170" t="s">
        <v>190</v>
      </c>
      <c r="AF812" s="170">
        <v>0</v>
      </c>
      <c r="AG812" s="170"/>
      <c r="AH812" s="170"/>
      <c r="AI812" s="170"/>
      <c r="AJ812" s="170"/>
      <c r="AK812" s="170"/>
      <c r="AL812" s="170"/>
      <c r="AM812" s="170"/>
      <c r="AN812" s="170"/>
      <c r="AO812" s="170"/>
      <c r="AP812" s="170"/>
      <c r="AQ812" s="170"/>
      <c r="AR812" s="170"/>
      <c r="AS812" s="170"/>
      <c r="AT812" s="170"/>
      <c r="AU812" s="170"/>
      <c r="AV812" s="170"/>
      <c r="AW812" s="170"/>
      <c r="AX812" s="170"/>
      <c r="AY812" s="170"/>
      <c r="AZ812" s="170"/>
      <c r="BA812" s="170"/>
      <c r="BB812" s="170"/>
      <c r="BC812" s="170"/>
      <c r="BD812" s="170"/>
      <c r="BE812" s="170"/>
      <c r="BF812" s="170"/>
      <c r="BG812" s="170"/>
      <c r="BH812" s="170"/>
    </row>
    <row r="813" spans="1:60" outlineLevel="1" x14ac:dyDescent="0.25">
      <c r="A813" s="224"/>
      <c r="B813" s="183"/>
      <c r="C813" s="210" t="s">
        <v>926</v>
      </c>
      <c r="D813" s="188"/>
      <c r="E813" s="194">
        <v>61.88</v>
      </c>
      <c r="F813" s="201"/>
      <c r="G813" s="201"/>
      <c r="H813" s="200"/>
      <c r="I813" s="228"/>
      <c r="J813" s="170"/>
      <c r="K813" s="170"/>
      <c r="L813" s="170"/>
      <c r="M813" s="170"/>
      <c r="N813" s="170"/>
      <c r="O813" s="170"/>
      <c r="P813" s="170"/>
      <c r="Q813" s="170"/>
      <c r="R813" s="170"/>
      <c r="S813" s="170"/>
      <c r="T813" s="170"/>
      <c r="U813" s="170"/>
      <c r="V813" s="170"/>
      <c r="W813" s="170"/>
      <c r="X813" s="170"/>
      <c r="Y813" s="170"/>
      <c r="Z813" s="170"/>
      <c r="AA813" s="170"/>
      <c r="AB813" s="170"/>
      <c r="AC813" s="170"/>
      <c r="AD813" s="170"/>
      <c r="AE813" s="170" t="s">
        <v>190</v>
      </c>
      <c r="AF813" s="170">
        <v>0</v>
      </c>
      <c r="AG813" s="170"/>
      <c r="AH813" s="170"/>
      <c r="AI813" s="170"/>
      <c r="AJ813" s="170"/>
      <c r="AK813" s="170"/>
      <c r="AL813" s="170"/>
      <c r="AM813" s="170"/>
      <c r="AN813" s="170"/>
      <c r="AO813" s="170"/>
      <c r="AP813" s="170"/>
      <c r="AQ813" s="170"/>
      <c r="AR813" s="170"/>
      <c r="AS813" s="170"/>
      <c r="AT813" s="170"/>
      <c r="AU813" s="170"/>
      <c r="AV813" s="170"/>
      <c r="AW813" s="170"/>
      <c r="AX813" s="170"/>
      <c r="AY813" s="170"/>
      <c r="AZ813" s="170"/>
      <c r="BA813" s="170"/>
      <c r="BB813" s="170"/>
      <c r="BC813" s="170"/>
      <c r="BD813" s="170"/>
      <c r="BE813" s="170"/>
      <c r="BF813" s="170"/>
      <c r="BG813" s="170"/>
      <c r="BH813" s="170"/>
    </row>
    <row r="814" spans="1:60" outlineLevel="1" x14ac:dyDescent="0.25">
      <c r="A814" s="224"/>
      <c r="B814" s="183"/>
      <c r="C814" s="210" t="s">
        <v>927</v>
      </c>
      <c r="D814" s="188"/>
      <c r="E814" s="194">
        <v>16.158999999999999</v>
      </c>
      <c r="F814" s="201"/>
      <c r="G814" s="201"/>
      <c r="H814" s="200"/>
      <c r="I814" s="228"/>
      <c r="J814" s="170"/>
      <c r="K814" s="170"/>
      <c r="L814" s="170"/>
      <c r="M814" s="170"/>
      <c r="N814" s="170"/>
      <c r="O814" s="170"/>
      <c r="P814" s="170"/>
      <c r="Q814" s="170"/>
      <c r="R814" s="170"/>
      <c r="S814" s="170"/>
      <c r="T814" s="170"/>
      <c r="U814" s="170"/>
      <c r="V814" s="170"/>
      <c r="W814" s="170"/>
      <c r="X814" s="170"/>
      <c r="Y814" s="170"/>
      <c r="Z814" s="170"/>
      <c r="AA814" s="170"/>
      <c r="AB814" s="170"/>
      <c r="AC814" s="170"/>
      <c r="AD814" s="170"/>
      <c r="AE814" s="170" t="s">
        <v>190</v>
      </c>
      <c r="AF814" s="170">
        <v>0</v>
      </c>
      <c r="AG814" s="170"/>
      <c r="AH814" s="170"/>
      <c r="AI814" s="170"/>
      <c r="AJ814" s="170"/>
      <c r="AK814" s="170"/>
      <c r="AL814" s="170"/>
      <c r="AM814" s="170"/>
      <c r="AN814" s="170"/>
      <c r="AO814" s="170"/>
      <c r="AP814" s="170"/>
      <c r="AQ814" s="170"/>
      <c r="AR814" s="170"/>
      <c r="AS814" s="170"/>
      <c r="AT814" s="170"/>
      <c r="AU814" s="170"/>
      <c r="AV814" s="170"/>
      <c r="AW814" s="170"/>
      <c r="AX814" s="170"/>
      <c r="AY814" s="170"/>
      <c r="AZ814" s="170"/>
      <c r="BA814" s="170"/>
      <c r="BB814" s="170"/>
      <c r="BC814" s="170"/>
      <c r="BD814" s="170"/>
      <c r="BE814" s="170"/>
      <c r="BF814" s="170"/>
      <c r="BG814" s="170"/>
      <c r="BH814" s="170"/>
    </row>
    <row r="815" spans="1:60" outlineLevel="1" x14ac:dyDescent="0.25">
      <c r="A815" s="224"/>
      <c r="B815" s="183"/>
      <c r="C815" s="210" t="s">
        <v>928</v>
      </c>
      <c r="D815" s="188"/>
      <c r="E815" s="194">
        <v>33.335599999999999</v>
      </c>
      <c r="F815" s="201"/>
      <c r="G815" s="201"/>
      <c r="H815" s="200"/>
      <c r="I815" s="228"/>
      <c r="J815" s="170"/>
      <c r="K815" s="170"/>
      <c r="L815" s="170"/>
      <c r="M815" s="170"/>
      <c r="N815" s="170"/>
      <c r="O815" s="170"/>
      <c r="P815" s="170"/>
      <c r="Q815" s="170"/>
      <c r="R815" s="170"/>
      <c r="S815" s="170"/>
      <c r="T815" s="170"/>
      <c r="U815" s="170"/>
      <c r="V815" s="170"/>
      <c r="W815" s="170"/>
      <c r="X815" s="170"/>
      <c r="Y815" s="170"/>
      <c r="Z815" s="170"/>
      <c r="AA815" s="170"/>
      <c r="AB815" s="170"/>
      <c r="AC815" s="170"/>
      <c r="AD815" s="170"/>
      <c r="AE815" s="170" t="s">
        <v>190</v>
      </c>
      <c r="AF815" s="170">
        <v>0</v>
      </c>
      <c r="AG815" s="170"/>
      <c r="AH815" s="170"/>
      <c r="AI815" s="170"/>
      <c r="AJ815" s="170"/>
      <c r="AK815" s="170"/>
      <c r="AL815" s="170"/>
      <c r="AM815" s="170"/>
      <c r="AN815" s="170"/>
      <c r="AO815" s="170"/>
      <c r="AP815" s="170"/>
      <c r="AQ815" s="170"/>
      <c r="AR815" s="170"/>
      <c r="AS815" s="170"/>
      <c r="AT815" s="170"/>
      <c r="AU815" s="170"/>
      <c r="AV815" s="170"/>
      <c r="AW815" s="170"/>
      <c r="AX815" s="170"/>
      <c r="AY815" s="170"/>
      <c r="AZ815" s="170"/>
      <c r="BA815" s="170"/>
      <c r="BB815" s="170"/>
      <c r="BC815" s="170"/>
      <c r="BD815" s="170"/>
      <c r="BE815" s="170"/>
      <c r="BF815" s="170"/>
      <c r="BG815" s="170"/>
      <c r="BH815" s="170"/>
    </row>
    <row r="816" spans="1:60" outlineLevel="1" x14ac:dyDescent="0.25">
      <c r="A816" s="224"/>
      <c r="B816" s="183"/>
      <c r="C816" s="210" t="s">
        <v>929</v>
      </c>
      <c r="D816" s="188"/>
      <c r="E816" s="194">
        <v>62.100900000000003</v>
      </c>
      <c r="F816" s="201"/>
      <c r="G816" s="201"/>
      <c r="H816" s="200"/>
      <c r="I816" s="228"/>
      <c r="J816" s="170"/>
      <c r="K816" s="170"/>
      <c r="L816" s="170"/>
      <c r="M816" s="170"/>
      <c r="N816" s="170"/>
      <c r="O816" s="170"/>
      <c r="P816" s="170"/>
      <c r="Q816" s="170"/>
      <c r="R816" s="170"/>
      <c r="S816" s="170"/>
      <c r="T816" s="170"/>
      <c r="U816" s="170"/>
      <c r="V816" s="170"/>
      <c r="W816" s="170"/>
      <c r="X816" s="170"/>
      <c r="Y816" s="170"/>
      <c r="Z816" s="170"/>
      <c r="AA816" s="170"/>
      <c r="AB816" s="170"/>
      <c r="AC816" s="170"/>
      <c r="AD816" s="170"/>
      <c r="AE816" s="170" t="s">
        <v>190</v>
      </c>
      <c r="AF816" s="170">
        <v>0</v>
      </c>
      <c r="AG816" s="170"/>
      <c r="AH816" s="170"/>
      <c r="AI816" s="170"/>
      <c r="AJ816" s="170"/>
      <c r="AK816" s="170"/>
      <c r="AL816" s="170"/>
      <c r="AM816" s="170"/>
      <c r="AN816" s="170"/>
      <c r="AO816" s="170"/>
      <c r="AP816" s="170"/>
      <c r="AQ816" s="170"/>
      <c r="AR816" s="170"/>
      <c r="AS816" s="170"/>
      <c r="AT816" s="170"/>
      <c r="AU816" s="170"/>
      <c r="AV816" s="170"/>
      <c r="AW816" s="170"/>
      <c r="AX816" s="170"/>
      <c r="AY816" s="170"/>
      <c r="AZ816" s="170"/>
      <c r="BA816" s="170"/>
      <c r="BB816" s="170"/>
      <c r="BC816" s="170"/>
      <c r="BD816" s="170"/>
      <c r="BE816" s="170"/>
      <c r="BF816" s="170"/>
      <c r="BG816" s="170"/>
      <c r="BH816" s="170"/>
    </row>
    <row r="817" spans="1:60" outlineLevel="1" x14ac:dyDescent="0.25">
      <c r="A817" s="224"/>
      <c r="B817" s="183"/>
      <c r="C817" s="210" t="s">
        <v>930</v>
      </c>
      <c r="D817" s="188"/>
      <c r="E817" s="194">
        <v>48.253999999999998</v>
      </c>
      <c r="F817" s="201"/>
      <c r="G817" s="201"/>
      <c r="H817" s="200"/>
      <c r="I817" s="228"/>
      <c r="J817" s="170"/>
      <c r="K817" s="170"/>
      <c r="L817" s="170"/>
      <c r="M817" s="170"/>
      <c r="N817" s="170"/>
      <c r="O817" s="170"/>
      <c r="P817" s="170"/>
      <c r="Q817" s="170"/>
      <c r="R817" s="170"/>
      <c r="S817" s="170"/>
      <c r="T817" s="170"/>
      <c r="U817" s="170"/>
      <c r="V817" s="170"/>
      <c r="W817" s="170"/>
      <c r="X817" s="170"/>
      <c r="Y817" s="170"/>
      <c r="Z817" s="170"/>
      <c r="AA817" s="170"/>
      <c r="AB817" s="170"/>
      <c r="AC817" s="170"/>
      <c r="AD817" s="170"/>
      <c r="AE817" s="170" t="s">
        <v>190</v>
      </c>
      <c r="AF817" s="170">
        <v>0</v>
      </c>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170"/>
      <c r="BD817" s="170"/>
      <c r="BE817" s="170"/>
      <c r="BF817" s="170"/>
      <c r="BG817" s="170"/>
      <c r="BH817" s="170"/>
    </row>
    <row r="818" spans="1:60" outlineLevel="1" x14ac:dyDescent="0.25">
      <c r="A818" s="224"/>
      <c r="B818" s="183"/>
      <c r="C818" s="210" t="s">
        <v>931</v>
      </c>
      <c r="D818" s="188"/>
      <c r="E818" s="194">
        <v>95.907700000000006</v>
      </c>
      <c r="F818" s="201"/>
      <c r="G818" s="201"/>
      <c r="H818" s="200"/>
      <c r="I818" s="228"/>
      <c r="J818" s="170"/>
      <c r="K818" s="170"/>
      <c r="L818" s="170"/>
      <c r="M818" s="170"/>
      <c r="N818" s="170"/>
      <c r="O818" s="170"/>
      <c r="P818" s="170"/>
      <c r="Q818" s="170"/>
      <c r="R818" s="170"/>
      <c r="S818" s="170"/>
      <c r="T818" s="170"/>
      <c r="U818" s="170"/>
      <c r="V818" s="170"/>
      <c r="W818" s="170"/>
      <c r="X818" s="170"/>
      <c r="Y818" s="170"/>
      <c r="Z818" s="170"/>
      <c r="AA818" s="170"/>
      <c r="AB818" s="170"/>
      <c r="AC818" s="170"/>
      <c r="AD818" s="170"/>
      <c r="AE818" s="170" t="s">
        <v>190</v>
      </c>
      <c r="AF818" s="170">
        <v>0</v>
      </c>
      <c r="AG818" s="170"/>
      <c r="AH818" s="170"/>
      <c r="AI818" s="170"/>
      <c r="AJ818" s="170"/>
      <c r="AK818" s="170"/>
      <c r="AL818" s="170"/>
      <c r="AM818" s="170"/>
      <c r="AN818" s="170"/>
      <c r="AO818" s="170"/>
      <c r="AP818" s="170"/>
      <c r="AQ818" s="170"/>
      <c r="AR818" s="170"/>
      <c r="AS818" s="170"/>
      <c r="AT818" s="170"/>
      <c r="AU818" s="170"/>
      <c r="AV818" s="170"/>
      <c r="AW818" s="170"/>
      <c r="AX818" s="170"/>
      <c r="AY818" s="170"/>
      <c r="AZ818" s="170"/>
      <c r="BA818" s="170"/>
      <c r="BB818" s="170"/>
      <c r="BC818" s="170"/>
      <c r="BD818" s="170"/>
      <c r="BE818" s="170"/>
      <c r="BF818" s="170"/>
      <c r="BG818" s="170"/>
      <c r="BH818" s="170"/>
    </row>
    <row r="819" spans="1:60" outlineLevel="1" x14ac:dyDescent="0.25">
      <c r="A819" s="224"/>
      <c r="B819" s="183"/>
      <c r="C819" s="210" t="s">
        <v>932</v>
      </c>
      <c r="D819" s="188"/>
      <c r="E819" s="194">
        <v>52.0015</v>
      </c>
      <c r="F819" s="201"/>
      <c r="G819" s="201"/>
      <c r="H819" s="200"/>
      <c r="I819" s="228"/>
      <c r="J819" s="170"/>
      <c r="K819" s="170"/>
      <c r="L819" s="170"/>
      <c r="M819" s="170"/>
      <c r="N819" s="170"/>
      <c r="O819" s="170"/>
      <c r="P819" s="170"/>
      <c r="Q819" s="170"/>
      <c r="R819" s="170"/>
      <c r="S819" s="170"/>
      <c r="T819" s="170"/>
      <c r="U819" s="170"/>
      <c r="V819" s="170"/>
      <c r="W819" s="170"/>
      <c r="X819" s="170"/>
      <c r="Y819" s="170"/>
      <c r="Z819" s="170"/>
      <c r="AA819" s="170"/>
      <c r="AB819" s="170"/>
      <c r="AC819" s="170"/>
      <c r="AD819" s="170"/>
      <c r="AE819" s="170" t="s">
        <v>190</v>
      </c>
      <c r="AF819" s="170">
        <v>0</v>
      </c>
      <c r="AG819" s="170"/>
      <c r="AH819" s="170"/>
      <c r="AI819" s="170"/>
      <c r="AJ819" s="170"/>
      <c r="AK819" s="170"/>
      <c r="AL819" s="170"/>
      <c r="AM819" s="170"/>
      <c r="AN819" s="170"/>
      <c r="AO819" s="170"/>
      <c r="AP819" s="170"/>
      <c r="AQ819" s="170"/>
      <c r="AR819" s="170"/>
      <c r="AS819" s="170"/>
      <c r="AT819" s="170"/>
      <c r="AU819" s="170"/>
      <c r="AV819" s="170"/>
      <c r="AW819" s="170"/>
      <c r="AX819" s="170"/>
      <c r="AY819" s="170"/>
      <c r="AZ819" s="170"/>
      <c r="BA819" s="170"/>
      <c r="BB819" s="170"/>
      <c r="BC819" s="170"/>
      <c r="BD819" s="170"/>
      <c r="BE819" s="170"/>
      <c r="BF819" s="170"/>
      <c r="BG819" s="170"/>
      <c r="BH819" s="170"/>
    </row>
    <row r="820" spans="1:60" outlineLevel="1" x14ac:dyDescent="0.25">
      <c r="A820" s="224"/>
      <c r="B820" s="183"/>
      <c r="C820" s="210" t="s">
        <v>933</v>
      </c>
      <c r="D820" s="188"/>
      <c r="E820" s="194">
        <v>77.751499999999993</v>
      </c>
      <c r="F820" s="201"/>
      <c r="G820" s="201"/>
      <c r="H820" s="200"/>
      <c r="I820" s="228"/>
      <c r="J820" s="170"/>
      <c r="K820" s="170"/>
      <c r="L820" s="170"/>
      <c r="M820" s="170"/>
      <c r="N820" s="170"/>
      <c r="O820" s="170"/>
      <c r="P820" s="170"/>
      <c r="Q820" s="170"/>
      <c r="R820" s="170"/>
      <c r="S820" s="170"/>
      <c r="T820" s="170"/>
      <c r="U820" s="170"/>
      <c r="V820" s="170"/>
      <c r="W820" s="170"/>
      <c r="X820" s="170"/>
      <c r="Y820" s="170"/>
      <c r="Z820" s="170"/>
      <c r="AA820" s="170"/>
      <c r="AB820" s="170"/>
      <c r="AC820" s="170"/>
      <c r="AD820" s="170"/>
      <c r="AE820" s="170" t="s">
        <v>190</v>
      </c>
      <c r="AF820" s="170">
        <v>0</v>
      </c>
      <c r="AG820" s="170"/>
      <c r="AH820" s="170"/>
      <c r="AI820" s="170"/>
      <c r="AJ820" s="170"/>
      <c r="AK820" s="170"/>
      <c r="AL820" s="170"/>
      <c r="AM820" s="170"/>
      <c r="AN820" s="170"/>
      <c r="AO820" s="170"/>
      <c r="AP820" s="170"/>
      <c r="AQ820" s="170"/>
      <c r="AR820" s="170"/>
      <c r="AS820" s="170"/>
      <c r="AT820" s="170"/>
      <c r="AU820" s="170"/>
      <c r="AV820" s="170"/>
      <c r="AW820" s="170"/>
      <c r="AX820" s="170"/>
      <c r="AY820" s="170"/>
      <c r="AZ820" s="170"/>
      <c r="BA820" s="170"/>
      <c r="BB820" s="170"/>
      <c r="BC820" s="170"/>
      <c r="BD820" s="170"/>
      <c r="BE820" s="170"/>
      <c r="BF820" s="170"/>
      <c r="BG820" s="170"/>
      <c r="BH820" s="170"/>
    </row>
    <row r="821" spans="1:60" outlineLevel="1" x14ac:dyDescent="0.25">
      <c r="A821" s="224"/>
      <c r="B821" s="183"/>
      <c r="C821" s="210" t="s">
        <v>934</v>
      </c>
      <c r="D821" s="188"/>
      <c r="E821" s="194">
        <v>59.738999999999997</v>
      </c>
      <c r="F821" s="201"/>
      <c r="G821" s="201"/>
      <c r="H821" s="200"/>
      <c r="I821" s="228"/>
      <c r="J821" s="170"/>
      <c r="K821" s="170"/>
      <c r="L821" s="170"/>
      <c r="M821" s="170"/>
      <c r="N821" s="170"/>
      <c r="O821" s="170"/>
      <c r="P821" s="170"/>
      <c r="Q821" s="170"/>
      <c r="R821" s="170"/>
      <c r="S821" s="170"/>
      <c r="T821" s="170"/>
      <c r="U821" s="170"/>
      <c r="V821" s="170"/>
      <c r="W821" s="170"/>
      <c r="X821" s="170"/>
      <c r="Y821" s="170"/>
      <c r="Z821" s="170"/>
      <c r="AA821" s="170"/>
      <c r="AB821" s="170"/>
      <c r="AC821" s="170"/>
      <c r="AD821" s="170"/>
      <c r="AE821" s="170" t="s">
        <v>190</v>
      </c>
      <c r="AF821" s="170">
        <v>0</v>
      </c>
      <c r="AG821" s="170"/>
      <c r="AH821" s="170"/>
      <c r="AI821" s="170"/>
      <c r="AJ821" s="170"/>
      <c r="AK821" s="170"/>
      <c r="AL821" s="170"/>
      <c r="AM821" s="170"/>
      <c r="AN821" s="170"/>
      <c r="AO821" s="170"/>
      <c r="AP821" s="170"/>
      <c r="AQ821" s="170"/>
      <c r="AR821" s="170"/>
      <c r="AS821" s="170"/>
      <c r="AT821" s="170"/>
      <c r="AU821" s="170"/>
      <c r="AV821" s="170"/>
      <c r="AW821" s="170"/>
      <c r="AX821" s="170"/>
      <c r="AY821" s="170"/>
      <c r="AZ821" s="170"/>
      <c r="BA821" s="170"/>
      <c r="BB821" s="170"/>
      <c r="BC821" s="170"/>
      <c r="BD821" s="170"/>
      <c r="BE821" s="170"/>
      <c r="BF821" s="170"/>
      <c r="BG821" s="170"/>
      <c r="BH821" s="170"/>
    </row>
    <row r="822" spans="1:60" outlineLevel="1" x14ac:dyDescent="0.25">
      <c r="A822" s="224"/>
      <c r="B822" s="183"/>
      <c r="C822" s="210" t="s">
        <v>935</v>
      </c>
      <c r="D822" s="188"/>
      <c r="E822" s="194">
        <v>21.547999999999998</v>
      </c>
      <c r="F822" s="201"/>
      <c r="G822" s="201"/>
      <c r="H822" s="200"/>
      <c r="I822" s="228"/>
      <c r="J822" s="170"/>
      <c r="K822" s="170"/>
      <c r="L822" s="170"/>
      <c r="M822" s="170"/>
      <c r="N822" s="170"/>
      <c r="O822" s="170"/>
      <c r="P822" s="170"/>
      <c r="Q822" s="170"/>
      <c r="R822" s="170"/>
      <c r="S822" s="170"/>
      <c r="T822" s="170"/>
      <c r="U822" s="170"/>
      <c r="V822" s="170"/>
      <c r="W822" s="170"/>
      <c r="X822" s="170"/>
      <c r="Y822" s="170"/>
      <c r="Z822" s="170"/>
      <c r="AA822" s="170"/>
      <c r="AB822" s="170"/>
      <c r="AC822" s="170"/>
      <c r="AD822" s="170"/>
      <c r="AE822" s="170" t="s">
        <v>190</v>
      </c>
      <c r="AF822" s="170">
        <v>0</v>
      </c>
      <c r="AG822" s="170"/>
      <c r="AH822" s="170"/>
      <c r="AI822" s="170"/>
      <c r="AJ822" s="170"/>
      <c r="AK822" s="170"/>
      <c r="AL822" s="170"/>
      <c r="AM822" s="170"/>
      <c r="AN822" s="170"/>
      <c r="AO822" s="170"/>
      <c r="AP822" s="170"/>
      <c r="AQ822" s="170"/>
      <c r="AR822" s="170"/>
      <c r="AS822" s="170"/>
      <c r="AT822" s="170"/>
      <c r="AU822" s="170"/>
      <c r="AV822" s="170"/>
      <c r="AW822" s="170"/>
      <c r="AX822" s="170"/>
      <c r="AY822" s="170"/>
      <c r="AZ822" s="170"/>
      <c r="BA822" s="170"/>
      <c r="BB822" s="170"/>
      <c r="BC822" s="170"/>
      <c r="BD822" s="170"/>
      <c r="BE822" s="170"/>
      <c r="BF822" s="170"/>
      <c r="BG822" s="170"/>
      <c r="BH822" s="170"/>
    </row>
    <row r="823" spans="1:60" outlineLevel="1" x14ac:dyDescent="0.25">
      <c r="A823" s="224"/>
      <c r="B823" s="183"/>
      <c r="C823" s="210" t="s">
        <v>935</v>
      </c>
      <c r="D823" s="188"/>
      <c r="E823" s="194">
        <v>21.547999999999998</v>
      </c>
      <c r="F823" s="201"/>
      <c r="G823" s="201"/>
      <c r="H823" s="200"/>
      <c r="I823" s="228"/>
      <c r="J823" s="170"/>
      <c r="K823" s="170"/>
      <c r="L823" s="170"/>
      <c r="M823" s="170"/>
      <c r="N823" s="170"/>
      <c r="O823" s="170"/>
      <c r="P823" s="170"/>
      <c r="Q823" s="170"/>
      <c r="R823" s="170"/>
      <c r="S823" s="170"/>
      <c r="T823" s="170"/>
      <c r="U823" s="170"/>
      <c r="V823" s="170"/>
      <c r="W823" s="170"/>
      <c r="X823" s="170"/>
      <c r="Y823" s="170"/>
      <c r="Z823" s="170"/>
      <c r="AA823" s="170"/>
      <c r="AB823" s="170"/>
      <c r="AC823" s="170"/>
      <c r="AD823" s="170"/>
      <c r="AE823" s="170" t="s">
        <v>190</v>
      </c>
      <c r="AF823" s="170">
        <v>0</v>
      </c>
      <c r="AG823" s="170"/>
      <c r="AH823" s="170"/>
      <c r="AI823" s="170"/>
      <c r="AJ823" s="170"/>
      <c r="AK823" s="170"/>
      <c r="AL823" s="170"/>
      <c r="AM823" s="170"/>
      <c r="AN823" s="170"/>
      <c r="AO823" s="170"/>
      <c r="AP823" s="170"/>
      <c r="AQ823" s="170"/>
      <c r="AR823" s="170"/>
      <c r="AS823" s="170"/>
      <c r="AT823" s="170"/>
      <c r="AU823" s="170"/>
      <c r="AV823" s="170"/>
      <c r="AW823" s="170"/>
      <c r="AX823" s="170"/>
      <c r="AY823" s="170"/>
      <c r="AZ823" s="170"/>
      <c r="BA823" s="170"/>
      <c r="BB823" s="170"/>
      <c r="BC823" s="170"/>
      <c r="BD823" s="170"/>
      <c r="BE823" s="170"/>
      <c r="BF823" s="170"/>
      <c r="BG823" s="170"/>
      <c r="BH823" s="170"/>
    </row>
    <row r="824" spans="1:60" outlineLevel="1" x14ac:dyDescent="0.25">
      <c r="A824" s="224"/>
      <c r="B824" s="183"/>
      <c r="C824" s="210" t="s">
        <v>936</v>
      </c>
      <c r="D824" s="188"/>
      <c r="E824" s="194">
        <v>35</v>
      </c>
      <c r="F824" s="201"/>
      <c r="G824" s="201"/>
      <c r="H824" s="200"/>
      <c r="I824" s="228"/>
      <c r="J824" s="170"/>
      <c r="K824" s="170"/>
      <c r="L824" s="170"/>
      <c r="M824" s="170"/>
      <c r="N824" s="170"/>
      <c r="O824" s="170"/>
      <c r="P824" s="170"/>
      <c r="Q824" s="170"/>
      <c r="R824" s="170"/>
      <c r="S824" s="170"/>
      <c r="T824" s="170"/>
      <c r="U824" s="170"/>
      <c r="V824" s="170"/>
      <c r="W824" s="170"/>
      <c r="X824" s="170"/>
      <c r="Y824" s="170"/>
      <c r="Z824" s="170"/>
      <c r="AA824" s="170"/>
      <c r="AB824" s="170"/>
      <c r="AC824" s="170"/>
      <c r="AD824" s="170"/>
      <c r="AE824" s="170" t="s">
        <v>190</v>
      </c>
      <c r="AF824" s="170">
        <v>0</v>
      </c>
      <c r="AG824" s="170"/>
      <c r="AH824" s="170"/>
      <c r="AI824" s="170"/>
      <c r="AJ824" s="170"/>
      <c r="AK824" s="170"/>
      <c r="AL824" s="170"/>
      <c r="AM824" s="170"/>
      <c r="AN824" s="170"/>
      <c r="AO824" s="170"/>
      <c r="AP824" s="170"/>
      <c r="AQ824" s="170"/>
      <c r="AR824" s="170"/>
      <c r="AS824" s="170"/>
      <c r="AT824" s="170"/>
      <c r="AU824" s="170"/>
      <c r="AV824" s="170"/>
      <c r="AW824" s="170"/>
      <c r="AX824" s="170"/>
      <c r="AY824" s="170"/>
      <c r="AZ824" s="170"/>
      <c r="BA824" s="170"/>
      <c r="BB824" s="170"/>
      <c r="BC824" s="170"/>
      <c r="BD824" s="170"/>
      <c r="BE824" s="170"/>
      <c r="BF824" s="170"/>
      <c r="BG824" s="170"/>
      <c r="BH824" s="170"/>
    </row>
    <row r="825" spans="1:60" outlineLevel="1" x14ac:dyDescent="0.25">
      <c r="A825" s="224"/>
      <c r="B825" s="183"/>
      <c r="C825" s="210" t="s">
        <v>937</v>
      </c>
      <c r="D825" s="188"/>
      <c r="E825" s="194">
        <v>58.355400000000003</v>
      </c>
      <c r="F825" s="201"/>
      <c r="G825" s="201"/>
      <c r="H825" s="200"/>
      <c r="I825" s="228"/>
      <c r="J825" s="170"/>
      <c r="K825" s="170"/>
      <c r="L825" s="170"/>
      <c r="M825" s="170"/>
      <c r="N825" s="170"/>
      <c r="O825" s="170"/>
      <c r="P825" s="170"/>
      <c r="Q825" s="170"/>
      <c r="R825" s="170"/>
      <c r="S825" s="170"/>
      <c r="T825" s="170"/>
      <c r="U825" s="170"/>
      <c r="V825" s="170"/>
      <c r="W825" s="170"/>
      <c r="X825" s="170"/>
      <c r="Y825" s="170"/>
      <c r="Z825" s="170"/>
      <c r="AA825" s="170"/>
      <c r="AB825" s="170"/>
      <c r="AC825" s="170"/>
      <c r="AD825" s="170"/>
      <c r="AE825" s="170" t="s">
        <v>190</v>
      </c>
      <c r="AF825" s="170">
        <v>0</v>
      </c>
      <c r="AG825" s="170"/>
      <c r="AH825" s="170"/>
      <c r="AI825" s="170"/>
      <c r="AJ825" s="170"/>
      <c r="AK825" s="170"/>
      <c r="AL825" s="170"/>
      <c r="AM825" s="170"/>
      <c r="AN825" s="170"/>
      <c r="AO825" s="170"/>
      <c r="AP825" s="170"/>
      <c r="AQ825" s="170"/>
      <c r="AR825" s="170"/>
      <c r="AS825" s="170"/>
      <c r="AT825" s="170"/>
      <c r="AU825" s="170"/>
      <c r="AV825" s="170"/>
      <c r="AW825" s="170"/>
      <c r="AX825" s="170"/>
      <c r="AY825" s="170"/>
      <c r="AZ825" s="170"/>
      <c r="BA825" s="170"/>
      <c r="BB825" s="170"/>
      <c r="BC825" s="170"/>
      <c r="BD825" s="170"/>
      <c r="BE825" s="170"/>
      <c r="BF825" s="170"/>
      <c r="BG825" s="170"/>
      <c r="BH825" s="170"/>
    </row>
    <row r="826" spans="1:60" outlineLevel="1" x14ac:dyDescent="0.25">
      <c r="A826" s="224"/>
      <c r="B826" s="183"/>
      <c r="C826" s="210" t="s">
        <v>938</v>
      </c>
      <c r="D826" s="188"/>
      <c r="E826" s="194">
        <v>59.931399999999996</v>
      </c>
      <c r="F826" s="201"/>
      <c r="G826" s="201"/>
      <c r="H826" s="200"/>
      <c r="I826" s="228"/>
      <c r="J826" s="170"/>
      <c r="K826" s="170"/>
      <c r="L826" s="170"/>
      <c r="M826" s="170"/>
      <c r="N826" s="170"/>
      <c r="O826" s="170"/>
      <c r="P826" s="170"/>
      <c r="Q826" s="170"/>
      <c r="R826" s="170"/>
      <c r="S826" s="170"/>
      <c r="T826" s="170"/>
      <c r="U826" s="170"/>
      <c r="V826" s="170"/>
      <c r="W826" s="170"/>
      <c r="X826" s="170"/>
      <c r="Y826" s="170"/>
      <c r="Z826" s="170"/>
      <c r="AA826" s="170"/>
      <c r="AB826" s="170"/>
      <c r="AC826" s="170"/>
      <c r="AD826" s="170"/>
      <c r="AE826" s="170" t="s">
        <v>190</v>
      </c>
      <c r="AF826" s="170">
        <v>0</v>
      </c>
      <c r="AG826" s="170"/>
      <c r="AH826" s="170"/>
      <c r="AI826" s="170"/>
      <c r="AJ826" s="170"/>
      <c r="AK826" s="170"/>
      <c r="AL826" s="170"/>
      <c r="AM826" s="170"/>
      <c r="AN826" s="170"/>
      <c r="AO826" s="170"/>
      <c r="AP826" s="170"/>
      <c r="AQ826" s="170"/>
      <c r="AR826" s="170"/>
      <c r="AS826" s="170"/>
      <c r="AT826" s="170"/>
      <c r="AU826" s="170"/>
      <c r="AV826" s="170"/>
      <c r="AW826" s="170"/>
      <c r="AX826" s="170"/>
      <c r="AY826" s="170"/>
      <c r="AZ826" s="170"/>
      <c r="BA826" s="170"/>
      <c r="BB826" s="170"/>
      <c r="BC826" s="170"/>
      <c r="BD826" s="170"/>
      <c r="BE826" s="170"/>
      <c r="BF826" s="170"/>
      <c r="BG826" s="170"/>
      <c r="BH826" s="170"/>
    </row>
    <row r="827" spans="1:60" outlineLevel="1" x14ac:dyDescent="0.25">
      <c r="A827" s="224"/>
      <c r="B827" s="183"/>
      <c r="C827" s="210" t="s">
        <v>939</v>
      </c>
      <c r="D827" s="188"/>
      <c r="E827" s="194">
        <v>40.150500000000001</v>
      </c>
      <c r="F827" s="201"/>
      <c r="G827" s="201"/>
      <c r="H827" s="200"/>
      <c r="I827" s="228"/>
      <c r="J827" s="170"/>
      <c r="K827" s="170"/>
      <c r="L827" s="170"/>
      <c r="M827" s="170"/>
      <c r="N827" s="170"/>
      <c r="O827" s="170"/>
      <c r="P827" s="170"/>
      <c r="Q827" s="170"/>
      <c r="R827" s="170"/>
      <c r="S827" s="170"/>
      <c r="T827" s="170"/>
      <c r="U827" s="170"/>
      <c r="V827" s="170"/>
      <c r="W827" s="170"/>
      <c r="X827" s="170"/>
      <c r="Y827" s="170"/>
      <c r="Z827" s="170"/>
      <c r="AA827" s="170"/>
      <c r="AB827" s="170"/>
      <c r="AC827" s="170"/>
      <c r="AD827" s="170"/>
      <c r="AE827" s="170" t="s">
        <v>190</v>
      </c>
      <c r="AF827" s="170">
        <v>0</v>
      </c>
      <c r="AG827" s="170"/>
      <c r="AH827" s="170"/>
      <c r="AI827" s="170"/>
      <c r="AJ827" s="170"/>
      <c r="AK827" s="170"/>
      <c r="AL827" s="170"/>
      <c r="AM827" s="170"/>
      <c r="AN827" s="170"/>
      <c r="AO827" s="170"/>
      <c r="AP827" s="170"/>
      <c r="AQ827" s="170"/>
      <c r="AR827" s="170"/>
      <c r="AS827" s="170"/>
      <c r="AT827" s="170"/>
      <c r="AU827" s="170"/>
      <c r="AV827" s="170"/>
      <c r="AW827" s="170"/>
      <c r="AX827" s="170"/>
      <c r="AY827" s="170"/>
      <c r="AZ827" s="170"/>
      <c r="BA827" s="170"/>
      <c r="BB827" s="170"/>
      <c r="BC827" s="170"/>
      <c r="BD827" s="170"/>
      <c r="BE827" s="170"/>
      <c r="BF827" s="170"/>
      <c r="BG827" s="170"/>
      <c r="BH827" s="170"/>
    </row>
    <row r="828" spans="1:60" outlineLevel="1" x14ac:dyDescent="0.25">
      <c r="A828" s="224"/>
      <c r="B828" s="183"/>
      <c r="C828" s="210" t="s">
        <v>940</v>
      </c>
      <c r="D828" s="188"/>
      <c r="E828" s="194">
        <v>49.3065</v>
      </c>
      <c r="F828" s="201"/>
      <c r="G828" s="201"/>
      <c r="H828" s="200"/>
      <c r="I828" s="228"/>
      <c r="J828" s="170"/>
      <c r="K828" s="170"/>
      <c r="L828" s="170"/>
      <c r="M828" s="170"/>
      <c r="N828" s="170"/>
      <c r="O828" s="170"/>
      <c r="P828" s="170"/>
      <c r="Q828" s="170"/>
      <c r="R828" s="170"/>
      <c r="S828" s="170"/>
      <c r="T828" s="170"/>
      <c r="U828" s="170"/>
      <c r="V828" s="170"/>
      <c r="W828" s="170"/>
      <c r="X828" s="170"/>
      <c r="Y828" s="170"/>
      <c r="Z828" s="170"/>
      <c r="AA828" s="170"/>
      <c r="AB828" s="170"/>
      <c r="AC828" s="170"/>
      <c r="AD828" s="170"/>
      <c r="AE828" s="170" t="s">
        <v>190</v>
      </c>
      <c r="AF828" s="170">
        <v>0</v>
      </c>
      <c r="AG828" s="170"/>
      <c r="AH828" s="170"/>
      <c r="AI828" s="170"/>
      <c r="AJ828" s="170"/>
      <c r="AK828" s="170"/>
      <c r="AL828" s="170"/>
      <c r="AM828" s="170"/>
      <c r="AN828" s="170"/>
      <c r="AO828" s="170"/>
      <c r="AP828" s="170"/>
      <c r="AQ828" s="170"/>
      <c r="AR828" s="170"/>
      <c r="AS828" s="170"/>
      <c r="AT828" s="170"/>
      <c r="AU828" s="170"/>
      <c r="AV828" s="170"/>
      <c r="AW828" s="170"/>
      <c r="AX828" s="170"/>
      <c r="AY828" s="170"/>
      <c r="AZ828" s="170"/>
      <c r="BA828" s="170"/>
      <c r="BB828" s="170"/>
      <c r="BC828" s="170"/>
      <c r="BD828" s="170"/>
      <c r="BE828" s="170"/>
      <c r="BF828" s="170"/>
      <c r="BG828" s="170"/>
      <c r="BH828" s="170"/>
    </row>
    <row r="829" spans="1:60" outlineLevel="1" x14ac:dyDescent="0.25">
      <c r="A829" s="224"/>
      <c r="B829" s="183"/>
      <c r="C829" s="210" t="s">
        <v>941</v>
      </c>
      <c r="D829" s="188"/>
      <c r="E829" s="194">
        <v>59.354199999999999</v>
      </c>
      <c r="F829" s="201"/>
      <c r="G829" s="201"/>
      <c r="H829" s="200"/>
      <c r="I829" s="228"/>
      <c r="J829" s="170"/>
      <c r="K829" s="170"/>
      <c r="L829" s="170"/>
      <c r="M829" s="170"/>
      <c r="N829" s="170"/>
      <c r="O829" s="170"/>
      <c r="P829" s="170"/>
      <c r="Q829" s="170"/>
      <c r="R829" s="170"/>
      <c r="S829" s="170"/>
      <c r="T829" s="170"/>
      <c r="U829" s="170"/>
      <c r="V829" s="170"/>
      <c r="W829" s="170"/>
      <c r="X829" s="170"/>
      <c r="Y829" s="170"/>
      <c r="Z829" s="170"/>
      <c r="AA829" s="170"/>
      <c r="AB829" s="170"/>
      <c r="AC829" s="170"/>
      <c r="AD829" s="170"/>
      <c r="AE829" s="170" t="s">
        <v>190</v>
      </c>
      <c r="AF829" s="170">
        <v>0</v>
      </c>
      <c r="AG829" s="170"/>
      <c r="AH829" s="170"/>
      <c r="AI829" s="170"/>
      <c r="AJ829" s="170"/>
      <c r="AK829" s="170"/>
      <c r="AL829" s="170"/>
      <c r="AM829" s="170"/>
      <c r="AN829" s="170"/>
      <c r="AO829" s="170"/>
      <c r="AP829" s="170"/>
      <c r="AQ829" s="170"/>
      <c r="AR829" s="170"/>
      <c r="AS829" s="170"/>
      <c r="AT829" s="170"/>
      <c r="AU829" s="170"/>
      <c r="AV829" s="170"/>
      <c r="AW829" s="170"/>
      <c r="AX829" s="170"/>
      <c r="AY829" s="170"/>
      <c r="AZ829" s="170"/>
      <c r="BA829" s="170"/>
      <c r="BB829" s="170"/>
      <c r="BC829" s="170"/>
      <c r="BD829" s="170"/>
      <c r="BE829" s="170"/>
      <c r="BF829" s="170"/>
      <c r="BG829" s="170"/>
      <c r="BH829" s="170"/>
    </row>
    <row r="830" spans="1:60" outlineLevel="1" x14ac:dyDescent="0.25">
      <c r="A830" s="224"/>
      <c r="B830" s="183"/>
      <c r="C830" s="210" t="s">
        <v>942</v>
      </c>
      <c r="D830" s="188"/>
      <c r="E830" s="194">
        <v>40.535299999999999</v>
      </c>
      <c r="F830" s="201"/>
      <c r="G830" s="201"/>
      <c r="H830" s="200"/>
      <c r="I830" s="228"/>
      <c r="J830" s="170"/>
      <c r="K830" s="170"/>
      <c r="L830" s="170"/>
      <c r="M830" s="170"/>
      <c r="N830" s="170"/>
      <c r="O830" s="170"/>
      <c r="P830" s="170"/>
      <c r="Q830" s="170"/>
      <c r="R830" s="170"/>
      <c r="S830" s="170"/>
      <c r="T830" s="170"/>
      <c r="U830" s="170"/>
      <c r="V830" s="170"/>
      <c r="W830" s="170"/>
      <c r="X830" s="170"/>
      <c r="Y830" s="170"/>
      <c r="Z830" s="170"/>
      <c r="AA830" s="170"/>
      <c r="AB830" s="170"/>
      <c r="AC830" s="170"/>
      <c r="AD830" s="170"/>
      <c r="AE830" s="170" t="s">
        <v>190</v>
      </c>
      <c r="AF830" s="170">
        <v>0</v>
      </c>
      <c r="AG830" s="170"/>
      <c r="AH830" s="170"/>
      <c r="AI830" s="170"/>
      <c r="AJ830" s="170"/>
      <c r="AK830" s="170"/>
      <c r="AL830" s="170"/>
      <c r="AM830" s="170"/>
      <c r="AN830" s="170"/>
      <c r="AO830" s="170"/>
      <c r="AP830" s="170"/>
      <c r="AQ830" s="170"/>
      <c r="AR830" s="170"/>
      <c r="AS830" s="170"/>
      <c r="AT830" s="170"/>
      <c r="AU830" s="170"/>
      <c r="AV830" s="170"/>
      <c r="AW830" s="170"/>
      <c r="AX830" s="170"/>
      <c r="AY830" s="170"/>
      <c r="AZ830" s="170"/>
      <c r="BA830" s="170"/>
      <c r="BB830" s="170"/>
      <c r="BC830" s="170"/>
      <c r="BD830" s="170"/>
      <c r="BE830" s="170"/>
      <c r="BF830" s="170"/>
      <c r="BG830" s="170"/>
      <c r="BH830" s="170"/>
    </row>
    <row r="831" spans="1:60" outlineLevel="1" x14ac:dyDescent="0.25">
      <c r="A831" s="224"/>
      <c r="B831" s="183"/>
      <c r="C831" s="210" t="s">
        <v>942</v>
      </c>
      <c r="D831" s="188"/>
      <c r="E831" s="194">
        <v>40.535299999999999</v>
      </c>
      <c r="F831" s="201"/>
      <c r="G831" s="201"/>
      <c r="H831" s="200"/>
      <c r="I831" s="228"/>
      <c r="J831" s="170"/>
      <c r="K831" s="170"/>
      <c r="L831" s="170"/>
      <c r="M831" s="170"/>
      <c r="N831" s="170"/>
      <c r="O831" s="170"/>
      <c r="P831" s="170"/>
      <c r="Q831" s="170"/>
      <c r="R831" s="170"/>
      <c r="S831" s="170"/>
      <c r="T831" s="170"/>
      <c r="U831" s="170"/>
      <c r="V831" s="170"/>
      <c r="W831" s="170"/>
      <c r="X831" s="170"/>
      <c r="Y831" s="170"/>
      <c r="Z831" s="170"/>
      <c r="AA831" s="170"/>
      <c r="AB831" s="170"/>
      <c r="AC831" s="170"/>
      <c r="AD831" s="170"/>
      <c r="AE831" s="170" t="s">
        <v>190</v>
      </c>
      <c r="AF831" s="170">
        <v>0</v>
      </c>
      <c r="AG831" s="170"/>
      <c r="AH831" s="170"/>
      <c r="AI831" s="170"/>
      <c r="AJ831" s="170"/>
      <c r="AK831" s="170"/>
      <c r="AL831" s="170"/>
      <c r="AM831" s="170"/>
      <c r="AN831" s="170"/>
      <c r="AO831" s="170"/>
      <c r="AP831" s="170"/>
      <c r="AQ831" s="170"/>
      <c r="AR831" s="170"/>
      <c r="AS831" s="170"/>
      <c r="AT831" s="170"/>
      <c r="AU831" s="170"/>
      <c r="AV831" s="170"/>
      <c r="AW831" s="170"/>
      <c r="AX831" s="170"/>
      <c r="AY831" s="170"/>
      <c r="AZ831" s="170"/>
      <c r="BA831" s="170"/>
      <c r="BB831" s="170"/>
      <c r="BC831" s="170"/>
      <c r="BD831" s="170"/>
      <c r="BE831" s="170"/>
      <c r="BF831" s="170"/>
      <c r="BG831" s="170"/>
      <c r="BH831" s="170"/>
    </row>
    <row r="832" spans="1:60" outlineLevel="1" x14ac:dyDescent="0.25">
      <c r="A832" s="224"/>
      <c r="B832" s="183"/>
      <c r="C832" s="210" t="s">
        <v>943</v>
      </c>
      <c r="D832" s="188"/>
      <c r="E832" s="194">
        <v>22.138000000000002</v>
      </c>
      <c r="F832" s="201"/>
      <c r="G832" s="201"/>
      <c r="H832" s="200"/>
      <c r="I832" s="228"/>
      <c r="J832" s="170"/>
      <c r="K832" s="170"/>
      <c r="L832" s="170"/>
      <c r="M832" s="170"/>
      <c r="N832" s="170"/>
      <c r="O832" s="170"/>
      <c r="P832" s="170"/>
      <c r="Q832" s="170"/>
      <c r="R832" s="170"/>
      <c r="S832" s="170"/>
      <c r="T832" s="170"/>
      <c r="U832" s="170"/>
      <c r="V832" s="170"/>
      <c r="W832" s="170"/>
      <c r="X832" s="170"/>
      <c r="Y832" s="170"/>
      <c r="Z832" s="170"/>
      <c r="AA832" s="170"/>
      <c r="AB832" s="170"/>
      <c r="AC832" s="170"/>
      <c r="AD832" s="170"/>
      <c r="AE832" s="170" t="s">
        <v>190</v>
      </c>
      <c r="AF832" s="170">
        <v>0</v>
      </c>
      <c r="AG832" s="170"/>
      <c r="AH832" s="170"/>
      <c r="AI832" s="170"/>
      <c r="AJ832" s="170"/>
      <c r="AK832" s="170"/>
      <c r="AL832" s="170"/>
      <c r="AM832" s="170"/>
      <c r="AN832" s="170"/>
      <c r="AO832" s="170"/>
      <c r="AP832" s="170"/>
      <c r="AQ832" s="170"/>
      <c r="AR832" s="170"/>
      <c r="AS832" s="170"/>
      <c r="AT832" s="170"/>
      <c r="AU832" s="170"/>
      <c r="AV832" s="170"/>
      <c r="AW832" s="170"/>
      <c r="AX832" s="170"/>
      <c r="AY832" s="170"/>
      <c r="AZ832" s="170"/>
      <c r="BA832" s="170"/>
      <c r="BB832" s="170"/>
      <c r="BC832" s="170"/>
      <c r="BD832" s="170"/>
      <c r="BE832" s="170"/>
      <c r="BF832" s="170"/>
      <c r="BG832" s="170"/>
      <c r="BH832" s="170"/>
    </row>
    <row r="833" spans="1:60" outlineLevel="1" x14ac:dyDescent="0.25">
      <c r="A833" s="224"/>
      <c r="B833" s="183"/>
      <c r="C833" s="210" t="s">
        <v>944</v>
      </c>
      <c r="D833" s="188"/>
      <c r="E833" s="194">
        <v>32.189</v>
      </c>
      <c r="F833" s="201"/>
      <c r="G833" s="201"/>
      <c r="H833" s="200"/>
      <c r="I833" s="228"/>
      <c r="J833" s="170"/>
      <c r="K833" s="170"/>
      <c r="L833" s="170"/>
      <c r="M833" s="170"/>
      <c r="N833" s="170"/>
      <c r="O833" s="170"/>
      <c r="P833" s="170"/>
      <c r="Q833" s="170"/>
      <c r="R833" s="170"/>
      <c r="S833" s="170"/>
      <c r="T833" s="170"/>
      <c r="U833" s="170"/>
      <c r="V833" s="170"/>
      <c r="W833" s="170"/>
      <c r="X833" s="170"/>
      <c r="Y833" s="170"/>
      <c r="Z833" s="170"/>
      <c r="AA833" s="170"/>
      <c r="AB833" s="170"/>
      <c r="AC833" s="170"/>
      <c r="AD833" s="170"/>
      <c r="AE833" s="170" t="s">
        <v>190</v>
      </c>
      <c r="AF833" s="170">
        <v>0</v>
      </c>
      <c r="AG833" s="170"/>
      <c r="AH833" s="170"/>
      <c r="AI833" s="170"/>
      <c r="AJ833" s="170"/>
      <c r="AK833" s="170"/>
      <c r="AL833" s="170"/>
      <c r="AM833" s="170"/>
      <c r="AN833" s="170"/>
      <c r="AO833" s="170"/>
      <c r="AP833" s="170"/>
      <c r="AQ833" s="170"/>
      <c r="AR833" s="170"/>
      <c r="AS833" s="170"/>
      <c r="AT833" s="170"/>
      <c r="AU833" s="170"/>
      <c r="AV833" s="170"/>
      <c r="AW833" s="170"/>
      <c r="AX833" s="170"/>
      <c r="AY833" s="170"/>
      <c r="AZ833" s="170"/>
      <c r="BA833" s="170"/>
      <c r="BB833" s="170"/>
      <c r="BC833" s="170"/>
      <c r="BD833" s="170"/>
      <c r="BE833" s="170"/>
      <c r="BF833" s="170"/>
      <c r="BG833" s="170"/>
      <c r="BH833" s="170"/>
    </row>
    <row r="834" spans="1:60" outlineLevel="1" x14ac:dyDescent="0.25">
      <c r="A834" s="224"/>
      <c r="B834" s="183"/>
      <c r="C834" s="210" t="s">
        <v>945</v>
      </c>
      <c r="D834" s="188"/>
      <c r="E834" s="194">
        <v>27.99</v>
      </c>
      <c r="F834" s="201"/>
      <c r="G834" s="201"/>
      <c r="H834" s="200"/>
      <c r="I834" s="228"/>
      <c r="J834" s="170"/>
      <c r="K834" s="170"/>
      <c r="L834" s="170"/>
      <c r="M834" s="170"/>
      <c r="N834" s="170"/>
      <c r="O834" s="170"/>
      <c r="P834" s="170"/>
      <c r="Q834" s="170"/>
      <c r="R834" s="170"/>
      <c r="S834" s="170"/>
      <c r="T834" s="170"/>
      <c r="U834" s="170"/>
      <c r="V834" s="170"/>
      <c r="W834" s="170"/>
      <c r="X834" s="170"/>
      <c r="Y834" s="170"/>
      <c r="Z834" s="170"/>
      <c r="AA834" s="170"/>
      <c r="AB834" s="170"/>
      <c r="AC834" s="170"/>
      <c r="AD834" s="170"/>
      <c r="AE834" s="170" t="s">
        <v>190</v>
      </c>
      <c r="AF834" s="170">
        <v>0</v>
      </c>
      <c r="AG834" s="170"/>
      <c r="AH834" s="170"/>
      <c r="AI834" s="170"/>
      <c r="AJ834" s="170"/>
      <c r="AK834" s="170"/>
      <c r="AL834" s="170"/>
      <c r="AM834" s="170"/>
      <c r="AN834" s="170"/>
      <c r="AO834" s="170"/>
      <c r="AP834" s="170"/>
      <c r="AQ834" s="170"/>
      <c r="AR834" s="170"/>
      <c r="AS834" s="170"/>
      <c r="AT834" s="170"/>
      <c r="AU834" s="170"/>
      <c r="AV834" s="170"/>
      <c r="AW834" s="170"/>
      <c r="AX834" s="170"/>
      <c r="AY834" s="170"/>
      <c r="AZ834" s="170"/>
      <c r="BA834" s="170"/>
      <c r="BB834" s="170"/>
      <c r="BC834" s="170"/>
      <c r="BD834" s="170"/>
      <c r="BE834" s="170"/>
      <c r="BF834" s="170"/>
      <c r="BG834" s="170"/>
      <c r="BH834" s="170"/>
    </row>
    <row r="835" spans="1:60" outlineLevel="1" x14ac:dyDescent="0.25">
      <c r="A835" s="224"/>
      <c r="B835" s="183"/>
      <c r="C835" s="210" t="s">
        <v>946</v>
      </c>
      <c r="D835" s="188"/>
      <c r="E835" s="194">
        <v>16.667999999999999</v>
      </c>
      <c r="F835" s="201"/>
      <c r="G835" s="201"/>
      <c r="H835" s="200"/>
      <c r="I835" s="228"/>
      <c r="J835" s="170"/>
      <c r="K835" s="170"/>
      <c r="L835" s="170"/>
      <c r="M835" s="170"/>
      <c r="N835" s="170"/>
      <c r="O835" s="170"/>
      <c r="P835" s="170"/>
      <c r="Q835" s="170"/>
      <c r="R835" s="170"/>
      <c r="S835" s="170"/>
      <c r="T835" s="170"/>
      <c r="U835" s="170"/>
      <c r="V835" s="170"/>
      <c r="W835" s="170"/>
      <c r="X835" s="170"/>
      <c r="Y835" s="170"/>
      <c r="Z835" s="170"/>
      <c r="AA835" s="170"/>
      <c r="AB835" s="170"/>
      <c r="AC835" s="170"/>
      <c r="AD835" s="170"/>
      <c r="AE835" s="170" t="s">
        <v>190</v>
      </c>
      <c r="AF835" s="170">
        <v>0</v>
      </c>
      <c r="AG835" s="170"/>
      <c r="AH835" s="170"/>
      <c r="AI835" s="170"/>
      <c r="AJ835" s="170"/>
      <c r="AK835" s="170"/>
      <c r="AL835" s="170"/>
      <c r="AM835" s="170"/>
      <c r="AN835" s="170"/>
      <c r="AO835" s="170"/>
      <c r="AP835" s="170"/>
      <c r="AQ835" s="170"/>
      <c r="AR835" s="170"/>
      <c r="AS835" s="170"/>
      <c r="AT835" s="170"/>
      <c r="AU835" s="170"/>
      <c r="AV835" s="170"/>
      <c r="AW835" s="170"/>
      <c r="AX835" s="170"/>
      <c r="AY835" s="170"/>
      <c r="AZ835" s="170"/>
      <c r="BA835" s="170"/>
      <c r="BB835" s="170"/>
      <c r="BC835" s="170"/>
      <c r="BD835" s="170"/>
      <c r="BE835" s="170"/>
      <c r="BF835" s="170"/>
      <c r="BG835" s="170"/>
      <c r="BH835" s="170"/>
    </row>
    <row r="836" spans="1:60" outlineLevel="1" x14ac:dyDescent="0.25">
      <c r="A836" s="224"/>
      <c r="B836" s="183"/>
      <c r="C836" s="210" t="s">
        <v>946</v>
      </c>
      <c r="D836" s="188"/>
      <c r="E836" s="194">
        <v>16.667999999999999</v>
      </c>
      <c r="F836" s="201"/>
      <c r="G836" s="201"/>
      <c r="H836" s="200"/>
      <c r="I836" s="228"/>
      <c r="J836" s="170"/>
      <c r="K836" s="170"/>
      <c r="L836" s="170"/>
      <c r="M836" s="170"/>
      <c r="N836" s="170"/>
      <c r="O836" s="170"/>
      <c r="P836" s="170"/>
      <c r="Q836" s="170"/>
      <c r="R836" s="170"/>
      <c r="S836" s="170"/>
      <c r="T836" s="170"/>
      <c r="U836" s="170"/>
      <c r="V836" s="170"/>
      <c r="W836" s="170"/>
      <c r="X836" s="170"/>
      <c r="Y836" s="170"/>
      <c r="Z836" s="170"/>
      <c r="AA836" s="170"/>
      <c r="AB836" s="170"/>
      <c r="AC836" s="170"/>
      <c r="AD836" s="170"/>
      <c r="AE836" s="170" t="s">
        <v>190</v>
      </c>
      <c r="AF836" s="170">
        <v>0</v>
      </c>
      <c r="AG836" s="170"/>
      <c r="AH836" s="170"/>
      <c r="AI836" s="170"/>
      <c r="AJ836" s="170"/>
      <c r="AK836" s="170"/>
      <c r="AL836" s="170"/>
      <c r="AM836" s="170"/>
      <c r="AN836" s="170"/>
      <c r="AO836" s="170"/>
      <c r="AP836" s="170"/>
      <c r="AQ836" s="170"/>
      <c r="AR836" s="170"/>
      <c r="AS836" s="170"/>
      <c r="AT836" s="170"/>
      <c r="AU836" s="170"/>
      <c r="AV836" s="170"/>
      <c r="AW836" s="170"/>
      <c r="AX836" s="170"/>
      <c r="AY836" s="170"/>
      <c r="AZ836" s="170"/>
      <c r="BA836" s="170"/>
      <c r="BB836" s="170"/>
      <c r="BC836" s="170"/>
      <c r="BD836" s="170"/>
      <c r="BE836" s="170"/>
      <c r="BF836" s="170"/>
      <c r="BG836" s="170"/>
      <c r="BH836" s="170"/>
    </row>
    <row r="837" spans="1:60" outlineLevel="1" x14ac:dyDescent="0.25">
      <c r="A837" s="224"/>
      <c r="B837" s="183"/>
      <c r="C837" s="210" t="s">
        <v>947</v>
      </c>
      <c r="D837" s="188"/>
      <c r="E837" s="194">
        <v>53.735999999999997</v>
      </c>
      <c r="F837" s="201"/>
      <c r="G837" s="201"/>
      <c r="H837" s="200"/>
      <c r="I837" s="228"/>
      <c r="J837" s="170"/>
      <c r="K837" s="170"/>
      <c r="L837" s="170"/>
      <c r="M837" s="170"/>
      <c r="N837" s="170"/>
      <c r="O837" s="170"/>
      <c r="P837" s="170"/>
      <c r="Q837" s="170"/>
      <c r="R837" s="170"/>
      <c r="S837" s="170"/>
      <c r="T837" s="170"/>
      <c r="U837" s="170"/>
      <c r="V837" s="170"/>
      <c r="W837" s="170"/>
      <c r="X837" s="170"/>
      <c r="Y837" s="170"/>
      <c r="Z837" s="170"/>
      <c r="AA837" s="170"/>
      <c r="AB837" s="170"/>
      <c r="AC837" s="170"/>
      <c r="AD837" s="170"/>
      <c r="AE837" s="170" t="s">
        <v>190</v>
      </c>
      <c r="AF837" s="170">
        <v>0</v>
      </c>
      <c r="AG837" s="170"/>
      <c r="AH837" s="170"/>
      <c r="AI837" s="170"/>
      <c r="AJ837" s="170"/>
      <c r="AK837" s="170"/>
      <c r="AL837" s="170"/>
      <c r="AM837" s="170"/>
      <c r="AN837" s="170"/>
      <c r="AO837" s="170"/>
      <c r="AP837" s="170"/>
      <c r="AQ837" s="170"/>
      <c r="AR837" s="170"/>
      <c r="AS837" s="170"/>
      <c r="AT837" s="170"/>
      <c r="AU837" s="170"/>
      <c r="AV837" s="170"/>
      <c r="AW837" s="170"/>
      <c r="AX837" s="170"/>
      <c r="AY837" s="170"/>
      <c r="AZ837" s="170"/>
      <c r="BA837" s="170"/>
      <c r="BB837" s="170"/>
      <c r="BC837" s="170"/>
      <c r="BD837" s="170"/>
      <c r="BE837" s="170"/>
      <c r="BF837" s="170"/>
      <c r="BG837" s="170"/>
      <c r="BH837" s="170"/>
    </row>
    <row r="838" spans="1:60" outlineLevel="1" x14ac:dyDescent="0.25">
      <c r="A838" s="224"/>
      <c r="B838" s="183"/>
      <c r="C838" s="210" t="s">
        <v>948</v>
      </c>
      <c r="D838" s="188"/>
      <c r="E838" s="194">
        <v>33.488999999999997</v>
      </c>
      <c r="F838" s="201"/>
      <c r="G838" s="201"/>
      <c r="H838" s="200"/>
      <c r="I838" s="228"/>
      <c r="J838" s="170"/>
      <c r="K838" s="170"/>
      <c r="L838" s="170"/>
      <c r="M838" s="170"/>
      <c r="N838" s="170"/>
      <c r="O838" s="170"/>
      <c r="P838" s="170"/>
      <c r="Q838" s="170"/>
      <c r="R838" s="170"/>
      <c r="S838" s="170"/>
      <c r="T838" s="170"/>
      <c r="U838" s="170"/>
      <c r="V838" s="170"/>
      <c r="W838" s="170"/>
      <c r="X838" s="170"/>
      <c r="Y838" s="170"/>
      <c r="Z838" s="170"/>
      <c r="AA838" s="170"/>
      <c r="AB838" s="170"/>
      <c r="AC838" s="170"/>
      <c r="AD838" s="170"/>
      <c r="AE838" s="170" t="s">
        <v>190</v>
      </c>
      <c r="AF838" s="170">
        <v>0</v>
      </c>
      <c r="AG838" s="170"/>
      <c r="AH838" s="170"/>
      <c r="AI838" s="170"/>
      <c r="AJ838" s="170"/>
      <c r="AK838" s="170"/>
      <c r="AL838" s="170"/>
      <c r="AM838" s="170"/>
      <c r="AN838" s="170"/>
      <c r="AO838" s="170"/>
      <c r="AP838" s="170"/>
      <c r="AQ838" s="170"/>
      <c r="AR838" s="170"/>
      <c r="AS838" s="170"/>
      <c r="AT838" s="170"/>
      <c r="AU838" s="170"/>
      <c r="AV838" s="170"/>
      <c r="AW838" s="170"/>
      <c r="AX838" s="170"/>
      <c r="AY838" s="170"/>
      <c r="AZ838" s="170"/>
      <c r="BA838" s="170"/>
      <c r="BB838" s="170"/>
      <c r="BC838" s="170"/>
      <c r="BD838" s="170"/>
      <c r="BE838" s="170"/>
      <c r="BF838" s="170"/>
      <c r="BG838" s="170"/>
      <c r="BH838" s="170"/>
    </row>
    <row r="839" spans="1:60" outlineLevel="1" x14ac:dyDescent="0.25">
      <c r="A839" s="224"/>
      <c r="B839" s="183"/>
      <c r="C839" s="210" t="s">
        <v>949</v>
      </c>
      <c r="D839" s="188"/>
      <c r="E839" s="194">
        <v>41.392000000000003</v>
      </c>
      <c r="F839" s="201"/>
      <c r="G839" s="201"/>
      <c r="H839" s="200"/>
      <c r="I839" s="228"/>
      <c r="J839" s="170"/>
      <c r="K839" s="170"/>
      <c r="L839" s="170"/>
      <c r="M839" s="170"/>
      <c r="N839" s="170"/>
      <c r="O839" s="170"/>
      <c r="P839" s="170"/>
      <c r="Q839" s="170"/>
      <c r="R839" s="170"/>
      <c r="S839" s="170"/>
      <c r="T839" s="170"/>
      <c r="U839" s="170"/>
      <c r="V839" s="170"/>
      <c r="W839" s="170"/>
      <c r="X839" s="170"/>
      <c r="Y839" s="170"/>
      <c r="Z839" s="170"/>
      <c r="AA839" s="170"/>
      <c r="AB839" s="170"/>
      <c r="AC839" s="170"/>
      <c r="AD839" s="170"/>
      <c r="AE839" s="170" t="s">
        <v>190</v>
      </c>
      <c r="AF839" s="170">
        <v>0</v>
      </c>
      <c r="AG839" s="170"/>
      <c r="AH839" s="170"/>
      <c r="AI839" s="170"/>
      <c r="AJ839" s="170"/>
      <c r="AK839" s="170"/>
      <c r="AL839" s="170"/>
      <c r="AM839" s="170"/>
      <c r="AN839" s="170"/>
      <c r="AO839" s="170"/>
      <c r="AP839" s="170"/>
      <c r="AQ839" s="170"/>
      <c r="AR839" s="170"/>
      <c r="AS839" s="170"/>
      <c r="AT839" s="170"/>
      <c r="AU839" s="170"/>
      <c r="AV839" s="170"/>
      <c r="AW839" s="170"/>
      <c r="AX839" s="170"/>
      <c r="AY839" s="170"/>
      <c r="AZ839" s="170"/>
      <c r="BA839" s="170"/>
      <c r="BB839" s="170"/>
      <c r="BC839" s="170"/>
      <c r="BD839" s="170"/>
      <c r="BE839" s="170"/>
      <c r="BF839" s="170"/>
      <c r="BG839" s="170"/>
      <c r="BH839" s="170"/>
    </row>
    <row r="840" spans="1:60" outlineLevel="1" x14ac:dyDescent="0.25">
      <c r="A840" s="224"/>
      <c r="B840" s="183"/>
      <c r="C840" s="210" t="s">
        <v>950</v>
      </c>
      <c r="D840" s="188"/>
      <c r="E840" s="194">
        <v>77.859499999999997</v>
      </c>
      <c r="F840" s="201"/>
      <c r="G840" s="201"/>
      <c r="H840" s="200"/>
      <c r="I840" s="228"/>
      <c r="J840" s="170"/>
      <c r="K840" s="170"/>
      <c r="L840" s="170"/>
      <c r="M840" s="170"/>
      <c r="N840" s="170"/>
      <c r="O840" s="170"/>
      <c r="P840" s="170"/>
      <c r="Q840" s="170"/>
      <c r="R840" s="170"/>
      <c r="S840" s="170"/>
      <c r="T840" s="170"/>
      <c r="U840" s="170"/>
      <c r="V840" s="170"/>
      <c r="W840" s="170"/>
      <c r="X840" s="170"/>
      <c r="Y840" s="170"/>
      <c r="Z840" s="170"/>
      <c r="AA840" s="170"/>
      <c r="AB840" s="170"/>
      <c r="AC840" s="170"/>
      <c r="AD840" s="170"/>
      <c r="AE840" s="170" t="s">
        <v>190</v>
      </c>
      <c r="AF840" s="170">
        <v>0</v>
      </c>
      <c r="AG840" s="170"/>
      <c r="AH840" s="170"/>
      <c r="AI840" s="170"/>
      <c r="AJ840" s="170"/>
      <c r="AK840" s="170"/>
      <c r="AL840" s="170"/>
      <c r="AM840" s="170"/>
      <c r="AN840" s="170"/>
      <c r="AO840" s="170"/>
      <c r="AP840" s="170"/>
      <c r="AQ840" s="170"/>
      <c r="AR840" s="170"/>
      <c r="AS840" s="170"/>
      <c r="AT840" s="170"/>
      <c r="AU840" s="170"/>
      <c r="AV840" s="170"/>
      <c r="AW840" s="170"/>
      <c r="AX840" s="170"/>
      <c r="AY840" s="170"/>
      <c r="AZ840" s="170"/>
      <c r="BA840" s="170"/>
      <c r="BB840" s="170"/>
      <c r="BC840" s="170"/>
      <c r="BD840" s="170"/>
      <c r="BE840" s="170"/>
      <c r="BF840" s="170"/>
      <c r="BG840" s="170"/>
      <c r="BH840" s="170"/>
    </row>
    <row r="841" spans="1:60" outlineLevel="1" x14ac:dyDescent="0.25">
      <c r="A841" s="224"/>
      <c r="B841" s="183"/>
      <c r="C841" s="210" t="s">
        <v>951</v>
      </c>
      <c r="D841" s="188"/>
      <c r="E841" s="194">
        <v>38.226500000000001</v>
      </c>
      <c r="F841" s="201"/>
      <c r="G841" s="201"/>
      <c r="H841" s="200"/>
      <c r="I841" s="228"/>
      <c r="J841" s="170"/>
      <c r="K841" s="170"/>
      <c r="L841" s="170"/>
      <c r="M841" s="170"/>
      <c r="N841" s="170"/>
      <c r="O841" s="170"/>
      <c r="P841" s="170"/>
      <c r="Q841" s="170"/>
      <c r="R841" s="170"/>
      <c r="S841" s="170"/>
      <c r="T841" s="170"/>
      <c r="U841" s="170"/>
      <c r="V841" s="170"/>
      <c r="W841" s="170"/>
      <c r="X841" s="170"/>
      <c r="Y841" s="170"/>
      <c r="Z841" s="170"/>
      <c r="AA841" s="170"/>
      <c r="AB841" s="170"/>
      <c r="AC841" s="170"/>
      <c r="AD841" s="170"/>
      <c r="AE841" s="170" t="s">
        <v>190</v>
      </c>
      <c r="AF841" s="170">
        <v>0</v>
      </c>
      <c r="AG841" s="170"/>
      <c r="AH841" s="170"/>
      <c r="AI841" s="170"/>
      <c r="AJ841" s="170"/>
      <c r="AK841" s="170"/>
      <c r="AL841" s="170"/>
      <c r="AM841" s="170"/>
      <c r="AN841" s="170"/>
      <c r="AO841" s="170"/>
      <c r="AP841" s="170"/>
      <c r="AQ841" s="170"/>
      <c r="AR841" s="170"/>
      <c r="AS841" s="170"/>
      <c r="AT841" s="170"/>
      <c r="AU841" s="170"/>
      <c r="AV841" s="170"/>
      <c r="AW841" s="170"/>
      <c r="AX841" s="170"/>
      <c r="AY841" s="170"/>
      <c r="AZ841" s="170"/>
      <c r="BA841" s="170"/>
      <c r="BB841" s="170"/>
      <c r="BC841" s="170"/>
      <c r="BD841" s="170"/>
      <c r="BE841" s="170"/>
      <c r="BF841" s="170"/>
      <c r="BG841" s="170"/>
      <c r="BH841" s="170"/>
    </row>
    <row r="842" spans="1:60" outlineLevel="1" x14ac:dyDescent="0.25">
      <c r="A842" s="224"/>
      <c r="B842" s="183"/>
      <c r="C842" s="210" t="s">
        <v>952</v>
      </c>
      <c r="D842" s="188"/>
      <c r="E842" s="194">
        <v>38.302</v>
      </c>
      <c r="F842" s="201"/>
      <c r="G842" s="201"/>
      <c r="H842" s="200"/>
      <c r="I842" s="228"/>
      <c r="J842" s="170"/>
      <c r="K842" s="170"/>
      <c r="L842" s="170"/>
      <c r="M842" s="170"/>
      <c r="N842" s="170"/>
      <c r="O842" s="170"/>
      <c r="P842" s="170"/>
      <c r="Q842" s="170"/>
      <c r="R842" s="170"/>
      <c r="S842" s="170"/>
      <c r="T842" s="170"/>
      <c r="U842" s="170"/>
      <c r="V842" s="170"/>
      <c r="W842" s="170"/>
      <c r="X842" s="170"/>
      <c r="Y842" s="170"/>
      <c r="Z842" s="170"/>
      <c r="AA842" s="170"/>
      <c r="AB842" s="170"/>
      <c r="AC842" s="170"/>
      <c r="AD842" s="170"/>
      <c r="AE842" s="170" t="s">
        <v>190</v>
      </c>
      <c r="AF842" s="170">
        <v>0</v>
      </c>
      <c r="AG842" s="170"/>
      <c r="AH842" s="170"/>
      <c r="AI842" s="170"/>
      <c r="AJ842" s="170"/>
      <c r="AK842" s="170"/>
      <c r="AL842" s="170"/>
      <c r="AM842" s="170"/>
      <c r="AN842" s="170"/>
      <c r="AO842" s="170"/>
      <c r="AP842" s="170"/>
      <c r="AQ842" s="170"/>
      <c r="AR842" s="170"/>
      <c r="AS842" s="170"/>
      <c r="AT842" s="170"/>
      <c r="AU842" s="170"/>
      <c r="AV842" s="170"/>
      <c r="AW842" s="170"/>
      <c r="AX842" s="170"/>
      <c r="AY842" s="170"/>
      <c r="AZ842" s="170"/>
      <c r="BA842" s="170"/>
      <c r="BB842" s="170"/>
      <c r="BC842" s="170"/>
      <c r="BD842" s="170"/>
      <c r="BE842" s="170"/>
      <c r="BF842" s="170"/>
      <c r="BG842" s="170"/>
      <c r="BH842" s="170"/>
    </row>
    <row r="843" spans="1:60" outlineLevel="1" x14ac:dyDescent="0.25">
      <c r="A843" s="224"/>
      <c r="B843" s="183"/>
      <c r="C843" s="210" t="s">
        <v>953</v>
      </c>
      <c r="D843" s="188"/>
      <c r="E843" s="194">
        <v>79.091499999999996</v>
      </c>
      <c r="F843" s="201"/>
      <c r="G843" s="201"/>
      <c r="H843" s="200"/>
      <c r="I843" s="228"/>
      <c r="J843" s="170"/>
      <c r="K843" s="170"/>
      <c r="L843" s="170"/>
      <c r="M843" s="170"/>
      <c r="N843" s="170"/>
      <c r="O843" s="170"/>
      <c r="P843" s="170"/>
      <c r="Q843" s="170"/>
      <c r="R843" s="170"/>
      <c r="S843" s="170"/>
      <c r="T843" s="170"/>
      <c r="U843" s="170"/>
      <c r="V843" s="170"/>
      <c r="W843" s="170"/>
      <c r="X843" s="170"/>
      <c r="Y843" s="170"/>
      <c r="Z843" s="170"/>
      <c r="AA843" s="170"/>
      <c r="AB843" s="170"/>
      <c r="AC843" s="170"/>
      <c r="AD843" s="170"/>
      <c r="AE843" s="170" t="s">
        <v>190</v>
      </c>
      <c r="AF843" s="170">
        <v>0</v>
      </c>
      <c r="AG843" s="170"/>
      <c r="AH843" s="170"/>
      <c r="AI843" s="170"/>
      <c r="AJ843" s="170"/>
      <c r="AK843" s="170"/>
      <c r="AL843" s="170"/>
      <c r="AM843" s="170"/>
      <c r="AN843" s="170"/>
      <c r="AO843" s="170"/>
      <c r="AP843" s="170"/>
      <c r="AQ843" s="170"/>
      <c r="AR843" s="170"/>
      <c r="AS843" s="170"/>
      <c r="AT843" s="170"/>
      <c r="AU843" s="170"/>
      <c r="AV843" s="170"/>
      <c r="AW843" s="170"/>
      <c r="AX843" s="170"/>
      <c r="AY843" s="170"/>
      <c r="AZ843" s="170"/>
      <c r="BA843" s="170"/>
      <c r="BB843" s="170"/>
      <c r="BC843" s="170"/>
      <c r="BD843" s="170"/>
      <c r="BE843" s="170"/>
      <c r="BF843" s="170"/>
      <c r="BG843" s="170"/>
      <c r="BH843" s="170"/>
    </row>
    <row r="844" spans="1:60" outlineLevel="1" x14ac:dyDescent="0.25">
      <c r="A844" s="224"/>
      <c r="B844" s="183"/>
      <c r="C844" s="210" t="s">
        <v>954</v>
      </c>
      <c r="D844" s="188"/>
      <c r="E844" s="194">
        <v>38.430500000000002</v>
      </c>
      <c r="F844" s="201"/>
      <c r="G844" s="201"/>
      <c r="H844" s="200"/>
      <c r="I844" s="228"/>
      <c r="J844" s="170"/>
      <c r="K844" s="170"/>
      <c r="L844" s="170"/>
      <c r="M844" s="170"/>
      <c r="N844" s="170"/>
      <c r="O844" s="170"/>
      <c r="P844" s="170"/>
      <c r="Q844" s="170"/>
      <c r="R844" s="170"/>
      <c r="S844" s="170"/>
      <c r="T844" s="170"/>
      <c r="U844" s="170"/>
      <c r="V844" s="170"/>
      <c r="W844" s="170"/>
      <c r="X844" s="170"/>
      <c r="Y844" s="170"/>
      <c r="Z844" s="170"/>
      <c r="AA844" s="170"/>
      <c r="AB844" s="170"/>
      <c r="AC844" s="170"/>
      <c r="AD844" s="170"/>
      <c r="AE844" s="170" t="s">
        <v>190</v>
      </c>
      <c r="AF844" s="170">
        <v>0</v>
      </c>
      <c r="AG844" s="170"/>
      <c r="AH844" s="170"/>
      <c r="AI844" s="170"/>
      <c r="AJ844" s="170"/>
      <c r="AK844" s="170"/>
      <c r="AL844" s="170"/>
      <c r="AM844" s="170"/>
      <c r="AN844" s="170"/>
      <c r="AO844" s="170"/>
      <c r="AP844" s="170"/>
      <c r="AQ844" s="170"/>
      <c r="AR844" s="170"/>
      <c r="AS844" s="170"/>
      <c r="AT844" s="170"/>
      <c r="AU844" s="170"/>
      <c r="AV844" s="170"/>
      <c r="AW844" s="170"/>
      <c r="AX844" s="170"/>
      <c r="AY844" s="170"/>
      <c r="AZ844" s="170"/>
      <c r="BA844" s="170"/>
      <c r="BB844" s="170"/>
      <c r="BC844" s="170"/>
      <c r="BD844" s="170"/>
      <c r="BE844" s="170"/>
      <c r="BF844" s="170"/>
      <c r="BG844" s="170"/>
      <c r="BH844" s="170"/>
    </row>
    <row r="845" spans="1:60" outlineLevel="1" x14ac:dyDescent="0.25">
      <c r="A845" s="224"/>
      <c r="B845" s="183"/>
      <c r="C845" s="210" t="s">
        <v>954</v>
      </c>
      <c r="D845" s="188"/>
      <c r="E845" s="194">
        <v>38.430500000000002</v>
      </c>
      <c r="F845" s="201"/>
      <c r="G845" s="201"/>
      <c r="H845" s="200"/>
      <c r="I845" s="228"/>
      <c r="J845" s="170"/>
      <c r="K845" s="170"/>
      <c r="L845" s="170"/>
      <c r="M845" s="170"/>
      <c r="N845" s="170"/>
      <c r="O845" s="170"/>
      <c r="P845" s="170"/>
      <c r="Q845" s="170"/>
      <c r="R845" s="170"/>
      <c r="S845" s="170"/>
      <c r="T845" s="170"/>
      <c r="U845" s="170"/>
      <c r="V845" s="170"/>
      <c r="W845" s="170"/>
      <c r="X845" s="170"/>
      <c r="Y845" s="170"/>
      <c r="Z845" s="170"/>
      <c r="AA845" s="170"/>
      <c r="AB845" s="170"/>
      <c r="AC845" s="170"/>
      <c r="AD845" s="170"/>
      <c r="AE845" s="170" t="s">
        <v>190</v>
      </c>
      <c r="AF845" s="170">
        <v>0</v>
      </c>
      <c r="AG845" s="170"/>
      <c r="AH845" s="170"/>
      <c r="AI845" s="170"/>
      <c r="AJ845" s="170"/>
      <c r="AK845" s="170"/>
      <c r="AL845" s="170"/>
      <c r="AM845" s="170"/>
      <c r="AN845" s="170"/>
      <c r="AO845" s="170"/>
      <c r="AP845" s="170"/>
      <c r="AQ845" s="170"/>
      <c r="AR845" s="170"/>
      <c r="AS845" s="170"/>
      <c r="AT845" s="170"/>
      <c r="AU845" s="170"/>
      <c r="AV845" s="170"/>
      <c r="AW845" s="170"/>
      <c r="AX845" s="170"/>
      <c r="AY845" s="170"/>
      <c r="AZ845" s="170"/>
      <c r="BA845" s="170"/>
      <c r="BB845" s="170"/>
      <c r="BC845" s="170"/>
      <c r="BD845" s="170"/>
      <c r="BE845" s="170"/>
      <c r="BF845" s="170"/>
      <c r="BG845" s="170"/>
      <c r="BH845" s="170"/>
    </row>
    <row r="846" spans="1:60" outlineLevel="1" x14ac:dyDescent="0.25">
      <c r="A846" s="224"/>
      <c r="B846" s="183"/>
      <c r="C846" s="210" t="s">
        <v>909</v>
      </c>
      <c r="D846" s="188"/>
      <c r="E846" s="194">
        <v>29.841999999999999</v>
      </c>
      <c r="F846" s="201"/>
      <c r="G846" s="201"/>
      <c r="H846" s="200"/>
      <c r="I846" s="228"/>
      <c r="J846" s="170"/>
      <c r="K846" s="170"/>
      <c r="L846" s="170"/>
      <c r="M846" s="170"/>
      <c r="N846" s="170"/>
      <c r="O846" s="170"/>
      <c r="P846" s="170"/>
      <c r="Q846" s="170"/>
      <c r="R846" s="170"/>
      <c r="S846" s="170"/>
      <c r="T846" s="170"/>
      <c r="U846" s="170"/>
      <c r="V846" s="170"/>
      <c r="W846" s="170"/>
      <c r="X846" s="170"/>
      <c r="Y846" s="170"/>
      <c r="Z846" s="170"/>
      <c r="AA846" s="170"/>
      <c r="AB846" s="170"/>
      <c r="AC846" s="170"/>
      <c r="AD846" s="170"/>
      <c r="AE846" s="170" t="s">
        <v>190</v>
      </c>
      <c r="AF846" s="170">
        <v>0</v>
      </c>
      <c r="AG846" s="170"/>
      <c r="AH846" s="170"/>
      <c r="AI846" s="170"/>
      <c r="AJ846" s="170"/>
      <c r="AK846" s="170"/>
      <c r="AL846" s="170"/>
      <c r="AM846" s="170"/>
      <c r="AN846" s="170"/>
      <c r="AO846" s="170"/>
      <c r="AP846" s="170"/>
      <c r="AQ846" s="170"/>
      <c r="AR846" s="170"/>
      <c r="AS846" s="170"/>
      <c r="AT846" s="170"/>
      <c r="AU846" s="170"/>
      <c r="AV846" s="170"/>
      <c r="AW846" s="170"/>
      <c r="AX846" s="170"/>
      <c r="AY846" s="170"/>
      <c r="AZ846" s="170"/>
      <c r="BA846" s="170"/>
      <c r="BB846" s="170"/>
      <c r="BC846" s="170"/>
      <c r="BD846" s="170"/>
      <c r="BE846" s="170"/>
      <c r="BF846" s="170"/>
      <c r="BG846" s="170"/>
      <c r="BH846" s="170"/>
    </row>
    <row r="847" spans="1:60" outlineLevel="1" x14ac:dyDescent="0.25">
      <c r="A847" s="224"/>
      <c r="B847" s="183"/>
      <c r="C847" s="210" t="s">
        <v>955</v>
      </c>
      <c r="D847" s="188"/>
      <c r="E847" s="194">
        <v>30.98</v>
      </c>
      <c r="F847" s="201"/>
      <c r="G847" s="201"/>
      <c r="H847" s="200"/>
      <c r="I847" s="228"/>
      <c r="J847" s="170"/>
      <c r="K847" s="170"/>
      <c r="L847" s="170"/>
      <c r="M847" s="170"/>
      <c r="N847" s="170"/>
      <c r="O847" s="170"/>
      <c r="P847" s="170"/>
      <c r="Q847" s="170"/>
      <c r="R847" s="170"/>
      <c r="S847" s="170"/>
      <c r="T847" s="170"/>
      <c r="U847" s="170"/>
      <c r="V847" s="170"/>
      <c r="W847" s="170"/>
      <c r="X847" s="170"/>
      <c r="Y847" s="170"/>
      <c r="Z847" s="170"/>
      <c r="AA847" s="170"/>
      <c r="AB847" s="170"/>
      <c r="AC847" s="170"/>
      <c r="AD847" s="170"/>
      <c r="AE847" s="170" t="s">
        <v>190</v>
      </c>
      <c r="AF847" s="170">
        <v>0</v>
      </c>
      <c r="AG847" s="170"/>
      <c r="AH847" s="170"/>
      <c r="AI847" s="170"/>
      <c r="AJ847" s="170"/>
      <c r="AK847" s="170"/>
      <c r="AL847" s="170"/>
      <c r="AM847" s="170"/>
      <c r="AN847" s="170"/>
      <c r="AO847" s="170"/>
      <c r="AP847" s="170"/>
      <c r="AQ847" s="170"/>
      <c r="AR847" s="170"/>
      <c r="AS847" s="170"/>
      <c r="AT847" s="170"/>
      <c r="AU847" s="170"/>
      <c r="AV847" s="170"/>
      <c r="AW847" s="170"/>
      <c r="AX847" s="170"/>
      <c r="AY847" s="170"/>
      <c r="AZ847" s="170"/>
      <c r="BA847" s="170"/>
      <c r="BB847" s="170"/>
      <c r="BC847" s="170"/>
      <c r="BD847" s="170"/>
      <c r="BE847" s="170"/>
      <c r="BF847" s="170"/>
      <c r="BG847" s="170"/>
      <c r="BH847" s="170"/>
    </row>
    <row r="848" spans="1:60" outlineLevel="1" x14ac:dyDescent="0.25">
      <c r="A848" s="224"/>
      <c r="B848" s="183"/>
      <c r="C848" s="210" t="s">
        <v>956</v>
      </c>
      <c r="D848" s="188"/>
      <c r="E848" s="194">
        <v>59.548999999999999</v>
      </c>
      <c r="F848" s="201"/>
      <c r="G848" s="201"/>
      <c r="H848" s="200"/>
      <c r="I848" s="228"/>
      <c r="J848" s="170"/>
      <c r="K848" s="170"/>
      <c r="L848" s="170"/>
      <c r="M848" s="170"/>
      <c r="N848" s="170"/>
      <c r="O848" s="170"/>
      <c r="P848" s="170"/>
      <c r="Q848" s="170"/>
      <c r="R848" s="170"/>
      <c r="S848" s="170"/>
      <c r="T848" s="170"/>
      <c r="U848" s="170"/>
      <c r="V848" s="170"/>
      <c r="W848" s="170"/>
      <c r="X848" s="170"/>
      <c r="Y848" s="170"/>
      <c r="Z848" s="170"/>
      <c r="AA848" s="170"/>
      <c r="AB848" s="170"/>
      <c r="AC848" s="170"/>
      <c r="AD848" s="170"/>
      <c r="AE848" s="170" t="s">
        <v>190</v>
      </c>
      <c r="AF848" s="170">
        <v>0</v>
      </c>
      <c r="AG848" s="170"/>
      <c r="AH848" s="170"/>
      <c r="AI848" s="170"/>
      <c r="AJ848" s="170"/>
      <c r="AK848" s="170"/>
      <c r="AL848" s="170"/>
      <c r="AM848" s="170"/>
      <c r="AN848" s="170"/>
      <c r="AO848" s="170"/>
      <c r="AP848" s="170"/>
      <c r="AQ848" s="170"/>
      <c r="AR848" s="170"/>
      <c r="AS848" s="170"/>
      <c r="AT848" s="170"/>
      <c r="AU848" s="170"/>
      <c r="AV848" s="170"/>
      <c r="AW848" s="170"/>
      <c r="AX848" s="170"/>
      <c r="AY848" s="170"/>
      <c r="AZ848" s="170"/>
      <c r="BA848" s="170"/>
      <c r="BB848" s="170"/>
      <c r="BC848" s="170"/>
      <c r="BD848" s="170"/>
      <c r="BE848" s="170"/>
      <c r="BF848" s="170"/>
      <c r="BG848" s="170"/>
      <c r="BH848" s="170"/>
    </row>
    <row r="849" spans="1:60" outlineLevel="1" x14ac:dyDescent="0.25">
      <c r="A849" s="224"/>
      <c r="B849" s="183"/>
      <c r="C849" s="210" t="s">
        <v>957</v>
      </c>
      <c r="D849" s="188"/>
      <c r="E849" s="194">
        <v>77.515500000000003</v>
      </c>
      <c r="F849" s="201"/>
      <c r="G849" s="201"/>
      <c r="H849" s="200"/>
      <c r="I849" s="228"/>
      <c r="J849" s="170"/>
      <c r="K849" s="170"/>
      <c r="L849" s="170"/>
      <c r="M849" s="170"/>
      <c r="N849" s="170"/>
      <c r="O849" s="170"/>
      <c r="P849" s="170"/>
      <c r="Q849" s="170"/>
      <c r="R849" s="170"/>
      <c r="S849" s="170"/>
      <c r="T849" s="170"/>
      <c r="U849" s="170"/>
      <c r="V849" s="170"/>
      <c r="W849" s="170"/>
      <c r="X849" s="170"/>
      <c r="Y849" s="170"/>
      <c r="Z849" s="170"/>
      <c r="AA849" s="170"/>
      <c r="AB849" s="170"/>
      <c r="AC849" s="170"/>
      <c r="AD849" s="170"/>
      <c r="AE849" s="170" t="s">
        <v>190</v>
      </c>
      <c r="AF849" s="170">
        <v>0</v>
      </c>
      <c r="AG849" s="170"/>
      <c r="AH849" s="170"/>
      <c r="AI849" s="170"/>
      <c r="AJ849" s="170"/>
      <c r="AK849" s="170"/>
      <c r="AL849" s="170"/>
      <c r="AM849" s="170"/>
      <c r="AN849" s="170"/>
      <c r="AO849" s="170"/>
      <c r="AP849" s="170"/>
      <c r="AQ849" s="170"/>
      <c r="AR849" s="170"/>
      <c r="AS849" s="170"/>
      <c r="AT849" s="170"/>
      <c r="AU849" s="170"/>
      <c r="AV849" s="170"/>
      <c r="AW849" s="170"/>
      <c r="AX849" s="170"/>
      <c r="AY849" s="170"/>
      <c r="AZ849" s="170"/>
      <c r="BA849" s="170"/>
      <c r="BB849" s="170"/>
      <c r="BC849" s="170"/>
      <c r="BD849" s="170"/>
      <c r="BE849" s="170"/>
      <c r="BF849" s="170"/>
      <c r="BG849" s="170"/>
      <c r="BH849" s="170"/>
    </row>
    <row r="850" spans="1:60" outlineLevel="1" x14ac:dyDescent="0.25">
      <c r="A850" s="224"/>
      <c r="B850" s="183"/>
      <c r="C850" s="210" t="s">
        <v>958</v>
      </c>
      <c r="D850" s="188"/>
      <c r="E850" s="194">
        <v>35.47</v>
      </c>
      <c r="F850" s="201"/>
      <c r="G850" s="201"/>
      <c r="H850" s="200"/>
      <c r="I850" s="228"/>
      <c r="J850" s="170"/>
      <c r="K850" s="170"/>
      <c r="L850" s="170"/>
      <c r="M850" s="170"/>
      <c r="N850" s="170"/>
      <c r="O850" s="170"/>
      <c r="P850" s="170"/>
      <c r="Q850" s="170"/>
      <c r="R850" s="170"/>
      <c r="S850" s="170"/>
      <c r="T850" s="170"/>
      <c r="U850" s="170"/>
      <c r="V850" s="170"/>
      <c r="W850" s="170"/>
      <c r="X850" s="170"/>
      <c r="Y850" s="170"/>
      <c r="Z850" s="170"/>
      <c r="AA850" s="170"/>
      <c r="AB850" s="170"/>
      <c r="AC850" s="170"/>
      <c r="AD850" s="170"/>
      <c r="AE850" s="170" t="s">
        <v>190</v>
      </c>
      <c r="AF850" s="170">
        <v>0</v>
      </c>
      <c r="AG850" s="170"/>
      <c r="AH850" s="170"/>
      <c r="AI850" s="170"/>
      <c r="AJ850" s="170"/>
      <c r="AK850" s="170"/>
      <c r="AL850" s="170"/>
      <c r="AM850" s="170"/>
      <c r="AN850" s="170"/>
      <c r="AO850" s="170"/>
      <c r="AP850" s="170"/>
      <c r="AQ850" s="170"/>
      <c r="AR850" s="170"/>
      <c r="AS850" s="170"/>
      <c r="AT850" s="170"/>
      <c r="AU850" s="170"/>
      <c r="AV850" s="170"/>
      <c r="AW850" s="170"/>
      <c r="AX850" s="170"/>
      <c r="AY850" s="170"/>
      <c r="AZ850" s="170"/>
      <c r="BA850" s="170"/>
      <c r="BB850" s="170"/>
      <c r="BC850" s="170"/>
      <c r="BD850" s="170"/>
      <c r="BE850" s="170"/>
      <c r="BF850" s="170"/>
      <c r="BG850" s="170"/>
      <c r="BH850" s="170"/>
    </row>
    <row r="851" spans="1:60" outlineLevel="1" x14ac:dyDescent="0.25">
      <c r="A851" s="224"/>
      <c r="B851" s="183"/>
      <c r="C851" s="210" t="s">
        <v>959</v>
      </c>
      <c r="D851" s="188"/>
      <c r="E851" s="194">
        <v>57.249000000000002</v>
      </c>
      <c r="F851" s="201"/>
      <c r="G851" s="201"/>
      <c r="H851" s="200"/>
      <c r="I851" s="228"/>
      <c r="J851" s="170"/>
      <c r="K851" s="170"/>
      <c r="L851" s="170"/>
      <c r="M851" s="170"/>
      <c r="N851" s="170"/>
      <c r="O851" s="170"/>
      <c r="P851" s="170"/>
      <c r="Q851" s="170"/>
      <c r="R851" s="170"/>
      <c r="S851" s="170"/>
      <c r="T851" s="170"/>
      <c r="U851" s="170"/>
      <c r="V851" s="170"/>
      <c r="W851" s="170"/>
      <c r="X851" s="170"/>
      <c r="Y851" s="170"/>
      <c r="Z851" s="170"/>
      <c r="AA851" s="170"/>
      <c r="AB851" s="170"/>
      <c r="AC851" s="170"/>
      <c r="AD851" s="170"/>
      <c r="AE851" s="170" t="s">
        <v>190</v>
      </c>
      <c r="AF851" s="170">
        <v>0</v>
      </c>
      <c r="AG851" s="170"/>
      <c r="AH851" s="170"/>
      <c r="AI851" s="170"/>
      <c r="AJ851" s="170"/>
      <c r="AK851" s="170"/>
      <c r="AL851" s="170"/>
      <c r="AM851" s="170"/>
      <c r="AN851" s="170"/>
      <c r="AO851" s="170"/>
      <c r="AP851" s="170"/>
      <c r="AQ851" s="170"/>
      <c r="AR851" s="170"/>
      <c r="AS851" s="170"/>
      <c r="AT851" s="170"/>
      <c r="AU851" s="170"/>
      <c r="AV851" s="170"/>
      <c r="AW851" s="170"/>
      <c r="AX851" s="170"/>
      <c r="AY851" s="170"/>
      <c r="AZ851" s="170"/>
      <c r="BA851" s="170"/>
      <c r="BB851" s="170"/>
      <c r="BC851" s="170"/>
      <c r="BD851" s="170"/>
      <c r="BE851" s="170"/>
      <c r="BF851" s="170"/>
      <c r="BG851" s="170"/>
      <c r="BH851" s="170"/>
    </row>
    <row r="852" spans="1:60" outlineLevel="1" x14ac:dyDescent="0.25">
      <c r="A852" s="224"/>
      <c r="B852" s="183"/>
      <c r="C852" s="210" t="s">
        <v>960</v>
      </c>
      <c r="D852" s="188"/>
      <c r="E852" s="194">
        <v>53.766500000000001</v>
      </c>
      <c r="F852" s="201"/>
      <c r="G852" s="201"/>
      <c r="H852" s="200"/>
      <c r="I852" s="228"/>
      <c r="J852" s="170"/>
      <c r="K852" s="170"/>
      <c r="L852" s="170"/>
      <c r="M852" s="170"/>
      <c r="N852" s="170"/>
      <c r="O852" s="170"/>
      <c r="P852" s="170"/>
      <c r="Q852" s="170"/>
      <c r="R852" s="170"/>
      <c r="S852" s="170"/>
      <c r="T852" s="170"/>
      <c r="U852" s="170"/>
      <c r="V852" s="170"/>
      <c r="W852" s="170"/>
      <c r="X852" s="170"/>
      <c r="Y852" s="170"/>
      <c r="Z852" s="170"/>
      <c r="AA852" s="170"/>
      <c r="AB852" s="170"/>
      <c r="AC852" s="170"/>
      <c r="AD852" s="170"/>
      <c r="AE852" s="170" t="s">
        <v>190</v>
      </c>
      <c r="AF852" s="170">
        <v>0</v>
      </c>
      <c r="AG852" s="170"/>
      <c r="AH852" s="170"/>
      <c r="AI852" s="170"/>
      <c r="AJ852" s="170"/>
      <c r="AK852" s="170"/>
      <c r="AL852" s="170"/>
      <c r="AM852" s="170"/>
      <c r="AN852" s="170"/>
      <c r="AO852" s="170"/>
      <c r="AP852" s="170"/>
      <c r="AQ852" s="170"/>
      <c r="AR852" s="170"/>
      <c r="AS852" s="170"/>
      <c r="AT852" s="170"/>
      <c r="AU852" s="170"/>
      <c r="AV852" s="170"/>
      <c r="AW852" s="170"/>
      <c r="AX852" s="170"/>
      <c r="AY852" s="170"/>
      <c r="AZ852" s="170"/>
      <c r="BA852" s="170"/>
      <c r="BB852" s="170"/>
      <c r="BC852" s="170"/>
      <c r="BD852" s="170"/>
      <c r="BE852" s="170"/>
      <c r="BF852" s="170"/>
      <c r="BG852" s="170"/>
      <c r="BH852" s="170"/>
    </row>
    <row r="853" spans="1:60" outlineLevel="1" x14ac:dyDescent="0.25">
      <c r="A853" s="224"/>
      <c r="B853" s="183"/>
      <c r="C853" s="210" t="s">
        <v>961</v>
      </c>
      <c r="D853" s="188"/>
      <c r="E853" s="194">
        <v>44.744</v>
      </c>
      <c r="F853" s="201"/>
      <c r="G853" s="201"/>
      <c r="H853" s="200"/>
      <c r="I853" s="228"/>
      <c r="J853" s="170"/>
      <c r="K853" s="170"/>
      <c r="L853" s="170"/>
      <c r="M853" s="170"/>
      <c r="N853" s="170"/>
      <c r="O853" s="170"/>
      <c r="P853" s="170"/>
      <c r="Q853" s="170"/>
      <c r="R853" s="170"/>
      <c r="S853" s="170"/>
      <c r="T853" s="170"/>
      <c r="U853" s="170"/>
      <c r="V853" s="170"/>
      <c r="W853" s="170"/>
      <c r="X853" s="170"/>
      <c r="Y853" s="170"/>
      <c r="Z853" s="170"/>
      <c r="AA853" s="170"/>
      <c r="AB853" s="170"/>
      <c r="AC853" s="170"/>
      <c r="AD853" s="170"/>
      <c r="AE853" s="170" t="s">
        <v>190</v>
      </c>
      <c r="AF853" s="170">
        <v>0</v>
      </c>
      <c r="AG853" s="170"/>
      <c r="AH853" s="170"/>
      <c r="AI853" s="170"/>
      <c r="AJ853" s="170"/>
      <c r="AK853" s="170"/>
      <c r="AL853" s="170"/>
      <c r="AM853" s="170"/>
      <c r="AN853" s="170"/>
      <c r="AO853" s="170"/>
      <c r="AP853" s="170"/>
      <c r="AQ853" s="170"/>
      <c r="AR853" s="170"/>
      <c r="AS853" s="170"/>
      <c r="AT853" s="170"/>
      <c r="AU853" s="170"/>
      <c r="AV853" s="170"/>
      <c r="AW853" s="170"/>
      <c r="AX853" s="170"/>
      <c r="AY853" s="170"/>
      <c r="AZ853" s="170"/>
      <c r="BA853" s="170"/>
      <c r="BB853" s="170"/>
      <c r="BC853" s="170"/>
      <c r="BD853" s="170"/>
      <c r="BE853" s="170"/>
      <c r="BF853" s="170"/>
      <c r="BG853" s="170"/>
      <c r="BH853" s="170"/>
    </row>
    <row r="854" spans="1:60" outlineLevel="1" x14ac:dyDescent="0.25">
      <c r="A854" s="224"/>
      <c r="B854" s="183"/>
      <c r="C854" s="210" t="s">
        <v>962</v>
      </c>
      <c r="D854" s="188"/>
      <c r="E854" s="194">
        <v>86.164500000000004</v>
      </c>
      <c r="F854" s="201"/>
      <c r="G854" s="201"/>
      <c r="H854" s="200"/>
      <c r="I854" s="228"/>
      <c r="J854" s="170"/>
      <c r="K854" s="170"/>
      <c r="L854" s="170"/>
      <c r="M854" s="170"/>
      <c r="N854" s="170"/>
      <c r="O854" s="170"/>
      <c r="P854" s="170"/>
      <c r="Q854" s="170"/>
      <c r="R854" s="170"/>
      <c r="S854" s="170"/>
      <c r="T854" s="170"/>
      <c r="U854" s="170"/>
      <c r="V854" s="170"/>
      <c r="W854" s="170"/>
      <c r="X854" s="170"/>
      <c r="Y854" s="170"/>
      <c r="Z854" s="170"/>
      <c r="AA854" s="170"/>
      <c r="AB854" s="170"/>
      <c r="AC854" s="170"/>
      <c r="AD854" s="170"/>
      <c r="AE854" s="170" t="s">
        <v>190</v>
      </c>
      <c r="AF854" s="170">
        <v>0</v>
      </c>
      <c r="AG854" s="170"/>
      <c r="AH854" s="170"/>
      <c r="AI854" s="170"/>
      <c r="AJ854" s="170"/>
      <c r="AK854" s="170"/>
      <c r="AL854" s="170"/>
      <c r="AM854" s="170"/>
      <c r="AN854" s="170"/>
      <c r="AO854" s="170"/>
      <c r="AP854" s="170"/>
      <c r="AQ854" s="170"/>
      <c r="AR854" s="170"/>
      <c r="AS854" s="170"/>
      <c r="AT854" s="170"/>
      <c r="AU854" s="170"/>
      <c r="AV854" s="170"/>
      <c r="AW854" s="170"/>
      <c r="AX854" s="170"/>
      <c r="AY854" s="170"/>
      <c r="AZ854" s="170"/>
      <c r="BA854" s="170"/>
      <c r="BB854" s="170"/>
      <c r="BC854" s="170"/>
      <c r="BD854" s="170"/>
      <c r="BE854" s="170"/>
      <c r="BF854" s="170"/>
      <c r="BG854" s="170"/>
      <c r="BH854" s="170"/>
    </row>
    <row r="855" spans="1:60" outlineLevel="1" x14ac:dyDescent="0.25">
      <c r="A855" s="224"/>
      <c r="B855" s="183"/>
      <c r="C855" s="210" t="s">
        <v>915</v>
      </c>
      <c r="D855" s="188"/>
      <c r="E855" s="194">
        <v>30.527999999999999</v>
      </c>
      <c r="F855" s="201"/>
      <c r="G855" s="201"/>
      <c r="H855" s="200"/>
      <c r="I855" s="228"/>
      <c r="J855" s="170"/>
      <c r="K855" s="170"/>
      <c r="L855" s="170"/>
      <c r="M855" s="170"/>
      <c r="N855" s="170"/>
      <c r="O855" s="170"/>
      <c r="P855" s="170"/>
      <c r="Q855" s="170"/>
      <c r="R855" s="170"/>
      <c r="S855" s="170"/>
      <c r="T855" s="170"/>
      <c r="U855" s="170"/>
      <c r="V855" s="170"/>
      <c r="W855" s="170"/>
      <c r="X855" s="170"/>
      <c r="Y855" s="170"/>
      <c r="Z855" s="170"/>
      <c r="AA855" s="170"/>
      <c r="AB855" s="170"/>
      <c r="AC855" s="170"/>
      <c r="AD855" s="170"/>
      <c r="AE855" s="170" t="s">
        <v>190</v>
      </c>
      <c r="AF855" s="170">
        <v>0</v>
      </c>
      <c r="AG855" s="170"/>
      <c r="AH855" s="170"/>
      <c r="AI855" s="170"/>
      <c r="AJ855" s="170"/>
      <c r="AK855" s="170"/>
      <c r="AL855" s="170"/>
      <c r="AM855" s="170"/>
      <c r="AN855" s="170"/>
      <c r="AO855" s="170"/>
      <c r="AP855" s="170"/>
      <c r="AQ855" s="170"/>
      <c r="AR855" s="170"/>
      <c r="AS855" s="170"/>
      <c r="AT855" s="170"/>
      <c r="AU855" s="170"/>
      <c r="AV855" s="170"/>
      <c r="AW855" s="170"/>
      <c r="AX855" s="170"/>
      <c r="AY855" s="170"/>
      <c r="AZ855" s="170"/>
      <c r="BA855" s="170"/>
      <c r="BB855" s="170"/>
      <c r="BC855" s="170"/>
      <c r="BD855" s="170"/>
      <c r="BE855" s="170"/>
      <c r="BF855" s="170"/>
      <c r="BG855" s="170"/>
      <c r="BH855" s="170"/>
    </row>
    <row r="856" spans="1:60" outlineLevel="1" x14ac:dyDescent="0.25">
      <c r="A856" s="224"/>
      <c r="B856" s="183"/>
      <c r="C856" s="210" t="s">
        <v>917</v>
      </c>
      <c r="D856" s="188"/>
      <c r="E856" s="194">
        <v>19.210999999999999</v>
      </c>
      <c r="F856" s="201"/>
      <c r="G856" s="201"/>
      <c r="H856" s="200"/>
      <c r="I856" s="228"/>
      <c r="J856" s="170"/>
      <c r="K856" s="170"/>
      <c r="L856" s="170"/>
      <c r="M856" s="170"/>
      <c r="N856" s="170"/>
      <c r="O856" s="170"/>
      <c r="P856" s="170"/>
      <c r="Q856" s="170"/>
      <c r="R856" s="170"/>
      <c r="S856" s="170"/>
      <c r="T856" s="170"/>
      <c r="U856" s="170"/>
      <c r="V856" s="170"/>
      <c r="W856" s="170"/>
      <c r="X856" s="170"/>
      <c r="Y856" s="170"/>
      <c r="Z856" s="170"/>
      <c r="AA856" s="170"/>
      <c r="AB856" s="170"/>
      <c r="AC856" s="170"/>
      <c r="AD856" s="170"/>
      <c r="AE856" s="170" t="s">
        <v>190</v>
      </c>
      <c r="AF856" s="170">
        <v>0</v>
      </c>
      <c r="AG856" s="170"/>
      <c r="AH856" s="170"/>
      <c r="AI856" s="170"/>
      <c r="AJ856" s="170"/>
      <c r="AK856" s="170"/>
      <c r="AL856" s="170"/>
      <c r="AM856" s="170"/>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row>
    <row r="857" spans="1:60" outlineLevel="1" x14ac:dyDescent="0.25">
      <c r="A857" s="224"/>
      <c r="B857" s="183"/>
      <c r="C857" s="210" t="s">
        <v>918</v>
      </c>
      <c r="D857" s="188"/>
      <c r="E857" s="194">
        <v>20.253499999999999</v>
      </c>
      <c r="F857" s="201"/>
      <c r="G857" s="201"/>
      <c r="H857" s="200"/>
      <c r="I857" s="228"/>
      <c r="J857" s="170"/>
      <c r="K857" s="170"/>
      <c r="L857" s="170"/>
      <c r="M857" s="170"/>
      <c r="N857" s="170"/>
      <c r="O857" s="170"/>
      <c r="P857" s="170"/>
      <c r="Q857" s="170"/>
      <c r="R857" s="170"/>
      <c r="S857" s="170"/>
      <c r="T857" s="170"/>
      <c r="U857" s="170"/>
      <c r="V857" s="170"/>
      <c r="W857" s="170"/>
      <c r="X857" s="170"/>
      <c r="Y857" s="170"/>
      <c r="Z857" s="170"/>
      <c r="AA857" s="170"/>
      <c r="AB857" s="170"/>
      <c r="AC857" s="170"/>
      <c r="AD857" s="170"/>
      <c r="AE857" s="170" t="s">
        <v>190</v>
      </c>
      <c r="AF857" s="170">
        <v>0</v>
      </c>
      <c r="AG857" s="170"/>
      <c r="AH857" s="170"/>
      <c r="AI857" s="170"/>
      <c r="AJ857" s="170"/>
      <c r="AK857" s="170"/>
      <c r="AL857" s="170"/>
      <c r="AM857" s="170"/>
      <c r="AN857" s="170"/>
      <c r="AO857" s="170"/>
      <c r="AP857" s="170"/>
      <c r="AQ857" s="170"/>
      <c r="AR857" s="170"/>
      <c r="AS857" s="170"/>
      <c r="AT857" s="170"/>
      <c r="AU857" s="170"/>
      <c r="AV857" s="170"/>
      <c r="AW857" s="170"/>
      <c r="AX857" s="170"/>
      <c r="AY857" s="170"/>
      <c r="AZ857" s="170"/>
      <c r="BA857" s="170"/>
      <c r="BB857" s="170"/>
      <c r="BC857" s="170"/>
      <c r="BD857" s="170"/>
      <c r="BE857" s="170"/>
      <c r="BF857" s="170"/>
      <c r="BG857" s="170"/>
      <c r="BH857" s="170"/>
    </row>
    <row r="858" spans="1:60" outlineLevel="1" x14ac:dyDescent="0.25">
      <c r="A858" s="224"/>
      <c r="B858" s="183"/>
      <c r="C858" s="210" t="s">
        <v>919</v>
      </c>
      <c r="D858" s="188"/>
      <c r="E858" s="194">
        <v>13.278</v>
      </c>
      <c r="F858" s="201"/>
      <c r="G858" s="201"/>
      <c r="H858" s="200"/>
      <c r="I858" s="228"/>
      <c r="J858" s="170"/>
      <c r="K858" s="170"/>
      <c r="L858" s="170"/>
      <c r="M858" s="170"/>
      <c r="N858" s="170"/>
      <c r="O858" s="170"/>
      <c r="P858" s="170"/>
      <c r="Q858" s="170"/>
      <c r="R858" s="170"/>
      <c r="S858" s="170"/>
      <c r="T858" s="170"/>
      <c r="U858" s="170"/>
      <c r="V858" s="170"/>
      <c r="W858" s="170"/>
      <c r="X858" s="170"/>
      <c r="Y858" s="170"/>
      <c r="Z858" s="170"/>
      <c r="AA858" s="170"/>
      <c r="AB858" s="170"/>
      <c r="AC858" s="170"/>
      <c r="AD858" s="170"/>
      <c r="AE858" s="170" t="s">
        <v>190</v>
      </c>
      <c r="AF858" s="170">
        <v>0</v>
      </c>
      <c r="AG858" s="170"/>
      <c r="AH858" s="170"/>
      <c r="AI858" s="170"/>
      <c r="AJ858" s="170"/>
      <c r="AK858" s="170"/>
      <c r="AL858" s="170"/>
      <c r="AM858" s="170"/>
      <c r="AN858" s="170"/>
      <c r="AO858" s="170"/>
      <c r="AP858" s="170"/>
      <c r="AQ858" s="170"/>
      <c r="AR858" s="170"/>
      <c r="AS858" s="170"/>
      <c r="AT858" s="170"/>
      <c r="AU858" s="170"/>
      <c r="AV858" s="170"/>
      <c r="AW858" s="170"/>
      <c r="AX858" s="170"/>
      <c r="AY858" s="170"/>
      <c r="AZ858" s="170"/>
      <c r="BA858" s="170"/>
      <c r="BB858" s="170"/>
      <c r="BC858" s="170"/>
      <c r="BD858" s="170"/>
      <c r="BE858" s="170"/>
      <c r="BF858" s="170"/>
      <c r="BG858" s="170"/>
      <c r="BH858" s="170"/>
    </row>
    <row r="859" spans="1:60" outlineLevel="1" x14ac:dyDescent="0.25">
      <c r="A859" s="224"/>
      <c r="B859" s="183"/>
      <c r="C859" s="210" t="s">
        <v>919</v>
      </c>
      <c r="D859" s="188"/>
      <c r="E859" s="194">
        <v>13.278</v>
      </c>
      <c r="F859" s="201"/>
      <c r="G859" s="201"/>
      <c r="H859" s="200"/>
      <c r="I859" s="228"/>
      <c r="J859" s="170"/>
      <c r="K859" s="170"/>
      <c r="L859" s="170"/>
      <c r="M859" s="170"/>
      <c r="N859" s="170"/>
      <c r="O859" s="170"/>
      <c r="P859" s="170"/>
      <c r="Q859" s="170"/>
      <c r="R859" s="170"/>
      <c r="S859" s="170"/>
      <c r="T859" s="170"/>
      <c r="U859" s="170"/>
      <c r="V859" s="170"/>
      <c r="W859" s="170"/>
      <c r="X859" s="170"/>
      <c r="Y859" s="170"/>
      <c r="Z859" s="170"/>
      <c r="AA859" s="170"/>
      <c r="AB859" s="170"/>
      <c r="AC859" s="170"/>
      <c r="AD859" s="170"/>
      <c r="AE859" s="170" t="s">
        <v>190</v>
      </c>
      <c r="AF859" s="170">
        <v>0</v>
      </c>
      <c r="AG859" s="170"/>
      <c r="AH859" s="170"/>
      <c r="AI859" s="170"/>
      <c r="AJ859" s="170"/>
      <c r="AK859" s="170"/>
      <c r="AL859" s="170"/>
      <c r="AM859" s="170"/>
      <c r="AN859" s="170"/>
      <c r="AO859" s="170"/>
      <c r="AP859" s="170"/>
      <c r="AQ859" s="170"/>
      <c r="AR859" s="170"/>
      <c r="AS859" s="170"/>
      <c r="AT859" s="170"/>
      <c r="AU859" s="170"/>
      <c r="AV859" s="170"/>
      <c r="AW859" s="170"/>
      <c r="AX859" s="170"/>
      <c r="AY859" s="170"/>
      <c r="AZ859" s="170"/>
      <c r="BA859" s="170"/>
      <c r="BB859" s="170"/>
      <c r="BC859" s="170"/>
      <c r="BD859" s="170"/>
      <c r="BE859" s="170"/>
      <c r="BF859" s="170"/>
      <c r="BG859" s="170"/>
      <c r="BH859" s="170"/>
    </row>
    <row r="860" spans="1:60" outlineLevel="1" x14ac:dyDescent="0.25">
      <c r="A860" s="224"/>
      <c r="B860" s="183"/>
      <c r="C860" s="210" t="s">
        <v>920</v>
      </c>
      <c r="D860" s="188"/>
      <c r="E860" s="194">
        <v>19.143000000000001</v>
      </c>
      <c r="F860" s="201"/>
      <c r="G860" s="201"/>
      <c r="H860" s="200"/>
      <c r="I860" s="228"/>
      <c r="J860" s="170"/>
      <c r="K860" s="170"/>
      <c r="L860" s="170"/>
      <c r="M860" s="170"/>
      <c r="N860" s="170"/>
      <c r="O860" s="170"/>
      <c r="P860" s="170"/>
      <c r="Q860" s="170"/>
      <c r="R860" s="170"/>
      <c r="S860" s="170"/>
      <c r="T860" s="170"/>
      <c r="U860" s="170"/>
      <c r="V860" s="170"/>
      <c r="W860" s="170"/>
      <c r="X860" s="170"/>
      <c r="Y860" s="170"/>
      <c r="Z860" s="170"/>
      <c r="AA860" s="170"/>
      <c r="AB860" s="170"/>
      <c r="AC860" s="170"/>
      <c r="AD860" s="170"/>
      <c r="AE860" s="170" t="s">
        <v>190</v>
      </c>
      <c r="AF860" s="170">
        <v>0</v>
      </c>
      <c r="AG860" s="170"/>
      <c r="AH860" s="170"/>
      <c r="AI860" s="170"/>
      <c r="AJ860" s="170"/>
      <c r="AK860" s="170"/>
      <c r="AL860" s="170"/>
      <c r="AM860" s="170"/>
      <c r="AN860" s="170"/>
      <c r="AO860" s="170"/>
      <c r="AP860" s="170"/>
      <c r="AQ860" s="170"/>
      <c r="AR860" s="170"/>
      <c r="AS860" s="170"/>
      <c r="AT860" s="170"/>
      <c r="AU860" s="170"/>
      <c r="AV860" s="170"/>
      <c r="AW860" s="170"/>
      <c r="AX860" s="170"/>
      <c r="AY860" s="170"/>
      <c r="AZ860" s="170"/>
      <c r="BA860" s="170"/>
      <c r="BB860" s="170"/>
      <c r="BC860" s="170"/>
      <c r="BD860" s="170"/>
      <c r="BE860" s="170"/>
      <c r="BF860" s="170"/>
      <c r="BG860" s="170"/>
      <c r="BH860" s="170"/>
    </row>
    <row r="861" spans="1:60" outlineLevel="1" x14ac:dyDescent="0.25">
      <c r="A861" s="224"/>
      <c r="B861" s="183"/>
      <c r="C861" s="210" t="s">
        <v>921</v>
      </c>
      <c r="D861" s="188"/>
      <c r="E861" s="194">
        <v>25.427</v>
      </c>
      <c r="F861" s="201"/>
      <c r="G861" s="201"/>
      <c r="H861" s="200"/>
      <c r="I861" s="228"/>
      <c r="J861" s="170"/>
      <c r="K861" s="170"/>
      <c r="L861" s="170"/>
      <c r="M861" s="170"/>
      <c r="N861" s="170"/>
      <c r="O861" s="170"/>
      <c r="P861" s="170"/>
      <c r="Q861" s="170"/>
      <c r="R861" s="170"/>
      <c r="S861" s="170"/>
      <c r="T861" s="170"/>
      <c r="U861" s="170"/>
      <c r="V861" s="170"/>
      <c r="W861" s="170"/>
      <c r="X861" s="170"/>
      <c r="Y861" s="170"/>
      <c r="Z861" s="170"/>
      <c r="AA861" s="170"/>
      <c r="AB861" s="170"/>
      <c r="AC861" s="170"/>
      <c r="AD861" s="170"/>
      <c r="AE861" s="170" t="s">
        <v>190</v>
      </c>
      <c r="AF861" s="170">
        <v>0</v>
      </c>
      <c r="AG861" s="170"/>
      <c r="AH861" s="170"/>
      <c r="AI861" s="170"/>
      <c r="AJ861" s="170"/>
      <c r="AK861" s="170"/>
      <c r="AL861" s="170"/>
      <c r="AM861" s="170"/>
      <c r="AN861" s="170"/>
      <c r="AO861" s="170"/>
      <c r="AP861" s="170"/>
      <c r="AQ861" s="170"/>
      <c r="AR861" s="170"/>
      <c r="AS861" s="170"/>
      <c r="AT861" s="170"/>
      <c r="AU861" s="170"/>
      <c r="AV861" s="170"/>
      <c r="AW861" s="170"/>
      <c r="AX861" s="170"/>
      <c r="AY861" s="170"/>
      <c r="AZ861" s="170"/>
      <c r="BA861" s="170"/>
      <c r="BB861" s="170"/>
      <c r="BC861" s="170"/>
      <c r="BD861" s="170"/>
      <c r="BE861" s="170"/>
      <c r="BF861" s="170"/>
      <c r="BG861" s="170"/>
      <c r="BH861" s="170"/>
    </row>
    <row r="862" spans="1:60" outlineLevel="1" x14ac:dyDescent="0.25">
      <c r="A862" s="224"/>
      <c r="B862" s="183"/>
      <c r="C862" s="210" t="s">
        <v>963</v>
      </c>
      <c r="D862" s="188"/>
      <c r="E862" s="194">
        <v>22.077999999999999</v>
      </c>
      <c r="F862" s="201"/>
      <c r="G862" s="201"/>
      <c r="H862" s="200"/>
      <c r="I862" s="228"/>
      <c r="J862" s="170"/>
      <c r="K862" s="170"/>
      <c r="L862" s="170"/>
      <c r="M862" s="170"/>
      <c r="N862" s="170"/>
      <c r="O862" s="170"/>
      <c r="P862" s="170"/>
      <c r="Q862" s="170"/>
      <c r="R862" s="170"/>
      <c r="S862" s="170"/>
      <c r="T862" s="170"/>
      <c r="U862" s="170"/>
      <c r="V862" s="170"/>
      <c r="W862" s="170"/>
      <c r="X862" s="170"/>
      <c r="Y862" s="170"/>
      <c r="Z862" s="170"/>
      <c r="AA862" s="170"/>
      <c r="AB862" s="170"/>
      <c r="AC862" s="170"/>
      <c r="AD862" s="170"/>
      <c r="AE862" s="170" t="s">
        <v>190</v>
      </c>
      <c r="AF862" s="170">
        <v>0</v>
      </c>
      <c r="AG862" s="170"/>
      <c r="AH862" s="170"/>
      <c r="AI862" s="170"/>
      <c r="AJ862" s="170"/>
      <c r="AK862" s="170"/>
      <c r="AL862" s="170"/>
      <c r="AM862" s="170"/>
      <c r="AN862" s="170"/>
      <c r="AO862" s="170"/>
      <c r="AP862" s="170"/>
      <c r="AQ862" s="170"/>
      <c r="AR862" s="170"/>
      <c r="AS862" s="170"/>
      <c r="AT862" s="170"/>
      <c r="AU862" s="170"/>
      <c r="AV862" s="170"/>
      <c r="AW862" s="170"/>
      <c r="AX862" s="170"/>
      <c r="AY862" s="170"/>
      <c r="AZ862" s="170"/>
      <c r="BA862" s="170"/>
      <c r="BB862" s="170"/>
      <c r="BC862" s="170"/>
      <c r="BD862" s="170"/>
      <c r="BE862" s="170"/>
      <c r="BF862" s="170"/>
      <c r="BG862" s="170"/>
      <c r="BH862" s="170"/>
    </row>
    <row r="863" spans="1:60" outlineLevel="1" x14ac:dyDescent="0.25">
      <c r="A863" s="224"/>
      <c r="B863" s="183"/>
      <c r="C863" s="210" t="s">
        <v>964</v>
      </c>
      <c r="D863" s="188"/>
      <c r="E863" s="194">
        <v>27.327500000000001</v>
      </c>
      <c r="F863" s="201"/>
      <c r="G863" s="201"/>
      <c r="H863" s="200"/>
      <c r="I863" s="228"/>
      <c r="J863" s="170"/>
      <c r="K863" s="170"/>
      <c r="L863" s="170"/>
      <c r="M863" s="170"/>
      <c r="N863" s="170"/>
      <c r="O863" s="170"/>
      <c r="P863" s="170"/>
      <c r="Q863" s="170"/>
      <c r="R863" s="170"/>
      <c r="S863" s="170"/>
      <c r="T863" s="170"/>
      <c r="U863" s="170"/>
      <c r="V863" s="170"/>
      <c r="W863" s="170"/>
      <c r="X863" s="170"/>
      <c r="Y863" s="170"/>
      <c r="Z863" s="170"/>
      <c r="AA863" s="170"/>
      <c r="AB863" s="170"/>
      <c r="AC863" s="170"/>
      <c r="AD863" s="170"/>
      <c r="AE863" s="170" t="s">
        <v>190</v>
      </c>
      <c r="AF863" s="170">
        <v>0</v>
      </c>
      <c r="AG863" s="170"/>
      <c r="AH863" s="170"/>
      <c r="AI863" s="170"/>
      <c r="AJ863" s="170"/>
      <c r="AK863" s="170"/>
      <c r="AL863" s="170"/>
      <c r="AM863" s="170"/>
      <c r="AN863" s="170"/>
      <c r="AO863" s="170"/>
      <c r="AP863" s="170"/>
      <c r="AQ863" s="170"/>
      <c r="AR863" s="170"/>
      <c r="AS863" s="170"/>
      <c r="AT863" s="170"/>
      <c r="AU863" s="170"/>
      <c r="AV863" s="170"/>
      <c r="AW863" s="170"/>
      <c r="AX863" s="170"/>
      <c r="AY863" s="170"/>
      <c r="AZ863" s="170"/>
      <c r="BA863" s="170"/>
      <c r="BB863" s="170"/>
      <c r="BC863" s="170"/>
      <c r="BD863" s="170"/>
      <c r="BE863" s="170"/>
      <c r="BF863" s="170"/>
      <c r="BG863" s="170"/>
      <c r="BH863" s="170"/>
    </row>
    <row r="864" spans="1:60" outlineLevel="1" x14ac:dyDescent="0.25">
      <c r="A864" s="224"/>
      <c r="B864" s="183"/>
      <c r="C864" s="210" t="s">
        <v>965</v>
      </c>
      <c r="D864" s="188"/>
      <c r="E864" s="194">
        <v>50.698</v>
      </c>
      <c r="F864" s="201"/>
      <c r="G864" s="201"/>
      <c r="H864" s="200"/>
      <c r="I864" s="228"/>
      <c r="J864" s="170"/>
      <c r="K864" s="170"/>
      <c r="L864" s="170"/>
      <c r="M864" s="170"/>
      <c r="N864" s="170"/>
      <c r="O864" s="170"/>
      <c r="P864" s="170"/>
      <c r="Q864" s="170"/>
      <c r="R864" s="170"/>
      <c r="S864" s="170"/>
      <c r="T864" s="170"/>
      <c r="U864" s="170"/>
      <c r="V864" s="170"/>
      <c r="W864" s="170"/>
      <c r="X864" s="170"/>
      <c r="Y864" s="170"/>
      <c r="Z864" s="170"/>
      <c r="AA864" s="170"/>
      <c r="AB864" s="170"/>
      <c r="AC864" s="170"/>
      <c r="AD864" s="170"/>
      <c r="AE864" s="170" t="s">
        <v>190</v>
      </c>
      <c r="AF864" s="170">
        <v>0</v>
      </c>
      <c r="AG864" s="170"/>
      <c r="AH864" s="170"/>
      <c r="AI864" s="170"/>
      <c r="AJ864" s="170"/>
      <c r="AK864" s="170"/>
      <c r="AL864" s="170"/>
      <c r="AM864" s="170"/>
      <c r="AN864" s="170"/>
      <c r="AO864" s="170"/>
      <c r="AP864" s="170"/>
      <c r="AQ864" s="170"/>
      <c r="AR864" s="170"/>
      <c r="AS864" s="170"/>
      <c r="AT864" s="170"/>
      <c r="AU864" s="170"/>
      <c r="AV864" s="170"/>
      <c r="AW864" s="170"/>
      <c r="AX864" s="170"/>
      <c r="AY864" s="170"/>
      <c r="AZ864" s="170"/>
      <c r="BA864" s="170"/>
      <c r="BB864" s="170"/>
      <c r="BC864" s="170"/>
      <c r="BD864" s="170"/>
      <c r="BE864" s="170"/>
      <c r="BF864" s="170"/>
      <c r="BG864" s="170"/>
      <c r="BH864" s="170"/>
    </row>
    <row r="865" spans="1:60" outlineLevel="1" x14ac:dyDescent="0.25">
      <c r="A865" s="224"/>
      <c r="B865" s="183"/>
      <c r="C865" s="210" t="s">
        <v>966</v>
      </c>
      <c r="D865" s="188"/>
      <c r="E865" s="194">
        <v>73.910499999999999</v>
      </c>
      <c r="F865" s="201"/>
      <c r="G865" s="201"/>
      <c r="H865" s="200"/>
      <c r="I865" s="228"/>
      <c r="J865" s="170"/>
      <c r="K865" s="170"/>
      <c r="L865" s="170"/>
      <c r="M865" s="170"/>
      <c r="N865" s="170"/>
      <c r="O865" s="170"/>
      <c r="P865" s="170"/>
      <c r="Q865" s="170"/>
      <c r="R865" s="170"/>
      <c r="S865" s="170"/>
      <c r="T865" s="170"/>
      <c r="U865" s="170"/>
      <c r="V865" s="170"/>
      <c r="W865" s="170"/>
      <c r="X865" s="170"/>
      <c r="Y865" s="170"/>
      <c r="Z865" s="170"/>
      <c r="AA865" s="170"/>
      <c r="AB865" s="170"/>
      <c r="AC865" s="170"/>
      <c r="AD865" s="170"/>
      <c r="AE865" s="170" t="s">
        <v>190</v>
      </c>
      <c r="AF865" s="170">
        <v>0</v>
      </c>
      <c r="AG865" s="170"/>
      <c r="AH865" s="170"/>
      <c r="AI865" s="170"/>
      <c r="AJ865" s="170"/>
      <c r="AK865" s="170"/>
      <c r="AL865" s="170"/>
      <c r="AM865" s="170"/>
      <c r="AN865" s="170"/>
      <c r="AO865" s="170"/>
      <c r="AP865" s="170"/>
      <c r="AQ865" s="170"/>
      <c r="AR865" s="170"/>
      <c r="AS865" s="170"/>
      <c r="AT865" s="170"/>
      <c r="AU865" s="170"/>
      <c r="AV865" s="170"/>
      <c r="AW865" s="170"/>
      <c r="AX865" s="170"/>
      <c r="AY865" s="170"/>
      <c r="AZ865" s="170"/>
      <c r="BA865" s="170"/>
      <c r="BB865" s="170"/>
      <c r="BC865" s="170"/>
      <c r="BD865" s="170"/>
      <c r="BE865" s="170"/>
      <c r="BF865" s="170"/>
      <c r="BG865" s="170"/>
      <c r="BH865" s="170"/>
    </row>
    <row r="866" spans="1:60" outlineLevel="1" x14ac:dyDescent="0.25">
      <c r="A866" s="224"/>
      <c r="B866" s="183"/>
      <c r="C866" s="210" t="s">
        <v>967</v>
      </c>
      <c r="D866" s="188"/>
      <c r="E866" s="194">
        <v>27.984000000000002</v>
      </c>
      <c r="F866" s="201"/>
      <c r="G866" s="201"/>
      <c r="H866" s="200"/>
      <c r="I866" s="228"/>
      <c r="J866" s="170"/>
      <c r="K866" s="170"/>
      <c r="L866" s="170"/>
      <c r="M866" s="170"/>
      <c r="N866" s="170"/>
      <c r="O866" s="170"/>
      <c r="P866" s="170"/>
      <c r="Q866" s="170"/>
      <c r="R866" s="170"/>
      <c r="S866" s="170"/>
      <c r="T866" s="170"/>
      <c r="U866" s="170"/>
      <c r="V866" s="170"/>
      <c r="W866" s="170"/>
      <c r="X866" s="170"/>
      <c r="Y866" s="170"/>
      <c r="Z866" s="170"/>
      <c r="AA866" s="170"/>
      <c r="AB866" s="170"/>
      <c r="AC866" s="170"/>
      <c r="AD866" s="170"/>
      <c r="AE866" s="170" t="s">
        <v>190</v>
      </c>
      <c r="AF866" s="170">
        <v>0</v>
      </c>
      <c r="AG866" s="170"/>
      <c r="AH866" s="170"/>
      <c r="AI866" s="170"/>
      <c r="AJ866" s="170"/>
      <c r="AK866" s="170"/>
      <c r="AL866" s="170"/>
      <c r="AM866" s="170"/>
      <c r="AN866" s="170"/>
      <c r="AO866" s="170"/>
      <c r="AP866" s="170"/>
      <c r="AQ866" s="170"/>
      <c r="AR866" s="170"/>
      <c r="AS866" s="170"/>
      <c r="AT866" s="170"/>
      <c r="AU866" s="170"/>
      <c r="AV866" s="170"/>
      <c r="AW866" s="170"/>
      <c r="AX866" s="170"/>
      <c r="AY866" s="170"/>
      <c r="AZ866" s="170"/>
      <c r="BA866" s="170"/>
      <c r="BB866" s="170"/>
      <c r="BC866" s="170"/>
      <c r="BD866" s="170"/>
      <c r="BE866" s="170"/>
      <c r="BF866" s="170"/>
      <c r="BG866" s="170"/>
      <c r="BH866" s="170"/>
    </row>
    <row r="867" spans="1:60" outlineLevel="1" x14ac:dyDescent="0.25">
      <c r="A867" s="224"/>
      <c r="B867" s="183"/>
      <c r="C867" s="210" t="s">
        <v>968</v>
      </c>
      <c r="D867" s="188"/>
      <c r="E867" s="194">
        <v>67.447999999999993</v>
      </c>
      <c r="F867" s="201"/>
      <c r="G867" s="201"/>
      <c r="H867" s="200"/>
      <c r="I867" s="228"/>
      <c r="J867" s="170"/>
      <c r="K867" s="170"/>
      <c r="L867" s="170"/>
      <c r="M867" s="170"/>
      <c r="N867" s="170"/>
      <c r="O867" s="170"/>
      <c r="P867" s="170"/>
      <c r="Q867" s="170"/>
      <c r="R867" s="170"/>
      <c r="S867" s="170"/>
      <c r="T867" s="170"/>
      <c r="U867" s="170"/>
      <c r="V867" s="170"/>
      <c r="W867" s="170"/>
      <c r="X867" s="170"/>
      <c r="Y867" s="170"/>
      <c r="Z867" s="170"/>
      <c r="AA867" s="170"/>
      <c r="AB867" s="170"/>
      <c r="AC867" s="170"/>
      <c r="AD867" s="170"/>
      <c r="AE867" s="170" t="s">
        <v>190</v>
      </c>
      <c r="AF867" s="170">
        <v>0</v>
      </c>
      <c r="AG867" s="170"/>
      <c r="AH867" s="170"/>
      <c r="AI867" s="170"/>
      <c r="AJ867" s="170"/>
      <c r="AK867" s="170"/>
      <c r="AL867" s="170"/>
      <c r="AM867" s="170"/>
      <c r="AN867" s="170"/>
      <c r="AO867" s="170"/>
      <c r="AP867" s="170"/>
      <c r="AQ867" s="170"/>
      <c r="AR867" s="170"/>
      <c r="AS867" s="170"/>
      <c r="AT867" s="170"/>
      <c r="AU867" s="170"/>
      <c r="AV867" s="170"/>
      <c r="AW867" s="170"/>
      <c r="AX867" s="170"/>
      <c r="AY867" s="170"/>
      <c r="AZ867" s="170"/>
      <c r="BA867" s="170"/>
      <c r="BB867" s="170"/>
      <c r="BC867" s="170"/>
      <c r="BD867" s="170"/>
      <c r="BE867" s="170"/>
      <c r="BF867" s="170"/>
      <c r="BG867" s="170"/>
      <c r="BH867" s="170"/>
    </row>
    <row r="868" spans="1:60" outlineLevel="1" x14ac:dyDescent="0.25">
      <c r="A868" s="224"/>
      <c r="B868" s="183"/>
      <c r="C868" s="210" t="s">
        <v>969</v>
      </c>
      <c r="D868" s="188"/>
      <c r="E868" s="194">
        <v>27.326000000000001</v>
      </c>
      <c r="F868" s="201"/>
      <c r="G868" s="201"/>
      <c r="H868" s="200"/>
      <c r="I868" s="228"/>
      <c r="J868" s="170"/>
      <c r="K868" s="170"/>
      <c r="L868" s="170"/>
      <c r="M868" s="170"/>
      <c r="N868" s="170"/>
      <c r="O868" s="170"/>
      <c r="P868" s="170"/>
      <c r="Q868" s="170"/>
      <c r="R868" s="170"/>
      <c r="S868" s="170"/>
      <c r="T868" s="170"/>
      <c r="U868" s="170"/>
      <c r="V868" s="170"/>
      <c r="W868" s="170"/>
      <c r="X868" s="170"/>
      <c r="Y868" s="170"/>
      <c r="Z868" s="170"/>
      <c r="AA868" s="170"/>
      <c r="AB868" s="170"/>
      <c r="AC868" s="170"/>
      <c r="AD868" s="170"/>
      <c r="AE868" s="170" t="s">
        <v>190</v>
      </c>
      <c r="AF868" s="170">
        <v>0</v>
      </c>
      <c r="AG868" s="170"/>
      <c r="AH868" s="170"/>
      <c r="AI868" s="170"/>
      <c r="AJ868" s="170"/>
      <c r="AK868" s="170"/>
      <c r="AL868" s="170"/>
      <c r="AM868" s="170"/>
      <c r="AN868" s="170"/>
      <c r="AO868" s="170"/>
      <c r="AP868" s="170"/>
      <c r="AQ868" s="170"/>
      <c r="AR868" s="170"/>
      <c r="AS868" s="170"/>
      <c r="AT868" s="170"/>
      <c r="AU868" s="170"/>
      <c r="AV868" s="170"/>
      <c r="AW868" s="170"/>
      <c r="AX868" s="170"/>
      <c r="AY868" s="170"/>
      <c r="AZ868" s="170"/>
      <c r="BA868" s="170"/>
      <c r="BB868" s="170"/>
      <c r="BC868" s="170"/>
      <c r="BD868" s="170"/>
      <c r="BE868" s="170"/>
      <c r="BF868" s="170"/>
      <c r="BG868" s="170"/>
      <c r="BH868" s="170"/>
    </row>
    <row r="869" spans="1:60" outlineLevel="1" x14ac:dyDescent="0.25">
      <c r="A869" s="224"/>
      <c r="B869" s="183"/>
      <c r="C869" s="210" t="s">
        <v>970</v>
      </c>
      <c r="D869" s="188"/>
      <c r="E869" s="194">
        <v>67.1875</v>
      </c>
      <c r="F869" s="201"/>
      <c r="G869" s="201"/>
      <c r="H869" s="200"/>
      <c r="I869" s="228"/>
      <c r="J869" s="170"/>
      <c r="K869" s="170"/>
      <c r="L869" s="170"/>
      <c r="M869" s="170"/>
      <c r="N869" s="170"/>
      <c r="O869" s="170"/>
      <c r="P869" s="170"/>
      <c r="Q869" s="170"/>
      <c r="R869" s="170"/>
      <c r="S869" s="170"/>
      <c r="T869" s="170"/>
      <c r="U869" s="170"/>
      <c r="V869" s="170"/>
      <c r="W869" s="170"/>
      <c r="X869" s="170"/>
      <c r="Y869" s="170"/>
      <c r="Z869" s="170"/>
      <c r="AA869" s="170"/>
      <c r="AB869" s="170"/>
      <c r="AC869" s="170"/>
      <c r="AD869" s="170"/>
      <c r="AE869" s="170" t="s">
        <v>190</v>
      </c>
      <c r="AF869" s="170">
        <v>0</v>
      </c>
      <c r="AG869" s="170"/>
      <c r="AH869" s="170"/>
      <c r="AI869" s="170"/>
      <c r="AJ869" s="170"/>
      <c r="AK869" s="170"/>
      <c r="AL869" s="170"/>
      <c r="AM869" s="170"/>
      <c r="AN869" s="170"/>
      <c r="AO869" s="170"/>
      <c r="AP869" s="170"/>
      <c r="AQ869" s="170"/>
      <c r="AR869" s="170"/>
      <c r="AS869" s="170"/>
      <c r="AT869" s="170"/>
      <c r="AU869" s="170"/>
      <c r="AV869" s="170"/>
      <c r="AW869" s="170"/>
      <c r="AX869" s="170"/>
      <c r="AY869" s="170"/>
      <c r="AZ869" s="170"/>
      <c r="BA869" s="170"/>
      <c r="BB869" s="170"/>
      <c r="BC869" s="170"/>
      <c r="BD869" s="170"/>
      <c r="BE869" s="170"/>
      <c r="BF869" s="170"/>
      <c r="BG869" s="170"/>
      <c r="BH869" s="170"/>
    </row>
    <row r="870" spans="1:60" outlineLevel="1" x14ac:dyDescent="0.25">
      <c r="A870" s="224"/>
      <c r="B870" s="183"/>
      <c r="C870" s="210" t="s">
        <v>971</v>
      </c>
      <c r="D870" s="188"/>
      <c r="E870" s="194">
        <v>33.253999999999998</v>
      </c>
      <c r="F870" s="201"/>
      <c r="G870" s="201"/>
      <c r="H870" s="200"/>
      <c r="I870" s="228"/>
      <c r="J870" s="170"/>
      <c r="K870" s="170"/>
      <c r="L870" s="170"/>
      <c r="M870" s="170"/>
      <c r="N870" s="170"/>
      <c r="O870" s="170"/>
      <c r="P870" s="170"/>
      <c r="Q870" s="170"/>
      <c r="R870" s="170"/>
      <c r="S870" s="170"/>
      <c r="T870" s="170"/>
      <c r="U870" s="170"/>
      <c r="V870" s="170"/>
      <c r="W870" s="170"/>
      <c r="X870" s="170"/>
      <c r="Y870" s="170"/>
      <c r="Z870" s="170"/>
      <c r="AA870" s="170"/>
      <c r="AB870" s="170"/>
      <c r="AC870" s="170"/>
      <c r="AD870" s="170"/>
      <c r="AE870" s="170" t="s">
        <v>190</v>
      </c>
      <c r="AF870" s="170">
        <v>0</v>
      </c>
      <c r="AG870" s="170"/>
      <c r="AH870" s="170"/>
      <c r="AI870" s="170"/>
      <c r="AJ870" s="170"/>
      <c r="AK870" s="170"/>
      <c r="AL870" s="170"/>
      <c r="AM870" s="170"/>
      <c r="AN870" s="170"/>
      <c r="AO870" s="170"/>
      <c r="AP870" s="170"/>
      <c r="AQ870" s="170"/>
      <c r="AR870" s="170"/>
      <c r="AS870" s="170"/>
      <c r="AT870" s="170"/>
      <c r="AU870" s="170"/>
      <c r="AV870" s="170"/>
      <c r="AW870" s="170"/>
      <c r="AX870" s="170"/>
      <c r="AY870" s="170"/>
      <c r="AZ870" s="170"/>
      <c r="BA870" s="170"/>
      <c r="BB870" s="170"/>
      <c r="BC870" s="170"/>
      <c r="BD870" s="170"/>
      <c r="BE870" s="170"/>
      <c r="BF870" s="170"/>
      <c r="BG870" s="170"/>
      <c r="BH870" s="170"/>
    </row>
    <row r="871" spans="1:60" outlineLevel="1" x14ac:dyDescent="0.25">
      <c r="A871" s="224"/>
      <c r="B871" s="183"/>
      <c r="C871" s="210" t="s">
        <v>972</v>
      </c>
      <c r="D871" s="188"/>
      <c r="E871" s="194">
        <v>65.816000000000003</v>
      </c>
      <c r="F871" s="201"/>
      <c r="G871" s="201"/>
      <c r="H871" s="200"/>
      <c r="I871" s="228"/>
      <c r="J871" s="170"/>
      <c r="K871" s="170"/>
      <c r="L871" s="170"/>
      <c r="M871" s="170"/>
      <c r="N871" s="170"/>
      <c r="O871" s="170"/>
      <c r="P871" s="170"/>
      <c r="Q871" s="170"/>
      <c r="R871" s="170"/>
      <c r="S871" s="170"/>
      <c r="T871" s="170"/>
      <c r="U871" s="170"/>
      <c r="V871" s="170"/>
      <c r="W871" s="170"/>
      <c r="X871" s="170"/>
      <c r="Y871" s="170"/>
      <c r="Z871" s="170"/>
      <c r="AA871" s="170"/>
      <c r="AB871" s="170"/>
      <c r="AC871" s="170"/>
      <c r="AD871" s="170"/>
      <c r="AE871" s="170" t="s">
        <v>190</v>
      </c>
      <c r="AF871" s="170">
        <v>0</v>
      </c>
      <c r="AG871" s="170"/>
      <c r="AH871" s="170"/>
      <c r="AI871" s="170"/>
      <c r="AJ871" s="170"/>
      <c r="AK871" s="170"/>
      <c r="AL871" s="170"/>
      <c r="AM871" s="170"/>
      <c r="AN871" s="170"/>
      <c r="AO871" s="170"/>
      <c r="AP871" s="170"/>
      <c r="AQ871" s="170"/>
      <c r="AR871" s="170"/>
      <c r="AS871" s="170"/>
      <c r="AT871" s="170"/>
      <c r="AU871" s="170"/>
      <c r="AV871" s="170"/>
      <c r="AW871" s="170"/>
      <c r="AX871" s="170"/>
      <c r="AY871" s="170"/>
      <c r="AZ871" s="170"/>
      <c r="BA871" s="170"/>
      <c r="BB871" s="170"/>
      <c r="BC871" s="170"/>
      <c r="BD871" s="170"/>
      <c r="BE871" s="170"/>
      <c r="BF871" s="170"/>
      <c r="BG871" s="170"/>
      <c r="BH871" s="170"/>
    </row>
    <row r="872" spans="1:60" outlineLevel="1" x14ac:dyDescent="0.25">
      <c r="A872" s="224"/>
      <c r="B872" s="183"/>
      <c r="C872" s="210" t="s">
        <v>973</v>
      </c>
      <c r="D872" s="188"/>
      <c r="E872" s="194">
        <v>46.759</v>
      </c>
      <c r="F872" s="201"/>
      <c r="G872" s="201"/>
      <c r="H872" s="200"/>
      <c r="I872" s="228"/>
      <c r="J872" s="170"/>
      <c r="K872" s="170"/>
      <c r="L872" s="170"/>
      <c r="M872" s="170"/>
      <c r="N872" s="170"/>
      <c r="O872" s="170"/>
      <c r="P872" s="170"/>
      <c r="Q872" s="170"/>
      <c r="R872" s="170"/>
      <c r="S872" s="170"/>
      <c r="T872" s="170"/>
      <c r="U872" s="170"/>
      <c r="V872" s="170"/>
      <c r="W872" s="170"/>
      <c r="X872" s="170"/>
      <c r="Y872" s="170"/>
      <c r="Z872" s="170"/>
      <c r="AA872" s="170"/>
      <c r="AB872" s="170"/>
      <c r="AC872" s="170"/>
      <c r="AD872" s="170"/>
      <c r="AE872" s="170" t="s">
        <v>190</v>
      </c>
      <c r="AF872" s="170">
        <v>0</v>
      </c>
      <c r="AG872" s="170"/>
      <c r="AH872" s="170"/>
      <c r="AI872" s="170"/>
      <c r="AJ872" s="170"/>
      <c r="AK872" s="170"/>
      <c r="AL872" s="170"/>
      <c r="AM872" s="170"/>
      <c r="AN872" s="170"/>
      <c r="AO872" s="170"/>
      <c r="AP872" s="170"/>
      <c r="AQ872" s="170"/>
      <c r="AR872" s="170"/>
      <c r="AS872" s="170"/>
      <c r="AT872" s="170"/>
      <c r="AU872" s="170"/>
      <c r="AV872" s="170"/>
      <c r="AW872" s="170"/>
      <c r="AX872" s="170"/>
      <c r="AY872" s="170"/>
      <c r="AZ872" s="170"/>
      <c r="BA872" s="170"/>
      <c r="BB872" s="170"/>
      <c r="BC872" s="170"/>
      <c r="BD872" s="170"/>
      <c r="BE872" s="170"/>
      <c r="BF872" s="170"/>
      <c r="BG872" s="170"/>
      <c r="BH872" s="170"/>
    </row>
    <row r="873" spans="1:60" outlineLevel="1" x14ac:dyDescent="0.25">
      <c r="A873" s="224"/>
      <c r="B873" s="183"/>
      <c r="C873" s="210" t="s">
        <v>974</v>
      </c>
      <c r="D873" s="188"/>
      <c r="E873" s="194">
        <v>43.258000000000003</v>
      </c>
      <c r="F873" s="201"/>
      <c r="G873" s="201"/>
      <c r="H873" s="200"/>
      <c r="I873" s="228"/>
      <c r="J873" s="170"/>
      <c r="K873" s="170"/>
      <c r="L873" s="170"/>
      <c r="M873" s="170"/>
      <c r="N873" s="170"/>
      <c r="O873" s="170"/>
      <c r="P873" s="170"/>
      <c r="Q873" s="170"/>
      <c r="R873" s="170"/>
      <c r="S873" s="170"/>
      <c r="T873" s="170"/>
      <c r="U873" s="170"/>
      <c r="V873" s="170"/>
      <c r="W873" s="170"/>
      <c r="X873" s="170"/>
      <c r="Y873" s="170"/>
      <c r="Z873" s="170"/>
      <c r="AA873" s="170"/>
      <c r="AB873" s="170"/>
      <c r="AC873" s="170"/>
      <c r="AD873" s="170"/>
      <c r="AE873" s="170" t="s">
        <v>190</v>
      </c>
      <c r="AF873" s="170">
        <v>0</v>
      </c>
      <c r="AG873" s="170"/>
      <c r="AH873" s="170"/>
      <c r="AI873" s="170"/>
      <c r="AJ873" s="170"/>
      <c r="AK873" s="170"/>
      <c r="AL873" s="170"/>
      <c r="AM873" s="170"/>
      <c r="AN873" s="170"/>
      <c r="AO873" s="170"/>
      <c r="AP873" s="170"/>
      <c r="AQ873" s="170"/>
      <c r="AR873" s="170"/>
      <c r="AS873" s="170"/>
      <c r="AT873" s="170"/>
      <c r="AU873" s="170"/>
      <c r="AV873" s="170"/>
      <c r="AW873" s="170"/>
      <c r="AX873" s="170"/>
      <c r="AY873" s="170"/>
      <c r="AZ873" s="170"/>
      <c r="BA873" s="170"/>
      <c r="BB873" s="170"/>
      <c r="BC873" s="170"/>
      <c r="BD873" s="170"/>
      <c r="BE873" s="170"/>
      <c r="BF873" s="170"/>
      <c r="BG873" s="170"/>
      <c r="BH873" s="170"/>
    </row>
    <row r="874" spans="1:60" outlineLevel="1" x14ac:dyDescent="0.25">
      <c r="A874" s="224"/>
      <c r="B874" s="183"/>
      <c r="C874" s="210" t="s">
        <v>915</v>
      </c>
      <c r="D874" s="188"/>
      <c r="E874" s="194">
        <v>30.527999999999999</v>
      </c>
      <c r="F874" s="201"/>
      <c r="G874" s="201"/>
      <c r="H874" s="200"/>
      <c r="I874" s="228"/>
      <c r="J874" s="170"/>
      <c r="K874" s="170"/>
      <c r="L874" s="170"/>
      <c r="M874" s="170"/>
      <c r="N874" s="170"/>
      <c r="O874" s="170"/>
      <c r="P874" s="170"/>
      <c r="Q874" s="170"/>
      <c r="R874" s="170"/>
      <c r="S874" s="170"/>
      <c r="T874" s="170"/>
      <c r="U874" s="170"/>
      <c r="V874" s="170"/>
      <c r="W874" s="170"/>
      <c r="X874" s="170"/>
      <c r="Y874" s="170"/>
      <c r="Z874" s="170"/>
      <c r="AA874" s="170"/>
      <c r="AB874" s="170"/>
      <c r="AC874" s="170"/>
      <c r="AD874" s="170"/>
      <c r="AE874" s="170" t="s">
        <v>190</v>
      </c>
      <c r="AF874" s="170">
        <v>0</v>
      </c>
      <c r="AG874" s="170"/>
      <c r="AH874" s="170"/>
      <c r="AI874" s="170"/>
      <c r="AJ874" s="170"/>
      <c r="AK874" s="170"/>
      <c r="AL874" s="170"/>
      <c r="AM874" s="170"/>
      <c r="AN874" s="170"/>
      <c r="AO874" s="170"/>
      <c r="AP874" s="170"/>
      <c r="AQ874" s="170"/>
      <c r="AR874" s="170"/>
      <c r="AS874" s="170"/>
      <c r="AT874" s="170"/>
      <c r="AU874" s="170"/>
      <c r="AV874" s="170"/>
      <c r="AW874" s="170"/>
      <c r="AX874" s="170"/>
      <c r="AY874" s="170"/>
      <c r="AZ874" s="170"/>
      <c r="BA874" s="170"/>
      <c r="BB874" s="170"/>
      <c r="BC874" s="170"/>
      <c r="BD874" s="170"/>
      <c r="BE874" s="170"/>
      <c r="BF874" s="170"/>
      <c r="BG874" s="170"/>
      <c r="BH874" s="170"/>
    </row>
    <row r="875" spans="1:60" outlineLevel="1" x14ac:dyDescent="0.25">
      <c r="A875" s="224"/>
      <c r="B875" s="183"/>
      <c r="C875" s="210" t="s">
        <v>917</v>
      </c>
      <c r="D875" s="188"/>
      <c r="E875" s="194">
        <v>19.210999999999999</v>
      </c>
      <c r="F875" s="201"/>
      <c r="G875" s="201"/>
      <c r="H875" s="200"/>
      <c r="I875" s="228"/>
      <c r="J875" s="170"/>
      <c r="K875" s="170"/>
      <c r="L875" s="170"/>
      <c r="M875" s="170"/>
      <c r="N875" s="170"/>
      <c r="O875" s="170"/>
      <c r="P875" s="170"/>
      <c r="Q875" s="170"/>
      <c r="R875" s="170"/>
      <c r="S875" s="170"/>
      <c r="T875" s="170"/>
      <c r="U875" s="170"/>
      <c r="V875" s="170"/>
      <c r="W875" s="170"/>
      <c r="X875" s="170"/>
      <c r="Y875" s="170"/>
      <c r="Z875" s="170"/>
      <c r="AA875" s="170"/>
      <c r="AB875" s="170"/>
      <c r="AC875" s="170"/>
      <c r="AD875" s="170"/>
      <c r="AE875" s="170" t="s">
        <v>190</v>
      </c>
      <c r="AF875" s="170">
        <v>0</v>
      </c>
      <c r="AG875" s="170"/>
      <c r="AH875" s="170"/>
      <c r="AI875" s="170"/>
      <c r="AJ875" s="170"/>
      <c r="AK875" s="170"/>
      <c r="AL875" s="170"/>
      <c r="AM875" s="170"/>
      <c r="AN875" s="170"/>
      <c r="AO875" s="170"/>
      <c r="AP875" s="170"/>
      <c r="AQ875" s="170"/>
      <c r="AR875" s="170"/>
      <c r="AS875" s="170"/>
      <c r="AT875" s="170"/>
      <c r="AU875" s="170"/>
      <c r="AV875" s="170"/>
      <c r="AW875" s="170"/>
      <c r="AX875" s="170"/>
      <c r="AY875" s="170"/>
      <c r="AZ875" s="170"/>
      <c r="BA875" s="170"/>
      <c r="BB875" s="170"/>
      <c r="BC875" s="170"/>
      <c r="BD875" s="170"/>
      <c r="BE875" s="170"/>
      <c r="BF875" s="170"/>
      <c r="BG875" s="170"/>
      <c r="BH875" s="170"/>
    </row>
    <row r="876" spans="1:60" outlineLevel="1" x14ac:dyDescent="0.25">
      <c r="A876" s="224"/>
      <c r="B876" s="183"/>
      <c r="C876" s="210" t="s">
        <v>918</v>
      </c>
      <c r="D876" s="188"/>
      <c r="E876" s="194">
        <v>20.253499999999999</v>
      </c>
      <c r="F876" s="201"/>
      <c r="G876" s="201"/>
      <c r="H876" s="200"/>
      <c r="I876" s="228"/>
      <c r="J876" s="170"/>
      <c r="K876" s="170"/>
      <c r="L876" s="170"/>
      <c r="M876" s="170"/>
      <c r="N876" s="170"/>
      <c r="O876" s="170"/>
      <c r="P876" s="170"/>
      <c r="Q876" s="170"/>
      <c r="R876" s="170"/>
      <c r="S876" s="170"/>
      <c r="T876" s="170"/>
      <c r="U876" s="170"/>
      <c r="V876" s="170"/>
      <c r="W876" s="170"/>
      <c r="X876" s="170"/>
      <c r="Y876" s="170"/>
      <c r="Z876" s="170"/>
      <c r="AA876" s="170"/>
      <c r="AB876" s="170"/>
      <c r="AC876" s="170"/>
      <c r="AD876" s="170"/>
      <c r="AE876" s="170" t="s">
        <v>190</v>
      </c>
      <c r="AF876" s="170">
        <v>0</v>
      </c>
      <c r="AG876" s="170"/>
      <c r="AH876" s="170"/>
      <c r="AI876" s="170"/>
      <c r="AJ876" s="170"/>
      <c r="AK876" s="170"/>
      <c r="AL876" s="170"/>
      <c r="AM876" s="170"/>
      <c r="AN876" s="170"/>
      <c r="AO876" s="170"/>
      <c r="AP876" s="170"/>
      <c r="AQ876" s="170"/>
      <c r="AR876" s="170"/>
      <c r="AS876" s="170"/>
      <c r="AT876" s="170"/>
      <c r="AU876" s="170"/>
      <c r="AV876" s="170"/>
      <c r="AW876" s="170"/>
      <c r="AX876" s="170"/>
      <c r="AY876" s="170"/>
      <c r="AZ876" s="170"/>
      <c r="BA876" s="170"/>
      <c r="BB876" s="170"/>
      <c r="BC876" s="170"/>
      <c r="BD876" s="170"/>
      <c r="BE876" s="170"/>
      <c r="BF876" s="170"/>
      <c r="BG876" s="170"/>
      <c r="BH876" s="170"/>
    </row>
    <row r="877" spans="1:60" outlineLevel="1" x14ac:dyDescent="0.25">
      <c r="A877" s="224"/>
      <c r="B877" s="183"/>
      <c r="C877" s="210" t="s">
        <v>919</v>
      </c>
      <c r="D877" s="188"/>
      <c r="E877" s="194">
        <v>13.278</v>
      </c>
      <c r="F877" s="201"/>
      <c r="G877" s="201"/>
      <c r="H877" s="200"/>
      <c r="I877" s="228"/>
      <c r="J877" s="170"/>
      <c r="K877" s="170"/>
      <c r="L877" s="170"/>
      <c r="M877" s="170"/>
      <c r="N877" s="170"/>
      <c r="O877" s="170"/>
      <c r="P877" s="170"/>
      <c r="Q877" s="170"/>
      <c r="R877" s="170"/>
      <c r="S877" s="170"/>
      <c r="T877" s="170"/>
      <c r="U877" s="170"/>
      <c r="V877" s="170"/>
      <c r="W877" s="170"/>
      <c r="X877" s="170"/>
      <c r="Y877" s="170"/>
      <c r="Z877" s="170"/>
      <c r="AA877" s="170"/>
      <c r="AB877" s="170"/>
      <c r="AC877" s="170"/>
      <c r="AD877" s="170"/>
      <c r="AE877" s="170" t="s">
        <v>190</v>
      </c>
      <c r="AF877" s="170">
        <v>0</v>
      </c>
      <c r="AG877" s="170"/>
      <c r="AH877" s="170"/>
      <c r="AI877" s="170"/>
      <c r="AJ877" s="170"/>
      <c r="AK877" s="170"/>
      <c r="AL877" s="170"/>
      <c r="AM877" s="170"/>
      <c r="AN877" s="170"/>
      <c r="AO877" s="170"/>
      <c r="AP877" s="170"/>
      <c r="AQ877" s="170"/>
      <c r="AR877" s="170"/>
      <c r="AS877" s="170"/>
      <c r="AT877" s="170"/>
      <c r="AU877" s="170"/>
      <c r="AV877" s="170"/>
      <c r="AW877" s="170"/>
      <c r="AX877" s="170"/>
      <c r="AY877" s="170"/>
      <c r="AZ877" s="170"/>
      <c r="BA877" s="170"/>
      <c r="BB877" s="170"/>
      <c r="BC877" s="170"/>
      <c r="BD877" s="170"/>
      <c r="BE877" s="170"/>
      <c r="BF877" s="170"/>
      <c r="BG877" s="170"/>
      <c r="BH877" s="170"/>
    </row>
    <row r="878" spans="1:60" outlineLevel="1" x14ac:dyDescent="0.25">
      <c r="A878" s="224"/>
      <c r="B878" s="183"/>
      <c r="C878" s="210" t="s">
        <v>919</v>
      </c>
      <c r="D878" s="188"/>
      <c r="E878" s="194">
        <v>13.278</v>
      </c>
      <c r="F878" s="201"/>
      <c r="G878" s="201"/>
      <c r="H878" s="200"/>
      <c r="I878" s="228"/>
      <c r="J878" s="170"/>
      <c r="K878" s="170"/>
      <c r="L878" s="170"/>
      <c r="M878" s="170"/>
      <c r="N878" s="170"/>
      <c r="O878" s="170"/>
      <c r="P878" s="170"/>
      <c r="Q878" s="170"/>
      <c r="R878" s="170"/>
      <c r="S878" s="170"/>
      <c r="T878" s="170"/>
      <c r="U878" s="170"/>
      <c r="V878" s="170"/>
      <c r="W878" s="170"/>
      <c r="X878" s="170"/>
      <c r="Y878" s="170"/>
      <c r="Z878" s="170"/>
      <c r="AA878" s="170"/>
      <c r="AB878" s="170"/>
      <c r="AC878" s="170"/>
      <c r="AD878" s="170"/>
      <c r="AE878" s="170" t="s">
        <v>190</v>
      </c>
      <c r="AF878" s="170">
        <v>0</v>
      </c>
      <c r="AG878" s="170"/>
      <c r="AH878" s="170"/>
      <c r="AI878" s="170"/>
      <c r="AJ878" s="170"/>
      <c r="AK878" s="170"/>
      <c r="AL878" s="170"/>
      <c r="AM878" s="170"/>
      <c r="AN878" s="170"/>
      <c r="AO878" s="170"/>
      <c r="AP878" s="170"/>
      <c r="AQ878" s="170"/>
      <c r="AR878" s="170"/>
      <c r="AS878" s="170"/>
      <c r="AT878" s="170"/>
      <c r="AU878" s="170"/>
      <c r="AV878" s="170"/>
      <c r="AW878" s="170"/>
      <c r="AX878" s="170"/>
      <c r="AY878" s="170"/>
      <c r="AZ878" s="170"/>
      <c r="BA878" s="170"/>
      <c r="BB878" s="170"/>
      <c r="BC878" s="170"/>
      <c r="BD878" s="170"/>
      <c r="BE878" s="170"/>
      <c r="BF878" s="170"/>
      <c r="BG878" s="170"/>
      <c r="BH878" s="170"/>
    </row>
    <row r="879" spans="1:60" outlineLevel="1" x14ac:dyDescent="0.25">
      <c r="A879" s="224"/>
      <c r="B879" s="183"/>
      <c r="C879" s="210" t="s">
        <v>920</v>
      </c>
      <c r="D879" s="188"/>
      <c r="E879" s="194">
        <v>19.143000000000001</v>
      </c>
      <c r="F879" s="201"/>
      <c r="G879" s="201"/>
      <c r="H879" s="200"/>
      <c r="I879" s="228"/>
      <c r="J879" s="170"/>
      <c r="K879" s="170"/>
      <c r="L879" s="170"/>
      <c r="M879" s="170"/>
      <c r="N879" s="170"/>
      <c r="O879" s="170"/>
      <c r="P879" s="170"/>
      <c r="Q879" s="170"/>
      <c r="R879" s="170"/>
      <c r="S879" s="170"/>
      <c r="T879" s="170"/>
      <c r="U879" s="170"/>
      <c r="V879" s="170"/>
      <c r="W879" s="170"/>
      <c r="X879" s="170"/>
      <c r="Y879" s="170"/>
      <c r="Z879" s="170"/>
      <c r="AA879" s="170"/>
      <c r="AB879" s="170"/>
      <c r="AC879" s="170"/>
      <c r="AD879" s="170"/>
      <c r="AE879" s="170" t="s">
        <v>190</v>
      </c>
      <c r="AF879" s="170">
        <v>0</v>
      </c>
      <c r="AG879" s="170"/>
      <c r="AH879" s="170"/>
      <c r="AI879" s="170"/>
      <c r="AJ879" s="170"/>
      <c r="AK879" s="170"/>
      <c r="AL879" s="170"/>
      <c r="AM879" s="170"/>
      <c r="AN879" s="170"/>
      <c r="AO879" s="170"/>
      <c r="AP879" s="170"/>
      <c r="AQ879" s="170"/>
      <c r="AR879" s="170"/>
      <c r="AS879" s="170"/>
      <c r="AT879" s="170"/>
      <c r="AU879" s="170"/>
      <c r="AV879" s="170"/>
      <c r="AW879" s="170"/>
      <c r="AX879" s="170"/>
      <c r="AY879" s="170"/>
      <c r="AZ879" s="170"/>
      <c r="BA879" s="170"/>
      <c r="BB879" s="170"/>
      <c r="BC879" s="170"/>
      <c r="BD879" s="170"/>
      <c r="BE879" s="170"/>
      <c r="BF879" s="170"/>
      <c r="BG879" s="170"/>
      <c r="BH879" s="170"/>
    </row>
    <row r="880" spans="1:60" outlineLevel="1" x14ac:dyDescent="0.25">
      <c r="A880" s="224"/>
      <c r="B880" s="183"/>
      <c r="C880" s="210" t="s">
        <v>975</v>
      </c>
      <c r="D880" s="188"/>
      <c r="E880" s="194">
        <v>25.934000000000001</v>
      </c>
      <c r="F880" s="201"/>
      <c r="G880" s="201"/>
      <c r="H880" s="200"/>
      <c r="I880" s="228"/>
      <c r="J880" s="170"/>
      <c r="K880" s="170"/>
      <c r="L880" s="170"/>
      <c r="M880" s="170"/>
      <c r="N880" s="170"/>
      <c r="O880" s="170"/>
      <c r="P880" s="170"/>
      <c r="Q880" s="170"/>
      <c r="R880" s="170"/>
      <c r="S880" s="170"/>
      <c r="T880" s="170"/>
      <c r="U880" s="170"/>
      <c r="V880" s="170"/>
      <c r="W880" s="170"/>
      <c r="X880" s="170"/>
      <c r="Y880" s="170"/>
      <c r="Z880" s="170"/>
      <c r="AA880" s="170"/>
      <c r="AB880" s="170"/>
      <c r="AC880" s="170"/>
      <c r="AD880" s="170"/>
      <c r="AE880" s="170" t="s">
        <v>190</v>
      </c>
      <c r="AF880" s="170">
        <v>0</v>
      </c>
      <c r="AG880" s="170"/>
      <c r="AH880" s="170"/>
      <c r="AI880" s="170"/>
      <c r="AJ880" s="170"/>
      <c r="AK880" s="170"/>
      <c r="AL880" s="170"/>
      <c r="AM880" s="170"/>
      <c r="AN880" s="170"/>
      <c r="AO880" s="170"/>
      <c r="AP880" s="170"/>
      <c r="AQ880" s="170"/>
      <c r="AR880" s="170"/>
      <c r="AS880" s="170"/>
      <c r="AT880" s="170"/>
      <c r="AU880" s="170"/>
      <c r="AV880" s="170"/>
      <c r="AW880" s="170"/>
      <c r="AX880" s="170"/>
      <c r="AY880" s="170"/>
      <c r="AZ880" s="170"/>
      <c r="BA880" s="170"/>
      <c r="BB880" s="170"/>
      <c r="BC880" s="170"/>
      <c r="BD880" s="170"/>
      <c r="BE880" s="170"/>
      <c r="BF880" s="170"/>
      <c r="BG880" s="170"/>
      <c r="BH880" s="170"/>
    </row>
    <row r="881" spans="1:60" outlineLevel="1" x14ac:dyDescent="0.25">
      <c r="A881" s="224"/>
      <c r="B881" s="183"/>
      <c r="C881" s="210" t="s">
        <v>976</v>
      </c>
      <c r="D881" s="188"/>
      <c r="E881" s="194">
        <v>32.794400000000003</v>
      </c>
      <c r="F881" s="201"/>
      <c r="G881" s="201"/>
      <c r="H881" s="200"/>
      <c r="I881" s="228"/>
      <c r="J881" s="170"/>
      <c r="K881" s="170"/>
      <c r="L881" s="170"/>
      <c r="M881" s="170"/>
      <c r="N881" s="170"/>
      <c r="O881" s="170"/>
      <c r="P881" s="170"/>
      <c r="Q881" s="170"/>
      <c r="R881" s="170"/>
      <c r="S881" s="170"/>
      <c r="T881" s="170"/>
      <c r="U881" s="170"/>
      <c r="V881" s="170"/>
      <c r="W881" s="170"/>
      <c r="X881" s="170"/>
      <c r="Y881" s="170"/>
      <c r="Z881" s="170"/>
      <c r="AA881" s="170"/>
      <c r="AB881" s="170"/>
      <c r="AC881" s="170"/>
      <c r="AD881" s="170"/>
      <c r="AE881" s="170" t="s">
        <v>190</v>
      </c>
      <c r="AF881" s="170">
        <v>0</v>
      </c>
      <c r="AG881" s="170"/>
      <c r="AH881" s="170"/>
      <c r="AI881" s="170"/>
      <c r="AJ881" s="170"/>
      <c r="AK881" s="170"/>
      <c r="AL881" s="170"/>
      <c r="AM881" s="170"/>
      <c r="AN881" s="170"/>
      <c r="AO881" s="170"/>
      <c r="AP881" s="170"/>
      <c r="AQ881" s="170"/>
      <c r="AR881" s="170"/>
      <c r="AS881" s="170"/>
      <c r="AT881" s="170"/>
      <c r="AU881" s="170"/>
      <c r="AV881" s="170"/>
      <c r="AW881" s="170"/>
      <c r="AX881" s="170"/>
      <c r="AY881" s="170"/>
      <c r="AZ881" s="170"/>
      <c r="BA881" s="170"/>
      <c r="BB881" s="170"/>
      <c r="BC881" s="170"/>
      <c r="BD881" s="170"/>
      <c r="BE881" s="170"/>
      <c r="BF881" s="170"/>
      <c r="BG881" s="170"/>
      <c r="BH881" s="170"/>
    </row>
    <row r="882" spans="1:60" outlineLevel="1" x14ac:dyDescent="0.25">
      <c r="A882" s="224"/>
      <c r="B882" s="183"/>
      <c r="C882" s="210" t="s">
        <v>977</v>
      </c>
      <c r="D882" s="188"/>
      <c r="E882" s="194">
        <v>53.207999999999998</v>
      </c>
      <c r="F882" s="201"/>
      <c r="G882" s="201"/>
      <c r="H882" s="200"/>
      <c r="I882" s="228"/>
      <c r="J882" s="170"/>
      <c r="K882" s="170"/>
      <c r="L882" s="170"/>
      <c r="M882" s="170"/>
      <c r="N882" s="170"/>
      <c r="O882" s="170"/>
      <c r="P882" s="170"/>
      <c r="Q882" s="170"/>
      <c r="R882" s="170"/>
      <c r="S882" s="170"/>
      <c r="T882" s="170"/>
      <c r="U882" s="170"/>
      <c r="V882" s="170"/>
      <c r="W882" s="170"/>
      <c r="X882" s="170"/>
      <c r="Y882" s="170"/>
      <c r="Z882" s="170"/>
      <c r="AA882" s="170"/>
      <c r="AB882" s="170"/>
      <c r="AC882" s="170"/>
      <c r="AD882" s="170"/>
      <c r="AE882" s="170" t="s">
        <v>190</v>
      </c>
      <c r="AF882" s="170">
        <v>0</v>
      </c>
      <c r="AG882" s="170"/>
      <c r="AH882" s="170"/>
      <c r="AI882" s="170"/>
      <c r="AJ882" s="170"/>
      <c r="AK882" s="170"/>
      <c r="AL882" s="170"/>
      <c r="AM882" s="170"/>
      <c r="AN882" s="170"/>
      <c r="AO882" s="170"/>
      <c r="AP882" s="170"/>
      <c r="AQ882" s="170"/>
      <c r="AR882" s="170"/>
      <c r="AS882" s="170"/>
      <c r="AT882" s="170"/>
      <c r="AU882" s="170"/>
      <c r="AV882" s="170"/>
      <c r="AW882" s="170"/>
      <c r="AX882" s="170"/>
      <c r="AY882" s="170"/>
      <c r="AZ882" s="170"/>
      <c r="BA882" s="170"/>
      <c r="BB882" s="170"/>
      <c r="BC882" s="170"/>
      <c r="BD882" s="170"/>
      <c r="BE882" s="170"/>
      <c r="BF882" s="170"/>
      <c r="BG882" s="170"/>
      <c r="BH882" s="170"/>
    </row>
    <row r="883" spans="1:60" outlineLevel="1" x14ac:dyDescent="0.25">
      <c r="A883" s="224"/>
      <c r="B883" s="183"/>
      <c r="C883" s="210" t="s">
        <v>978</v>
      </c>
      <c r="D883" s="188"/>
      <c r="E883" s="194">
        <v>53.113999999999997</v>
      </c>
      <c r="F883" s="201"/>
      <c r="G883" s="201"/>
      <c r="H883" s="200"/>
      <c r="I883" s="228"/>
      <c r="J883" s="170"/>
      <c r="K883" s="170"/>
      <c r="L883" s="170"/>
      <c r="M883" s="170"/>
      <c r="N883" s="170"/>
      <c r="O883" s="170"/>
      <c r="P883" s="170"/>
      <c r="Q883" s="170"/>
      <c r="R883" s="170"/>
      <c r="S883" s="170"/>
      <c r="T883" s="170"/>
      <c r="U883" s="170"/>
      <c r="V883" s="170"/>
      <c r="W883" s="170"/>
      <c r="X883" s="170"/>
      <c r="Y883" s="170"/>
      <c r="Z883" s="170"/>
      <c r="AA883" s="170"/>
      <c r="AB883" s="170"/>
      <c r="AC883" s="170"/>
      <c r="AD883" s="170"/>
      <c r="AE883" s="170" t="s">
        <v>190</v>
      </c>
      <c r="AF883" s="170">
        <v>0</v>
      </c>
      <c r="AG883" s="170"/>
      <c r="AH883" s="170"/>
      <c r="AI883" s="170"/>
      <c r="AJ883" s="170"/>
      <c r="AK883" s="170"/>
      <c r="AL883" s="170"/>
      <c r="AM883" s="170"/>
      <c r="AN883" s="170"/>
      <c r="AO883" s="170"/>
      <c r="AP883" s="170"/>
      <c r="AQ883" s="170"/>
      <c r="AR883" s="170"/>
      <c r="AS883" s="170"/>
      <c r="AT883" s="170"/>
      <c r="AU883" s="170"/>
      <c r="AV883" s="170"/>
      <c r="AW883" s="170"/>
      <c r="AX883" s="170"/>
      <c r="AY883" s="170"/>
      <c r="AZ883" s="170"/>
      <c r="BA883" s="170"/>
      <c r="BB883" s="170"/>
      <c r="BC883" s="170"/>
      <c r="BD883" s="170"/>
      <c r="BE883" s="170"/>
      <c r="BF883" s="170"/>
      <c r="BG883" s="170"/>
      <c r="BH883" s="170"/>
    </row>
    <row r="884" spans="1:60" outlineLevel="1" x14ac:dyDescent="0.25">
      <c r="A884" s="224"/>
      <c r="B884" s="183"/>
      <c r="C884" s="210" t="s">
        <v>978</v>
      </c>
      <c r="D884" s="188"/>
      <c r="E884" s="194">
        <v>53.113999999999997</v>
      </c>
      <c r="F884" s="201"/>
      <c r="G884" s="201"/>
      <c r="H884" s="200"/>
      <c r="I884" s="228"/>
      <c r="J884" s="170"/>
      <c r="K884" s="170"/>
      <c r="L884" s="170"/>
      <c r="M884" s="170"/>
      <c r="N884" s="170"/>
      <c r="O884" s="170"/>
      <c r="P884" s="170"/>
      <c r="Q884" s="170"/>
      <c r="R884" s="170"/>
      <c r="S884" s="170"/>
      <c r="T884" s="170"/>
      <c r="U884" s="170"/>
      <c r="V884" s="170"/>
      <c r="W884" s="170"/>
      <c r="X884" s="170"/>
      <c r="Y884" s="170"/>
      <c r="Z884" s="170"/>
      <c r="AA884" s="170"/>
      <c r="AB884" s="170"/>
      <c r="AC884" s="170"/>
      <c r="AD884" s="170"/>
      <c r="AE884" s="170" t="s">
        <v>190</v>
      </c>
      <c r="AF884" s="170">
        <v>0</v>
      </c>
      <c r="AG884" s="170"/>
      <c r="AH884" s="170"/>
      <c r="AI884" s="170"/>
      <c r="AJ884" s="170"/>
      <c r="AK884" s="170"/>
      <c r="AL884" s="170"/>
      <c r="AM884" s="170"/>
      <c r="AN884" s="170"/>
      <c r="AO884" s="170"/>
      <c r="AP884" s="170"/>
      <c r="AQ884" s="170"/>
      <c r="AR884" s="170"/>
      <c r="AS884" s="170"/>
      <c r="AT884" s="170"/>
      <c r="AU884" s="170"/>
      <c r="AV884" s="170"/>
      <c r="AW884" s="170"/>
      <c r="AX884" s="170"/>
      <c r="AY884" s="170"/>
      <c r="AZ884" s="170"/>
      <c r="BA884" s="170"/>
      <c r="BB884" s="170"/>
      <c r="BC884" s="170"/>
      <c r="BD884" s="170"/>
      <c r="BE884" s="170"/>
      <c r="BF884" s="170"/>
      <c r="BG884" s="170"/>
      <c r="BH884" s="170"/>
    </row>
    <row r="885" spans="1:60" outlineLevel="1" x14ac:dyDescent="0.25">
      <c r="A885" s="224"/>
      <c r="B885" s="183"/>
      <c r="C885" s="210" t="s">
        <v>977</v>
      </c>
      <c r="D885" s="188"/>
      <c r="E885" s="194">
        <v>53.207999999999998</v>
      </c>
      <c r="F885" s="201"/>
      <c r="G885" s="201"/>
      <c r="H885" s="200"/>
      <c r="I885" s="228"/>
      <c r="J885" s="170"/>
      <c r="K885" s="170"/>
      <c r="L885" s="170"/>
      <c r="M885" s="170"/>
      <c r="N885" s="170"/>
      <c r="O885" s="170"/>
      <c r="P885" s="170"/>
      <c r="Q885" s="170"/>
      <c r="R885" s="170"/>
      <c r="S885" s="170"/>
      <c r="T885" s="170"/>
      <c r="U885" s="170"/>
      <c r="V885" s="170"/>
      <c r="W885" s="170"/>
      <c r="X885" s="170"/>
      <c r="Y885" s="170"/>
      <c r="Z885" s="170"/>
      <c r="AA885" s="170"/>
      <c r="AB885" s="170"/>
      <c r="AC885" s="170"/>
      <c r="AD885" s="170"/>
      <c r="AE885" s="170" t="s">
        <v>190</v>
      </c>
      <c r="AF885" s="170">
        <v>0</v>
      </c>
      <c r="AG885" s="170"/>
      <c r="AH885" s="170"/>
      <c r="AI885" s="170"/>
      <c r="AJ885" s="170"/>
      <c r="AK885" s="170"/>
      <c r="AL885" s="170"/>
      <c r="AM885" s="170"/>
      <c r="AN885" s="170"/>
      <c r="AO885" s="170"/>
      <c r="AP885" s="170"/>
      <c r="AQ885" s="170"/>
      <c r="AR885" s="170"/>
      <c r="AS885" s="170"/>
      <c r="AT885" s="170"/>
      <c r="AU885" s="170"/>
      <c r="AV885" s="170"/>
      <c r="AW885" s="170"/>
      <c r="AX885" s="170"/>
      <c r="AY885" s="170"/>
      <c r="AZ885" s="170"/>
      <c r="BA885" s="170"/>
      <c r="BB885" s="170"/>
      <c r="BC885" s="170"/>
      <c r="BD885" s="170"/>
      <c r="BE885" s="170"/>
      <c r="BF885" s="170"/>
      <c r="BG885" s="170"/>
      <c r="BH885" s="170"/>
    </row>
    <row r="886" spans="1:60" outlineLevel="1" x14ac:dyDescent="0.25">
      <c r="A886" s="224"/>
      <c r="B886" s="183"/>
      <c r="C886" s="210" t="s">
        <v>979</v>
      </c>
      <c r="D886" s="188"/>
      <c r="E886" s="194">
        <v>59.376199999999997</v>
      </c>
      <c r="F886" s="201"/>
      <c r="G886" s="201"/>
      <c r="H886" s="200"/>
      <c r="I886" s="228"/>
      <c r="J886" s="170"/>
      <c r="K886" s="170"/>
      <c r="L886" s="170"/>
      <c r="M886" s="170"/>
      <c r="N886" s="170"/>
      <c r="O886" s="170"/>
      <c r="P886" s="170"/>
      <c r="Q886" s="170"/>
      <c r="R886" s="170"/>
      <c r="S886" s="170"/>
      <c r="T886" s="170"/>
      <c r="U886" s="170"/>
      <c r="V886" s="170"/>
      <c r="W886" s="170"/>
      <c r="X886" s="170"/>
      <c r="Y886" s="170"/>
      <c r="Z886" s="170"/>
      <c r="AA886" s="170"/>
      <c r="AB886" s="170"/>
      <c r="AC886" s="170"/>
      <c r="AD886" s="170"/>
      <c r="AE886" s="170" t="s">
        <v>190</v>
      </c>
      <c r="AF886" s="170">
        <v>0</v>
      </c>
      <c r="AG886" s="170"/>
      <c r="AH886" s="170"/>
      <c r="AI886" s="170"/>
      <c r="AJ886" s="170"/>
      <c r="AK886" s="170"/>
      <c r="AL886" s="170"/>
      <c r="AM886" s="170"/>
      <c r="AN886" s="170"/>
      <c r="AO886" s="170"/>
      <c r="AP886" s="170"/>
      <c r="AQ886" s="170"/>
      <c r="AR886" s="170"/>
      <c r="AS886" s="170"/>
      <c r="AT886" s="170"/>
      <c r="AU886" s="170"/>
      <c r="AV886" s="170"/>
      <c r="AW886" s="170"/>
      <c r="AX886" s="170"/>
      <c r="AY886" s="170"/>
      <c r="AZ886" s="170"/>
      <c r="BA886" s="170"/>
      <c r="BB886" s="170"/>
      <c r="BC886" s="170"/>
      <c r="BD886" s="170"/>
      <c r="BE886" s="170"/>
      <c r="BF886" s="170"/>
      <c r="BG886" s="170"/>
      <c r="BH886" s="170"/>
    </row>
    <row r="887" spans="1:60" outlineLevel="1" x14ac:dyDescent="0.25">
      <c r="A887" s="224"/>
      <c r="B887" s="183"/>
      <c r="C887" s="210" t="s">
        <v>980</v>
      </c>
      <c r="D887" s="188"/>
      <c r="E887" s="194">
        <v>81.510000000000005</v>
      </c>
      <c r="F887" s="201"/>
      <c r="G887" s="201"/>
      <c r="H887" s="200"/>
      <c r="I887" s="228"/>
      <c r="J887" s="170"/>
      <c r="K887" s="170"/>
      <c r="L887" s="170"/>
      <c r="M887" s="170"/>
      <c r="N887" s="170"/>
      <c r="O887" s="170"/>
      <c r="P887" s="170"/>
      <c r="Q887" s="170"/>
      <c r="R887" s="170"/>
      <c r="S887" s="170"/>
      <c r="T887" s="170"/>
      <c r="U887" s="170"/>
      <c r="V887" s="170"/>
      <c r="W887" s="170"/>
      <c r="X887" s="170"/>
      <c r="Y887" s="170"/>
      <c r="Z887" s="170"/>
      <c r="AA887" s="170"/>
      <c r="AB887" s="170"/>
      <c r="AC887" s="170"/>
      <c r="AD887" s="170"/>
      <c r="AE887" s="170" t="s">
        <v>190</v>
      </c>
      <c r="AF887" s="170">
        <v>0</v>
      </c>
      <c r="AG887" s="170"/>
      <c r="AH887" s="170"/>
      <c r="AI887" s="170"/>
      <c r="AJ887" s="170"/>
      <c r="AK887" s="170"/>
      <c r="AL887" s="170"/>
      <c r="AM887" s="170"/>
      <c r="AN887" s="170"/>
      <c r="AO887" s="170"/>
      <c r="AP887" s="170"/>
      <c r="AQ887" s="170"/>
      <c r="AR887" s="170"/>
      <c r="AS887" s="170"/>
      <c r="AT887" s="170"/>
      <c r="AU887" s="170"/>
      <c r="AV887" s="170"/>
      <c r="AW887" s="170"/>
      <c r="AX887" s="170"/>
      <c r="AY887" s="170"/>
      <c r="AZ887" s="170"/>
      <c r="BA887" s="170"/>
      <c r="BB887" s="170"/>
      <c r="BC887" s="170"/>
      <c r="BD887" s="170"/>
      <c r="BE887" s="170"/>
      <c r="BF887" s="170"/>
      <c r="BG887" s="170"/>
      <c r="BH887" s="170"/>
    </row>
    <row r="888" spans="1:60" outlineLevel="1" x14ac:dyDescent="0.25">
      <c r="A888" s="224"/>
      <c r="B888" s="183"/>
      <c r="C888" s="210" t="s">
        <v>981</v>
      </c>
      <c r="D888" s="188"/>
      <c r="E888" s="194">
        <v>77.792000000000002</v>
      </c>
      <c r="F888" s="201"/>
      <c r="G888" s="201"/>
      <c r="H888" s="200"/>
      <c r="I888" s="228"/>
      <c r="J888" s="170"/>
      <c r="K888" s="170"/>
      <c r="L888" s="170"/>
      <c r="M888" s="170"/>
      <c r="N888" s="170"/>
      <c r="O888" s="170"/>
      <c r="P888" s="170"/>
      <c r="Q888" s="170"/>
      <c r="R888" s="170"/>
      <c r="S888" s="170"/>
      <c r="T888" s="170"/>
      <c r="U888" s="170"/>
      <c r="V888" s="170"/>
      <c r="W888" s="170"/>
      <c r="X888" s="170"/>
      <c r="Y888" s="170"/>
      <c r="Z888" s="170"/>
      <c r="AA888" s="170"/>
      <c r="AB888" s="170"/>
      <c r="AC888" s="170"/>
      <c r="AD888" s="170"/>
      <c r="AE888" s="170" t="s">
        <v>190</v>
      </c>
      <c r="AF888" s="170">
        <v>0</v>
      </c>
      <c r="AG888" s="170"/>
      <c r="AH888" s="170"/>
      <c r="AI888" s="170"/>
      <c r="AJ888" s="170"/>
      <c r="AK888" s="170"/>
      <c r="AL888" s="170"/>
      <c r="AM888" s="170"/>
      <c r="AN888" s="170"/>
      <c r="AO888" s="170"/>
      <c r="AP888" s="170"/>
      <c r="AQ888" s="170"/>
      <c r="AR888" s="170"/>
      <c r="AS888" s="170"/>
      <c r="AT888" s="170"/>
      <c r="AU888" s="170"/>
      <c r="AV888" s="170"/>
      <c r="AW888" s="170"/>
      <c r="AX888" s="170"/>
      <c r="AY888" s="170"/>
      <c r="AZ888" s="170"/>
      <c r="BA888" s="170"/>
      <c r="BB888" s="170"/>
      <c r="BC888" s="170"/>
      <c r="BD888" s="170"/>
      <c r="BE888" s="170"/>
      <c r="BF888" s="170"/>
      <c r="BG888" s="170"/>
      <c r="BH888" s="170"/>
    </row>
    <row r="889" spans="1:60" outlineLevel="1" x14ac:dyDescent="0.25">
      <c r="A889" s="224"/>
      <c r="B889" s="183"/>
      <c r="C889" s="210" t="s">
        <v>982</v>
      </c>
      <c r="D889" s="188"/>
      <c r="E889" s="194">
        <v>57.092599999999997</v>
      </c>
      <c r="F889" s="201"/>
      <c r="G889" s="201"/>
      <c r="H889" s="200"/>
      <c r="I889" s="228"/>
      <c r="J889" s="170"/>
      <c r="K889" s="170"/>
      <c r="L889" s="170"/>
      <c r="M889" s="170"/>
      <c r="N889" s="170"/>
      <c r="O889" s="170"/>
      <c r="P889" s="170"/>
      <c r="Q889" s="170"/>
      <c r="R889" s="170"/>
      <c r="S889" s="170"/>
      <c r="T889" s="170"/>
      <c r="U889" s="170"/>
      <c r="V889" s="170"/>
      <c r="W889" s="170"/>
      <c r="X889" s="170"/>
      <c r="Y889" s="170"/>
      <c r="Z889" s="170"/>
      <c r="AA889" s="170"/>
      <c r="AB889" s="170"/>
      <c r="AC889" s="170"/>
      <c r="AD889" s="170"/>
      <c r="AE889" s="170" t="s">
        <v>190</v>
      </c>
      <c r="AF889" s="170">
        <v>0</v>
      </c>
      <c r="AG889" s="170"/>
      <c r="AH889" s="170"/>
      <c r="AI889" s="170"/>
      <c r="AJ889" s="170"/>
      <c r="AK889" s="170"/>
      <c r="AL889" s="170"/>
      <c r="AM889" s="170"/>
      <c r="AN889" s="170"/>
      <c r="AO889" s="170"/>
      <c r="AP889" s="170"/>
      <c r="AQ889" s="170"/>
      <c r="AR889" s="170"/>
      <c r="AS889" s="170"/>
      <c r="AT889" s="170"/>
      <c r="AU889" s="170"/>
      <c r="AV889" s="170"/>
      <c r="AW889" s="170"/>
      <c r="AX889" s="170"/>
      <c r="AY889" s="170"/>
      <c r="AZ889" s="170"/>
      <c r="BA889" s="170"/>
      <c r="BB889" s="170"/>
      <c r="BC889" s="170"/>
      <c r="BD889" s="170"/>
      <c r="BE889" s="170"/>
      <c r="BF889" s="170"/>
      <c r="BG889" s="170"/>
      <c r="BH889" s="170"/>
    </row>
    <row r="890" spans="1:60" outlineLevel="1" x14ac:dyDescent="0.25">
      <c r="A890" s="224"/>
      <c r="B890" s="293" t="s">
        <v>986</v>
      </c>
      <c r="C890" s="294"/>
      <c r="D890" s="295"/>
      <c r="E890" s="296"/>
      <c r="F890" s="297"/>
      <c r="G890" s="298"/>
      <c r="H890" s="200"/>
      <c r="I890" s="228"/>
      <c r="J890" s="170"/>
      <c r="K890" s="170"/>
      <c r="L890" s="170"/>
      <c r="M890" s="170"/>
      <c r="N890" s="170"/>
      <c r="O890" s="170"/>
      <c r="P890" s="170"/>
      <c r="Q890" s="170"/>
      <c r="R890" s="170"/>
      <c r="S890" s="170"/>
      <c r="T890" s="170"/>
      <c r="U890" s="170"/>
      <c r="V890" s="170"/>
      <c r="W890" s="170"/>
      <c r="X890" s="170"/>
      <c r="Y890" s="170"/>
      <c r="Z890" s="170"/>
      <c r="AA890" s="170"/>
      <c r="AB890" s="170"/>
      <c r="AC890" s="170">
        <v>0</v>
      </c>
      <c r="AD890" s="170"/>
      <c r="AE890" s="170" t="s">
        <v>182</v>
      </c>
      <c r="AF890" s="170"/>
      <c r="AG890" s="170"/>
      <c r="AH890" s="170"/>
      <c r="AI890" s="170"/>
      <c r="AJ890" s="170"/>
      <c r="AK890" s="170"/>
      <c r="AL890" s="170"/>
      <c r="AM890" s="170"/>
      <c r="AN890" s="170"/>
      <c r="AO890" s="170"/>
      <c r="AP890" s="170"/>
      <c r="AQ890" s="170"/>
      <c r="AR890" s="170"/>
      <c r="AS890" s="170"/>
      <c r="AT890" s="170"/>
      <c r="AU890" s="170"/>
      <c r="AV890" s="170"/>
      <c r="AW890" s="170"/>
      <c r="AX890" s="170"/>
      <c r="AY890" s="170"/>
      <c r="AZ890" s="170"/>
      <c r="BA890" s="170"/>
      <c r="BB890" s="170"/>
      <c r="BC890" s="170"/>
      <c r="BD890" s="170"/>
      <c r="BE890" s="170"/>
      <c r="BF890" s="170"/>
      <c r="BG890" s="170"/>
      <c r="BH890" s="170"/>
    </row>
    <row r="891" spans="1:60" ht="20.399999999999999" outlineLevel="1" x14ac:dyDescent="0.25">
      <c r="A891" s="225">
        <v>178</v>
      </c>
      <c r="B891" s="182" t="s">
        <v>987</v>
      </c>
      <c r="C891" s="209" t="s">
        <v>988</v>
      </c>
      <c r="D891" s="187" t="s">
        <v>185</v>
      </c>
      <c r="E891" s="193">
        <v>405.09</v>
      </c>
      <c r="F891" s="202"/>
      <c r="G891" s="201">
        <f>ROUND(E891*F891,2)</f>
        <v>0</v>
      </c>
      <c r="H891" s="200" t="s">
        <v>879</v>
      </c>
      <c r="I891" s="228" t="s">
        <v>198</v>
      </c>
      <c r="J891" s="170"/>
      <c r="K891" s="170"/>
      <c r="L891" s="170"/>
      <c r="M891" s="170"/>
      <c r="N891" s="170"/>
      <c r="O891" s="170"/>
      <c r="P891" s="170"/>
      <c r="Q891" s="170"/>
      <c r="R891" s="170"/>
      <c r="S891" s="170"/>
      <c r="T891" s="170"/>
      <c r="U891" s="170"/>
      <c r="V891" s="170"/>
      <c r="W891" s="170"/>
      <c r="X891" s="170"/>
      <c r="Y891" s="170"/>
      <c r="Z891" s="170"/>
      <c r="AA891" s="170"/>
      <c r="AB891" s="170"/>
      <c r="AC891" s="170"/>
      <c r="AD891" s="170"/>
      <c r="AE891" s="170" t="s">
        <v>575</v>
      </c>
      <c r="AF891" s="170"/>
      <c r="AG891" s="170"/>
      <c r="AH891" s="170"/>
      <c r="AI891" s="170"/>
      <c r="AJ891" s="170"/>
      <c r="AK891" s="170"/>
      <c r="AL891" s="170"/>
      <c r="AM891" s="170">
        <v>21</v>
      </c>
      <c r="AN891" s="170"/>
      <c r="AO891" s="170"/>
      <c r="AP891" s="170"/>
      <c r="AQ891" s="170"/>
      <c r="AR891" s="170"/>
      <c r="AS891" s="170"/>
      <c r="AT891" s="170"/>
      <c r="AU891" s="170"/>
      <c r="AV891" s="170"/>
      <c r="AW891" s="170"/>
      <c r="AX891" s="170"/>
      <c r="AY891" s="170"/>
      <c r="AZ891" s="170"/>
      <c r="BA891" s="170"/>
      <c r="BB891" s="170"/>
      <c r="BC891" s="170"/>
      <c r="BD891" s="170"/>
      <c r="BE891" s="170"/>
      <c r="BF891" s="170"/>
      <c r="BG891" s="170"/>
      <c r="BH891" s="170"/>
    </row>
    <row r="892" spans="1:60" ht="30.6" outlineLevel="1" x14ac:dyDescent="0.25">
      <c r="A892" s="224"/>
      <c r="B892" s="183"/>
      <c r="C892" s="210" t="s">
        <v>989</v>
      </c>
      <c r="D892" s="188"/>
      <c r="E892" s="194">
        <v>182.35</v>
      </c>
      <c r="F892" s="201"/>
      <c r="G892" s="201"/>
      <c r="H892" s="200"/>
      <c r="I892" s="228"/>
      <c r="J892" s="170"/>
      <c r="K892" s="170"/>
      <c r="L892" s="170"/>
      <c r="M892" s="170"/>
      <c r="N892" s="170"/>
      <c r="O892" s="170"/>
      <c r="P892" s="170"/>
      <c r="Q892" s="170"/>
      <c r="R892" s="170"/>
      <c r="S892" s="170"/>
      <c r="T892" s="170"/>
      <c r="U892" s="170"/>
      <c r="V892" s="170"/>
      <c r="W892" s="170"/>
      <c r="X892" s="170"/>
      <c r="Y892" s="170"/>
      <c r="Z892" s="170"/>
      <c r="AA892" s="170"/>
      <c r="AB892" s="170"/>
      <c r="AC892" s="170"/>
      <c r="AD892" s="170"/>
      <c r="AE892" s="170" t="s">
        <v>190</v>
      </c>
      <c r="AF892" s="170">
        <v>0</v>
      </c>
      <c r="AG892" s="170"/>
      <c r="AH892" s="170"/>
      <c r="AI892" s="170"/>
      <c r="AJ892" s="170"/>
      <c r="AK892" s="170"/>
      <c r="AL892" s="170"/>
      <c r="AM892" s="170"/>
      <c r="AN892" s="170"/>
      <c r="AO892" s="170"/>
      <c r="AP892" s="170"/>
      <c r="AQ892" s="170"/>
      <c r="AR892" s="170"/>
      <c r="AS892" s="170"/>
      <c r="AT892" s="170"/>
      <c r="AU892" s="170"/>
      <c r="AV892" s="170"/>
      <c r="AW892" s="170"/>
      <c r="AX892" s="170"/>
      <c r="AY892" s="170"/>
      <c r="AZ892" s="170"/>
      <c r="BA892" s="170"/>
      <c r="BB892" s="170"/>
      <c r="BC892" s="170"/>
      <c r="BD892" s="170"/>
      <c r="BE892" s="170"/>
      <c r="BF892" s="170"/>
      <c r="BG892" s="170"/>
      <c r="BH892" s="170"/>
    </row>
    <row r="893" spans="1:60" ht="30.6" outlineLevel="1" x14ac:dyDescent="0.25">
      <c r="A893" s="224"/>
      <c r="B893" s="183"/>
      <c r="C893" s="210" t="s">
        <v>990</v>
      </c>
      <c r="D893" s="188"/>
      <c r="E893" s="194">
        <v>222.74</v>
      </c>
      <c r="F893" s="201"/>
      <c r="G893" s="201"/>
      <c r="H893" s="200"/>
      <c r="I893" s="228"/>
      <c r="J893" s="170"/>
      <c r="K893" s="170"/>
      <c r="L893" s="170"/>
      <c r="M893" s="170"/>
      <c r="N893" s="170"/>
      <c r="O893" s="170"/>
      <c r="P893" s="170"/>
      <c r="Q893" s="170"/>
      <c r="R893" s="170"/>
      <c r="S893" s="170"/>
      <c r="T893" s="170"/>
      <c r="U893" s="170"/>
      <c r="V893" s="170"/>
      <c r="W893" s="170"/>
      <c r="X893" s="170"/>
      <c r="Y893" s="170"/>
      <c r="Z893" s="170"/>
      <c r="AA893" s="170"/>
      <c r="AB893" s="170"/>
      <c r="AC893" s="170"/>
      <c r="AD893" s="170"/>
      <c r="AE893" s="170" t="s">
        <v>190</v>
      </c>
      <c r="AF893" s="170">
        <v>0</v>
      </c>
      <c r="AG893" s="170"/>
      <c r="AH893" s="170"/>
      <c r="AI893" s="170"/>
      <c r="AJ893" s="170"/>
      <c r="AK893" s="170"/>
      <c r="AL893" s="170"/>
      <c r="AM893" s="170"/>
      <c r="AN893" s="170"/>
      <c r="AO893" s="170"/>
      <c r="AP893" s="170"/>
      <c r="AQ893" s="170"/>
      <c r="AR893" s="170"/>
      <c r="AS893" s="170"/>
      <c r="AT893" s="170"/>
      <c r="AU893" s="170"/>
      <c r="AV893" s="170"/>
      <c r="AW893" s="170"/>
      <c r="AX893" s="170"/>
      <c r="AY893" s="170"/>
      <c r="AZ893" s="170"/>
      <c r="BA893" s="170"/>
      <c r="BB893" s="170"/>
      <c r="BC893" s="170"/>
      <c r="BD893" s="170"/>
      <c r="BE893" s="170"/>
      <c r="BF893" s="170"/>
      <c r="BG893" s="170"/>
      <c r="BH893" s="170"/>
    </row>
    <row r="894" spans="1:60" x14ac:dyDescent="0.25">
      <c r="A894" s="223" t="s">
        <v>179</v>
      </c>
      <c r="B894" s="181" t="s">
        <v>156</v>
      </c>
      <c r="C894" s="208" t="s">
        <v>157</v>
      </c>
      <c r="D894" s="186"/>
      <c r="E894" s="192"/>
      <c r="F894" s="291">
        <f>SUM(G895:G895)</f>
        <v>0</v>
      </c>
      <c r="G894" s="292"/>
      <c r="H894" s="199"/>
      <c r="I894" s="227"/>
      <c r="AE894" t="s">
        <v>180</v>
      </c>
    </row>
    <row r="895" spans="1:60" ht="20.399999999999999" outlineLevel="1" x14ac:dyDescent="0.25">
      <c r="A895" s="225">
        <v>179</v>
      </c>
      <c r="B895" s="182" t="s">
        <v>991</v>
      </c>
      <c r="C895" s="209" t="s">
        <v>992</v>
      </c>
      <c r="D895" s="187" t="s">
        <v>400</v>
      </c>
      <c r="E895" s="193">
        <v>8</v>
      </c>
      <c r="F895" s="202"/>
      <c r="G895" s="201">
        <f>ROUND(E895*F895,2)</f>
        <v>0</v>
      </c>
      <c r="H895" s="200"/>
      <c r="I895" s="228" t="s">
        <v>372</v>
      </c>
      <c r="J895" s="170"/>
      <c r="K895" s="170"/>
      <c r="L895" s="170"/>
      <c r="M895" s="170"/>
      <c r="N895" s="170"/>
      <c r="O895" s="170"/>
      <c r="P895" s="170"/>
      <c r="Q895" s="170"/>
      <c r="R895" s="170"/>
      <c r="S895" s="170"/>
      <c r="T895" s="170"/>
      <c r="U895" s="170"/>
      <c r="V895" s="170"/>
      <c r="W895" s="170"/>
      <c r="X895" s="170"/>
      <c r="Y895" s="170"/>
      <c r="Z895" s="170"/>
      <c r="AA895" s="170"/>
      <c r="AB895" s="170"/>
      <c r="AC895" s="170"/>
      <c r="AD895" s="170"/>
      <c r="AE895" s="170" t="s">
        <v>993</v>
      </c>
      <c r="AF895" s="170"/>
      <c r="AG895" s="170"/>
      <c r="AH895" s="170"/>
      <c r="AI895" s="170"/>
      <c r="AJ895" s="170"/>
      <c r="AK895" s="170"/>
      <c r="AL895" s="170"/>
      <c r="AM895" s="170">
        <v>21</v>
      </c>
      <c r="AN895" s="170"/>
      <c r="AO895" s="170"/>
      <c r="AP895" s="170"/>
      <c r="AQ895" s="170"/>
      <c r="AR895" s="170"/>
      <c r="AS895" s="170"/>
      <c r="AT895" s="170"/>
      <c r="AU895" s="170"/>
      <c r="AV895" s="170"/>
      <c r="AW895" s="170"/>
      <c r="AX895" s="170"/>
      <c r="AY895" s="170"/>
      <c r="AZ895" s="170"/>
      <c r="BA895" s="170"/>
      <c r="BB895" s="170"/>
      <c r="BC895" s="170"/>
      <c r="BD895" s="170"/>
      <c r="BE895" s="170"/>
      <c r="BF895" s="170"/>
      <c r="BG895" s="170"/>
      <c r="BH895" s="170"/>
    </row>
    <row r="896" spans="1:60" x14ac:dyDescent="0.25">
      <c r="A896" s="223" t="s">
        <v>179</v>
      </c>
      <c r="B896" s="181" t="s">
        <v>160</v>
      </c>
      <c r="C896" s="208" t="s">
        <v>161</v>
      </c>
      <c r="D896" s="186"/>
      <c r="E896" s="192"/>
      <c r="F896" s="291">
        <f>SUM(G897:G928)</f>
        <v>0</v>
      </c>
      <c r="G896" s="292"/>
      <c r="H896" s="199"/>
      <c r="I896" s="227"/>
      <c r="AE896" t="s">
        <v>180</v>
      </c>
    </row>
    <row r="897" spans="1:60" outlineLevel="1" x14ac:dyDescent="0.25">
      <c r="A897" s="224"/>
      <c r="B897" s="299" t="s">
        <v>994</v>
      </c>
      <c r="C897" s="300"/>
      <c r="D897" s="301"/>
      <c r="E897" s="302"/>
      <c r="F897" s="303"/>
      <c r="G897" s="304"/>
      <c r="H897" s="200"/>
      <c r="I897" s="228"/>
      <c r="J897" s="170"/>
      <c r="K897" s="170"/>
      <c r="L897" s="170"/>
      <c r="M897" s="170"/>
      <c r="N897" s="170"/>
      <c r="O897" s="170"/>
      <c r="P897" s="170"/>
      <c r="Q897" s="170"/>
      <c r="R897" s="170"/>
      <c r="S897" s="170"/>
      <c r="T897" s="170"/>
      <c r="U897" s="170"/>
      <c r="V897" s="170"/>
      <c r="W897" s="170"/>
      <c r="X897" s="170"/>
      <c r="Y897" s="170"/>
      <c r="Z897" s="170"/>
      <c r="AA897" s="170"/>
      <c r="AB897" s="170"/>
      <c r="AC897" s="170">
        <v>0</v>
      </c>
      <c r="AD897" s="170"/>
      <c r="AE897" s="170" t="s">
        <v>182</v>
      </c>
      <c r="AF897" s="170"/>
      <c r="AG897" s="170"/>
      <c r="AH897" s="170"/>
      <c r="AI897" s="170"/>
      <c r="AJ897" s="170"/>
      <c r="AK897" s="170"/>
      <c r="AL897" s="170"/>
      <c r="AM897" s="170"/>
      <c r="AN897" s="170"/>
      <c r="AO897" s="170"/>
      <c r="AP897" s="170"/>
      <c r="AQ897" s="170"/>
      <c r="AR897" s="170"/>
      <c r="AS897" s="170"/>
      <c r="AT897" s="170"/>
      <c r="AU897" s="170"/>
      <c r="AV897" s="170"/>
      <c r="AW897" s="170"/>
      <c r="AX897" s="170"/>
      <c r="AY897" s="170"/>
      <c r="AZ897" s="170"/>
      <c r="BA897" s="170"/>
      <c r="BB897" s="170"/>
      <c r="BC897" s="170"/>
      <c r="BD897" s="170"/>
      <c r="BE897" s="170"/>
      <c r="BF897" s="170"/>
      <c r="BG897" s="170"/>
      <c r="BH897" s="170"/>
    </row>
    <row r="898" spans="1:60" outlineLevel="1" x14ac:dyDescent="0.25">
      <c r="A898" s="224"/>
      <c r="B898" s="293" t="s">
        <v>995</v>
      </c>
      <c r="C898" s="294"/>
      <c r="D898" s="295"/>
      <c r="E898" s="296"/>
      <c r="F898" s="297"/>
      <c r="G898" s="298"/>
      <c r="H898" s="200"/>
      <c r="I898" s="228"/>
      <c r="J898" s="170"/>
      <c r="K898" s="170"/>
      <c r="L898" s="170"/>
      <c r="M898" s="170"/>
      <c r="N898" s="170"/>
      <c r="O898" s="170"/>
      <c r="P898" s="170"/>
      <c r="Q898" s="170"/>
      <c r="R898" s="170"/>
      <c r="S898" s="170"/>
      <c r="T898" s="170"/>
      <c r="U898" s="170"/>
      <c r="V898" s="170"/>
      <c r="W898" s="170"/>
      <c r="X898" s="170"/>
      <c r="Y898" s="170"/>
      <c r="Z898" s="170"/>
      <c r="AA898" s="170"/>
      <c r="AB898" s="170"/>
      <c r="AC898" s="170"/>
      <c r="AD898" s="170"/>
      <c r="AE898" s="170" t="s">
        <v>193</v>
      </c>
      <c r="AF898" s="170"/>
      <c r="AG898" s="170"/>
      <c r="AH898" s="170"/>
      <c r="AI898" s="170"/>
      <c r="AJ898" s="170"/>
      <c r="AK898" s="170"/>
      <c r="AL898" s="170"/>
      <c r="AM898" s="170"/>
      <c r="AN898" s="170"/>
      <c r="AO898" s="170"/>
      <c r="AP898" s="170"/>
      <c r="AQ898" s="170"/>
      <c r="AR898" s="170"/>
      <c r="AS898" s="170"/>
      <c r="AT898" s="170"/>
      <c r="AU898" s="170"/>
      <c r="AV898" s="170"/>
      <c r="AW898" s="170"/>
      <c r="AX898" s="170"/>
      <c r="AY898" s="170"/>
      <c r="AZ898" s="173" t="str">
        <f>B898</f>
        <v>Svislá doprava s popřípadným nutným naložením do dopravního zařízení, s vyprázdněním dopravního zařízení na hromadu nebo do dopravního prostředku</v>
      </c>
      <c r="BA898" s="170"/>
      <c r="BB898" s="170"/>
      <c r="BC898" s="170"/>
      <c r="BD898" s="170"/>
      <c r="BE898" s="170"/>
      <c r="BF898" s="170"/>
      <c r="BG898" s="170"/>
      <c r="BH898" s="170"/>
    </row>
    <row r="899" spans="1:60" outlineLevel="1" x14ac:dyDescent="0.25">
      <c r="A899" s="225">
        <v>180</v>
      </c>
      <c r="B899" s="182" t="s">
        <v>996</v>
      </c>
      <c r="C899" s="209" t="s">
        <v>997</v>
      </c>
      <c r="D899" s="187" t="s">
        <v>237</v>
      </c>
      <c r="E899" s="193">
        <v>57.10087</v>
      </c>
      <c r="F899" s="202"/>
      <c r="G899" s="201">
        <f>ROUND(E899*F899,2)</f>
        <v>0</v>
      </c>
      <c r="H899" s="200"/>
      <c r="I899" s="228" t="s">
        <v>198</v>
      </c>
      <c r="J899" s="170"/>
      <c r="K899" s="170"/>
      <c r="L899" s="170"/>
      <c r="M899" s="170"/>
      <c r="N899" s="170"/>
      <c r="O899" s="170"/>
      <c r="P899" s="170"/>
      <c r="Q899" s="170"/>
      <c r="R899" s="170"/>
      <c r="S899" s="170"/>
      <c r="T899" s="170"/>
      <c r="U899" s="170"/>
      <c r="V899" s="170"/>
      <c r="W899" s="170"/>
      <c r="X899" s="170"/>
      <c r="Y899" s="170"/>
      <c r="Z899" s="170"/>
      <c r="AA899" s="170"/>
      <c r="AB899" s="170"/>
      <c r="AC899" s="170"/>
      <c r="AD899" s="170"/>
      <c r="AE899" s="170" t="s">
        <v>998</v>
      </c>
      <c r="AF899" s="170"/>
      <c r="AG899" s="170"/>
      <c r="AH899" s="170"/>
      <c r="AI899" s="170"/>
      <c r="AJ899" s="170"/>
      <c r="AK899" s="170"/>
      <c r="AL899" s="170"/>
      <c r="AM899" s="170">
        <v>21</v>
      </c>
      <c r="AN899" s="170"/>
      <c r="AO899" s="170"/>
      <c r="AP899" s="170"/>
      <c r="AQ899" s="170"/>
      <c r="AR899" s="170"/>
      <c r="AS899" s="170"/>
      <c r="AT899" s="170"/>
      <c r="AU899" s="170"/>
      <c r="AV899" s="170"/>
      <c r="AW899" s="170"/>
      <c r="AX899" s="170"/>
      <c r="AY899" s="170"/>
      <c r="AZ899" s="170"/>
      <c r="BA899" s="170"/>
      <c r="BB899" s="170"/>
      <c r="BC899" s="170"/>
      <c r="BD899" s="170"/>
      <c r="BE899" s="170"/>
      <c r="BF899" s="170"/>
      <c r="BG899" s="170"/>
      <c r="BH899" s="170"/>
    </row>
    <row r="900" spans="1:60" outlineLevel="1" x14ac:dyDescent="0.25">
      <c r="A900" s="224"/>
      <c r="B900" s="183"/>
      <c r="C900" s="210" t="s">
        <v>999</v>
      </c>
      <c r="D900" s="188"/>
      <c r="E900" s="194"/>
      <c r="F900" s="201"/>
      <c r="G900" s="201"/>
      <c r="H900" s="200"/>
      <c r="I900" s="228"/>
      <c r="J900" s="170"/>
      <c r="K900" s="170"/>
      <c r="L900" s="170"/>
      <c r="M900" s="170"/>
      <c r="N900" s="170"/>
      <c r="O900" s="170"/>
      <c r="P900" s="170"/>
      <c r="Q900" s="170"/>
      <c r="R900" s="170"/>
      <c r="S900" s="170"/>
      <c r="T900" s="170"/>
      <c r="U900" s="170"/>
      <c r="V900" s="170"/>
      <c r="W900" s="170"/>
      <c r="X900" s="170"/>
      <c r="Y900" s="170"/>
      <c r="Z900" s="170"/>
      <c r="AA900" s="170"/>
      <c r="AB900" s="170"/>
      <c r="AC900" s="170"/>
      <c r="AD900" s="170"/>
      <c r="AE900" s="170" t="s">
        <v>190</v>
      </c>
      <c r="AF900" s="170">
        <v>0</v>
      </c>
      <c r="AG900" s="170"/>
      <c r="AH900" s="170"/>
      <c r="AI900" s="170"/>
      <c r="AJ900" s="170"/>
      <c r="AK900" s="170"/>
      <c r="AL900" s="170"/>
      <c r="AM900" s="170"/>
      <c r="AN900" s="170"/>
      <c r="AO900" s="170"/>
      <c r="AP900" s="170"/>
      <c r="AQ900" s="170"/>
      <c r="AR900" s="170"/>
      <c r="AS900" s="170"/>
      <c r="AT900" s="170"/>
      <c r="AU900" s="170"/>
      <c r="AV900" s="170"/>
      <c r="AW900" s="170"/>
      <c r="AX900" s="170"/>
      <c r="AY900" s="170"/>
      <c r="AZ900" s="170"/>
      <c r="BA900" s="170"/>
      <c r="BB900" s="170"/>
      <c r="BC900" s="170"/>
      <c r="BD900" s="170"/>
      <c r="BE900" s="170"/>
      <c r="BF900" s="170"/>
      <c r="BG900" s="170"/>
      <c r="BH900" s="170"/>
    </row>
    <row r="901" spans="1:60" outlineLevel="1" x14ac:dyDescent="0.25">
      <c r="A901" s="224"/>
      <c r="B901" s="183"/>
      <c r="C901" s="210" t="s">
        <v>1000</v>
      </c>
      <c r="D901" s="188"/>
      <c r="E901" s="194"/>
      <c r="F901" s="201"/>
      <c r="G901" s="201"/>
      <c r="H901" s="200"/>
      <c r="I901" s="228"/>
      <c r="J901" s="170"/>
      <c r="K901" s="170"/>
      <c r="L901" s="170"/>
      <c r="M901" s="170"/>
      <c r="N901" s="170"/>
      <c r="O901" s="170"/>
      <c r="P901" s="170"/>
      <c r="Q901" s="170"/>
      <c r="R901" s="170"/>
      <c r="S901" s="170"/>
      <c r="T901" s="170"/>
      <c r="U901" s="170"/>
      <c r="V901" s="170"/>
      <c r="W901" s="170"/>
      <c r="X901" s="170"/>
      <c r="Y901" s="170"/>
      <c r="Z901" s="170"/>
      <c r="AA901" s="170"/>
      <c r="AB901" s="170"/>
      <c r="AC901" s="170"/>
      <c r="AD901" s="170"/>
      <c r="AE901" s="170" t="s">
        <v>190</v>
      </c>
      <c r="AF901" s="170">
        <v>0</v>
      </c>
      <c r="AG901" s="170"/>
      <c r="AH901" s="170"/>
      <c r="AI901" s="170"/>
      <c r="AJ901" s="170"/>
      <c r="AK901" s="170"/>
      <c r="AL901" s="170"/>
      <c r="AM901" s="170"/>
      <c r="AN901" s="170"/>
      <c r="AO901" s="170"/>
      <c r="AP901" s="170"/>
      <c r="AQ901" s="170"/>
      <c r="AR901" s="170"/>
      <c r="AS901" s="170"/>
      <c r="AT901" s="170"/>
      <c r="AU901" s="170"/>
      <c r="AV901" s="170"/>
      <c r="AW901" s="170"/>
      <c r="AX901" s="170"/>
      <c r="AY901" s="170"/>
      <c r="AZ901" s="170"/>
      <c r="BA901" s="170"/>
      <c r="BB901" s="170"/>
      <c r="BC901" s="170"/>
      <c r="BD901" s="170"/>
      <c r="BE901" s="170"/>
      <c r="BF901" s="170"/>
      <c r="BG901" s="170"/>
      <c r="BH901" s="170"/>
    </row>
    <row r="902" spans="1:60" outlineLevel="1" x14ac:dyDescent="0.25">
      <c r="A902" s="224"/>
      <c r="B902" s="183"/>
      <c r="C902" s="210" t="s">
        <v>1001</v>
      </c>
      <c r="D902" s="188"/>
      <c r="E902" s="194">
        <v>57.10087</v>
      </c>
      <c r="F902" s="201"/>
      <c r="G902" s="201"/>
      <c r="H902" s="200"/>
      <c r="I902" s="228"/>
      <c r="J902" s="170"/>
      <c r="K902" s="170"/>
      <c r="L902" s="170"/>
      <c r="M902" s="170"/>
      <c r="N902" s="170"/>
      <c r="O902" s="170"/>
      <c r="P902" s="170"/>
      <c r="Q902" s="170"/>
      <c r="R902" s="170"/>
      <c r="S902" s="170"/>
      <c r="T902" s="170"/>
      <c r="U902" s="170"/>
      <c r="V902" s="170"/>
      <c r="W902" s="170"/>
      <c r="X902" s="170"/>
      <c r="Y902" s="170"/>
      <c r="Z902" s="170"/>
      <c r="AA902" s="170"/>
      <c r="AB902" s="170"/>
      <c r="AC902" s="170"/>
      <c r="AD902" s="170"/>
      <c r="AE902" s="170" t="s">
        <v>190</v>
      </c>
      <c r="AF902" s="170">
        <v>0</v>
      </c>
      <c r="AG902" s="170"/>
      <c r="AH902" s="170"/>
      <c r="AI902" s="170"/>
      <c r="AJ902" s="170"/>
      <c r="AK902" s="170"/>
      <c r="AL902" s="170"/>
      <c r="AM902" s="170"/>
      <c r="AN902" s="170"/>
      <c r="AO902" s="170"/>
      <c r="AP902" s="170"/>
      <c r="AQ902" s="170"/>
      <c r="AR902" s="170"/>
      <c r="AS902" s="170"/>
      <c r="AT902" s="170"/>
      <c r="AU902" s="170"/>
      <c r="AV902" s="170"/>
      <c r="AW902" s="170"/>
      <c r="AX902" s="170"/>
      <c r="AY902" s="170"/>
      <c r="AZ902" s="170"/>
      <c r="BA902" s="170"/>
      <c r="BB902" s="170"/>
      <c r="BC902" s="170"/>
      <c r="BD902" s="170"/>
      <c r="BE902" s="170"/>
      <c r="BF902" s="170"/>
      <c r="BG902" s="170"/>
      <c r="BH902" s="170"/>
    </row>
    <row r="903" spans="1:60" outlineLevel="1" x14ac:dyDescent="0.25">
      <c r="A903" s="224"/>
      <c r="B903" s="293" t="s">
        <v>472</v>
      </c>
      <c r="C903" s="294"/>
      <c r="D903" s="295"/>
      <c r="E903" s="296"/>
      <c r="F903" s="297"/>
      <c r="G903" s="298"/>
      <c r="H903" s="200"/>
      <c r="I903" s="228"/>
      <c r="J903" s="170"/>
      <c r="K903" s="170"/>
      <c r="L903" s="170"/>
      <c r="M903" s="170"/>
      <c r="N903" s="170"/>
      <c r="O903" s="170"/>
      <c r="P903" s="170"/>
      <c r="Q903" s="170"/>
      <c r="R903" s="170"/>
      <c r="S903" s="170"/>
      <c r="T903" s="170"/>
      <c r="U903" s="170"/>
      <c r="V903" s="170"/>
      <c r="W903" s="170"/>
      <c r="X903" s="170"/>
      <c r="Y903" s="170"/>
      <c r="Z903" s="170"/>
      <c r="AA903" s="170"/>
      <c r="AB903" s="170"/>
      <c r="AC903" s="170">
        <v>0</v>
      </c>
      <c r="AD903" s="170"/>
      <c r="AE903" s="170" t="s">
        <v>182</v>
      </c>
      <c r="AF903" s="170"/>
      <c r="AG903" s="170"/>
      <c r="AH903" s="170"/>
      <c r="AI903" s="170"/>
      <c r="AJ903" s="170"/>
      <c r="AK903" s="170"/>
      <c r="AL903" s="170"/>
      <c r="AM903" s="170"/>
      <c r="AN903" s="170"/>
      <c r="AO903" s="170"/>
      <c r="AP903" s="170"/>
      <c r="AQ903" s="170"/>
      <c r="AR903" s="170"/>
      <c r="AS903" s="170"/>
      <c r="AT903" s="170"/>
      <c r="AU903" s="170"/>
      <c r="AV903" s="170"/>
      <c r="AW903" s="170"/>
      <c r="AX903" s="170"/>
      <c r="AY903" s="170"/>
      <c r="AZ903" s="170"/>
      <c r="BA903" s="170"/>
      <c r="BB903" s="170"/>
      <c r="BC903" s="170"/>
      <c r="BD903" s="170"/>
      <c r="BE903" s="170"/>
      <c r="BF903" s="170"/>
      <c r="BG903" s="170"/>
      <c r="BH903" s="170"/>
    </row>
    <row r="904" spans="1:60" outlineLevel="1" x14ac:dyDescent="0.25">
      <c r="A904" s="225">
        <v>181</v>
      </c>
      <c r="B904" s="182" t="s">
        <v>1002</v>
      </c>
      <c r="C904" s="209" t="s">
        <v>1003</v>
      </c>
      <c r="D904" s="187" t="s">
        <v>237</v>
      </c>
      <c r="E904" s="193">
        <v>57.10087</v>
      </c>
      <c r="F904" s="202"/>
      <c r="G904" s="201">
        <f>ROUND(E904*F904,2)</f>
        <v>0</v>
      </c>
      <c r="H904" s="200" t="s">
        <v>449</v>
      </c>
      <c r="I904" s="228" t="s">
        <v>198</v>
      </c>
      <c r="J904" s="170"/>
      <c r="K904" s="170"/>
      <c r="L904" s="170"/>
      <c r="M904" s="170"/>
      <c r="N904" s="170"/>
      <c r="O904" s="170"/>
      <c r="P904" s="170"/>
      <c r="Q904" s="170"/>
      <c r="R904" s="170"/>
      <c r="S904" s="170"/>
      <c r="T904" s="170"/>
      <c r="U904" s="170"/>
      <c r="V904" s="170"/>
      <c r="W904" s="170"/>
      <c r="X904" s="170"/>
      <c r="Y904" s="170"/>
      <c r="Z904" s="170"/>
      <c r="AA904" s="170"/>
      <c r="AB904" s="170"/>
      <c r="AC904" s="170"/>
      <c r="AD904" s="170"/>
      <c r="AE904" s="170" t="s">
        <v>998</v>
      </c>
      <c r="AF904" s="170"/>
      <c r="AG904" s="170"/>
      <c r="AH904" s="170"/>
      <c r="AI904" s="170"/>
      <c r="AJ904" s="170"/>
      <c r="AK904" s="170"/>
      <c r="AL904" s="170"/>
      <c r="AM904" s="170">
        <v>21</v>
      </c>
      <c r="AN904" s="170"/>
      <c r="AO904" s="170"/>
      <c r="AP904" s="170"/>
      <c r="AQ904" s="170"/>
      <c r="AR904" s="170"/>
      <c r="AS904" s="170"/>
      <c r="AT904" s="170"/>
      <c r="AU904" s="170"/>
      <c r="AV904" s="170"/>
      <c r="AW904" s="170"/>
      <c r="AX904" s="170"/>
      <c r="AY904" s="170"/>
      <c r="AZ904" s="170"/>
      <c r="BA904" s="170"/>
      <c r="BB904" s="170"/>
      <c r="BC904" s="170"/>
      <c r="BD904" s="170"/>
      <c r="BE904" s="170"/>
      <c r="BF904" s="170"/>
      <c r="BG904" s="170"/>
      <c r="BH904" s="170"/>
    </row>
    <row r="905" spans="1:60" outlineLevel="1" x14ac:dyDescent="0.25">
      <c r="A905" s="224"/>
      <c r="B905" s="183"/>
      <c r="C905" s="210" t="s">
        <v>999</v>
      </c>
      <c r="D905" s="188"/>
      <c r="E905" s="194"/>
      <c r="F905" s="201"/>
      <c r="G905" s="201"/>
      <c r="H905" s="200"/>
      <c r="I905" s="228"/>
      <c r="J905" s="170"/>
      <c r="K905" s="170"/>
      <c r="L905" s="170"/>
      <c r="M905" s="170"/>
      <c r="N905" s="170"/>
      <c r="O905" s="170"/>
      <c r="P905" s="170"/>
      <c r="Q905" s="170"/>
      <c r="R905" s="170"/>
      <c r="S905" s="170"/>
      <c r="T905" s="170"/>
      <c r="U905" s="170"/>
      <c r="V905" s="170"/>
      <c r="W905" s="170"/>
      <c r="X905" s="170"/>
      <c r="Y905" s="170"/>
      <c r="Z905" s="170"/>
      <c r="AA905" s="170"/>
      <c r="AB905" s="170"/>
      <c r="AC905" s="170"/>
      <c r="AD905" s="170"/>
      <c r="AE905" s="170" t="s">
        <v>190</v>
      </c>
      <c r="AF905" s="170">
        <v>0</v>
      </c>
      <c r="AG905" s="170"/>
      <c r="AH905" s="170"/>
      <c r="AI905" s="170"/>
      <c r="AJ905" s="170"/>
      <c r="AK905" s="170"/>
      <c r="AL905" s="170"/>
      <c r="AM905" s="170"/>
      <c r="AN905" s="170"/>
      <c r="AO905" s="170"/>
      <c r="AP905" s="170"/>
      <c r="AQ905" s="170"/>
      <c r="AR905" s="170"/>
      <c r="AS905" s="170"/>
      <c r="AT905" s="170"/>
      <c r="AU905" s="170"/>
      <c r="AV905" s="170"/>
      <c r="AW905" s="170"/>
      <c r="AX905" s="170"/>
      <c r="AY905" s="170"/>
      <c r="AZ905" s="170"/>
      <c r="BA905" s="170"/>
      <c r="BB905" s="170"/>
      <c r="BC905" s="170"/>
      <c r="BD905" s="170"/>
      <c r="BE905" s="170"/>
      <c r="BF905" s="170"/>
      <c r="BG905" s="170"/>
      <c r="BH905" s="170"/>
    </row>
    <row r="906" spans="1:60" outlineLevel="1" x14ac:dyDescent="0.25">
      <c r="A906" s="224"/>
      <c r="B906" s="183"/>
      <c r="C906" s="210" t="s">
        <v>1000</v>
      </c>
      <c r="D906" s="188"/>
      <c r="E906" s="194"/>
      <c r="F906" s="201"/>
      <c r="G906" s="201"/>
      <c r="H906" s="200"/>
      <c r="I906" s="228"/>
      <c r="J906" s="170"/>
      <c r="K906" s="170"/>
      <c r="L906" s="170"/>
      <c r="M906" s="170"/>
      <c r="N906" s="170"/>
      <c r="O906" s="170"/>
      <c r="P906" s="170"/>
      <c r="Q906" s="170"/>
      <c r="R906" s="170"/>
      <c r="S906" s="170"/>
      <c r="T906" s="170"/>
      <c r="U906" s="170"/>
      <c r="V906" s="170"/>
      <c r="W906" s="170"/>
      <c r="X906" s="170"/>
      <c r="Y906" s="170"/>
      <c r="Z906" s="170"/>
      <c r="AA906" s="170"/>
      <c r="AB906" s="170"/>
      <c r="AC906" s="170"/>
      <c r="AD906" s="170"/>
      <c r="AE906" s="170" t="s">
        <v>190</v>
      </c>
      <c r="AF906" s="170">
        <v>0</v>
      </c>
      <c r="AG906" s="170"/>
      <c r="AH906" s="170"/>
      <c r="AI906" s="170"/>
      <c r="AJ906" s="170"/>
      <c r="AK906" s="170"/>
      <c r="AL906" s="170"/>
      <c r="AM906" s="170"/>
      <c r="AN906" s="170"/>
      <c r="AO906" s="170"/>
      <c r="AP906" s="170"/>
      <c r="AQ906" s="170"/>
      <c r="AR906" s="170"/>
      <c r="AS906" s="170"/>
      <c r="AT906" s="170"/>
      <c r="AU906" s="170"/>
      <c r="AV906" s="170"/>
      <c r="AW906" s="170"/>
      <c r="AX906" s="170"/>
      <c r="AY906" s="170"/>
      <c r="AZ906" s="170"/>
      <c r="BA906" s="170"/>
      <c r="BB906" s="170"/>
      <c r="BC906" s="170"/>
      <c r="BD906" s="170"/>
      <c r="BE906" s="170"/>
      <c r="BF906" s="170"/>
      <c r="BG906" s="170"/>
      <c r="BH906" s="170"/>
    </row>
    <row r="907" spans="1:60" outlineLevel="1" x14ac:dyDescent="0.25">
      <c r="A907" s="224"/>
      <c r="B907" s="183"/>
      <c r="C907" s="210" t="s">
        <v>1001</v>
      </c>
      <c r="D907" s="188"/>
      <c r="E907" s="194">
        <v>57.10087</v>
      </c>
      <c r="F907" s="201"/>
      <c r="G907" s="201"/>
      <c r="H907" s="200"/>
      <c r="I907" s="228"/>
      <c r="J907" s="170"/>
      <c r="K907" s="170"/>
      <c r="L907" s="170"/>
      <c r="M907" s="170"/>
      <c r="N907" s="170"/>
      <c r="O907" s="170"/>
      <c r="P907" s="170"/>
      <c r="Q907" s="170"/>
      <c r="R907" s="170"/>
      <c r="S907" s="170"/>
      <c r="T907" s="170"/>
      <c r="U907" s="170"/>
      <c r="V907" s="170"/>
      <c r="W907" s="170"/>
      <c r="X907" s="170"/>
      <c r="Y907" s="170"/>
      <c r="Z907" s="170"/>
      <c r="AA907" s="170"/>
      <c r="AB907" s="170"/>
      <c r="AC907" s="170"/>
      <c r="AD907" s="170"/>
      <c r="AE907" s="170" t="s">
        <v>190</v>
      </c>
      <c r="AF907" s="170">
        <v>0</v>
      </c>
      <c r="AG907" s="170"/>
      <c r="AH907" s="170"/>
      <c r="AI907" s="170"/>
      <c r="AJ907" s="170"/>
      <c r="AK907" s="170"/>
      <c r="AL907" s="170"/>
      <c r="AM907" s="170"/>
      <c r="AN907" s="170"/>
      <c r="AO907" s="170"/>
      <c r="AP907" s="170"/>
      <c r="AQ907" s="170"/>
      <c r="AR907" s="170"/>
      <c r="AS907" s="170"/>
      <c r="AT907" s="170"/>
      <c r="AU907" s="170"/>
      <c r="AV907" s="170"/>
      <c r="AW907" s="170"/>
      <c r="AX907" s="170"/>
      <c r="AY907" s="170"/>
      <c r="AZ907" s="170"/>
      <c r="BA907" s="170"/>
      <c r="BB907" s="170"/>
      <c r="BC907" s="170"/>
      <c r="BD907" s="170"/>
      <c r="BE907" s="170"/>
      <c r="BF907" s="170"/>
      <c r="BG907" s="170"/>
      <c r="BH907" s="170"/>
    </row>
    <row r="908" spans="1:60" outlineLevel="1" x14ac:dyDescent="0.25">
      <c r="A908" s="225">
        <v>182</v>
      </c>
      <c r="B908" s="182" t="s">
        <v>1004</v>
      </c>
      <c r="C908" s="209" t="s">
        <v>1005</v>
      </c>
      <c r="D908" s="187" t="s">
        <v>237</v>
      </c>
      <c r="E908" s="193">
        <v>57.10087</v>
      </c>
      <c r="F908" s="202"/>
      <c r="G908" s="201">
        <f>ROUND(E908*F908,2)</f>
        <v>0</v>
      </c>
      <c r="H908" s="200"/>
      <c r="I908" s="228" t="s">
        <v>198</v>
      </c>
      <c r="J908" s="170"/>
      <c r="K908" s="170"/>
      <c r="L908" s="170"/>
      <c r="M908" s="170"/>
      <c r="N908" s="170"/>
      <c r="O908" s="170"/>
      <c r="P908" s="170"/>
      <c r="Q908" s="170"/>
      <c r="R908" s="170"/>
      <c r="S908" s="170"/>
      <c r="T908" s="170"/>
      <c r="U908" s="170"/>
      <c r="V908" s="170"/>
      <c r="W908" s="170"/>
      <c r="X908" s="170"/>
      <c r="Y908" s="170"/>
      <c r="Z908" s="170"/>
      <c r="AA908" s="170"/>
      <c r="AB908" s="170"/>
      <c r="AC908" s="170"/>
      <c r="AD908" s="170"/>
      <c r="AE908" s="170" t="s">
        <v>998</v>
      </c>
      <c r="AF908" s="170"/>
      <c r="AG908" s="170"/>
      <c r="AH908" s="170"/>
      <c r="AI908" s="170"/>
      <c r="AJ908" s="170"/>
      <c r="AK908" s="170"/>
      <c r="AL908" s="170"/>
      <c r="AM908" s="170">
        <v>21</v>
      </c>
      <c r="AN908" s="170"/>
      <c r="AO908" s="170"/>
      <c r="AP908" s="170"/>
      <c r="AQ908" s="170"/>
      <c r="AR908" s="170"/>
      <c r="AS908" s="170"/>
      <c r="AT908" s="170"/>
      <c r="AU908" s="170"/>
      <c r="AV908" s="170"/>
      <c r="AW908" s="170"/>
      <c r="AX908" s="170"/>
      <c r="AY908" s="170"/>
      <c r="AZ908" s="170"/>
      <c r="BA908" s="170"/>
      <c r="BB908" s="170"/>
      <c r="BC908" s="170"/>
      <c r="BD908" s="170"/>
      <c r="BE908" s="170"/>
      <c r="BF908" s="170"/>
      <c r="BG908" s="170"/>
      <c r="BH908" s="170"/>
    </row>
    <row r="909" spans="1:60" outlineLevel="1" x14ac:dyDescent="0.25">
      <c r="A909" s="224"/>
      <c r="B909" s="183"/>
      <c r="C909" s="210" t="s">
        <v>999</v>
      </c>
      <c r="D909" s="188"/>
      <c r="E909" s="194"/>
      <c r="F909" s="201"/>
      <c r="G909" s="201"/>
      <c r="H909" s="200"/>
      <c r="I909" s="228"/>
      <c r="J909" s="170"/>
      <c r="K909" s="170"/>
      <c r="L909" s="170"/>
      <c r="M909" s="170"/>
      <c r="N909" s="170"/>
      <c r="O909" s="170"/>
      <c r="P909" s="170"/>
      <c r="Q909" s="170"/>
      <c r="R909" s="170"/>
      <c r="S909" s="170"/>
      <c r="T909" s="170"/>
      <c r="U909" s="170"/>
      <c r="V909" s="170"/>
      <c r="W909" s="170"/>
      <c r="X909" s="170"/>
      <c r="Y909" s="170"/>
      <c r="Z909" s="170"/>
      <c r="AA909" s="170"/>
      <c r="AB909" s="170"/>
      <c r="AC909" s="170"/>
      <c r="AD909" s="170"/>
      <c r="AE909" s="170" t="s">
        <v>190</v>
      </c>
      <c r="AF909" s="170">
        <v>0</v>
      </c>
      <c r="AG909" s="170"/>
      <c r="AH909" s="170"/>
      <c r="AI909" s="170"/>
      <c r="AJ909" s="170"/>
      <c r="AK909" s="170"/>
      <c r="AL909" s="170"/>
      <c r="AM909" s="170"/>
      <c r="AN909" s="170"/>
      <c r="AO909" s="170"/>
      <c r="AP909" s="170"/>
      <c r="AQ909" s="170"/>
      <c r="AR909" s="170"/>
      <c r="AS909" s="170"/>
      <c r="AT909" s="170"/>
      <c r="AU909" s="170"/>
      <c r="AV909" s="170"/>
      <c r="AW909" s="170"/>
      <c r="AX909" s="170"/>
      <c r="AY909" s="170"/>
      <c r="AZ909" s="170"/>
      <c r="BA909" s="170"/>
      <c r="BB909" s="170"/>
      <c r="BC909" s="170"/>
      <c r="BD909" s="170"/>
      <c r="BE909" s="170"/>
      <c r="BF909" s="170"/>
      <c r="BG909" s="170"/>
      <c r="BH909" s="170"/>
    </row>
    <row r="910" spans="1:60" outlineLevel="1" x14ac:dyDescent="0.25">
      <c r="A910" s="224"/>
      <c r="B910" s="183"/>
      <c r="C910" s="210" t="s">
        <v>1000</v>
      </c>
      <c r="D910" s="188"/>
      <c r="E910" s="194"/>
      <c r="F910" s="201"/>
      <c r="G910" s="201"/>
      <c r="H910" s="200"/>
      <c r="I910" s="228"/>
      <c r="J910" s="170"/>
      <c r="K910" s="170"/>
      <c r="L910" s="170"/>
      <c r="M910" s="170"/>
      <c r="N910" s="170"/>
      <c r="O910" s="170"/>
      <c r="P910" s="170"/>
      <c r="Q910" s="170"/>
      <c r="R910" s="170"/>
      <c r="S910" s="170"/>
      <c r="T910" s="170"/>
      <c r="U910" s="170"/>
      <c r="V910" s="170"/>
      <c r="W910" s="170"/>
      <c r="X910" s="170"/>
      <c r="Y910" s="170"/>
      <c r="Z910" s="170"/>
      <c r="AA910" s="170"/>
      <c r="AB910" s="170"/>
      <c r="AC910" s="170"/>
      <c r="AD910" s="170"/>
      <c r="AE910" s="170" t="s">
        <v>190</v>
      </c>
      <c r="AF910" s="170">
        <v>0</v>
      </c>
      <c r="AG910" s="170"/>
      <c r="AH910" s="170"/>
      <c r="AI910" s="170"/>
      <c r="AJ910" s="170"/>
      <c r="AK910" s="170"/>
      <c r="AL910" s="170"/>
      <c r="AM910" s="170"/>
      <c r="AN910" s="170"/>
      <c r="AO910" s="170"/>
      <c r="AP910" s="170"/>
      <c r="AQ910" s="170"/>
      <c r="AR910" s="170"/>
      <c r="AS910" s="170"/>
      <c r="AT910" s="170"/>
      <c r="AU910" s="170"/>
      <c r="AV910" s="170"/>
      <c r="AW910" s="170"/>
      <c r="AX910" s="170"/>
      <c r="AY910" s="170"/>
      <c r="AZ910" s="170"/>
      <c r="BA910" s="170"/>
      <c r="BB910" s="170"/>
      <c r="BC910" s="170"/>
      <c r="BD910" s="170"/>
      <c r="BE910" s="170"/>
      <c r="BF910" s="170"/>
      <c r="BG910" s="170"/>
      <c r="BH910" s="170"/>
    </row>
    <row r="911" spans="1:60" outlineLevel="1" x14ac:dyDescent="0.25">
      <c r="A911" s="224"/>
      <c r="B911" s="183"/>
      <c r="C911" s="210" t="s">
        <v>1001</v>
      </c>
      <c r="D911" s="188"/>
      <c r="E911" s="194">
        <v>57.10087</v>
      </c>
      <c r="F911" s="201"/>
      <c r="G911" s="201"/>
      <c r="H911" s="200"/>
      <c r="I911" s="228"/>
      <c r="J911" s="170"/>
      <c r="K911" s="170"/>
      <c r="L911" s="170"/>
      <c r="M911" s="170"/>
      <c r="N911" s="170"/>
      <c r="O911" s="170"/>
      <c r="P911" s="170"/>
      <c r="Q911" s="170"/>
      <c r="R911" s="170"/>
      <c r="S911" s="170"/>
      <c r="T911" s="170"/>
      <c r="U911" s="170"/>
      <c r="V911" s="170"/>
      <c r="W911" s="170"/>
      <c r="X911" s="170"/>
      <c r="Y911" s="170"/>
      <c r="Z911" s="170"/>
      <c r="AA911" s="170"/>
      <c r="AB911" s="170"/>
      <c r="AC911" s="170"/>
      <c r="AD911" s="170"/>
      <c r="AE911" s="170" t="s">
        <v>190</v>
      </c>
      <c r="AF911" s="170">
        <v>0</v>
      </c>
      <c r="AG911" s="170"/>
      <c r="AH911" s="170"/>
      <c r="AI911" s="170"/>
      <c r="AJ911" s="170"/>
      <c r="AK911" s="170"/>
      <c r="AL911" s="170"/>
      <c r="AM911" s="170"/>
      <c r="AN911" s="170"/>
      <c r="AO911" s="170"/>
      <c r="AP911" s="170"/>
      <c r="AQ911" s="170"/>
      <c r="AR911" s="170"/>
      <c r="AS911" s="170"/>
      <c r="AT911" s="170"/>
      <c r="AU911" s="170"/>
      <c r="AV911" s="170"/>
      <c r="AW911" s="170"/>
      <c r="AX911" s="170"/>
      <c r="AY911" s="170"/>
      <c r="AZ911" s="170"/>
      <c r="BA911" s="170"/>
      <c r="BB911" s="170"/>
      <c r="BC911" s="170"/>
      <c r="BD911" s="170"/>
      <c r="BE911" s="170"/>
      <c r="BF911" s="170"/>
      <c r="BG911" s="170"/>
      <c r="BH911" s="170"/>
    </row>
    <row r="912" spans="1:60" outlineLevel="1" x14ac:dyDescent="0.25">
      <c r="A912" s="225">
        <v>183</v>
      </c>
      <c r="B912" s="182" t="s">
        <v>1006</v>
      </c>
      <c r="C912" s="209" t="s">
        <v>1007</v>
      </c>
      <c r="D912" s="187" t="s">
        <v>237</v>
      </c>
      <c r="E912" s="193">
        <v>57.10087</v>
      </c>
      <c r="F912" s="202"/>
      <c r="G912" s="201">
        <f>ROUND(E912*F912,2)</f>
        <v>0</v>
      </c>
      <c r="H912" s="200"/>
      <c r="I912" s="228" t="s">
        <v>198</v>
      </c>
      <c r="J912" s="170"/>
      <c r="K912" s="170"/>
      <c r="L912" s="170"/>
      <c r="M912" s="170"/>
      <c r="N912" s="170"/>
      <c r="O912" s="170"/>
      <c r="P912" s="170"/>
      <c r="Q912" s="170"/>
      <c r="R912" s="170"/>
      <c r="S912" s="170"/>
      <c r="T912" s="170"/>
      <c r="U912" s="170"/>
      <c r="V912" s="170"/>
      <c r="W912" s="170"/>
      <c r="X912" s="170"/>
      <c r="Y912" s="170"/>
      <c r="Z912" s="170"/>
      <c r="AA912" s="170"/>
      <c r="AB912" s="170"/>
      <c r="AC912" s="170"/>
      <c r="AD912" s="170"/>
      <c r="AE912" s="170" t="s">
        <v>998</v>
      </c>
      <c r="AF912" s="170"/>
      <c r="AG912" s="170"/>
      <c r="AH912" s="170"/>
      <c r="AI912" s="170"/>
      <c r="AJ912" s="170"/>
      <c r="AK912" s="170"/>
      <c r="AL912" s="170"/>
      <c r="AM912" s="170">
        <v>21</v>
      </c>
      <c r="AN912" s="170"/>
      <c r="AO912" s="170"/>
      <c r="AP912" s="170"/>
      <c r="AQ912" s="170"/>
      <c r="AR912" s="170"/>
      <c r="AS912" s="170"/>
      <c r="AT912" s="170"/>
      <c r="AU912" s="170"/>
      <c r="AV912" s="170"/>
      <c r="AW912" s="170"/>
      <c r="AX912" s="170"/>
      <c r="AY912" s="170"/>
      <c r="AZ912" s="170"/>
      <c r="BA912" s="170"/>
      <c r="BB912" s="170"/>
      <c r="BC912" s="170"/>
      <c r="BD912" s="170"/>
      <c r="BE912" s="170"/>
      <c r="BF912" s="170"/>
      <c r="BG912" s="170"/>
      <c r="BH912" s="170"/>
    </row>
    <row r="913" spans="1:60" outlineLevel="1" x14ac:dyDescent="0.25">
      <c r="A913" s="224"/>
      <c r="B913" s="183"/>
      <c r="C913" s="211" t="s">
        <v>1008</v>
      </c>
      <c r="D913" s="189"/>
      <c r="E913" s="195"/>
      <c r="F913" s="203"/>
      <c r="G913" s="203"/>
      <c r="H913" s="200"/>
      <c r="I913" s="228"/>
      <c r="J913" s="170"/>
      <c r="K913" s="170"/>
      <c r="L913" s="170"/>
      <c r="M913" s="170"/>
      <c r="N913" s="170"/>
      <c r="O913" s="170"/>
      <c r="P913" s="170"/>
      <c r="Q913" s="170"/>
      <c r="R913" s="170"/>
      <c r="S913" s="170"/>
      <c r="T913" s="170"/>
      <c r="U913" s="170"/>
      <c r="V913" s="170"/>
      <c r="W913" s="170"/>
      <c r="X913" s="170"/>
      <c r="Y913" s="170"/>
      <c r="Z913" s="170"/>
      <c r="AA913" s="170"/>
      <c r="AB913" s="170"/>
      <c r="AC913" s="170"/>
      <c r="AD913" s="170"/>
      <c r="AE913" s="170" t="s">
        <v>213</v>
      </c>
      <c r="AF913" s="170"/>
      <c r="AG913" s="170"/>
      <c r="AH913" s="170"/>
      <c r="AI913" s="170"/>
      <c r="AJ913" s="170"/>
      <c r="AK913" s="170"/>
      <c r="AL913" s="170"/>
      <c r="AM913" s="170"/>
      <c r="AN913" s="170"/>
      <c r="AO913" s="170"/>
      <c r="AP913" s="170"/>
      <c r="AQ913" s="170"/>
      <c r="AR913" s="170"/>
      <c r="AS913" s="170"/>
      <c r="AT913" s="170"/>
      <c r="AU913" s="170"/>
      <c r="AV913" s="170"/>
      <c r="AW913" s="170"/>
      <c r="AX913" s="170"/>
      <c r="AY913" s="170"/>
      <c r="AZ913" s="170"/>
      <c r="BA913" s="170"/>
      <c r="BB913" s="170"/>
      <c r="BC913" s="170"/>
      <c r="BD913" s="170"/>
      <c r="BE913" s="170"/>
      <c r="BF913" s="170"/>
      <c r="BG913" s="170"/>
      <c r="BH913" s="170"/>
    </row>
    <row r="914" spans="1:60" outlineLevel="1" x14ac:dyDescent="0.25">
      <c r="A914" s="224"/>
      <c r="B914" s="183"/>
      <c r="C914" s="210" t="s">
        <v>999</v>
      </c>
      <c r="D914" s="188"/>
      <c r="E914" s="194"/>
      <c r="F914" s="201"/>
      <c r="G914" s="201"/>
      <c r="H914" s="200"/>
      <c r="I914" s="228"/>
      <c r="J914" s="170"/>
      <c r="K914" s="170"/>
      <c r="L914" s="170"/>
      <c r="M914" s="170"/>
      <c r="N914" s="170"/>
      <c r="O914" s="170"/>
      <c r="P914" s="170"/>
      <c r="Q914" s="170"/>
      <c r="R914" s="170"/>
      <c r="S914" s="170"/>
      <c r="T914" s="170"/>
      <c r="U914" s="170"/>
      <c r="V914" s="170"/>
      <c r="W914" s="170"/>
      <c r="X914" s="170"/>
      <c r="Y914" s="170"/>
      <c r="Z914" s="170"/>
      <c r="AA914" s="170"/>
      <c r="AB914" s="170"/>
      <c r="AC914" s="170"/>
      <c r="AD914" s="170"/>
      <c r="AE914" s="170" t="s">
        <v>190</v>
      </c>
      <c r="AF914" s="170">
        <v>0</v>
      </c>
      <c r="AG914" s="170"/>
      <c r="AH914" s="170"/>
      <c r="AI914" s="170"/>
      <c r="AJ914" s="170"/>
      <c r="AK914" s="170"/>
      <c r="AL914" s="170"/>
      <c r="AM914" s="170"/>
      <c r="AN914" s="170"/>
      <c r="AO914" s="170"/>
      <c r="AP914" s="170"/>
      <c r="AQ914" s="170"/>
      <c r="AR914" s="170"/>
      <c r="AS914" s="170"/>
      <c r="AT914" s="170"/>
      <c r="AU914" s="170"/>
      <c r="AV914" s="170"/>
      <c r="AW914" s="170"/>
      <c r="AX914" s="170"/>
      <c r="AY914" s="170"/>
      <c r="AZ914" s="170"/>
      <c r="BA914" s="170"/>
      <c r="BB914" s="170"/>
      <c r="BC914" s="170"/>
      <c r="BD914" s="170"/>
      <c r="BE914" s="170"/>
      <c r="BF914" s="170"/>
      <c r="BG914" s="170"/>
      <c r="BH914" s="170"/>
    </row>
    <row r="915" spans="1:60" outlineLevel="1" x14ac:dyDescent="0.25">
      <c r="A915" s="224"/>
      <c r="B915" s="183"/>
      <c r="C915" s="210" t="s">
        <v>1000</v>
      </c>
      <c r="D915" s="188"/>
      <c r="E915" s="194"/>
      <c r="F915" s="201"/>
      <c r="G915" s="201"/>
      <c r="H915" s="200"/>
      <c r="I915" s="228"/>
      <c r="J915" s="170"/>
      <c r="K915" s="170"/>
      <c r="L915" s="170"/>
      <c r="M915" s="170"/>
      <c r="N915" s="170"/>
      <c r="O915" s="170"/>
      <c r="P915" s="170"/>
      <c r="Q915" s="170"/>
      <c r="R915" s="170"/>
      <c r="S915" s="170"/>
      <c r="T915" s="170"/>
      <c r="U915" s="170"/>
      <c r="V915" s="170"/>
      <c r="W915" s="170"/>
      <c r="X915" s="170"/>
      <c r="Y915" s="170"/>
      <c r="Z915" s="170"/>
      <c r="AA915" s="170"/>
      <c r="AB915" s="170"/>
      <c r="AC915" s="170"/>
      <c r="AD915" s="170"/>
      <c r="AE915" s="170" t="s">
        <v>190</v>
      </c>
      <c r="AF915" s="170">
        <v>0</v>
      </c>
      <c r="AG915" s="170"/>
      <c r="AH915" s="170"/>
      <c r="AI915" s="170"/>
      <c r="AJ915" s="170"/>
      <c r="AK915" s="170"/>
      <c r="AL915" s="170"/>
      <c r="AM915" s="170"/>
      <c r="AN915" s="170"/>
      <c r="AO915" s="170"/>
      <c r="AP915" s="170"/>
      <c r="AQ915" s="170"/>
      <c r="AR915" s="170"/>
      <c r="AS915" s="170"/>
      <c r="AT915" s="170"/>
      <c r="AU915" s="170"/>
      <c r="AV915" s="170"/>
      <c r="AW915" s="170"/>
      <c r="AX915" s="170"/>
      <c r="AY915" s="170"/>
      <c r="AZ915" s="170"/>
      <c r="BA915" s="170"/>
      <c r="BB915" s="170"/>
      <c r="BC915" s="170"/>
      <c r="BD915" s="170"/>
      <c r="BE915" s="170"/>
      <c r="BF915" s="170"/>
      <c r="BG915" s="170"/>
      <c r="BH915" s="170"/>
    </row>
    <row r="916" spans="1:60" outlineLevel="1" x14ac:dyDescent="0.25">
      <c r="A916" s="224"/>
      <c r="B916" s="183"/>
      <c r="C916" s="210" t="s">
        <v>1001</v>
      </c>
      <c r="D916" s="188"/>
      <c r="E916" s="194">
        <v>57.10087</v>
      </c>
      <c r="F916" s="201"/>
      <c r="G916" s="201"/>
      <c r="H916" s="200"/>
      <c r="I916" s="228"/>
      <c r="J916" s="170"/>
      <c r="K916" s="170"/>
      <c r="L916" s="170"/>
      <c r="M916" s="170"/>
      <c r="N916" s="170"/>
      <c r="O916" s="170"/>
      <c r="P916" s="170"/>
      <c r="Q916" s="170"/>
      <c r="R916" s="170"/>
      <c r="S916" s="170"/>
      <c r="T916" s="170"/>
      <c r="U916" s="170"/>
      <c r="V916" s="170"/>
      <c r="W916" s="170"/>
      <c r="X916" s="170"/>
      <c r="Y916" s="170"/>
      <c r="Z916" s="170"/>
      <c r="AA916" s="170"/>
      <c r="AB916" s="170"/>
      <c r="AC916" s="170"/>
      <c r="AD916" s="170"/>
      <c r="AE916" s="170" t="s">
        <v>190</v>
      </c>
      <c r="AF916" s="170">
        <v>0</v>
      </c>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row>
    <row r="917" spans="1:60" outlineLevel="1" x14ac:dyDescent="0.25">
      <c r="A917" s="225">
        <v>184</v>
      </c>
      <c r="B917" s="182" t="s">
        <v>1009</v>
      </c>
      <c r="C917" s="209" t="s">
        <v>1010</v>
      </c>
      <c r="D917" s="187" t="s">
        <v>237</v>
      </c>
      <c r="E917" s="193">
        <v>571.00865999999996</v>
      </c>
      <c r="F917" s="202"/>
      <c r="G917" s="201">
        <f>ROUND(E917*F917,2)</f>
        <v>0</v>
      </c>
      <c r="H917" s="200"/>
      <c r="I917" s="228" t="s">
        <v>198</v>
      </c>
      <c r="J917" s="170"/>
      <c r="K917" s="170"/>
      <c r="L917" s="170"/>
      <c r="M917" s="170"/>
      <c r="N917" s="170"/>
      <c r="O917" s="170"/>
      <c r="P917" s="170"/>
      <c r="Q917" s="170"/>
      <c r="R917" s="170"/>
      <c r="S917" s="170"/>
      <c r="T917" s="170"/>
      <c r="U917" s="170"/>
      <c r="V917" s="170"/>
      <c r="W917" s="170"/>
      <c r="X917" s="170"/>
      <c r="Y917" s="170"/>
      <c r="Z917" s="170"/>
      <c r="AA917" s="170"/>
      <c r="AB917" s="170"/>
      <c r="AC917" s="170"/>
      <c r="AD917" s="170"/>
      <c r="AE917" s="170" t="s">
        <v>998</v>
      </c>
      <c r="AF917" s="170"/>
      <c r="AG917" s="170"/>
      <c r="AH917" s="170"/>
      <c r="AI917" s="170"/>
      <c r="AJ917" s="170"/>
      <c r="AK917" s="170"/>
      <c r="AL917" s="170"/>
      <c r="AM917" s="170">
        <v>21</v>
      </c>
      <c r="AN917" s="170"/>
      <c r="AO917" s="170"/>
      <c r="AP917" s="170"/>
      <c r="AQ917" s="170"/>
      <c r="AR917" s="170"/>
      <c r="AS917" s="170"/>
      <c r="AT917" s="170"/>
      <c r="AU917" s="170"/>
      <c r="AV917" s="170"/>
      <c r="AW917" s="170"/>
      <c r="AX917" s="170"/>
      <c r="AY917" s="170"/>
      <c r="AZ917" s="170"/>
      <c r="BA917" s="170"/>
      <c r="BB917" s="170"/>
      <c r="BC917" s="170"/>
      <c r="BD917" s="170"/>
      <c r="BE917" s="170"/>
      <c r="BF917" s="170"/>
      <c r="BG917" s="170"/>
      <c r="BH917" s="170"/>
    </row>
    <row r="918" spans="1:60" outlineLevel="1" x14ac:dyDescent="0.25">
      <c r="A918" s="224"/>
      <c r="B918" s="183"/>
      <c r="C918" s="210" t="s">
        <v>999</v>
      </c>
      <c r="D918" s="188"/>
      <c r="E918" s="194"/>
      <c r="F918" s="201"/>
      <c r="G918" s="201"/>
      <c r="H918" s="200"/>
      <c r="I918" s="228"/>
      <c r="J918" s="170"/>
      <c r="K918" s="170"/>
      <c r="L918" s="170"/>
      <c r="M918" s="170"/>
      <c r="N918" s="170"/>
      <c r="O918" s="170"/>
      <c r="P918" s="170"/>
      <c r="Q918" s="170"/>
      <c r="R918" s="170"/>
      <c r="S918" s="170"/>
      <c r="T918" s="170"/>
      <c r="U918" s="170"/>
      <c r="V918" s="170"/>
      <c r="W918" s="170"/>
      <c r="X918" s="170"/>
      <c r="Y918" s="170"/>
      <c r="Z918" s="170"/>
      <c r="AA918" s="170"/>
      <c r="AB918" s="170"/>
      <c r="AC918" s="170"/>
      <c r="AD918" s="170"/>
      <c r="AE918" s="170" t="s">
        <v>190</v>
      </c>
      <c r="AF918" s="170">
        <v>0</v>
      </c>
      <c r="AG918" s="170"/>
      <c r="AH918" s="170"/>
      <c r="AI918" s="170"/>
      <c r="AJ918" s="170"/>
      <c r="AK918" s="170"/>
      <c r="AL918" s="170"/>
      <c r="AM918" s="170"/>
      <c r="AN918" s="170"/>
      <c r="AO918" s="170"/>
      <c r="AP918" s="170"/>
      <c r="AQ918" s="170"/>
      <c r="AR918" s="170"/>
      <c r="AS918" s="170"/>
      <c r="AT918" s="170"/>
      <c r="AU918" s="170"/>
      <c r="AV918" s="170"/>
      <c r="AW918" s="170"/>
      <c r="AX918" s="170"/>
      <c r="AY918" s="170"/>
      <c r="AZ918" s="170"/>
      <c r="BA918" s="170"/>
      <c r="BB918" s="170"/>
      <c r="BC918" s="170"/>
      <c r="BD918" s="170"/>
      <c r="BE918" s="170"/>
      <c r="BF918" s="170"/>
      <c r="BG918" s="170"/>
      <c r="BH918" s="170"/>
    </row>
    <row r="919" spans="1:60" outlineLevel="1" x14ac:dyDescent="0.25">
      <c r="A919" s="224"/>
      <c r="B919" s="183"/>
      <c r="C919" s="210" t="s">
        <v>1000</v>
      </c>
      <c r="D919" s="188"/>
      <c r="E919" s="194"/>
      <c r="F919" s="201"/>
      <c r="G919" s="201"/>
      <c r="H919" s="200"/>
      <c r="I919" s="228"/>
      <c r="J919" s="170"/>
      <c r="K919" s="170"/>
      <c r="L919" s="170"/>
      <c r="M919" s="170"/>
      <c r="N919" s="170"/>
      <c r="O919" s="170"/>
      <c r="P919" s="170"/>
      <c r="Q919" s="170"/>
      <c r="R919" s="170"/>
      <c r="S919" s="170"/>
      <c r="T919" s="170"/>
      <c r="U919" s="170"/>
      <c r="V919" s="170"/>
      <c r="W919" s="170"/>
      <c r="X919" s="170"/>
      <c r="Y919" s="170"/>
      <c r="Z919" s="170"/>
      <c r="AA919" s="170"/>
      <c r="AB919" s="170"/>
      <c r="AC919" s="170"/>
      <c r="AD919" s="170"/>
      <c r="AE919" s="170" t="s">
        <v>190</v>
      </c>
      <c r="AF919" s="170">
        <v>0</v>
      </c>
      <c r="AG919" s="170"/>
      <c r="AH919" s="170"/>
      <c r="AI919" s="170"/>
      <c r="AJ919" s="170"/>
      <c r="AK919" s="170"/>
      <c r="AL919" s="170"/>
      <c r="AM919" s="170"/>
      <c r="AN919" s="170"/>
      <c r="AO919" s="170"/>
      <c r="AP919" s="170"/>
      <c r="AQ919" s="170"/>
      <c r="AR919" s="170"/>
      <c r="AS919" s="170"/>
      <c r="AT919" s="170"/>
      <c r="AU919" s="170"/>
      <c r="AV919" s="170"/>
      <c r="AW919" s="170"/>
      <c r="AX919" s="170"/>
      <c r="AY919" s="170"/>
      <c r="AZ919" s="170"/>
      <c r="BA919" s="170"/>
      <c r="BB919" s="170"/>
      <c r="BC919" s="170"/>
      <c r="BD919" s="170"/>
      <c r="BE919" s="170"/>
      <c r="BF919" s="170"/>
      <c r="BG919" s="170"/>
      <c r="BH919" s="170"/>
    </row>
    <row r="920" spans="1:60" outlineLevel="1" x14ac:dyDescent="0.25">
      <c r="A920" s="224"/>
      <c r="B920" s="183"/>
      <c r="C920" s="210" t="s">
        <v>1011</v>
      </c>
      <c r="D920" s="188"/>
      <c r="E920" s="194">
        <v>571.00865999999996</v>
      </c>
      <c r="F920" s="201"/>
      <c r="G920" s="201"/>
      <c r="H920" s="200"/>
      <c r="I920" s="228"/>
      <c r="J920" s="170"/>
      <c r="K920" s="170"/>
      <c r="L920" s="170"/>
      <c r="M920" s="170"/>
      <c r="N920" s="170"/>
      <c r="O920" s="170"/>
      <c r="P920" s="170"/>
      <c r="Q920" s="170"/>
      <c r="R920" s="170"/>
      <c r="S920" s="170"/>
      <c r="T920" s="170"/>
      <c r="U920" s="170"/>
      <c r="V920" s="170"/>
      <c r="W920" s="170"/>
      <c r="X920" s="170"/>
      <c r="Y920" s="170"/>
      <c r="Z920" s="170"/>
      <c r="AA920" s="170"/>
      <c r="AB920" s="170"/>
      <c r="AC920" s="170"/>
      <c r="AD920" s="170"/>
      <c r="AE920" s="170" t="s">
        <v>190</v>
      </c>
      <c r="AF920" s="170">
        <v>0</v>
      </c>
      <c r="AG920" s="170"/>
      <c r="AH920" s="170"/>
      <c r="AI920" s="170"/>
      <c r="AJ920" s="170"/>
      <c r="AK920" s="170"/>
      <c r="AL920" s="170"/>
      <c r="AM920" s="170"/>
      <c r="AN920" s="170"/>
      <c r="AO920" s="170"/>
      <c r="AP920" s="170"/>
      <c r="AQ920" s="170"/>
      <c r="AR920" s="170"/>
      <c r="AS920" s="170"/>
      <c r="AT920" s="170"/>
      <c r="AU920" s="170"/>
      <c r="AV920" s="170"/>
      <c r="AW920" s="170"/>
      <c r="AX920" s="170"/>
      <c r="AY920" s="170"/>
      <c r="AZ920" s="170"/>
      <c r="BA920" s="170"/>
      <c r="BB920" s="170"/>
      <c r="BC920" s="170"/>
      <c r="BD920" s="170"/>
      <c r="BE920" s="170"/>
      <c r="BF920" s="170"/>
      <c r="BG920" s="170"/>
      <c r="BH920" s="170"/>
    </row>
    <row r="921" spans="1:60" outlineLevel="1" x14ac:dyDescent="0.25">
      <c r="A921" s="225">
        <v>185</v>
      </c>
      <c r="B921" s="182" t="s">
        <v>1012</v>
      </c>
      <c r="C921" s="209" t="s">
        <v>1013</v>
      </c>
      <c r="D921" s="187" t="s">
        <v>237</v>
      </c>
      <c r="E921" s="193">
        <v>57.10087</v>
      </c>
      <c r="F921" s="202"/>
      <c r="G921" s="201">
        <f>ROUND(E921*F921,2)</f>
        <v>0</v>
      </c>
      <c r="H921" s="200"/>
      <c r="I921" s="228" t="s">
        <v>198</v>
      </c>
      <c r="J921" s="170"/>
      <c r="K921" s="170"/>
      <c r="L921" s="170"/>
      <c r="M921" s="170"/>
      <c r="N921" s="170"/>
      <c r="O921" s="170"/>
      <c r="P921" s="170"/>
      <c r="Q921" s="170"/>
      <c r="R921" s="170"/>
      <c r="S921" s="170"/>
      <c r="T921" s="170"/>
      <c r="U921" s="170"/>
      <c r="V921" s="170"/>
      <c r="W921" s="170"/>
      <c r="X921" s="170"/>
      <c r="Y921" s="170"/>
      <c r="Z921" s="170"/>
      <c r="AA921" s="170"/>
      <c r="AB921" s="170"/>
      <c r="AC921" s="170"/>
      <c r="AD921" s="170"/>
      <c r="AE921" s="170" t="s">
        <v>998</v>
      </c>
      <c r="AF921" s="170"/>
      <c r="AG921" s="170"/>
      <c r="AH921" s="170"/>
      <c r="AI921" s="170"/>
      <c r="AJ921" s="170"/>
      <c r="AK921" s="170"/>
      <c r="AL921" s="170"/>
      <c r="AM921" s="170">
        <v>21</v>
      </c>
      <c r="AN921" s="170"/>
      <c r="AO921" s="170"/>
      <c r="AP921" s="170"/>
      <c r="AQ921" s="170"/>
      <c r="AR921" s="170"/>
      <c r="AS921" s="170"/>
      <c r="AT921" s="170"/>
      <c r="AU921" s="170"/>
      <c r="AV921" s="170"/>
      <c r="AW921" s="170"/>
      <c r="AX921" s="170"/>
      <c r="AY921" s="170"/>
      <c r="AZ921" s="170"/>
      <c r="BA921" s="170"/>
      <c r="BB921" s="170"/>
      <c r="BC921" s="170"/>
      <c r="BD921" s="170"/>
      <c r="BE921" s="170"/>
      <c r="BF921" s="170"/>
      <c r="BG921" s="170"/>
      <c r="BH921" s="170"/>
    </row>
    <row r="922" spans="1:60" outlineLevel="1" x14ac:dyDescent="0.25">
      <c r="A922" s="224"/>
      <c r="B922" s="183"/>
      <c r="C922" s="210" t="s">
        <v>999</v>
      </c>
      <c r="D922" s="188"/>
      <c r="E922" s="194"/>
      <c r="F922" s="201"/>
      <c r="G922" s="201"/>
      <c r="H922" s="200"/>
      <c r="I922" s="228"/>
      <c r="J922" s="170"/>
      <c r="K922" s="170"/>
      <c r="L922" s="170"/>
      <c r="M922" s="170"/>
      <c r="N922" s="170"/>
      <c r="O922" s="170"/>
      <c r="P922" s="170"/>
      <c r="Q922" s="170"/>
      <c r="R922" s="170"/>
      <c r="S922" s="170"/>
      <c r="T922" s="170"/>
      <c r="U922" s="170"/>
      <c r="V922" s="170"/>
      <c r="W922" s="170"/>
      <c r="X922" s="170"/>
      <c r="Y922" s="170"/>
      <c r="Z922" s="170"/>
      <c r="AA922" s="170"/>
      <c r="AB922" s="170"/>
      <c r="AC922" s="170"/>
      <c r="AD922" s="170"/>
      <c r="AE922" s="170" t="s">
        <v>190</v>
      </c>
      <c r="AF922" s="170">
        <v>0</v>
      </c>
      <c r="AG922" s="170"/>
      <c r="AH922" s="170"/>
      <c r="AI922" s="170"/>
      <c r="AJ922" s="170"/>
      <c r="AK922" s="170"/>
      <c r="AL922" s="170"/>
      <c r="AM922" s="170"/>
      <c r="AN922" s="170"/>
      <c r="AO922" s="170"/>
      <c r="AP922" s="170"/>
      <c r="AQ922" s="170"/>
      <c r="AR922" s="170"/>
      <c r="AS922" s="170"/>
      <c r="AT922" s="170"/>
      <c r="AU922" s="170"/>
      <c r="AV922" s="170"/>
      <c r="AW922" s="170"/>
      <c r="AX922" s="170"/>
      <c r="AY922" s="170"/>
      <c r="AZ922" s="170"/>
      <c r="BA922" s="170"/>
      <c r="BB922" s="170"/>
      <c r="BC922" s="170"/>
      <c r="BD922" s="170"/>
      <c r="BE922" s="170"/>
      <c r="BF922" s="170"/>
      <c r="BG922" s="170"/>
      <c r="BH922" s="170"/>
    </row>
    <row r="923" spans="1:60" outlineLevel="1" x14ac:dyDescent="0.25">
      <c r="A923" s="224"/>
      <c r="B923" s="183"/>
      <c r="C923" s="210" t="s">
        <v>1000</v>
      </c>
      <c r="D923" s="188"/>
      <c r="E923" s="194"/>
      <c r="F923" s="201"/>
      <c r="G923" s="201"/>
      <c r="H923" s="200"/>
      <c r="I923" s="228"/>
      <c r="J923" s="170"/>
      <c r="K923" s="170"/>
      <c r="L923" s="170"/>
      <c r="M923" s="170"/>
      <c r="N923" s="170"/>
      <c r="O923" s="170"/>
      <c r="P923" s="170"/>
      <c r="Q923" s="170"/>
      <c r="R923" s="170"/>
      <c r="S923" s="170"/>
      <c r="T923" s="170"/>
      <c r="U923" s="170"/>
      <c r="V923" s="170"/>
      <c r="W923" s="170"/>
      <c r="X923" s="170"/>
      <c r="Y923" s="170"/>
      <c r="Z923" s="170"/>
      <c r="AA923" s="170"/>
      <c r="AB923" s="170"/>
      <c r="AC923" s="170"/>
      <c r="AD923" s="170"/>
      <c r="AE923" s="170" t="s">
        <v>190</v>
      </c>
      <c r="AF923" s="170">
        <v>0</v>
      </c>
      <c r="AG923" s="170"/>
      <c r="AH923" s="170"/>
      <c r="AI923" s="170"/>
      <c r="AJ923" s="170"/>
      <c r="AK923" s="170"/>
      <c r="AL923" s="170"/>
      <c r="AM923" s="170"/>
      <c r="AN923" s="170"/>
      <c r="AO923" s="170"/>
      <c r="AP923" s="170"/>
      <c r="AQ923" s="170"/>
      <c r="AR923" s="170"/>
      <c r="AS923" s="170"/>
      <c r="AT923" s="170"/>
      <c r="AU923" s="170"/>
      <c r="AV923" s="170"/>
      <c r="AW923" s="170"/>
      <c r="AX923" s="170"/>
      <c r="AY923" s="170"/>
      <c r="AZ923" s="170"/>
      <c r="BA923" s="170"/>
      <c r="BB923" s="170"/>
      <c r="BC923" s="170"/>
      <c r="BD923" s="170"/>
      <c r="BE923" s="170"/>
      <c r="BF923" s="170"/>
      <c r="BG923" s="170"/>
      <c r="BH923" s="170"/>
    </row>
    <row r="924" spans="1:60" outlineLevel="1" x14ac:dyDescent="0.25">
      <c r="A924" s="224"/>
      <c r="B924" s="183"/>
      <c r="C924" s="210" t="s">
        <v>1001</v>
      </c>
      <c r="D924" s="188"/>
      <c r="E924" s="194">
        <v>57.10087</v>
      </c>
      <c r="F924" s="201"/>
      <c r="G924" s="201"/>
      <c r="H924" s="200"/>
      <c r="I924" s="228"/>
      <c r="J924" s="170"/>
      <c r="K924" s="170"/>
      <c r="L924" s="170"/>
      <c r="M924" s="170"/>
      <c r="N924" s="170"/>
      <c r="O924" s="170"/>
      <c r="P924" s="170"/>
      <c r="Q924" s="170"/>
      <c r="R924" s="170"/>
      <c r="S924" s="170"/>
      <c r="T924" s="170"/>
      <c r="U924" s="170"/>
      <c r="V924" s="170"/>
      <c r="W924" s="170"/>
      <c r="X924" s="170"/>
      <c r="Y924" s="170"/>
      <c r="Z924" s="170"/>
      <c r="AA924" s="170"/>
      <c r="AB924" s="170"/>
      <c r="AC924" s="170"/>
      <c r="AD924" s="170"/>
      <c r="AE924" s="170" t="s">
        <v>190</v>
      </c>
      <c r="AF924" s="170">
        <v>0</v>
      </c>
      <c r="AG924" s="170"/>
      <c r="AH924" s="170"/>
      <c r="AI924" s="170"/>
      <c r="AJ924" s="170"/>
      <c r="AK924" s="170"/>
      <c r="AL924" s="170"/>
      <c r="AM924" s="170"/>
      <c r="AN924" s="170"/>
      <c r="AO924" s="170"/>
      <c r="AP924" s="170"/>
      <c r="AQ924" s="170"/>
      <c r="AR924" s="170"/>
      <c r="AS924" s="170"/>
      <c r="AT924" s="170"/>
      <c r="AU924" s="170"/>
      <c r="AV924" s="170"/>
      <c r="AW924" s="170"/>
      <c r="AX924" s="170"/>
      <c r="AY924" s="170"/>
      <c r="AZ924" s="170"/>
      <c r="BA924" s="170"/>
      <c r="BB924" s="170"/>
      <c r="BC924" s="170"/>
      <c r="BD924" s="170"/>
      <c r="BE924" s="170"/>
      <c r="BF924" s="170"/>
      <c r="BG924" s="170"/>
      <c r="BH924" s="170"/>
    </row>
    <row r="925" spans="1:60" outlineLevel="1" x14ac:dyDescent="0.25">
      <c r="A925" s="225">
        <v>186</v>
      </c>
      <c r="B925" s="182" t="s">
        <v>1014</v>
      </c>
      <c r="C925" s="209" t="s">
        <v>1015</v>
      </c>
      <c r="D925" s="187" t="s">
        <v>237</v>
      </c>
      <c r="E925" s="193">
        <v>456.80693000000002</v>
      </c>
      <c r="F925" s="202"/>
      <c r="G925" s="201">
        <f>ROUND(E925*F925,2)</f>
        <v>0</v>
      </c>
      <c r="H925" s="200"/>
      <c r="I925" s="228" t="s">
        <v>198</v>
      </c>
      <c r="J925" s="170"/>
      <c r="K925" s="170"/>
      <c r="L925" s="170"/>
      <c r="M925" s="170"/>
      <c r="N925" s="170"/>
      <c r="O925" s="170"/>
      <c r="P925" s="170"/>
      <c r="Q925" s="170"/>
      <c r="R925" s="170"/>
      <c r="S925" s="170"/>
      <c r="T925" s="170"/>
      <c r="U925" s="170"/>
      <c r="V925" s="170"/>
      <c r="W925" s="170"/>
      <c r="X925" s="170"/>
      <c r="Y925" s="170"/>
      <c r="Z925" s="170"/>
      <c r="AA925" s="170"/>
      <c r="AB925" s="170"/>
      <c r="AC925" s="170"/>
      <c r="AD925" s="170"/>
      <c r="AE925" s="170" t="s">
        <v>998</v>
      </c>
      <c r="AF925" s="170"/>
      <c r="AG925" s="170"/>
      <c r="AH925" s="170"/>
      <c r="AI925" s="170"/>
      <c r="AJ925" s="170"/>
      <c r="AK925" s="170"/>
      <c r="AL925" s="170"/>
      <c r="AM925" s="170">
        <v>21</v>
      </c>
      <c r="AN925" s="170"/>
      <c r="AO925" s="170"/>
      <c r="AP925" s="170"/>
      <c r="AQ925" s="170"/>
      <c r="AR925" s="170"/>
      <c r="AS925" s="170"/>
      <c r="AT925" s="170"/>
      <c r="AU925" s="170"/>
      <c r="AV925" s="170"/>
      <c r="AW925" s="170"/>
      <c r="AX925" s="170"/>
      <c r="AY925" s="170"/>
      <c r="AZ925" s="170"/>
      <c r="BA925" s="170"/>
      <c r="BB925" s="170"/>
      <c r="BC925" s="170"/>
      <c r="BD925" s="170"/>
      <c r="BE925" s="170"/>
      <c r="BF925" s="170"/>
      <c r="BG925" s="170"/>
      <c r="BH925" s="170"/>
    </row>
    <row r="926" spans="1:60" outlineLevel="1" x14ac:dyDescent="0.25">
      <c r="A926" s="224"/>
      <c r="B926" s="183"/>
      <c r="C926" s="210" t="s">
        <v>999</v>
      </c>
      <c r="D926" s="188"/>
      <c r="E926" s="194"/>
      <c r="F926" s="201"/>
      <c r="G926" s="201"/>
      <c r="H926" s="200"/>
      <c r="I926" s="228"/>
      <c r="J926" s="170"/>
      <c r="K926" s="170"/>
      <c r="L926" s="170"/>
      <c r="M926" s="170"/>
      <c r="N926" s="170"/>
      <c r="O926" s="170"/>
      <c r="P926" s="170"/>
      <c r="Q926" s="170"/>
      <c r="R926" s="170"/>
      <c r="S926" s="170"/>
      <c r="T926" s="170"/>
      <c r="U926" s="170"/>
      <c r="V926" s="170"/>
      <c r="W926" s="170"/>
      <c r="X926" s="170"/>
      <c r="Y926" s="170"/>
      <c r="Z926" s="170"/>
      <c r="AA926" s="170"/>
      <c r="AB926" s="170"/>
      <c r="AC926" s="170"/>
      <c r="AD926" s="170"/>
      <c r="AE926" s="170" t="s">
        <v>190</v>
      </c>
      <c r="AF926" s="170">
        <v>0</v>
      </c>
      <c r="AG926" s="170"/>
      <c r="AH926" s="170"/>
      <c r="AI926" s="170"/>
      <c r="AJ926" s="170"/>
      <c r="AK926" s="170"/>
      <c r="AL926" s="170"/>
      <c r="AM926" s="170"/>
      <c r="AN926" s="170"/>
      <c r="AO926" s="170"/>
      <c r="AP926" s="170"/>
      <c r="AQ926" s="170"/>
      <c r="AR926" s="170"/>
      <c r="AS926" s="170"/>
      <c r="AT926" s="170"/>
      <c r="AU926" s="170"/>
      <c r="AV926" s="170"/>
      <c r="AW926" s="170"/>
      <c r="AX926" s="170"/>
      <c r="AY926" s="170"/>
      <c r="AZ926" s="170"/>
      <c r="BA926" s="170"/>
      <c r="BB926" s="170"/>
      <c r="BC926" s="170"/>
      <c r="BD926" s="170"/>
      <c r="BE926" s="170"/>
      <c r="BF926" s="170"/>
      <c r="BG926" s="170"/>
      <c r="BH926" s="170"/>
    </row>
    <row r="927" spans="1:60" outlineLevel="1" x14ac:dyDescent="0.25">
      <c r="A927" s="224"/>
      <c r="B927" s="183"/>
      <c r="C927" s="210" t="s">
        <v>1000</v>
      </c>
      <c r="D927" s="188"/>
      <c r="E927" s="194"/>
      <c r="F927" s="201"/>
      <c r="G927" s="201"/>
      <c r="H927" s="200"/>
      <c r="I927" s="228"/>
      <c r="J927" s="170"/>
      <c r="K927" s="170"/>
      <c r="L927" s="170"/>
      <c r="M927" s="170"/>
      <c r="N927" s="170"/>
      <c r="O927" s="170"/>
      <c r="P927" s="170"/>
      <c r="Q927" s="170"/>
      <c r="R927" s="170"/>
      <c r="S927" s="170"/>
      <c r="T927" s="170"/>
      <c r="U927" s="170"/>
      <c r="V927" s="170"/>
      <c r="W927" s="170"/>
      <c r="X927" s="170"/>
      <c r="Y927" s="170"/>
      <c r="Z927" s="170"/>
      <c r="AA927" s="170"/>
      <c r="AB927" s="170"/>
      <c r="AC927" s="170"/>
      <c r="AD927" s="170"/>
      <c r="AE927" s="170" t="s">
        <v>190</v>
      </c>
      <c r="AF927" s="170">
        <v>0</v>
      </c>
      <c r="AG927" s="170"/>
      <c r="AH927" s="170"/>
      <c r="AI927" s="170"/>
      <c r="AJ927" s="170"/>
      <c r="AK927" s="170"/>
      <c r="AL927" s="170"/>
      <c r="AM927" s="170"/>
      <c r="AN927" s="170"/>
      <c r="AO927" s="170"/>
      <c r="AP927" s="170"/>
      <c r="AQ927" s="170"/>
      <c r="AR927" s="170"/>
      <c r="AS927" s="170"/>
      <c r="AT927" s="170"/>
      <c r="AU927" s="170"/>
      <c r="AV927" s="170"/>
      <c r="AW927" s="170"/>
      <c r="AX927" s="170"/>
      <c r="AY927" s="170"/>
      <c r="AZ927" s="170"/>
      <c r="BA927" s="170"/>
      <c r="BB927" s="170"/>
      <c r="BC927" s="170"/>
      <c r="BD927" s="170"/>
      <c r="BE927" s="170"/>
      <c r="BF927" s="170"/>
      <c r="BG927" s="170"/>
      <c r="BH927" s="170"/>
    </row>
    <row r="928" spans="1:60" outlineLevel="1" x14ac:dyDescent="0.25">
      <c r="A928" s="224"/>
      <c r="B928" s="183"/>
      <c r="C928" s="210" t="s">
        <v>1016</v>
      </c>
      <c r="D928" s="188"/>
      <c r="E928" s="194">
        <v>456.80693000000002</v>
      </c>
      <c r="F928" s="201"/>
      <c r="G928" s="201"/>
      <c r="H928" s="200"/>
      <c r="I928" s="228"/>
      <c r="J928" s="170"/>
      <c r="K928" s="170"/>
      <c r="L928" s="170"/>
      <c r="M928" s="170"/>
      <c r="N928" s="170"/>
      <c r="O928" s="170"/>
      <c r="P928" s="170"/>
      <c r="Q928" s="170"/>
      <c r="R928" s="170"/>
      <c r="S928" s="170"/>
      <c r="T928" s="170"/>
      <c r="U928" s="170"/>
      <c r="V928" s="170"/>
      <c r="W928" s="170"/>
      <c r="X928" s="170"/>
      <c r="Y928" s="170"/>
      <c r="Z928" s="170"/>
      <c r="AA928" s="170"/>
      <c r="AB928" s="170"/>
      <c r="AC928" s="170"/>
      <c r="AD928" s="170"/>
      <c r="AE928" s="170" t="s">
        <v>190</v>
      </c>
      <c r="AF928" s="170">
        <v>0</v>
      </c>
      <c r="AG928" s="170"/>
      <c r="AH928" s="170"/>
      <c r="AI928" s="170"/>
      <c r="AJ928" s="170"/>
      <c r="AK928" s="170"/>
      <c r="AL928" s="170"/>
      <c r="AM928" s="170"/>
      <c r="AN928" s="170"/>
      <c r="AO928" s="170"/>
      <c r="AP928" s="170"/>
      <c r="AQ928" s="170"/>
      <c r="AR928" s="170"/>
      <c r="AS928" s="170"/>
      <c r="AT928" s="170"/>
      <c r="AU928" s="170"/>
      <c r="AV928" s="170"/>
      <c r="AW928" s="170"/>
      <c r="AX928" s="170"/>
      <c r="AY928" s="170"/>
      <c r="AZ928" s="170"/>
      <c r="BA928" s="170"/>
      <c r="BB928" s="170"/>
      <c r="BC928" s="170"/>
      <c r="BD928" s="170"/>
      <c r="BE928" s="170"/>
      <c r="BF928" s="170"/>
      <c r="BG928" s="170"/>
      <c r="BH928" s="170"/>
    </row>
    <row r="929" spans="1:60" x14ac:dyDescent="0.25">
      <c r="A929" s="223" t="s">
        <v>179</v>
      </c>
      <c r="B929" s="181" t="s">
        <v>162</v>
      </c>
      <c r="C929" s="208" t="s">
        <v>163</v>
      </c>
      <c r="D929" s="186"/>
      <c r="E929" s="192"/>
      <c r="F929" s="291">
        <f>SUM(G930:G937)</f>
        <v>0</v>
      </c>
      <c r="G929" s="292"/>
      <c r="H929" s="199"/>
      <c r="I929" s="227"/>
      <c r="AE929" t="s">
        <v>180</v>
      </c>
    </row>
    <row r="930" spans="1:60" outlineLevel="1" x14ac:dyDescent="0.25">
      <c r="A930" s="225">
        <v>187</v>
      </c>
      <c r="B930" s="182" t="s">
        <v>1017</v>
      </c>
      <c r="C930" s="209" t="s">
        <v>1018</v>
      </c>
      <c r="D930" s="187" t="s">
        <v>1019</v>
      </c>
      <c r="E930" s="193">
        <v>1</v>
      </c>
      <c r="F930" s="202"/>
      <c r="G930" s="201">
        <f>ROUND(E930*F930,2)</f>
        <v>0</v>
      </c>
      <c r="H930" s="200"/>
      <c r="I930" s="228" t="s">
        <v>198</v>
      </c>
      <c r="J930" s="170"/>
      <c r="K930" s="170"/>
      <c r="L930" s="170"/>
      <c r="M930" s="170"/>
      <c r="N930" s="170"/>
      <c r="O930" s="170"/>
      <c r="P930" s="170"/>
      <c r="Q930" s="170"/>
      <c r="R930" s="170"/>
      <c r="S930" s="170"/>
      <c r="T930" s="170"/>
      <c r="U930" s="170"/>
      <c r="V930" s="170"/>
      <c r="W930" s="170"/>
      <c r="X930" s="170"/>
      <c r="Y930" s="170"/>
      <c r="Z930" s="170"/>
      <c r="AA930" s="170"/>
      <c r="AB930" s="170"/>
      <c r="AC930" s="170"/>
      <c r="AD930" s="170"/>
      <c r="AE930" s="170" t="s">
        <v>1020</v>
      </c>
      <c r="AF930" s="170"/>
      <c r="AG930" s="170"/>
      <c r="AH930" s="170"/>
      <c r="AI930" s="170"/>
      <c r="AJ930" s="170"/>
      <c r="AK930" s="170"/>
      <c r="AL930" s="170"/>
      <c r="AM930" s="170">
        <v>21</v>
      </c>
      <c r="AN930" s="170"/>
      <c r="AO930" s="170"/>
      <c r="AP930" s="170"/>
      <c r="AQ930" s="170"/>
      <c r="AR930" s="170"/>
      <c r="AS930" s="170"/>
      <c r="AT930" s="170"/>
      <c r="AU930" s="170"/>
      <c r="AV930" s="170"/>
      <c r="AW930" s="170"/>
      <c r="AX930" s="170"/>
      <c r="AY930" s="170"/>
      <c r="AZ930" s="170"/>
      <c r="BA930" s="170"/>
      <c r="BB930" s="170"/>
      <c r="BC930" s="170"/>
      <c r="BD930" s="170"/>
      <c r="BE930" s="170"/>
      <c r="BF930" s="170"/>
      <c r="BG930" s="170"/>
      <c r="BH930" s="170"/>
    </row>
    <row r="931" spans="1:60" ht="30.6" outlineLevel="1" x14ac:dyDescent="0.25">
      <c r="A931" s="224"/>
      <c r="B931" s="183"/>
      <c r="C931" s="211" t="s">
        <v>1021</v>
      </c>
      <c r="D931" s="189"/>
      <c r="E931" s="195"/>
      <c r="F931" s="203"/>
      <c r="G931" s="203"/>
      <c r="H931" s="200"/>
      <c r="I931" s="228"/>
      <c r="J931" s="170"/>
      <c r="K931" s="170"/>
      <c r="L931" s="170"/>
      <c r="M931" s="170"/>
      <c r="N931" s="170"/>
      <c r="O931" s="170"/>
      <c r="P931" s="170"/>
      <c r="Q931" s="170"/>
      <c r="R931" s="170"/>
      <c r="S931" s="170"/>
      <c r="T931" s="170"/>
      <c r="U931" s="170"/>
      <c r="V931" s="170"/>
      <c r="W931" s="170"/>
      <c r="X931" s="170"/>
      <c r="Y931" s="170"/>
      <c r="Z931" s="170"/>
      <c r="AA931" s="170"/>
      <c r="AB931" s="170"/>
      <c r="AC931" s="170"/>
      <c r="AD931" s="170"/>
      <c r="AE931" s="170" t="s">
        <v>213</v>
      </c>
      <c r="AF931" s="170"/>
      <c r="AG931" s="170"/>
      <c r="AH931" s="170"/>
      <c r="AI931" s="170"/>
      <c r="AJ931" s="170"/>
      <c r="AK931" s="170"/>
      <c r="AL931" s="170"/>
      <c r="AM931" s="170"/>
      <c r="AN931" s="170"/>
      <c r="AO931" s="170"/>
      <c r="AP931" s="170"/>
      <c r="AQ931" s="170"/>
      <c r="AR931" s="170"/>
      <c r="AS931" s="170"/>
      <c r="AT931" s="170"/>
      <c r="AU931" s="170"/>
      <c r="AV931" s="170"/>
      <c r="AW931" s="170"/>
      <c r="AX931" s="170"/>
      <c r="AY931" s="170"/>
      <c r="AZ931" s="170"/>
      <c r="BA931" s="170"/>
      <c r="BB931" s="170"/>
      <c r="BC931" s="170"/>
      <c r="BD931" s="170"/>
      <c r="BE931" s="170"/>
      <c r="BF931" s="170"/>
      <c r="BG931" s="170"/>
      <c r="BH931" s="170"/>
    </row>
    <row r="932" spans="1:60" outlineLevel="1" x14ac:dyDescent="0.25">
      <c r="A932" s="225">
        <v>188</v>
      </c>
      <c r="B932" s="182" t="s">
        <v>1022</v>
      </c>
      <c r="C932" s="209" t="s">
        <v>1023</v>
      </c>
      <c r="D932" s="187" t="s">
        <v>1019</v>
      </c>
      <c r="E932" s="193">
        <v>1</v>
      </c>
      <c r="F932" s="202"/>
      <c r="G932" s="201">
        <f>ROUND(E932*F932,2)</f>
        <v>0</v>
      </c>
      <c r="H932" s="200"/>
      <c r="I932" s="228" t="s">
        <v>198</v>
      </c>
      <c r="J932" s="170"/>
      <c r="K932" s="170"/>
      <c r="L932" s="170"/>
      <c r="M932" s="170"/>
      <c r="N932" s="170"/>
      <c r="O932" s="170"/>
      <c r="P932" s="170"/>
      <c r="Q932" s="170"/>
      <c r="R932" s="170"/>
      <c r="S932" s="170"/>
      <c r="T932" s="170"/>
      <c r="U932" s="170"/>
      <c r="V932" s="170"/>
      <c r="W932" s="170"/>
      <c r="X932" s="170"/>
      <c r="Y932" s="170"/>
      <c r="Z932" s="170"/>
      <c r="AA932" s="170"/>
      <c r="AB932" s="170"/>
      <c r="AC932" s="170"/>
      <c r="AD932" s="170"/>
      <c r="AE932" s="170" t="s">
        <v>1020</v>
      </c>
      <c r="AF932" s="170"/>
      <c r="AG932" s="170"/>
      <c r="AH932" s="170"/>
      <c r="AI932" s="170"/>
      <c r="AJ932" s="170"/>
      <c r="AK932" s="170"/>
      <c r="AL932" s="170"/>
      <c r="AM932" s="170">
        <v>21</v>
      </c>
      <c r="AN932" s="170"/>
      <c r="AO932" s="170"/>
      <c r="AP932" s="170"/>
      <c r="AQ932" s="170"/>
      <c r="AR932" s="170"/>
      <c r="AS932" s="170"/>
      <c r="AT932" s="170"/>
      <c r="AU932" s="170"/>
      <c r="AV932" s="170"/>
      <c r="AW932" s="170"/>
      <c r="AX932" s="170"/>
      <c r="AY932" s="170"/>
      <c r="AZ932" s="170"/>
      <c r="BA932" s="170"/>
      <c r="BB932" s="170"/>
      <c r="BC932" s="170"/>
      <c r="BD932" s="170"/>
      <c r="BE932" s="170"/>
      <c r="BF932" s="170"/>
      <c r="BG932" s="170"/>
      <c r="BH932" s="170"/>
    </row>
    <row r="933" spans="1:60" ht="40.799999999999997" outlineLevel="1" x14ac:dyDescent="0.25">
      <c r="A933" s="224"/>
      <c r="B933" s="183"/>
      <c r="C933" s="211" t="s">
        <v>1024</v>
      </c>
      <c r="D933" s="189"/>
      <c r="E933" s="195"/>
      <c r="F933" s="203"/>
      <c r="G933" s="203"/>
      <c r="H933" s="200"/>
      <c r="I933" s="228"/>
      <c r="J933" s="170"/>
      <c r="K933" s="170"/>
      <c r="L933" s="170"/>
      <c r="M933" s="170"/>
      <c r="N933" s="170"/>
      <c r="O933" s="170"/>
      <c r="P933" s="170"/>
      <c r="Q933" s="170"/>
      <c r="R933" s="170"/>
      <c r="S933" s="170"/>
      <c r="T933" s="170"/>
      <c r="U933" s="170"/>
      <c r="V933" s="170"/>
      <c r="W933" s="170"/>
      <c r="X933" s="170"/>
      <c r="Y933" s="170"/>
      <c r="Z933" s="170"/>
      <c r="AA933" s="170"/>
      <c r="AB933" s="170"/>
      <c r="AC933" s="170"/>
      <c r="AD933" s="170"/>
      <c r="AE933" s="170" t="s">
        <v>213</v>
      </c>
      <c r="AF933" s="170"/>
      <c r="AG933" s="170"/>
      <c r="AH933" s="170"/>
      <c r="AI933" s="170"/>
      <c r="AJ933" s="170"/>
      <c r="AK933" s="170"/>
      <c r="AL933" s="170"/>
      <c r="AM933" s="170"/>
      <c r="AN933" s="170"/>
      <c r="AO933" s="170"/>
      <c r="AP933" s="170"/>
      <c r="AQ933" s="170"/>
      <c r="AR933" s="170"/>
      <c r="AS933" s="170"/>
      <c r="AT933" s="170"/>
      <c r="AU933" s="170"/>
      <c r="AV933" s="170"/>
      <c r="AW933" s="170"/>
      <c r="AX933" s="170"/>
      <c r="AY933" s="170"/>
      <c r="AZ933" s="170"/>
      <c r="BA933" s="170"/>
      <c r="BB933" s="170"/>
      <c r="BC933" s="170"/>
      <c r="BD933" s="170"/>
      <c r="BE933" s="170"/>
      <c r="BF933" s="170"/>
      <c r="BG933" s="170"/>
      <c r="BH933" s="170"/>
    </row>
    <row r="934" spans="1:60" outlineLevel="1" x14ac:dyDescent="0.25">
      <c r="A934" s="225">
        <v>189</v>
      </c>
      <c r="B934" s="182" t="s">
        <v>1025</v>
      </c>
      <c r="C934" s="209" t="s">
        <v>1026</v>
      </c>
      <c r="D934" s="187" t="s">
        <v>1019</v>
      </c>
      <c r="E934" s="193">
        <v>1</v>
      </c>
      <c r="F934" s="202"/>
      <c r="G934" s="201">
        <f>ROUND(E934*F934,2)</f>
        <v>0</v>
      </c>
      <c r="H934" s="200"/>
      <c r="I934" s="228" t="s">
        <v>198</v>
      </c>
      <c r="J934" s="170"/>
      <c r="K934" s="170"/>
      <c r="L934" s="170"/>
      <c r="M934" s="170"/>
      <c r="N934" s="170"/>
      <c r="O934" s="170"/>
      <c r="P934" s="170"/>
      <c r="Q934" s="170"/>
      <c r="R934" s="170"/>
      <c r="S934" s="170"/>
      <c r="T934" s="170"/>
      <c r="U934" s="170"/>
      <c r="V934" s="170"/>
      <c r="W934" s="170"/>
      <c r="X934" s="170"/>
      <c r="Y934" s="170"/>
      <c r="Z934" s="170"/>
      <c r="AA934" s="170"/>
      <c r="AB934" s="170"/>
      <c r="AC934" s="170"/>
      <c r="AD934" s="170"/>
      <c r="AE934" s="170" t="s">
        <v>1020</v>
      </c>
      <c r="AF934" s="170"/>
      <c r="AG934" s="170"/>
      <c r="AH934" s="170"/>
      <c r="AI934" s="170"/>
      <c r="AJ934" s="170"/>
      <c r="AK934" s="170"/>
      <c r="AL934" s="170"/>
      <c r="AM934" s="170">
        <v>21</v>
      </c>
      <c r="AN934" s="170"/>
      <c r="AO934" s="170"/>
      <c r="AP934" s="170"/>
      <c r="AQ934" s="170"/>
      <c r="AR934" s="170"/>
      <c r="AS934" s="170"/>
      <c r="AT934" s="170"/>
      <c r="AU934" s="170"/>
      <c r="AV934" s="170"/>
      <c r="AW934" s="170"/>
      <c r="AX934" s="170"/>
      <c r="AY934" s="170"/>
      <c r="AZ934" s="170"/>
      <c r="BA934" s="170"/>
      <c r="BB934" s="170"/>
      <c r="BC934" s="170"/>
      <c r="BD934" s="170"/>
      <c r="BE934" s="170"/>
      <c r="BF934" s="170"/>
      <c r="BG934" s="170"/>
      <c r="BH934" s="170"/>
    </row>
    <row r="935" spans="1:60" ht="30.6" outlineLevel="1" x14ac:dyDescent="0.25">
      <c r="A935" s="224"/>
      <c r="B935" s="183"/>
      <c r="C935" s="211" t="s">
        <v>1027</v>
      </c>
      <c r="D935" s="189"/>
      <c r="E935" s="195"/>
      <c r="F935" s="203"/>
      <c r="G935" s="203"/>
      <c r="H935" s="200"/>
      <c r="I935" s="228"/>
      <c r="J935" s="170"/>
      <c r="K935" s="170"/>
      <c r="L935" s="170"/>
      <c r="M935" s="170"/>
      <c r="N935" s="170"/>
      <c r="O935" s="170"/>
      <c r="P935" s="170"/>
      <c r="Q935" s="170"/>
      <c r="R935" s="170"/>
      <c r="S935" s="170"/>
      <c r="T935" s="170"/>
      <c r="U935" s="170"/>
      <c r="V935" s="170"/>
      <c r="W935" s="170"/>
      <c r="X935" s="170"/>
      <c r="Y935" s="170"/>
      <c r="Z935" s="170"/>
      <c r="AA935" s="170"/>
      <c r="AB935" s="170"/>
      <c r="AC935" s="170"/>
      <c r="AD935" s="170"/>
      <c r="AE935" s="170" t="s">
        <v>213</v>
      </c>
      <c r="AF935" s="170"/>
      <c r="AG935" s="170"/>
      <c r="AH935" s="170"/>
      <c r="AI935" s="170"/>
      <c r="AJ935" s="170"/>
      <c r="AK935" s="170"/>
      <c r="AL935" s="170"/>
      <c r="AM935" s="170"/>
      <c r="AN935" s="170"/>
      <c r="AO935" s="170"/>
      <c r="AP935" s="170"/>
      <c r="AQ935" s="170"/>
      <c r="AR935" s="170"/>
      <c r="AS935" s="170"/>
      <c r="AT935" s="170"/>
      <c r="AU935" s="170"/>
      <c r="AV935" s="170"/>
      <c r="AW935" s="170"/>
      <c r="AX935" s="170"/>
      <c r="AY935" s="170"/>
      <c r="AZ935" s="170"/>
      <c r="BA935" s="170"/>
      <c r="BB935" s="170"/>
      <c r="BC935" s="170"/>
      <c r="BD935" s="170"/>
      <c r="BE935" s="170"/>
      <c r="BF935" s="170"/>
      <c r="BG935" s="170"/>
      <c r="BH935" s="170"/>
    </row>
    <row r="936" spans="1:60" outlineLevel="1" x14ac:dyDescent="0.25">
      <c r="A936" s="225">
        <v>190</v>
      </c>
      <c r="B936" s="182" t="s">
        <v>1028</v>
      </c>
      <c r="C936" s="209" t="s">
        <v>1029</v>
      </c>
      <c r="D936" s="187" t="s">
        <v>1019</v>
      </c>
      <c r="E936" s="193">
        <v>1</v>
      </c>
      <c r="F936" s="202"/>
      <c r="G936" s="201">
        <f>ROUND(E936*F936,2)</f>
        <v>0</v>
      </c>
      <c r="H936" s="200"/>
      <c r="I936" s="228" t="s">
        <v>198</v>
      </c>
      <c r="J936" s="170"/>
      <c r="K936" s="170"/>
      <c r="L936" s="170"/>
      <c r="M936" s="170"/>
      <c r="N936" s="170"/>
      <c r="O936" s="170"/>
      <c r="P936" s="170"/>
      <c r="Q936" s="170"/>
      <c r="R936" s="170"/>
      <c r="S936" s="170"/>
      <c r="T936" s="170"/>
      <c r="U936" s="170"/>
      <c r="V936" s="170"/>
      <c r="W936" s="170"/>
      <c r="X936" s="170"/>
      <c r="Y936" s="170"/>
      <c r="Z936" s="170"/>
      <c r="AA936" s="170"/>
      <c r="AB936" s="170"/>
      <c r="AC936" s="170"/>
      <c r="AD936" s="170"/>
      <c r="AE936" s="170" t="s">
        <v>1030</v>
      </c>
      <c r="AF936" s="170"/>
      <c r="AG936" s="170"/>
      <c r="AH936" s="170"/>
      <c r="AI936" s="170"/>
      <c r="AJ936" s="170"/>
      <c r="AK936" s="170"/>
      <c r="AL936" s="170"/>
      <c r="AM936" s="170">
        <v>21</v>
      </c>
      <c r="AN936" s="170"/>
      <c r="AO936" s="170"/>
      <c r="AP936" s="170"/>
      <c r="AQ936" s="170"/>
      <c r="AR936" s="170"/>
      <c r="AS936" s="170"/>
      <c r="AT936" s="170"/>
      <c r="AU936" s="170"/>
      <c r="AV936" s="170"/>
      <c r="AW936" s="170"/>
      <c r="AX936" s="170"/>
      <c r="AY936" s="170"/>
      <c r="AZ936" s="170"/>
      <c r="BA936" s="170"/>
      <c r="BB936" s="170"/>
      <c r="BC936" s="170"/>
      <c r="BD936" s="170"/>
      <c r="BE936" s="170"/>
      <c r="BF936" s="170"/>
      <c r="BG936" s="170"/>
      <c r="BH936" s="170"/>
    </row>
    <row r="937" spans="1:60" ht="20.399999999999999" outlineLevel="1" x14ac:dyDescent="0.25">
      <c r="A937" s="224"/>
      <c r="B937" s="183"/>
      <c r="C937" s="211" t="s">
        <v>1031</v>
      </c>
      <c r="D937" s="189"/>
      <c r="E937" s="195"/>
      <c r="F937" s="203"/>
      <c r="G937" s="203"/>
      <c r="H937" s="200"/>
      <c r="I937" s="228"/>
      <c r="J937" s="170"/>
      <c r="K937" s="170"/>
      <c r="L937" s="170"/>
      <c r="M937" s="170"/>
      <c r="N937" s="170"/>
      <c r="O937" s="170"/>
      <c r="P937" s="170"/>
      <c r="Q937" s="170"/>
      <c r="R937" s="170"/>
      <c r="S937" s="170"/>
      <c r="T937" s="170"/>
      <c r="U937" s="170"/>
      <c r="V937" s="170"/>
      <c r="W937" s="170"/>
      <c r="X937" s="170"/>
      <c r="Y937" s="170"/>
      <c r="Z937" s="170"/>
      <c r="AA937" s="170"/>
      <c r="AB937" s="170"/>
      <c r="AC937" s="170"/>
      <c r="AD937" s="170"/>
      <c r="AE937" s="170" t="s">
        <v>213</v>
      </c>
      <c r="AF937" s="170"/>
      <c r="AG937" s="170"/>
      <c r="AH937" s="170"/>
      <c r="AI937" s="170"/>
      <c r="AJ937" s="170"/>
      <c r="AK937" s="170"/>
      <c r="AL937" s="170"/>
      <c r="AM937" s="170"/>
      <c r="AN937" s="170"/>
      <c r="AO937" s="170"/>
      <c r="AP937" s="170"/>
      <c r="AQ937" s="170"/>
      <c r="AR937" s="170"/>
      <c r="AS937" s="170"/>
      <c r="AT937" s="170"/>
      <c r="AU937" s="170"/>
      <c r="AV937" s="170"/>
      <c r="AW937" s="170"/>
      <c r="AX937" s="170"/>
      <c r="AY937" s="170"/>
      <c r="AZ937" s="170"/>
      <c r="BA937" s="170"/>
      <c r="BB937" s="170"/>
      <c r="BC937" s="170"/>
      <c r="BD937" s="170"/>
      <c r="BE937" s="170"/>
      <c r="BF937" s="170"/>
      <c r="BG937" s="170"/>
      <c r="BH937" s="170"/>
    </row>
    <row r="938" spans="1:60" x14ac:dyDescent="0.25">
      <c r="A938" s="223" t="s">
        <v>179</v>
      </c>
      <c r="B938" s="181" t="s">
        <v>164</v>
      </c>
      <c r="C938" s="208" t="s">
        <v>165</v>
      </c>
      <c r="D938" s="186"/>
      <c r="E938" s="192"/>
      <c r="F938" s="291">
        <f>SUM(G939:G952)</f>
        <v>0</v>
      </c>
      <c r="G938" s="292"/>
      <c r="H938" s="199"/>
      <c r="I938" s="227"/>
      <c r="AE938" t="s">
        <v>180</v>
      </c>
    </row>
    <row r="939" spans="1:60" outlineLevel="1" x14ac:dyDescent="0.25">
      <c r="A939" s="225">
        <v>191</v>
      </c>
      <c r="B939" s="182" t="s">
        <v>1032</v>
      </c>
      <c r="C939" s="209" t="s">
        <v>1033</v>
      </c>
      <c r="D939" s="187" t="s">
        <v>1019</v>
      </c>
      <c r="E939" s="193">
        <v>1</v>
      </c>
      <c r="F939" s="202"/>
      <c r="G939" s="201">
        <f>ROUND(E939*F939,2)</f>
        <v>0</v>
      </c>
      <c r="H939" s="200"/>
      <c r="I939" s="228" t="s">
        <v>198</v>
      </c>
      <c r="J939" s="170"/>
      <c r="K939" s="170"/>
      <c r="L939" s="170"/>
      <c r="M939" s="170"/>
      <c r="N939" s="170"/>
      <c r="O939" s="170"/>
      <c r="P939" s="170"/>
      <c r="Q939" s="170"/>
      <c r="R939" s="170"/>
      <c r="S939" s="170"/>
      <c r="T939" s="170"/>
      <c r="U939" s="170"/>
      <c r="V939" s="170"/>
      <c r="W939" s="170"/>
      <c r="X939" s="170"/>
      <c r="Y939" s="170"/>
      <c r="Z939" s="170"/>
      <c r="AA939" s="170"/>
      <c r="AB939" s="170"/>
      <c r="AC939" s="170"/>
      <c r="AD939" s="170"/>
      <c r="AE939" s="170" t="s">
        <v>1020</v>
      </c>
      <c r="AF939" s="170"/>
      <c r="AG939" s="170"/>
      <c r="AH939" s="170"/>
      <c r="AI939" s="170"/>
      <c r="AJ939" s="170"/>
      <c r="AK939" s="170"/>
      <c r="AL939" s="170"/>
      <c r="AM939" s="170">
        <v>21</v>
      </c>
      <c r="AN939" s="170"/>
      <c r="AO939" s="170"/>
      <c r="AP939" s="170"/>
      <c r="AQ939" s="170"/>
      <c r="AR939" s="170"/>
      <c r="AS939" s="170"/>
      <c r="AT939" s="170"/>
      <c r="AU939" s="170"/>
      <c r="AV939" s="170"/>
      <c r="AW939" s="170"/>
      <c r="AX939" s="170"/>
      <c r="AY939" s="170"/>
      <c r="AZ939" s="170"/>
      <c r="BA939" s="170"/>
      <c r="BB939" s="170"/>
      <c r="BC939" s="170"/>
      <c r="BD939" s="170"/>
      <c r="BE939" s="170"/>
      <c r="BF939" s="170"/>
      <c r="BG939" s="170"/>
      <c r="BH939" s="170"/>
    </row>
    <row r="940" spans="1:60" ht="30.6" outlineLevel="1" x14ac:dyDescent="0.25">
      <c r="A940" s="224"/>
      <c r="B940" s="183"/>
      <c r="C940" s="211" t="s">
        <v>1034</v>
      </c>
      <c r="D940" s="189"/>
      <c r="E940" s="195"/>
      <c r="F940" s="203"/>
      <c r="G940" s="203"/>
      <c r="H940" s="200"/>
      <c r="I940" s="228"/>
      <c r="J940" s="170"/>
      <c r="K940" s="170"/>
      <c r="L940" s="170"/>
      <c r="M940" s="170"/>
      <c r="N940" s="170"/>
      <c r="O940" s="170"/>
      <c r="P940" s="170"/>
      <c r="Q940" s="170"/>
      <c r="R940" s="170"/>
      <c r="S940" s="170"/>
      <c r="T940" s="170"/>
      <c r="U940" s="170"/>
      <c r="V940" s="170"/>
      <c r="W940" s="170"/>
      <c r="X940" s="170"/>
      <c r="Y940" s="170"/>
      <c r="Z940" s="170"/>
      <c r="AA940" s="170"/>
      <c r="AB940" s="170"/>
      <c r="AC940" s="170"/>
      <c r="AD940" s="170"/>
      <c r="AE940" s="170" t="s">
        <v>213</v>
      </c>
      <c r="AF940" s="170"/>
      <c r="AG940" s="170"/>
      <c r="AH940" s="170"/>
      <c r="AI940" s="170"/>
      <c r="AJ940" s="170"/>
      <c r="AK940" s="170"/>
      <c r="AL940" s="170"/>
      <c r="AM940" s="170"/>
      <c r="AN940" s="170"/>
      <c r="AO940" s="170"/>
      <c r="AP940" s="170"/>
      <c r="AQ940" s="170"/>
      <c r="AR940" s="170"/>
      <c r="AS940" s="170"/>
      <c r="AT940" s="170"/>
      <c r="AU940" s="170"/>
      <c r="AV940" s="170"/>
      <c r="AW940" s="170"/>
      <c r="AX940" s="170"/>
      <c r="AY940" s="170"/>
      <c r="AZ940" s="170"/>
      <c r="BA940" s="170"/>
      <c r="BB940" s="170"/>
      <c r="BC940" s="170"/>
      <c r="BD940" s="170"/>
      <c r="BE940" s="170"/>
      <c r="BF940" s="170"/>
      <c r="BG940" s="170"/>
      <c r="BH940" s="170"/>
    </row>
    <row r="941" spans="1:60" outlineLevel="1" x14ac:dyDescent="0.25">
      <c r="A941" s="225">
        <v>192</v>
      </c>
      <c r="B941" s="182" t="s">
        <v>1035</v>
      </c>
      <c r="C941" s="209" t="s">
        <v>1036</v>
      </c>
      <c r="D941" s="187" t="s">
        <v>1019</v>
      </c>
      <c r="E941" s="193">
        <v>1</v>
      </c>
      <c r="F941" s="202"/>
      <c r="G941" s="201">
        <f>ROUND(E941*F941,2)</f>
        <v>0</v>
      </c>
      <c r="H941" s="200"/>
      <c r="I941" s="228" t="s">
        <v>198</v>
      </c>
      <c r="J941" s="170"/>
      <c r="K941" s="170"/>
      <c r="L941" s="170"/>
      <c r="M941" s="170"/>
      <c r="N941" s="170"/>
      <c r="O941" s="170"/>
      <c r="P941" s="170"/>
      <c r="Q941" s="170"/>
      <c r="R941" s="170"/>
      <c r="S941" s="170"/>
      <c r="T941" s="170"/>
      <c r="U941" s="170"/>
      <c r="V941" s="170"/>
      <c r="W941" s="170"/>
      <c r="X941" s="170"/>
      <c r="Y941" s="170"/>
      <c r="Z941" s="170"/>
      <c r="AA941" s="170"/>
      <c r="AB941" s="170"/>
      <c r="AC941" s="170"/>
      <c r="AD941" s="170"/>
      <c r="AE941" s="170" t="s">
        <v>1020</v>
      </c>
      <c r="AF941" s="170"/>
      <c r="AG941" s="170"/>
      <c r="AH941" s="170"/>
      <c r="AI941" s="170"/>
      <c r="AJ941" s="170"/>
      <c r="AK941" s="170"/>
      <c r="AL941" s="170"/>
      <c r="AM941" s="170">
        <v>21</v>
      </c>
      <c r="AN941" s="170"/>
      <c r="AO941" s="170"/>
      <c r="AP941" s="170"/>
      <c r="AQ941" s="170"/>
      <c r="AR941" s="170"/>
      <c r="AS941" s="170"/>
      <c r="AT941" s="170"/>
      <c r="AU941" s="170"/>
      <c r="AV941" s="170"/>
      <c r="AW941" s="170"/>
      <c r="AX941" s="170"/>
      <c r="AY941" s="170"/>
      <c r="AZ941" s="170"/>
      <c r="BA941" s="170"/>
      <c r="BB941" s="170"/>
      <c r="BC941" s="170"/>
      <c r="BD941" s="170"/>
      <c r="BE941" s="170"/>
      <c r="BF941" s="170"/>
      <c r="BG941" s="170"/>
      <c r="BH941" s="170"/>
    </row>
    <row r="942" spans="1:60" ht="40.799999999999997" outlineLevel="1" x14ac:dyDescent="0.25">
      <c r="A942" s="224"/>
      <c r="B942" s="183"/>
      <c r="C942" s="211" t="s">
        <v>1037</v>
      </c>
      <c r="D942" s="189"/>
      <c r="E942" s="195"/>
      <c r="F942" s="203"/>
      <c r="G942" s="203"/>
      <c r="H942" s="200"/>
      <c r="I942" s="228"/>
      <c r="J942" s="170"/>
      <c r="K942" s="170"/>
      <c r="L942" s="170"/>
      <c r="M942" s="170"/>
      <c r="N942" s="170"/>
      <c r="O942" s="170"/>
      <c r="P942" s="170"/>
      <c r="Q942" s="170"/>
      <c r="R942" s="170"/>
      <c r="S942" s="170"/>
      <c r="T942" s="170"/>
      <c r="U942" s="170"/>
      <c r="V942" s="170"/>
      <c r="W942" s="170"/>
      <c r="X942" s="170"/>
      <c r="Y942" s="170"/>
      <c r="Z942" s="170"/>
      <c r="AA942" s="170"/>
      <c r="AB942" s="170"/>
      <c r="AC942" s="170"/>
      <c r="AD942" s="170"/>
      <c r="AE942" s="170" t="s">
        <v>213</v>
      </c>
      <c r="AF942" s="170"/>
      <c r="AG942" s="170"/>
      <c r="AH942" s="170"/>
      <c r="AI942" s="170"/>
      <c r="AJ942" s="170"/>
      <c r="AK942" s="170"/>
      <c r="AL942" s="170"/>
      <c r="AM942" s="170"/>
      <c r="AN942" s="170"/>
      <c r="AO942" s="170"/>
      <c r="AP942" s="170"/>
      <c r="AQ942" s="170"/>
      <c r="AR942" s="170"/>
      <c r="AS942" s="170"/>
      <c r="AT942" s="170"/>
      <c r="AU942" s="170"/>
      <c r="AV942" s="170"/>
      <c r="AW942" s="170"/>
      <c r="AX942" s="170"/>
      <c r="AY942" s="170"/>
      <c r="AZ942" s="170"/>
      <c r="BA942" s="170"/>
      <c r="BB942" s="170"/>
      <c r="BC942" s="170"/>
      <c r="BD942" s="170"/>
      <c r="BE942" s="170"/>
      <c r="BF942" s="170"/>
      <c r="BG942" s="170"/>
      <c r="BH942" s="170"/>
    </row>
    <row r="943" spans="1:60" outlineLevel="1" x14ac:dyDescent="0.25">
      <c r="A943" s="225">
        <v>193</v>
      </c>
      <c r="B943" s="182" t="s">
        <v>1038</v>
      </c>
      <c r="C943" s="209" t="s">
        <v>1039</v>
      </c>
      <c r="D943" s="187" t="s">
        <v>1019</v>
      </c>
      <c r="E943" s="193">
        <v>1</v>
      </c>
      <c r="F943" s="202"/>
      <c r="G943" s="201">
        <f>ROUND(E943*F943,2)</f>
        <v>0</v>
      </c>
      <c r="H943" s="200"/>
      <c r="I943" s="228" t="s">
        <v>198</v>
      </c>
      <c r="J943" s="170"/>
      <c r="K943" s="170"/>
      <c r="L943" s="170"/>
      <c r="M943" s="170"/>
      <c r="N943" s="170"/>
      <c r="O943" s="170"/>
      <c r="P943" s="170"/>
      <c r="Q943" s="170"/>
      <c r="R943" s="170"/>
      <c r="S943" s="170"/>
      <c r="T943" s="170"/>
      <c r="U943" s="170"/>
      <c r="V943" s="170"/>
      <c r="W943" s="170"/>
      <c r="X943" s="170"/>
      <c r="Y943" s="170"/>
      <c r="Z943" s="170"/>
      <c r="AA943" s="170"/>
      <c r="AB943" s="170"/>
      <c r="AC943" s="170"/>
      <c r="AD943" s="170"/>
      <c r="AE943" s="170" t="s">
        <v>1020</v>
      </c>
      <c r="AF943" s="170"/>
      <c r="AG943" s="170"/>
      <c r="AH943" s="170"/>
      <c r="AI943" s="170"/>
      <c r="AJ943" s="170"/>
      <c r="AK943" s="170"/>
      <c r="AL943" s="170"/>
      <c r="AM943" s="170">
        <v>21</v>
      </c>
      <c r="AN943" s="170"/>
      <c r="AO943" s="170"/>
      <c r="AP943" s="170"/>
      <c r="AQ943" s="170"/>
      <c r="AR943" s="170"/>
      <c r="AS943" s="170"/>
      <c r="AT943" s="170"/>
      <c r="AU943" s="170"/>
      <c r="AV943" s="170"/>
      <c r="AW943" s="170"/>
      <c r="AX943" s="170"/>
      <c r="AY943" s="170"/>
      <c r="AZ943" s="170"/>
      <c r="BA943" s="170"/>
      <c r="BB943" s="170"/>
      <c r="BC943" s="170"/>
      <c r="BD943" s="170"/>
      <c r="BE943" s="170"/>
      <c r="BF943" s="170"/>
      <c r="BG943" s="170"/>
      <c r="BH943" s="170"/>
    </row>
    <row r="944" spans="1:60" ht="20.399999999999999" outlineLevel="1" x14ac:dyDescent="0.25">
      <c r="A944" s="224"/>
      <c r="B944" s="183"/>
      <c r="C944" s="211" t="s">
        <v>1040</v>
      </c>
      <c r="D944" s="189"/>
      <c r="E944" s="195"/>
      <c r="F944" s="203"/>
      <c r="G944" s="203"/>
      <c r="H944" s="200"/>
      <c r="I944" s="228"/>
      <c r="J944" s="170"/>
      <c r="K944" s="170"/>
      <c r="L944" s="170"/>
      <c r="M944" s="170"/>
      <c r="N944" s="170"/>
      <c r="O944" s="170"/>
      <c r="P944" s="170"/>
      <c r="Q944" s="170"/>
      <c r="R944" s="170"/>
      <c r="S944" s="170"/>
      <c r="T944" s="170"/>
      <c r="U944" s="170"/>
      <c r="V944" s="170"/>
      <c r="W944" s="170"/>
      <c r="X944" s="170"/>
      <c r="Y944" s="170"/>
      <c r="Z944" s="170"/>
      <c r="AA944" s="170"/>
      <c r="AB944" s="170"/>
      <c r="AC944" s="170"/>
      <c r="AD944" s="170"/>
      <c r="AE944" s="170" t="s">
        <v>213</v>
      </c>
      <c r="AF944" s="170"/>
      <c r="AG944" s="170"/>
      <c r="AH944" s="170"/>
      <c r="AI944" s="170"/>
      <c r="AJ944" s="170"/>
      <c r="AK944" s="170"/>
      <c r="AL944" s="170"/>
      <c r="AM944" s="170"/>
      <c r="AN944" s="170"/>
      <c r="AO944" s="170"/>
      <c r="AP944" s="170"/>
      <c r="AQ944" s="170"/>
      <c r="AR944" s="170"/>
      <c r="AS944" s="170"/>
      <c r="AT944" s="170"/>
      <c r="AU944" s="170"/>
      <c r="AV944" s="170"/>
      <c r="AW944" s="170"/>
      <c r="AX944" s="170"/>
      <c r="AY944" s="170"/>
      <c r="AZ944" s="170"/>
      <c r="BA944" s="170"/>
      <c r="BB944" s="170"/>
      <c r="BC944" s="170"/>
      <c r="BD944" s="170"/>
      <c r="BE944" s="170"/>
      <c r="BF944" s="170"/>
      <c r="BG944" s="170"/>
      <c r="BH944" s="170"/>
    </row>
    <row r="945" spans="1:60" outlineLevel="1" x14ac:dyDescent="0.25">
      <c r="A945" s="225">
        <v>194</v>
      </c>
      <c r="B945" s="182" t="s">
        <v>1041</v>
      </c>
      <c r="C945" s="209" t="s">
        <v>1042</v>
      </c>
      <c r="D945" s="187" t="s">
        <v>1019</v>
      </c>
      <c r="E945" s="193">
        <v>1</v>
      </c>
      <c r="F945" s="202"/>
      <c r="G945" s="201">
        <f>ROUND(E945*F945,2)</f>
        <v>0</v>
      </c>
      <c r="H945" s="200"/>
      <c r="I945" s="228" t="s">
        <v>198</v>
      </c>
      <c r="J945" s="170"/>
      <c r="K945" s="170"/>
      <c r="L945" s="170"/>
      <c r="M945" s="170"/>
      <c r="N945" s="170"/>
      <c r="O945" s="170"/>
      <c r="P945" s="170"/>
      <c r="Q945" s="170"/>
      <c r="R945" s="170"/>
      <c r="S945" s="170"/>
      <c r="T945" s="170"/>
      <c r="U945" s="170"/>
      <c r="V945" s="170"/>
      <c r="W945" s="170"/>
      <c r="X945" s="170"/>
      <c r="Y945" s="170"/>
      <c r="Z945" s="170"/>
      <c r="AA945" s="170"/>
      <c r="AB945" s="170"/>
      <c r="AC945" s="170"/>
      <c r="AD945" s="170"/>
      <c r="AE945" s="170" t="s">
        <v>1020</v>
      </c>
      <c r="AF945" s="170"/>
      <c r="AG945" s="170"/>
      <c r="AH945" s="170"/>
      <c r="AI945" s="170"/>
      <c r="AJ945" s="170"/>
      <c r="AK945" s="170"/>
      <c r="AL945" s="170"/>
      <c r="AM945" s="170">
        <v>21</v>
      </c>
      <c r="AN945" s="170"/>
      <c r="AO945" s="170"/>
      <c r="AP945" s="170"/>
      <c r="AQ945" s="170"/>
      <c r="AR945" s="170"/>
      <c r="AS945" s="170"/>
      <c r="AT945" s="170"/>
      <c r="AU945" s="170"/>
      <c r="AV945" s="170"/>
      <c r="AW945" s="170"/>
      <c r="AX945" s="170"/>
      <c r="AY945" s="170"/>
      <c r="AZ945" s="170"/>
      <c r="BA945" s="170"/>
      <c r="BB945" s="170"/>
      <c r="BC945" s="170"/>
      <c r="BD945" s="170"/>
      <c r="BE945" s="170"/>
      <c r="BF945" s="170"/>
      <c r="BG945" s="170"/>
      <c r="BH945" s="170"/>
    </row>
    <row r="946" spans="1:60" ht="20.399999999999999" outlineLevel="1" x14ac:dyDescent="0.25">
      <c r="A946" s="224"/>
      <c r="B946" s="183"/>
      <c r="C946" s="211" t="s">
        <v>1043</v>
      </c>
      <c r="D946" s="189"/>
      <c r="E946" s="195"/>
      <c r="F946" s="203"/>
      <c r="G946" s="203"/>
      <c r="H946" s="200"/>
      <c r="I946" s="228"/>
      <c r="J946" s="170"/>
      <c r="K946" s="170"/>
      <c r="L946" s="170"/>
      <c r="M946" s="170"/>
      <c r="N946" s="170"/>
      <c r="O946" s="170"/>
      <c r="P946" s="170"/>
      <c r="Q946" s="170"/>
      <c r="R946" s="170"/>
      <c r="S946" s="170"/>
      <c r="T946" s="170"/>
      <c r="U946" s="170"/>
      <c r="V946" s="170"/>
      <c r="W946" s="170"/>
      <c r="X946" s="170"/>
      <c r="Y946" s="170"/>
      <c r="Z946" s="170"/>
      <c r="AA946" s="170"/>
      <c r="AB946" s="170"/>
      <c r="AC946" s="170"/>
      <c r="AD946" s="170"/>
      <c r="AE946" s="170" t="s">
        <v>213</v>
      </c>
      <c r="AF946" s="170"/>
      <c r="AG946" s="170"/>
      <c r="AH946" s="170"/>
      <c r="AI946" s="170"/>
      <c r="AJ946" s="170"/>
      <c r="AK946" s="170"/>
      <c r="AL946" s="170"/>
      <c r="AM946" s="170"/>
      <c r="AN946" s="170"/>
      <c r="AO946" s="170"/>
      <c r="AP946" s="170"/>
      <c r="AQ946" s="170"/>
      <c r="AR946" s="170"/>
      <c r="AS946" s="170"/>
      <c r="AT946" s="170"/>
      <c r="AU946" s="170"/>
      <c r="AV946" s="170"/>
      <c r="AW946" s="170"/>
      <c r="AX946" s="170"/>
      <c r="AY946" s="170"/>
      <c r="AZ946" s="170"/>
      <c r="BA946" s="170"/>
      <c r="BB946" s="170"/>
      <c r="BC946" s="170"/>
      <c r="BD946" s="170"/>
      <c r="BE946" s="170"/>
      <c r="BF946" s="170"/>
      <c r="BG946" s="170"/>
      <c r="BH946" s="170"/>
    </row>
    <row r="947" spans="1:60" outlineLevel="1" x14ac:dyDescent="0.25">
      <c r="A947" s="225">
        <v>195</v>
      </c>
      <c r="B947" s="182" t="s">
        <v>1044</v>
      </c>
      <c r="C947" s="209" t="s">
        <v>1045</v>
      </c>
      <c r="D947" s="187" t="s">
        <v>1019</v>
      </c>
      <c r="E947" s="193">
        <v>1</v>
      </c>
      <c r="F947" s="202"/>
      <c r="G947" s="201">
        <f>ROUND(E947*F947,2)</f>
        <v>0</v>
      </c>
      <c r="H947" s="200"/>
      <c r="I947" s="228" t="s">
        <v>198</v>
      </c>
      <c r="J947" s="170"/>
      <c r="K947" s="170"/>
      <c r="L947" s="170"/>
      <c r="M947" s="170"/>
      <c r="N947" s="170"/>
      <c r="O947" s="170"/>
      <c r="P947" s="170"/>
      <c r="Q947" s="170"/>
      <c r="R947" s="170"/>
      <c r="S947" s="170"/>
      <c r="T947" s="170"/>
      <c r="U947" s="170"/>
      <c r="V947" s="170"/>
      <c r="W947" s="170"/>
      <c r="X947" s="170"/>
      <c r="Y947" s="170"/>
      <c r="Z947" s="170"/>
      <c r="AA947" s="170"/>
      <c r="AB947" s="170"/>
      <c r="AC947" s="170"/>
      <c r="AD947" s="170"/>
      <c r="AE947" s="170" t="s">
        <v>1020</v>
      </c>
      <c r="AF947" s="170"/>
      <c r="AG947" s="170"/>
      <c r="AH947" s="170"/>
      <c r="AI947" s="170"/>
      <c r="AJ947" s="170"/>
      <c r="AK947" s="170"/>
      <c r="AL947" s="170"/>
      <c r="AM947" s="170">
        <v>21</v>
      </c>
      <c r="AN947" s="170"/>
      <c r="AO947" s="170"/>
      <c r="AP947" s="170"/>
      <c r="AQ947" s="170"/>
      <c r="AR947" s="170"/>
      <c r="AS947" s="170"/>
      <c r="AT947" s="170"/>
      <c r="AU947" s="170"/>
      <c r="AV947" s="170"/>
      <c r="AW947" s="170"/>
      <c r="AX947" s="170"/>
      <c r="AY947" s="170"/>
      <c r="AZ947" s="170"/>
      <c r="BA947" s="170"/>
      <c r="BB947" s="170"/>
      <c r="BC947" s="170"/>
      <c r="BD947" s="170"/>
      <c r="BE947" s="170"/>
      <c r="BF947" s="170"/>
      <c r="BG947" s="170"/>
      <c r="BH947" s="170"/>
    </row>
    <row r="948" spans="1:60" ht="20.399999999999999" outlineLevel="1" x14ac:dyDescent="0.25">
      <c r="A948" s="224"/>
      <c r="B948" s="183"/>
      <c r="C948" s="211" t="s">
        <v>1046</v>
      </c>
      <c r="D948" s="189"/>
      <c r="E948" s="195"/>
      <c r="F948" s="203"/>
      <c r="G948" s="203"/>
      <c r="H948" s="200"/>
      <c r="I948" s="228"/>
      <c r="J948" s="170"/>
      <c r="K948" s="170"/>
      <c r="L948" s="170"/>
      <c r="M948" s="170"/>
      <c r="N948" s="170"/>
      <c r="O948" s="170"/>
      <c r="P948" s="170"/>
      <c r="Q948" s="170"/>
      <c r="R948" s="170"/>
      <c r="S948" s="170"/>
      <c r="T948" s="170"/>
      <c r="U948" s="170"/>
      <c r="V948" s="170"/>
      <c r="W948" s="170"/>
      <c r="X948" s="170"/>
      <c r="Y948" s="170"/>
      <c r="Z948" s="170"/>
      <c r="AA948" s="170"/>
      <c r="AB948" s="170"/>
      <c r="AC948" s="170"/>
      <c r="AD948" s="170"/>
      <c r="AE948" s="170" t="s">
        <v>213</v>
      </c>
      <c r="AF948" s="170"/>
      <c r="AG948" s="170"/>
      <c r="AH948" s="170"/>
      <c r="AI948" s="170"/>
      <c r="AJ948" s="170"/>
      <c r="AK948" s="170"/>
      <c r="AL948" s="170"/>
      <c r="AM948" s="170"/>
      <c r="AN948" s="170"/>
      <c r="AO948" s="170"/>
      <c r="AP948" s="170"/>
      <c r="AQ948" s="170"/>
      <c r="AR948" s="170"/>
      <c r="AS948" s="170"/>
      <c r="AT948" s="170"/>
      <c r="AU948" s="170"/>
      <c r="AV948" s="170"/>
      <c r="AW948" s="170"/>
      <c r="AX948" s="170"/>
      <c r="AY948" s="170"/>
      <c r="AZ948" s="170"/>
      <c r="BA948" s="170"/>
      <c r="BB948" s="170"/>
      <c r="BC948" s="170"/>
      <c r="BD948" s="170"/>
      <c r="BE948" s="170"/>
      <c r="BF948" s="170"/>
      <c r="BG948" s="170"/>
      <c r="BH948" s="170"/>
    </row>
    <row r="949" spans="1:60" outlineLevel="1" x14ac:dyDescent="0.25">
      <c r="A949" s="225">
        <v>196</v>
      </c>
      <c r="B949" s="182" t="s">
        <v>1047</v>
      </c>
      <c r="C949" s="209" t="s">
        <v>1048</v>
      </c>
      <c r="D949" s="187" t="s">
        <v>376</v>
      </c>
      <c r="E949" s="193">
        <v>1</v>
      </c>
      <c r="F949" s="202"/>
      <c r="G949" s="201">
        <f>ROUND(E949*F949,2)</f>
        <v>0</v>
      </c>
      <c r="H949" s="200"/>
      <c r="I949" s="228" t="s">
        <v>372</v>
      </c>
      <c r="J949" s="170"/>
      <c r="K949" s="170"/>
      <c r="L949" s="170"/>
      <c r="M949" s="170"/>
      <c r="N949" s="170"/>
      <c r="O949" s="170"/>
      <c r="P949" s="170"/>
      <c r="Q949" s="170"/>
      <c r="R949" s="170"/>
      <c r="S949" s="170"/>
      <c r="T949" s="170"/>
      <c r="U949" s="170"/>
      <c r="V949" s="170"/>
      <c r="W949" s="170"/>
      <c r="X949" s="170"/>
      <c r="Y949" s="170"/>
      <c r="Z949" s="170"/>
      <c r="AA949" s="170"/>
      <c r="AB949" s="170"/>
      <c r="AC949" s="170"/>
      <c r="AD949" s="170"/>
      <c r="AE949" s="170" t="s">
        <v>1049</v>
      </c>
      <c r="AF949" s="170"/>
      <c r="AG949" s="170"/>
      <c r="AH949" s="170"/>
      <c r="AI949" s="170"/>
      <c r="AJ949" s="170"/>
      <c r="AK949" s="170"/>
      <c r="AL949" s="170"/>
      <c r="AM949" s="170">
        <v>21</v>
      </c>
      <c r="AN949" s="170"/>
      <c r="AO949" s="170"/>
      <c r="AP949" s="170"/>
      <c r="AQ949" s="170"/>
      <c r="AR949" s="170"/>
      <c r="AS949" s="170"/>
      <c r="AT949" s="170"/>
      <c r="AU949" s="170"/>
      <c r="AV949" s="170"/>
      <c r="AW949" s="170"/>
      <c r="AX949" s="170"/>
      <c r="AY949" s="170"/>
      <c r="AZ949" s="170"/>
      <c r="BA949" s="170"/>
      <c r="BB949" s="170"/>
      <c r="BC949" s="170"/>
      <c r="BD949" s="170"/>
      <c r="BE949" s="170"/>
      <c r="BF949" s="170"/>
      <c r="BG949" s="170"/>
      <c r="BH949" s="170"/>
    </row>
    <row r="950" spans="1:60" outlineLevel="1" x14ac:dyDescent="0.25">
      <c r="A950" s="224"/>
      <c r="B950" s="183"/>
      <c r="C950" s="211" t="s">
        <v>1050</v>
      </c>
      <c r="D950" s="189"/>
      <c r="E950" s="195"/>
      <c r="F950" s="203"/>
      <c r="G950" s="203"/>
      <c r="H950" s="200"/>
      <c r="I950" s="228"/>
      <c r="J950" s="170"/>
      <c r="K950" s="170"/>
      <c r="L950" s="170"/>
      <c r="M950" s="170"/>
      <c r="N950" s="170"/>
      <c r="O950" s="170"/>
      <c r="P950" s="170"/>
      <c r="Q950" s="170"/>
      <c r="R950" s="170"/>
      <c r="S950" s="170"/>
      <c r="T950" s="170"/>
      <c r="U950" s="170"/>
      <c r="V950" s="170"/>
      <c r="W950" s="170"/>
      <c r="X950" s="170"/>
      <c r="Y950" s="170"/>
      <c r="Z950" s="170"/>
      <c r="AA950" s="170"/>
      <c r="AB950" s="170"/>
      <c r="AC950" s="170"/>
      <c r="AD950" s="170"/>
      <c r="AE950" s="170" t="s">
        <v>213</v>
      </c>
      <c r="AF950" s="170"/>
      <c r="AG950" s="170"/>
      <c r="AH950" s="170"/>
      <c r="AI950" s="170"/>
      <c r="AJ950" s="170"/>
      <c r="AK950" s="170"/>
      <c r="AL950" s="170"/>
      <c r="AM950" s="170"/>
      <c r="AN950" s="170"/>
      <c r="AO950" s="170"/>
      <c r="AP950" s="170"/>
      <c r="AQ950" s="170"/>
      <c r="AR950" s="170"/>
      <c r="AS950" s="170"/>
      <c r="AT950" s="170"/>
      <c r="AU950" s="170"/>
      <c r="AV950" s="170"/>
      <c r="AW950" s="170"/>
      <c r="AX950" s="170"/>
      <c r="AY950" s="170"/>
      <c r="AZ950" s="170"/>
      <c r="BA950" s="170"/>
      <c r="BB950" s="170"/>
      <c r="BC950" s="170"/>
      <c r="BD950" s="170"/>
      <c r="BE950" s="170"/>
      <c r="BF950" s="170"/>
      <c r="BG950" s="170"/>
      <c r="BH950" s="170"/>
    </row>
    <row r="951" spans="1:60" outlineLevel="1" x14ac:dyDescent="0.25">
      <c r="A951" s="225">
        <v>197</v>
      </c>
      <c r="B951" s="182" t="s">
        <v>1051</v>
      </c>
      <c r="C951" s="209" t="s">
        <v>1052</v>
      </c>
      <c r="D951" s="187" t="s">
        <v>376</v>
      </c>
      <c r="E951" s="193">
        <v>1</v>
      </c>
      <c r="F951" s="202"/>
      <c r="G951" s="201">
        <f>ROUND(E951*F951,2)</f>
        <v>0</v>
      </c>
      <c r="H951" s="200"/>
      <c r="I951" s="228" t="s">
        <v>372</v>
      </c>
      <c r="J951" s="170"/>
      <c r="K951" s="170"/>
      <c r="L951" s="170"/>
      <c r="M951" s="170"/>
      <c r="N951" s="170"/>
      <c r="O951" s="170"/>
      <c r="P951" s="170"/>
      <c r="Q951" s="170"/>
      <c r="R951" s="170"/>
      <c r="S951" s="170"/>
      <c r="T951" s="170"/>
      <c r="U951" s="170"/>
      <c r="V951" s="170"/>
      <c r="W951" s="170"/>
      <c r="X951" s="170"/>
      <c r="Y951" s="170"/>
      <c r="Z951" s="170"/>
      <c r="AA951" s="170"/>
      <c r="AB951" s="170"/>
      <c r="AC951" s="170"/>
      <c r="AD951" s="170"/>
      <c r="AE951" s="170" t="s">
        <v>1049</v>
      </c>
      <c r="AF951" s="170"/>
      <c r="AG951" s="170"/>
      <c r="AH951" s="170"/>
      <c r="AI951" s="170"/>
      <c r="AJ951" s="170"/>
      <c r="AK951" s="170"/>
      <c r="AL951" s="170"/>
      <c r="AM951" s="170">
        <v>21</v>
      </c>
      <c r="AN951" s="170"/>
      <c r="AO951" s="170"/>
      <c r="AP951" s="170"/>
      <c r="AQ951" s="170"/>
      <c r="AR951" s="170"/>
      <c r="AS951" s="170"/>
      <c r="AT951" s="170"/>
      <c r="AU951" s="170"/>
      <c r="AV951" s="170"/>
      <c r="AW951" s="170"/>
      <c r="AX951" s="170"/>
      <c r="AY951" s="170"/>
      <c r="AZ951" s="170"/>
      <c r="BA951" s="170"/>
      <c r="BB951" s="170"/>
      <c r="BC951" s="170"/>
      <c r="BD951" s="170"/>
      <c r="BE951" s="170"/>
      <c r="BF951" s="170"/>
      <c r="BG951" s="170"/>
      <c r="BH951" s="170"/>
    </row>
    <row r="952" spans="1:60" ht="13.8" outlineLevel="1" thickBot="1" x14ac:dyDescent="0.3">
      <c r="A952" s="233"/>
      <c r="B952" s="234"/>
      <c r="C952" s="235" t="s">
        <v>1053</v>
      </c>
      <c r="D952" s="236"/>
      <c r="E952" s="237"/>
      <c r="F952" s="238"/>
      <c r="G952" s="238"/>
      <c r="H952" s="239"/>
      <c r="I952" s="240"/>
      <c r="J952" s="170"/>
      <c r="K952" s="170"/>
      <c r="L952" s="170"/>
      <c r="M952" s="170"/>
      <c r="N952" s="170"/>
      <c r="O952" s="170"/>
      <c r="P952" s="170"/>
      <c r="Q952" s="170"/>
      <c r="R952" s="170"/>
      <c r="S952" s="170"/>
      <c r="T952" s="170"/>
      <c r="U952" s="170"/>
      <c r="V952" s="170"/>
      <c r="W952" s="170"/>
      <c r="X952" s="170"/>
      <c r="Y952" s="170"/>
      <c r="Z952" s="170"/>
      <c r="AA952" s="170"/>
      <c r="AB952" s="170"/>
      <c r="AC952" s="170"/>
      <c r="AD952" s="170"/>
      <c r="AE952" s="170" t="s">
        <v>213</v>
      </c>
      <c r="AF952" s="170"/>
      <c r="AG952" s="170"/>
      <c r="AH952" s="170"/>
      <c r="AI952" s="170"/>
      <c r="AJ952" s="170"/>
      <c r="AK952" s="170"/>
      <c r="AL952" s="170"/>
      <c r="AM952" s="170"/>
      <c r="AN952" s="170"/>
      <c r="AO952" s="170"/>
      <c r="AP952" s="170"/>
      <c r="AQ952" s="170"/>
      <c r="AR952" s="170"/>
      <c r="AS952" s="170"/>
      <c r="AT952" s="170"/>
      <c r="AU952" s="170"/>
      <c r="AV952" s="170"/>
      <c r="AW952" s="170"/>
      <c r="AX952" s="170"/>
      <c r="AY952" s="170"/>
      <c r="AZ952" s="170"/>
      <c r="BA952" s="170"/>
      <c r="BB952" s="170"/>
      <c r="BC952" s="170"/>
      <c r="BD952" s="170"/>
      <c r="BE952" s="170"/>
      <c r="BF952" s="170"/>
      <c r="BG952" s="170"/>
      <c r="BH952" s="170"/>
    </row>
    <row r="953" spans="1:60" x14ac:dyDescent="0.25">
      <c r="A953" s="171"/>
      <c r="B953" s="184" t="s">
        <v>1054</v>
      </c>
      <c r="C953" s="212" t="s">
        <v>1054</v>
      </c>
      <c r="D953" s="190"/>
      <c r="E953" s="196"/>
      <c r="F953" s="204"/>
      <c r="G953" s="204"/>
      <c r="H953" s="204"/>
      <c r="I953" s="205"/>
    </row>
    <row r="954" spans="1:60" hidden="1" x14ac:dyDescent="0.25">
      <c r="A954" s="214"/>
      <c r="B954" s="206"/>
      <c r="C954" s="213"/>
      <c r="D954" s="148"/>
      <c r="E954" s="46"/>
      <c r="F954" s="46"/>
      <c r="G954" s="46"/>
      <c r="H954" s="46"/>
      <c r="I954" s="147"/>
    </row>
    <row r="955" spans="1:60" hidden="1" x14ac:dyDescent="0.25">
      <c r="A955" s="216"/>
      <c r="B955" s="217" t="s">
        <v>1055</v>
      </c>
      <c r="C955" s="218"/>
      <c r="D955" s="219"/>
      <c r="E955" s="220"/>
      <c r="F955" s="220"/>
      <c r="G955" s="221">
        <f>F9+F36+F40+F44+F54+F66+F81+F105+F189+F194+F197+F201+F228+F235+F258+F272+F285+F316+F347+F349+F352+F359+F370+F376+F409+F476+F480+F487+F501+F600+F621+F632+F894+F896+F929+F938</f>
        <v>0</v>
      </c>
      <c r="H955" s="39"/>
      <c r="I955" s="149"/>
    </row>
    <row r="956" spans="1:60" x14ac:dyDescent="0.25">
      <c r="D956" s="146"/>
    </row>
    <row r="957" spans="1:60" x14ac:dyDescent="0.25">
      <c r="D957" s="146"/>
    </row>
    <row r="958" spans="1:60" x14ac:dyDescent="0.25">
      <c r="D958" s="146"/>
    </row>
    <row r="959" spans="1:60" x14ac:dyDescent="0.25">
      <c r="D959" s="146"/>
    </row>
    <row r="960" spans="1:60" x14ac:dyDescent="0.25">
      <c r="D960" s="146"/>
    </row>
    <row r="961" spans="4:4" x14ac:dyDescent="0.25">
      <c r="D961" s="146"/>
    </row>
    <row r="962" spans="4:4" x14ac:dyDescent="0.25">
      <c r="D962" s="146"/>
    </row>
    <row r="963" spans="4:4" x14ac:dyDescent="0.25">
      <c r="D963" s="146"/>
    </row>
    <row r="964" spans="4:4" x14ac:dyDescent="0.25">
      <c r="D964" s="146"/>
    </row>
    <row r="965" spans="4:4" x14ac:dyDescent="0.25">
      <c r="D965" s="146"/>
    </row>
    <row r="966" spans="4:4" x14ac:dyDescent="0.25">
      <c r="D966" s="146"/>
    </row>
    <row r="967" spans="4:4" x14ac:dyDescent="0.25">
      <c r="D967" s="146"/>
    </row>
    <row r="968" spans="4:4" x14ac:dyDescent="0.25">
      <c r="D968" s="146"/>
    </row>
    <row r="969" spans="4:4" x14ac:dyDescent="0.25">
      <c r="D969" s="146"/>
    </row>
    <row r="970" spans="4:4" x14ac:dyDescent="0.25">
      <c r="D970" s="146"/>
    </row>
    <row r="971" spans="4:4" x14ac:dyDescent="0.25">
      <c r="D971" s="146"/>
    </row>
    <row r="972" spans="4:4" x14ac:dyDescent="0.25">
      <c r="D972" s="146"/>
    </row>
    <row r="973" spans="4:4" x14ac:dyDescent="0.25">
      <c r="D973" s="146"/>
    </row>
    <row r="974" spans="4:4" x14ac:dyDescent="0.25">
      <c r="D974" s="146"/>
    </row>
    <row r="975" spans="4:4" x14ac:dyDescent="0.25">
      <c r="D975" s="146"/>
    </row>
    <row r="976" spans="4:4" x14ac:dyDescent="0.25">
      <c r="D976" s="146"/>
    </row>
    <row r="977" spans="4:4" x14ac:dyDescent="0.25">
      <c r="D977" s="146"/>
    </row>
    <row r="978" spans="4:4" x14ac:dyDescent="0.25">
      <c r="D978" s="146"/>
    </row>
    <row r="979" spans="4:4" x14ac:dyDescent="0.25">
      <c r="D979" s="146"/>
    </row>
    <row r="980" spans="4:4" x14ac:dyDescent="0.25">
      <c r="D980" s="146"/>
    </row>
    <row r="981" spans="4:4" x14ac:dyDescent="0.25">
      <c r="D981" s="146"/>
    </row>
    <row r="982" spans="4:4" x14ac:dyDescent="0.25">
      <c r="D982" s="146"/>
    </row>
    <row r="983" spans="4:4" x14ac:dyDescent="0.25">
      <c r="D983" s="146"/>
    </row>
    <row r="984" spans="4:4" x14ac:dyDescent="0.25">
      <c r="D984" s="146"/>
    </row>
    <row r="985" spans="4:4" x14ac:dyDescent="0.25">
      <c r="D985" s="146"/>
    </row>
    <row r="986" spans="4:4" x14ac:dyDescent="0.25">
      <c r="D986" s="146"/>
    </row>
    <row r="987" spans="4:4" x14ac:dyDescent="0.25">
      <c r="D987" s="146"/>
    </row>
    <row r="988" spans="4:4" x14ac:dyDescent="0.25">
      <c r="D988" s="146"/>
    </row>
    <row r="989" spans="4:4" x14ac:dyDescent="0.25">
      <c r="D989" s="146"/>
    </row>
    <row r="990" spans="4:4" x14ac:dyDescent="0.25">
      <c r="D990" s="146"/>
    </row>
    <row r="991" spans="4:4" x14ac:dyDescent="0.25">
      <c r="D991" s="146"/>
    </row>
    <row r="992" spans="4:4" x14ac:dyDescent="0.25">
      <c r="D992" s="146"/>
    </row>
    <row r="993" spans="4:4" x14ac:dyDescent="0.25">
      <c r="D993" s="146"/>
    </row>
    <row r="994" spans="4:4" x14ac:dyDescent="0.25">
      <c r="D994" s="146"/>
    </row>
    <row r="995" spans="4:4" x14ac:dyDescent="0.25">
      <c r="D995" s="146"/>
    </row>
    <row r="996" spans="4:4" x14ac:dyDescent="0.25">
      <c r="D996" s="146"/>
    </row>
    <row r="997" spans="4:4" x14ac:dyDescent="0.25">
      <c r="D997" s="146"/>
    </row>
    <row r="998" spans="4:4" x14ac:dyDescent="0.25">
      <c r="D998" s="146"/>
    </row>
    <row r="999" spans="4:4" x14ac:dyDescent="0.25">
      <c r="D999" s="146"/>
    </row>
    <row r="1000" spans="4:4" x14ac:dyDescent="0.25">
      <c r="D1000" s="146"/>
    </row>
    <row r="1001" spans="4:4" x14ac:dyDescent="0.25">
      <c r="D1001" s="146"/>
    </row>
    <row r="1002" spans="4:4" x14ac:dyDescent="0.25">
      <c r="D1002" s="146"/>
    </row>
    <row r="1003" spans="4:4" x14ac:dyDescent="0.25">
      <c r="D1003" s="146"/>
    </row>
    <row r="1004" spans="4:4" x14ac:dyDescent="0.25">
      <c r="D1004" s="146"/>
    </row>
    <row r="1005" spans="4:4" x14ac:dyDescent="0.25">
      <c r="D1005" s="146"/>
    </row>
    <row r="1006" spans="4:4" x14ac:dyDescent="0.25">
      <c r="D1006" s="146"/>
    </row>
    <row r="1007" spans="4:4" x14ac:dyDescent="0.25">
      <c r="D1007" s="146"/>
    </row>
    <row r="1008" spans="4:4" x14ac:dyDescent="0.25">
      <c r="D1008" s="146"/>
    </row>
    <row r="1009" spans="4:4" x14ac:dyDescent="0.25">
      <c r="D1009" s="146"/>
    </row>
    <row r="1010" spans="4:4" x14ac:dyDescent="0.25">
      <c r="D1010" s="146"/>
    </row>
    <row r="1011" spans="4:4" x14ac:dyDescent="0.25">
      <c r="D1011" s="146"/>
    </row>
    <row r="1012" spans="4:4" x14ac:dyDescent="0.25">
      <c r="D1012" s="146"/>
    </row>
    <row r="1013" spans="4:4" x14ac:dyDescent="0.25">
      <c r="D1013" s="146"/>
    </row>
    <row r="1014" spans="4:4" x14ac:dyDescent="0.25">
      <c r="D1014" s="146"/>
    </row>
    <row r="1015" spans="4:4" x14ac:dyDescent="0.25">
      <c r="D1015" s="146"/>
    </row>
    <row r="1016" spans="4:4" x14ac:dyDescent="0.25">
      <c r="D1016" s="146"/>
    </row>
    <row r="1017" spans="4:4" x14ac:dyDescent="0.25">
      <c r="D1017" s="146"/>
    </row>
    <row r="1018" spans="4:4" x14ac:dyDescent="0.25">
      <c r="D1018" s="146"/>
    </row>
    <row r="1019" spans="4:4" x14ac:dyDescent="0.25">
      <c r="D1019" s="146"/>
    </row>
    <row r="1020" spans="4:4" x14ac:dyDescent="0.25">
      <c r="D1020" s="146"/>
    </row>
    <row r="1021" spans="4:4" x14ac:dyDescent="0.25">
      <c r="D1021" s="146"/>
    </row>
    <row r="1022" spans="4:4" x14ac:dyDescent="0.25">
      <c r="D1022" s="146"/>
    </row>
    <row r="1023" spans="4:4" x14ac:dyDescent="0.25">
      <c r="D1023" s="146"/>
    </row>
    <row r="1024" spans="4:4" x14ac:dyDescent="0.25">
      <c r="D1024" s="146"/>
    </row>
    <row r="1025" spans="4:4" x14ac:dyDescent="0.25">
      <c r="D1025" s="146"/>
    </row>
    <row r="1026" spans="4:4" x14ac:dyDescent="0.25">
      <c r="D1026" s="146"/>
    </row>
    <row r="1027" spans="4:4" x14ac:dyDescent="0.25">
      <c r="D1027" s="146"/>
    </row>
    <row r="1028" spans="4:4" x14ac:dyDescent="0.25">
      <c r="D1028" s="146"/>
    </row>
    <row r="1029" spans="4:4" x14ac:dyDescent="0.25">
      <c r="D1029" s="146"/>
    </row>
    <row r="1030" spans="4:4" x14ac:dyDescent="0.25">
      <c r="D1030" s="146"/>
    </row>
    <row r="1031" spans="4:4" x14ac:dyDescent="0.25">
      <c r="D1031" s="146"/>
    </row>
    <row r="1032" spans="4:4" x14ac:dyDescent="0.25">
      <c r="D1032" s="146"/>
    </row>
    <row r="1033" spans="4:4" x14ac:dyDescent="0.25">
      <c r="D1033" s="146"/>
    </row>
    <row r="1034" spans="4:4" x14ac:dyDescent="0.25">
      <c r="D1034" s="146"/>
    </row>
    <row r="1035" spans="4:4" x14ac:dyDescent="0.25">
      <c r="D1035" s="146"/>
    </row>
    <row r="1036" spans="4:4" x14ac:dyDescent="0.25">
      <c r="D1036" s="146"/>
    </row>
    <row r="1037" spans="4:4" x14ac:dyDescent="0.25">
      <c r="D1037" s="146"/>
    </row>
    <row r="1038" spans="4:4" x14ac:dyDescent="0.25">
      <c r="D1038" s="146"/>
    </row>
    <row r="1039" spans="4:4" x14ac:dyDescent="0.25">
      <c r="D1039" s="146"/>
    </row>
    <row r="1040" spans="4:4" x14ac:dyDescent="0.25">
      <c r="D1040" s="146"/>
    </row>
    <row r="1041" spans="4:4" x14ac:dyDescent="0.25">
      <c r="D1041" s="146"/>
    </row>
    <row r="1042" spans="4:4" x14ac:dyDescent="0.25">
      <c r="D1042" s="146"/>
    </row>
    <row r="1043" spans="4:4" x14ac:dyDescent="0.25">
      <c r="D1043" s="146"/>
    </row>
    <row r="1044" spans="4:4" x14ac:dyDescent="0.25">
      <c r="D1044" s="146"/>
    </row>
    <row r="1045" spans="4:4" x14ac:dyDescent="0.25">
      <c r="D1045" s="146"/>
    </row>
    <row r="1046" spans="4:4" x14ac:dyDescent="0.25">
      <c r="D1046" s="146"/>
    </row>
    <row r="1047" spans="4:4" x14ac:dyDescent="0.25">
      <c r="D1047" s="146"/>
    </row>
    <row r="1048" spans="4:4" x14ac:dyDescent="0.25">
      <c r="D1048" s="146"/>
    </row>
    <row r="1049" spans="4:4" x14ac:dyDescent="0.25">
      <c r="D1049" s="146"/>
    </row>
    <row r="1050" spans="4:4" x14ac:dyDescent="0.25">
      <c r="D1050" s="146"/>
    </row>
    <row r="1051" spans="4:4" x14ac:dyDescent="0.25">
      <c r="D1051" s="146"/>
    </row>
    <row r="1052" spans="4:4" x14ac:dyDescent="0.25">
      <c r="D1052" s="146"/>
    </row>
    <row r="1053" spans="4:4" x14ac:dyDescent="0.25">
      <c r="D1053" s="146"/>
    </row>
    <row r="1054" spans="4:4" x14ac:dyDescent="0.25">
      <c r="D1054" s="146"/>
    </row>
    <row r="1055" spans="4:4" x14ac:dyDescent="0.25">
      <c r="D1055" s="146"/>
    </row>
    <row r="1056" spans="4:4" x14ac:dyDescent="0.25">
      <c r="D1056" s="146"/>
    </row>
    <row r="1057" spans="4:4" x14ac:dyDescent="0.25">
      <c r="D1057" s="146"/>
    </row>
    <row r="1058" spans="4:4" x14ac:dyDescent="0.25">
      <c r="D1058" s="146"/>
    </row>
    <row r="1059" spans="4:4" x14ac:dyDescent="0.25">
      <c r="D1059" s="146"/>
    </row>
    <row r="1060" spans="4:4" x14ac:dyDescent="0.25">
      <c r="D1060" s="146"/>
    </row>
    <row r="1061" spans="4:4" x14ac:dyDescent="0.25">
      <c r="D1061" s="146"/>
    </row>
    <row r="1062" spans="4:4" x14ac:dyDescent="0.25">
      <c r="D1062" s="146"/>
    </row>
    <row r="1063" spans="4:4" x14ac:dyDescent="0.25">
      <c r="D1063" s="146"/>
    </row>
    <row r="1064" spans="4:4" x14ac:dyDescent="0.25">
      <c r="D1064" s="146"/>
    </row>
    <row r="1065" spans="4:4" x14ac:dyDescent="0.25">
      <c r="D1065" s="146"/>
    </row>
    <row r="1066" spans="4:4" x14ac:dyDescent="0.25">
      <c r="D1066" s="146"/>
    </row>
    <row r="1067" spans="4:4" x14ac:dyDescent="0.25">
      <c r="D1067" s="146"/>
    </row>
    <row r="1068" spans="4:4" x14ac:dyDescent="0.25">
      <c r="D1068" s="146"/>
    </row>
    <row r="1069" spans="4:4" x14ac:dyDescent="0.25">
      <c r="D1069" s="146"/>
    </row>
    <row r="1070" spans="4:4" x14ac:dyDescent="0.25">
      <c r="D1070" s="146"/>
    </row>
    <row r="1071" spans="4:4" x14ac:dyDescent="0.25">
      <c r="D1071" s="146"/>
    </row>
    <row r="1072" spans="4:4" x14ac:dyDescent="0.25">
      <c r="D1072" s="146"/>
    </row>
    <row r="1073" spans="4:4" x14ac:dyDescent="0.25">
      <c r="D1073" s="146"/>
    </row>
    <row r="1074" spans="4:4" x14ac:dyDescent="0.25">
      <c r="D1074" s="146"/>
    </row>
    <row r="1075" spans="4:4" x14ac:dyDescent="0.25">
      <c r="D1075" s="146"/>
    </row>
    <row r="1076" spans="4:4" x14ac:dyDescent="0.25">
      <c r="D1076" s="146"/>
    </row>
    <row r="1077" spans="4:4" x14ac:dyDescent="0.25">
      <c r="D1077" s="146"/>
    </row>
    <row r="1078" spans="4:4" x14ac:dyDescent="0.25">
      <c r="D1078" s="146"/>
    </row>
    <row r="1079" spans="4:4" x14ac:dyDescent="0.25">
      <c r="D1079" s="146"/>
    </row>
    <row r="1080" spans="4:4" x14ac:dyDescent="0.25">
      <c r="D1080" s="146"/>
    </row>
    <row r="1081" spans="4:4" x14ac:dyDescent="0.25">
      <c r="D1081" s="146"/>
    </row>
    <row r="1082" spans="4:4" x14ac:dyDescent="0.25">
      <c r="D1082" s="146"/>
    </row>
    <row r="1083" spans="4:4" x14ac:dyDescent="0.25">
      <c r="D1083" s="146"/>
    </row>
    <row r="1084" spans="4:4" x14ac:dyDescent="0.25">
      <c r="D1084" s="146"/>
    </row>
    <row r="1085" spans="4:4" x14ac:dyDescent="0.25">
      <c r="D1085" s="146"/>
    </row>
    <row r="1086" spans="4:4" x14ac:dyDescent="0.25">
      <c r="D1086" s="146"/>
    </row>
    <row r="1087" spans="4:4" x14ac:dyDescent="0.25">
      <c r="D1087" s="146"/>
    </row>
    <row r="1088" spans="4:4" x14ac:dyDescent="0.25">
      <c r="D1088" s="146"/>
    </row>
    <row r="1089" spans="4:4" x14ac:dyDescent="0.25">
      <c r="D1089" s="146"/>
    </row>
    <row r="1090" spans="4:4" x14ac:dyDescent="0.25">
      <c r="D1090" s="146"/>
    </row>
    <row r="1091" spans="4:4" x14ac:dyDescent="0.25">
      <c r="D1091" s="146"/>
    </row>
    <row r="1092" spans="4:4" x14ac:dyDescent="0.25">
      <c r="D1092" s="146"/>
    </row>
    <row r="1093" spans="4:4" x14ac:dyDescent="0.25">
      <c r="D1093" s="146"/>
    </row>
    <row r="1094" spans="4:4" x14ac:dyDescent="0.25">
      <c r="D1094" s="146"/>
    </row>
    <row r="1095" spans="4:4" x14ac:dyDescent="0.25">
      <c r="D1095" s="146"/>
    </row>
    <row r="1096" spans="4:4" x14ac:dyDescent="0.25">
      <c r="D1096" s="146"/>
    </row>
    <row r="1097" spans="4:4" x14ac:dyDescent="0.25">
      <c r="D1097" s="146"/>
    </row>
    <row r="1098" spans="4:4" x14ac:dyDescent="0.25">
      <c r="D1098" s="146"/>
    </row>
    <row r="1099" spans="4:4" x14ac:dyDescent="0.25">
      <c r="D1099" s="146"/>
    </row>
    <row r="1100" spans="4:4" x14ac:dyDescent="0.25">
      <c r="D1100" s="146"/>
    </row>
    <row r="1101" spans="4:4" x14ac:dyDescent="0.25">
      <c r="D1101" s="146"/>
    </row>
    <row r="1102" spans="4:4" x14ac:dyDescent="0.25">
      <c r="D1102" s="146"/>
    </row>
    <row r="1103" spans="4:4" x14ac:dyDescent="0.25">
      <c r="D1103" s="146"/>
    </row>
    <row r="1104" spans="4:4" x14ac:dyDescent="0.25">
      <c r="D1104" s="146"/>
    </row>
    <row r="1105" spans="4:4" x14ac:dyDescent="0.25">
      <c r="D1105" s="146"/>
    </row>
    <row r="1106" spans="4:4" x14ac:dyDescent="0.25">
      <c r="D1106" s="146"/>
    </row>
    <row r="1107" spans="4:4" x14ac:dyDescent="0.25">
      <c r="D1107" s="146"/>
    </row>
    <row r="1108" spans="4:4" x14ac:dyDescent="0.25">
      <c r="D1108" s="146"/>
    </row>
    <row r="1109" spans="4:4" x14ac:dyDescent="0.25">
      <c r="D1109" s="146"/>
    </row>
    <row r="1110" spans="4:4" x14ac:dyDescent="0.25">
      <c r="D1110" s="146"/>
    </row>
    <row r="1111" spans="4:4" x14ac:dyDescent="0.25">
      <c r="D1111" s="146"/>
    </row>
    <row r="1112" spans="4:4" x14ac:dyDescent="0.25">
      <c r="D1112" s="146"/>
    </row>
    <row r="1113" spans="4:4" x14ac:dyDescent="0.25">
      <c r="D1113" s="146"/>
    </row>
    <row r="1114" spans="4:4" x14ac:dyDescent="0.25">
      <c r="D1114" s="146"/>
    </row>
    <row r="1115" spans="4:4" x14ac:dyDescent="0.25">
      <c r="D1115" s="146"/>
    </row>
    <row r="1116" spans="4:4" x14ac:dyDescent="0.25">
      <c r="D1116" s="146"/>
    </row>
    <row r="1117" spans="4:4" x14ac:dyDescent="0.25">
      <c r="D1117" s="146"/>
    </row>
    <row r="1118" spans="4:4" x14ac:dyDescent="0.25">
      <c r="D1118" s="146"/>
    </row>
    <row r="1119" spans="4:4" x14ac:dyDescent="0.25">
      <c r="D1119" s="146"/>
    </row>
    <row r="1120" spans="4:4" x14ac:dyDescent="0.25">
      <c r="D1120" s="146"/>
    </row>
    <row r="1121" spans="4:4" x14ac:dyDescent="0.25">
      <c r="D1121" s="146"/>
    </row>
    <row r="1122" spans="4:4" x14ac:dyDescent="0.25">
      <c r="D1122" s="146"/>
    </row>
    <row r="1123" spans="4:4" x14ac:dyDescent="0.25">
      <c r="D1123" s="146"/>
    </row>
    <row r="1124" spans="4:4" x14ac:dyDescent="0.25">
      <c r="D1124" s="146"/>
    </row>
    <row r="1125" spans="4:4" x14ac:dyDescent="0.25">
      <c r="D1125" s="146"/>
    </row>
    <row r="1126" spans="4:4" x14ac:dyDescent="0.25">
      <c r="D1126" s="146"/>
    </row>
    <row r="1127" spans="4:4" x14ac:dyDescent="0.25">
      <c r="D1127" s="146"/>
    </row>
    <row r="1128" spans="4:4" x14ac:dyDescent="0.25">
      <c r="D1128" s="146"/>
    </row>
    <row r="1129" spans="4:4" x14ac:dyDescent="0.25">
      <c r="D1129" s="146"/>
    </row>
    <row r="1130" spans="4:4" x14ac:dyDescent="0.25">
      <c r="D1130" s="146"/>
    </row>
    <row r="1131" spans="4:4" x14ac:dyDescent="0.25">
      <c r="D1131" s="146"/>
    </row>
    <row r="1132" spans="4:4" x14ac:dyDescent="0.25">
      <c r="D1132" s="146"/>
    </row>
    <row r="1133" spans="4:4" x14ac:dyDescent="0.25">
      <c r="D1133" s="146"/>
    </row>
    <row r="1134" spans="4:4" x14ac:dyDescent="0.25">
      <c r="D1134" s="146"/>
    </row>
    <row r="1135" spans="4:4" x14ac:dyDescent="0.25">
      <c r="D1135" s="146"/>
    </row>
    <row r="1136" spans="4:4" x14ac:dyDescent="0.25">
      <c r="D1136" s="146"/>
    </row>
    <row r="1137" spans="4:4" x14ac:dyDescent="0.25">
      <c r="D1137" s="146"/>
    </row>
    <row r="1138" spans="4:4" x14ac:dyDescent="0.25">
      <c r="D1138" s="146"/>
    </row>
    <row r="1139" spans="4:4" x14ac:dyDescent="0.25">
      <c r="D1139" s="146"/>
    </row>
    <row r="1140" spans="4:4" x14ac:dyDescent="0.25">
      <c r="D1140" s="146"/>
    </row>
    <row r="1141" spans="4:4" x14ac:dyDescent="0.25">
      <c r="D1141" s="146"/>
    </row>
    <row r="1142" spans="4:4" x14ac:dyDescent="0.25">
      <c r="D1142" s="146"/>
    </row>
    <row r="1143" spans="4:4" x14ac:dyDescent="0.25">
      <c r="D1143" s="146"/>
    </row>
    <row r="1144" spans="4:4" x14ac:dyDescent="0.25">
      <c r="D1144" s="146"/>
    </row>
    <row r="1145" spans="4:4" x14ac:dyDescent="0.25">
      <c r="D1145" s="146"/>
    </row>
    <row r="1146" spans="4:4" x14ac:dyDescent="0.25">
      <c r="D1146" s="146"/>
    </row>
    <row r="1147" spans="4:4" x14ac:dyDescent="0.25">
      <c r="D1147" s="146"/>
    </row>
    <row r="1148" spans="4:4" x14ac:dyDescent="0.25">
      <c r="D1148" s="146"/>
    </row>
    <row r="1149" spans="4:4" x14ac:dyDescent="0.25">
      <c r="D1149" s="146"/>
    </row>
    <row r="1150" spans="4:4" x14ac:dyDescent="0.25">
      <c r="D1150" s="146"/>
    </row>
    <row r="1151" spans="4:4" x14ac:dyDescent="0.25">
      <c r="D1151" s="146"/>
    </row>
    <row r="1152" spans="4:4" x14ac:dyDescent="0.25">
      <c r="D1152" s="146"/>
    </row>
    <row r="1153" spans="4:4" x14ac:dyDescent="0.25">
      <c r="D1153" s="146"/>
    </row>
    <row r="1154" spans="4:4" x14ac:dyDescent="0.25">
      <c r="D1154" s="146"/>
    </row>
    <row r="1155" spans="4:4" x14ac:dyDescent="0.25">
      <c r="D1155" s="146"/>
    </row>
    <row r="1156" spans="4:4" x14ac:dyDescent="0.25">
      <c r="D1156" s="146"/>
    </row>
    <row r="1157" spans="4:4" x14ac:dyDescent="0.25">
      <c r="D1157" s="146"/>
    </row>
    <row r="1158" spans="4:4" x14ac:dyDescent="0.25">
      <c r="D1158" s="146"/>
    </row>
    <row r="1159" spans="4:4" x14ac:dyDescent="0.25">
      <c r="D1159" s="146"/>
    </row>
    <row r="1160" spans="4:4" x14ac:dyDescent="0.25">
      <c r="D1160" s="146"/>
    </row>
    <row r="1161" spans="4:4" x14ac:dyDescent="0.25">
      <c r="D1161" s="146"/>
    </row>
    <row r="1162" spans="4:4" x14ac:dyDescent="0.25">
      <c r="D1162" s="146"/>
    </row>
    <row r="1163" spans="4:4" x14ac:dyDescent="0.25">
      <c r="D1163" s="146"/>
    </row>
    <row r="1164" spans="4:4" x14ac:dyDescent="0.25">
      <c r="D1164" s="146"/>
    </row>
    <row r="1165" spans="4:4" x14ac:dyDescent="0.25">
      <c r="D1165" s="146"/>
    </row>
    <row r="1166" spans="4:4" x14ac:dyDescent="0.25">
      <c r="D1166" s="146"/>
    </row>
    <row r="1167" spans="4:4" x14ac:dyDescent="0.25">
      <c r="D1167" s="146"/>
    </row>
    <row r="1168" spans="4:4" x14ac:dyDescent="0.25">
      <c r="D1168" s="146"/>
    </row>
    <row r="1169" spans="4:4" x14ac:dyDescent="0.25">
      <c r="D1169" s="146"/>
    </row>
    <row r="1170" spans="4:4" x14ac:dyDescent="0.25">
      <c r="D1170" s="146"/>
    </row>
    <row r="1171" spans="4:4" x14ac:dyDescent="0.25">
      <c r="D1171" s="146"/>
    </row>
    <row r="1172" spans="4:4" x14ac:dyDescent="0.25">
      <c r="D1172" s="146"/>
    </row>
    <row r="1173" spans="4:4" x14ac:dyDescent="0.25">
      <c r="D1173" s="146"/>
    </row>
    <row r="1174" spans="4:4" x14ac:dyDescent="0.25">
      <c r="D1174" s="146"/>
    </row>
    <row r="1175" spans="4:4" x14ac:dyDescent="0.25">
      <c r="D1175" s="146"/>
    </row>
    <row r="1176" spans="4:4" x14ac:dyDescent="0.25">
      <c r="D1176" s="146"/>
    </row>
    <row r="1177" spans="4:4" x14ac:dyDescent="0.25">
      <c r="D1177" s="146"/>
    </row>
    <row r="1178" spans="4:4" x14ac:dyDescent="0.25">
      <c r="D1178" s="146"/>
    </row>
    <row r="1179" spans="4:4" x14ac:dyDescent="0.25">
      <c r="D1179" s="146"/>
    </row>
    <row r="1180" spans="4:4" x14ac:dyDescent="0.25">
      <c r="D1180" s="146"/>
    </row>
    <row r="1181" spans="4:4" x14ac:dyDescent="0.25">
      <c r="D1181" s="146"/>
    </row>
    <row r="1182" spans="4:4" x14ac:dyDescent="0.25">
      <c r="D1182" s="146"/>
    </row>
    <row r="1183" spans="4:4" x14ac:dyDescent="0.25">
      <c r="D1183" s="146"/>
    </row>
    <row r="1184" spans="4:4" x14ac:dyDescent="0.25">
      <c r="D1184" s="146"/>
    </row>
    <row r="1185" spans="4:4" x14ac:dyDescent="0.25">
      <c r="D1185" s="146"/>
    </row>
    <row r="1186" spans="4:4" x14ac:dyDescent="0.25">
      <c r="D1186" s="146"/>
    </row>
    <row r="1187" spans="4:4" x14ac:dyDescent="0.25">
      <c r="D1187" s="146"/>
    </row>
    <row r="1188" spans="4:4" x14ac:dyDescent="0.25">
      <c r="D1188" s="146"/>
    </row>
    <row r="1189" spans="4:4" x14ac:dyDescent="0.25">
      <c r="D1189" s="146"/>
    </row>
    <row r="1190" spans="4:4" x14ac:dyDescent="0.25">
      <c r="D1190" s="146"/>
    </row>
    <row r="1191" spans="4:4" x14ac:dyDescent="0.25">
      <c r="D1191" s="146"/>
    </row>
    <row r="1192" spans="4:4" x14ac:dyDescent="0.25">
      <c r="D1192" s="146"/>
    </row>
    <row r="1193" spans="4:4" x14ac:dyDescent="0.25">
      <c r="D1193" s="146"/>
    </row>
    <row r="1194" spans="4:4" x14ac:dyDescent="0.25">
      <c r="D1194" s="146"/>
    </row>
    <row r="1195" spans="4:4" x14ac:dyDescent="0.25">
      <c r="D1195" s="146"/>
    </row>
    <row r="1196" spans="4:4" x14ac:dyDescent="0.25">
      <c r="D1196" s="146"/>
    </row>
    <row r="1197" spans="4:4" x14ac:dyDescent="0.25">
      <c r="D1197" s="146"/>
    </row>
    <row r="1198" spans="4:4" x14ac:dyDescent="0.25">
      <c r="D1198" s="146"/>
    </row>
    <row r="1199" spans="4:4" x14ac:dyDescent="0.25">
      <c r="D1199" s="146"/>
    </row>
    <row r="1200" spans="4:4" x14ac:dyDescent="0.25">
      <c r="D1200" s="146"/>
    </row>
    <row r="1201" spans="4:4" x14ac:dyDescent="0.25">
      <c r="D1201" s="146"/>
    </row>
    <row r="1202" spans="4:4" x14ac:dyDescent="0.25">
      <c r="D1202" s="146"/>
    </row>
    <row r="1203" spans="4:4" x14ac:dyDescent="0.25">
      <c r="D1203" s="146"/>
    </row>
    <row r="1204" spans="4:4" x14ac:dyDescent="0.25">
      <c r="D1204" s="146"/>
    </row>
    <row r="1205" spans="4:4" x14ac:dyDescent="0.25">
      <c r="D1205" s="146"/>
    </row>
    <row r="1206" spans="4:4" x14ac:dyDescent="0.25">
      <c r="D1206" s="146"/>
    </row>
    <row r="1207" spans="4:4" x14ac:dyDescent="0.25">
      <c r="D1207" s="146"/>
    </row>
    <row r="1208" spans="4:4" x14ac:dyDescent="0.25">
      <c r="D1208" s="146"/>
    </row>
    <row r="1209" spans="4:4" x14ac:dyDescent="0.25">
      <c r="D1209" s="146"/>
    </row>
    <row r="1210" spans="4:4" x14ac:dyDescent="0.25">
      <c r="D1210" s="146"/>
    </row>
    <row r="1211" spans="4:4" x14ac:dyDescent="0.25">
      <c r="D1211" s="146"/>
    </row>
    <row r="1212" spans="4:4" x14ac:dyDescent="0.25">
      <c r="D1212" s="146"/>
    </row>
    <row r="1213" spans="4:4" x14ac:dyDescent="0.25">
      <c r="D1213" s="146"/>
    </row>
    <row r="1214" spans="4:4" x14ac:dyDescent="0.25">
      <c r="D1214" s="146"/>
    </row>
    <row r="1215" spans="4:4" x14ac:dyDescent="0.25">
      <c r="D1215" s="146"/>
    </row>
    <row r="1216" spans="4:4" x14ac:dyDescent="0.25">
      <c r="D1216" s="146"/>
    </row>
    <row r="1217" spans="4:4" x14ac:dyDescent="0.25">
      <c r="D1217" s="146"/>
    </row>
    <row r="1218" spans="4:4" x14ac:dyDescent="0.25">
      <c r="D1218" s="146"/>
    </row>
    <row r="1219" spans="4:4" x14ac:dyDescent="0.25">
      <c r="D1219" s="146"/>
    </row>
    <row r="1220" spans="4:4" x14ac:dyDescent="0.25">
      <c r="D1220" s="146"/>
    </row>
    <row r="1221" spans="4:4" x14ac:dyDescent="0.25">
      <c r="D1221" s="146"/>
    </row>
    <row r="1222" spans="4:4" x14ac:dyDescent="0.25">
      <c r="D1222" s="146"/>
    </row>
    <row r="1223" spans="4:4" x14ac:dyDescent="0.25">
      <c r="D1223" s="146"/>
    </row>
    <row r="1224" spans="4:4" x14ac:dyDescent="0.25">
      <c r="D1224" s="146"/>
    </row>
    <row r="1225" spans="4:4" x14ac:dyDescent="0.25">
      <c r="D1225" s="146"/>
    </row>
    <row r="1226" spans="4:4" x14ac:dyDescent="0.25">
      <c r="D1226" s="146"/>
    </row>
    <row r="1227" spans="4:4" x14ac:dyDescent="0.25">
      <c r="D1227" s="146"/>
    </row>
    <row r="1228" spans="4:4" x14ac:dyDescent="0.25">
      <c r="D1228" s="146"/>
    </row>
    <row r="1229" spans="4:4" x14ac:dyDescent="0.25">
      <c r="D1229" s="146"/>
    </row>
    <row r="1230" spans="4:4" x14ac:dyDescent="0.25">
      <c r="D1230" s="146"/>
    </row>
    <row r="1231" spans="4:4" x14ac:dyDescent="0.25">
      <c r="D1231" s="146"/>
    </row>
    <row r="1232" spans="4:4" x14ac:dyDescent="0.25">
      <c r="D1232" s="146"/>
    </row>
    <row r="1233" spans="4:4" x14ac:dyDescent="0.25">
      <c r="D1233" s="146"/>
    </row>
    <row r="1234" spans="4:4" x14ac:dyDescent="0.25">
      <c r="D1234" s="146"/>
    </row>
    <row r="1235" spans="4:4" x14ac:dyDescent="0.25">
      <c r="D1235" s="146"/>
    </row>
    <row r="1236" spans="4:4" x14ac:dyDescent="0.25">
      <c r="D1236" s="146"/>
    </row>
    <row r="1237" spans="4:4" x14ac:dyDescent="0.25">
      <c r="D1237" s="146"/>
    </row>
    <row r="1238" spans="4:4" x14ac:dyDescent="0.25">
      <c r="D1238" s="146"/>
    </row>
    <row r="1239" spans="4:4" x14ac:dyDescent="0.25">
      <c r="D1239" s="146"/>
    </row>
    <row r="1240" spans="4:4" x14ac:dyDescent="0.25">
      <c r="D1240" s="146"/>
    </row>
    <row r="1241" spans="4:4" x14ac:dyDescent="0.25">
      <c r="D1241" s="146"/>
    </row>
    <row r="1242" spans="4:4" x14ac:dyDescent="0.25">
      <c r="D1242" s="146"/>
    </row>
    <row r="1243" spans="4:4" x14ac:dyDescent="0.25">
      <c r="D1243" s="146"/>
    </row>
    <row r="1244" spans="4:4" x14ac:dyDescent="0.25">
      <c r="D1244" s="146"/>
    </row>
    <row r="1245" spans="4:4" x14ac:dyDescent="0.25">
      <c r="D1245" s="146"/>
    </row>
    <row r="1246" spans="4:4" x14ac:dyDescent="0.25">
      <c r="D1246" s="146"/>
    </row>
    <row r="1247" spans="4:4" x14ac:dyDescent="0.25">
      <c r="D1247" s="146"/>
    </row>
    <row r="1248" spans="4:4" x14ac:dyDescent="0.25">
      <c r="D1248" s="146"/>
    </row>
    <row r="1249" spans="4:4" x14ac:dyDescent="0.25">
      <c r="D1249" s="146"/>
    </row>
    <row r="1250" spans="4:4" x14ac:dyDescent="0.25">
      <c r="D1250" s="146"/>
    </row>
    <row r="1251" spans="4:4" x14ac:dyDescent="0.25">
      <c r="D1251" s="146"/>
    </row>
    <row r="1252" spans="4:4" x14ac:dyDescent="0.25">
      <c r="D1252" s="146"/>
    </row>
    <row r="1253" spans="4:4" x14ac:dyDescent="0.25">
      <c r="D1253" s="146"/>
    </row>
    <row r="1254" spans="4:4" x14ac:dyDescent="0.25">
      <c r="D1254" s="146"/>
    </row>
    <row r="1255" spans="4:4" x14ac:dyDescent="0.25">
      <c r="D1255" s="146"/>
    </row>
    <row r="1256" spans="4:4" x14ac:dyDescent="0.25">
      <c r="D1256" s="146"/>
    </row>
    <row r="1257" spans="4:4" x14ac:dyDescent="0.25">
      <c r="D1257" s="146"/>
    </row>
    <row r="1258" spans="4:4" x14ac:dyDescent="0.25">
      <c r="D1258" s="146"/>
    </row>
    <row r="1259" spans="4:4" x14ac:dyDescent="0.25">
      <c r="D1259" s="146"/>
    </row>
    <row r="1260" spans="4:4" x14ac:dyDescent="0.25">
      <c r="D1260" s="146"/>
    </row>
    <row r="1261" spans="4:4" x14ac:dyDescent="0.25">
      <c r="D1261" s="146"/>
    </row>
    <row r="1262" spans="4:4" x14ac:dyDescent="0.25">
      <c r="D1262" s="146"/>
    </row>
    <row r="1263" spans="4:4" x14ac:dyDescent="0.25">
      <c r="D1263" s="146"/>
    </row>
    <row r="1264" spans="4:4" x14ac:dyDescent="0.25">
      <c r="D1264" s="146"/>
    </row>
    <row r="1265" spans="4:4" x14ac:dyDescent="0.25">
      <c r="D1265" s="146"/>
    </row>
    <row r="1266" spans="4:4" x14ac:dyDescent="0.25">
      <c r="D1266" s="146"/>
    </row>
    <row r="1267" spans="4:4" x14ac:dyDescent="0.25">
      <c r="D1267" s="146"/>
    </row>
    <row r="1268" spans="4:4" x14ac:dyDescent="0.25">
      <c r="D1268" s="146"/>
    </row>
    <row r="1269" spans="4:4" x14ac:dyDescent="0.25">
      <c r="D1269" s="146"/>
    </row>
    <row r="1270" spans="4:4" x14ac:dyDescent="0.25">
      <c r="D1270" s="146"/>
    </row>
    <row r="1271" spans="4:4" x14ac:dyDescent="0.25">
      <c r="D1271" s="146"/>
    </row>
    <row r="1272" spans="4:4" x14ac:dyDescent="0.25">
      <c r="D1272" s="146"/>
    </row>
    <row r="1273" spans="4:4" x14ac:dyDescent="0.25">
      <c r="D1273" s="146"/>
    </row>
    <row r="1274" spans="4:4" x14ac:dyDescent="0.25">
      <c r="D1274" s="146"/>
    </row>
    <row r="1275" spans="4:4" x14ac:dyDescent="0.25">
      <c r="D1275" s="146"/>
    </row>
    <row r="1276" spans="4:4" x14ac:dyDescent="0.25">
      <c r="D1276" s="146"/>
    </row>
    <row r="1277" spans="4:4" x14ac:dyDescent="0.25">
      <c r="D1277" s="146"/>
    </row>
    <row r="1278" spans="4:4" x14ac:dyDescent="0.25">
      <c r="D1278" s="146"/>
    </row>
    <row r="1279" spans="4:4" x14ac:dyDescent="0.25">
      <c r="D1279" s="146"/>
    </row>
    <row r="1280" spans="4:4" x14ac:dyDescent="0.25">
      <c r="D1280" s="146"/>
    </row>
    <row r="1281" spans="4:4" x14ac:dyDescent="0.25">
      <c r="D1281" s="146"/>
    </row>
    <row r="1282" spans="4:4" x14ac:dyDescent="0.25">
      <c r="D1282" s="146"/>
    </row>
    <row r="1283" spans="4:4" x14ac:dyDescent="0.25">
      <c r="D1283" s="146"/>
    </row>
    <row r="1284" spans="4:4" x14ac:dyDescent="0.25">
      <c r="D1284" s="146"/>
    </row>
    <row r="1285" spans="4:4" x14ac:dyDescent="0.25">
      <c r="D1285" s="146"/>
    </row>
    <row r="1286" spans="4:4" x14ac:dyDescent="0.25">
      <c r="D1286" s="146"/>
    </row>
    <row r="1287" spans="4:4" x14ac:dyDescent="0.25">
      <c r="D1287" s="146"/>
    </row>
    <row r="1288" spans="4:4" x14ac:dyDescent="0.25">
      <c r="D1288" s="146"/>
    </row>
    <row r="1289" spans="4:4" x14ac:dyDescent="0.25">
      <c r="D1289" s="146"/>
    </row>
    <row r="1290" spans="4:4" x14ac:dyDescent="0.25">
      <c r="D1290" s="146"/>
    </row>
    <row r="1291" spans="4:4" x14ac:dyDescent="0.25">
      <c r="D1291" s="146"/>
    </row>
    <row r="1292" spans="4:4" x14ac:dyDescent="0.25">
      <c r="D1292" s="146"/>
    </row>
    <row r="1293" spans="4:4" x14ac:dyDescent="0.25">
      <c r="D1293" s="146"/>
    </row>
    <row r="1294" spans="4:4" x14ac:dyDescent="0.25">
      <c r="D1294" s="146"/>
    </row>
    <row r="1295" spans="4:4" x14ac:dyDescent="0.25">
      <c r="D1295" s="146"/>
    </row>
    <row r="1296" spans="4:4" x14ac:dyDescent="0.25">
      <c r="D1296" s="146"/>
    </row>
    <row r="1297" spans="4:4" x14ac:dyDescent="0.25">
      <c r="D1297" s="146"/>
    </row>
    <row r="1298" spans="4:4" x14ac:dyDescent="0.25">
      <c r="D1298" s="146"/>
    </row>
    <row r="1299" spans="4:4" x14ac:dyDescent="0.25">
      <c r="D1299" s="146"/>
    </row>
    <row r="1300" spans="4:4" x14ac:dyDescent="0.25">
      <c r="D1300" s="146"/>
    </row>
    <row r="1301" spans="4:4" x14ac:dyDescent="0.25">
      <c r="D1301" s="146"/>
    </row>
    <row r="1302" spans="4:4" x14ac:dyDescent="0.25">
      <c r="D1302" s="146"/>
    </row>
    <row r="1303" spans="4:4" x14ac:dyDescent="0.25">
      <c r="D1303" s="146"/>
    </row>
    <row r="1304" spans="4:4" x14ac:dyDescent="0.25">
      <c r="D1304" s="146"/>
    </row>
    <row r="1305" spans="4:4" x14ac:dyDescent="0.25">
      <c r="D1305" s="146"/>
    </row>
    <row r="1306" spans="4:4" x14ac:dyDescent="0.25">
      <c r="D1306" s="146"/>
    </row>
    <row r="1307" spans="4:4" x14ac:dyDescent="0.25">
      <c r="D1307" s="146"/>
    </row>
    <row r="1308" spans="4:4" x14ac:dyDescent="0.25">
      <c r="D1308" s="146"/>
    </row>
    <row r="1309" spans="4:4" x14ac:dyDescent="0.25">
      <c r="D1309" s="146"/>
    </row>
    <row r="1310" spans="4:4" x14ac:dyDescent="0.25">
      <c r="D1310" s="146"/>
    </row>
    <row r="1311" spans="4:4" x14ac:dyDescent="0.25">
      <c r="D1311" s="146"/>
    </row>
    <row r="1312" spans="4:4" x14ac:dyDescent="0.25">
      <c r="D1312" s="146"/>
    </row>
    <row r="1313" spans="4:4" x14ac:dyDescent="0.25">
      <c r="D1313" s="146"/>
    </row>
    <row r="1314" spans="4:4" x14ac:dyDescent="0.25">
      <c r="D1314" s="146"/>
    </row>
    <row r="1315" spans="4:4" x14ac:dyDescent="0.25">
      <c r="D1315" s="146"/>
    </row>
    <row r="1316" spans="4:4" x14ac:dyDescent="0.25">
      <c r="D1316" s="146"/>
    </row>
    <row r="1317" spans="4:4" x14ac:dyDescent="0.25">
      <c r="D1317" s="146"/>
    </row>
    <row r="1318" spans="4:4" x14ac:dyDescent="0.25">
      <c r="D1318" s="146"/>
    </row>
    <row r="1319" spans="4:4" x14ac:dyDescent="0.25">
      <c r="D1319" s="146"/>
    </row>
    <row r="1320" spans="4:4" x14ac:dyDescent="0.25">
      <c r="D1320" s="146"/>
    </row>
    <row r="1321" spans="4:4" x14ac:dyDescent="0.25">
      <c r="D1321" s="146"/>
    </row>
    <row r="1322" spans="4:4" x14ac:dyDescent="0.25">
      <c r="D1322" s="146"/>
    </row>
    <row r="1323" spans="4:4" x14ac:dyDescent="0.25">
      <c r="D1323" s="146"/>
    </row>
    <row r="1324" spans="4:4" x14ac:dyDescent="0.25">
      <c r="D1324" s="146"/>
    </row>
    <row r="1325" spans="4:4" x14ac:dyDescent="0.25">
      <c r="D1325" s="146"/>
    </row>
    <row r="1326" spans="4:4" x14ac:dyDescent="0.25">
      <c r="D1326" s="146"/>
    </row>
    <row r="1327" spans="4:4" x14ac:dyDescent="0.25">
      <c r="D1327" s="146"/>
    </row>
    <row r="1328" spans="4:4" x14ac:dyDescent="0.25">
      <c r="D1328" s="146"/>
    </row>
    <row r="1329" spans="4:4" x14ac:dyDescent="0.25">
      <c r="D1329" s="146"/>
    </row>
    <row r="1330" spans="4:4" x14ac:dyDescent="0.25">
      <c r="D1330" s="146"/>
    </row>
    <row r="1331" spans="4:4" x14ac:dyDescent="0.25">
      <c r="D1331" s="146"/>
    </row>
    <row r="1332" spans="4:4" x14ac:dyDescent="0.25">
      <c r="D1332" s="146"/>
    </row>
    <row r="1333" spans="4:4" x14ac:dyDescent="0.25">
      <c r="D1333" s="146"/>
    </row>
    <row r="1334" spans="4:4" x14ac:dyDescent="0.25">
      <c r="D1334" s="146"/>
    </row>
    <row r="1335" spans="4:4" x14ac:dyDescent="0.25">
      <c r="D1335" s="146"/>
    </row>
    <row r="1336" spans="4:4" x14ac:dyDescent="0.25">
      <c r="D1336" s="146"/>
    </row>
    <row r="1337" spans="4:4" x14ac:dyDescent="0.25">
      <c r="D1337" s="146"/>
    </row>
    <row r="1338" spans="4:4" x14ac:dyDescent="0.25">
      <c r="D1338" s="146"/>
    </row>
    <row r="1339" spans="4:4" x14ac:dyDescent="0.25">
      <c r="D1339" s="146"/>
    </row>
    <row r="1340" spans="4:4" x14ac:dyDescent="0.25">
      <c r="D1340" s="146"/>
    </row>
    <row r="1341" spans="4:4" x14ac:dyDescent="0.25">
      <c r="D1341" s="146"/>
    </row>
    <row r="1342" spans="4:4" x14ac:dyDescent="0.25">
      <c r="D1342" s="146"/>
    </row>
    <row r="1343" spans="4:4" x14ac:dyDescent="0.25">
      <c r="D1343" s="146"/>
    </row>
    <row r="1344" spans="4:4" x14ac:dyDescent="0.25">
      <c r="D1344" s="146"/>
    </row>
    <row r="1345" spans="4:4" x14ac:dyDescent="0.25">
      <c r="D1345" s="146"/>
    </row>
    <row r="1346" spans="4:4" x14ac:dyDescent="0.25">
      <c r="D1346" s="146"/>
    </row>
    <row r="1347" spans="4:4" x14ac:dyDescent="0.25">
      <c r="D1347" s="146"/>
    </row>
    <row r="1348" spans="4:4" x14ac:dyDescent="0.25">
      <c r="D1348" s="146"/>
    </row>
    <row r="1349" spans="4:4" x14ac:dyDescent="0.25">
      <c r="D1349" s="146"/>
    </row>
    <row r="1350" spans="4:4" x14ac:dyDescent="0.25">
      <c r="D1350" s="146"/>
    </row>
    <row r="1351" spans="4:4" x14ac:dyDescent="0.25">
      <c r="D1351" s="146"/>
    </row>
    <row r="1352" spans="4:4" x14ac:dyDescent="0.25">
      <c r="D1352" s="146"/>
    </row>
    <row r="1353" spans="4:4" x14ac:dyDescent="0.25">
      <c r="D1353" s="146"/>
    </row>
    <row r="1354" spans="4:4" x14ac:dyDescent="0.25">
      <c r="D1354" s="146"/>
    </row>
    <row r="1355" spans="4:4" x14ac:dyDescent="0.25">
      <c r="D1355" s="146"/>
    </row>
    <row r="1356" spans="4:4" x14ac:dyDescent="0.25">
      <c r="D1356" s="146"/>
    </row>
    <row r="1357" spans="4:4" x14ac:dyDescent="0.25">
      <c r="D1357" s="146"/>
    </row>
    <row r="1358" spans="4:4" x14ac:dyDescent="0.25">
      <c r="D1358" s="146"/>
    </row>
    <row r="1359" spans="4:4" x14ac:dyDescent="0.25">
      <c r="D1359" s="146"/>
    </row>
    <row r="1360" spans="4:4" x14ac:dyDescent="0.25">
      <c r="D1360" s="146"/>
    </row>
    <row r="1361" spans="4:4" x14ac:dyDescent="0.25">
      <c r="D1361" s="146"/>
    </row>
    <row r="1362" spans="4:4" x14ac:dyDescent="0.25">
      <c r="D1362" s="146"/>
    </row>
    <row r="1363" spans="4:4" x14ac:dyDescent="0.25">
      <c r="D1363" s="146"/>
    </row>
    <row r="1364" spans="4:4" x14ac:dyDescent="0.25">
      <c r="D1364" s="146"/>
    </row>
    <row r="1365" spans="4:4" x14ac:dyDescent="0.25">
      <c r="D1365" s="146"/>
    </row>
    <row r="1366" spans="4:4" x14ac:dyDescent="0.25">
      <c r="D1366" s="146"/>
    </row>
    <row r="1367" spans="4:4" x14ac:dyDescent="0.25">
      <c r="D1367" s="146"/>
    </row>
    <row r="1368" spans="4:4" x14ac:dyDescent="0.25">
      <c r="D1368" s="146"/>
    </row>
    <row r="1369" spans="4:4" x14ac:dyDescent="0.25">
      <c r="D1369" s="146"/>
    </row>
    <row r="1370" spans="4:4" x14ac:dyDescent="0.25">
      <c r="D1370" s="146"/>
    </row>
    <row r="1371" spans="4:4" x14ac:dyDescent="0.25">
      <c r="D1371" s="146"/>
    </row>
    <row r="1372" spans="4:4" x14ac:dyDescent="0.25">
      <c r="D1372" s="146"/>
    </row>
    <row r="1373" spans="4:4" x14ac:dyDescent="0.25">
      <c r="D1373" s="146"/>
    </row>
    <row r="1374" spans="4:4" x14ac:dyDescent="0.25">
      <c r="D1374" s="146"/>
    </row>
    <row r="1375" spans="4:4" x14ac:dyDescent="0.25">
      <c r="D1375" s="146"/>
    </row>
    <row r="1376" spans="4:4" x14ac:dyDescent="0.25">
      <c r="D1376" s="146"/>
    </row>
    <row r="1377" spans="4:4" x14ac:dyDescent="0.25">
      <c r="D1377" s="146"/>
    </row>
    <row r="1378" spans="4:4" x14ac:dyDescent="0.25">
      <c r="D1378" s="146"/>
    </row>
    <row r="1379" spans="4:4" x14ac:dyDescent="0.25">
      <c r="D1379" s="146"/>
    </row>
    <row r="1380" spans="4:4" x14ac:dyDescent="0.25">
      <c r="D1380" s="146"/>
    </row>
    <row r="1381" spans="4:4" x14ac:dyDescent="0.25">
      <c r="D1381" s="146"/>
    </row>
    <row r="1382" spans="4:4" x14ac:dyDescent="0.25">
      <c r="D1382" s="146"/>
    </row>
    <row r="1383" spans="4:4" x14ac:dyDescent="0.25">
      <c r="D1383" s="146"/>
    </row>
    <row r="1384" spans="4:4" x14ac:dyDescent="0.25">
      <c r="D1384" s="146"/>
    </row>
    <row r="1385" spans="4:4" x14ac:dyDescent="0.25">
      <c r="D1385" s="146"/>
    </row>
    <row r="1386" spans="4:4" x14ac:dyDescent="0.25">
      <c r="D1386" s="146"/>
    </row>
    <row r="1387" spans="4:4" x14ac:dyDescent="0.25">
      <c r="D1387" s="146"/>
    </row>
    <row r="1388" spans="4:4" x14ac:dyDescent="0.25">
      <c r="D1388" s="146"/>
    </row>
    <row r="1389" spans="4:4" x14ac:dyDescent="0.25">
      <c r="D1389" s="146"/>
    </row>
    <row r="1390" spans="4:4" x14ac:dyDescent="0.25">
      <c r="D1390" s="146"/>
    </row>
    <row r="1391" spans="4:4" x14ac:dyDescent="0.25">
      <c r="D1391" s="146"/>
    </row>
    <row r="1392" spans="4:4" x14ac:dyDescent="0.25">
      <c r="D1392" s="146"/>
    </row>
    <row r="1393" spans="4:4" x14ac:dyDescent="0.25">
      <c r="D1393" s="146"/>
    </row>
    <row r="1394" spans="4:4" x14ac:dyDescent="0.25">
      <c r="D1394" s="146"/>
    </row>
    <row r="1395" spans="4:4" x14ac:dyDescent="0.25">
      <c r="D1395" s="146"/>
    </row>
    <row r="1396" spans="4:4" x14ac:dyDescent="0.25">
      <c r="D1396" s="146"/>
    </row>
    <row r="1397" spans="4:4" x14ac:dyDescent="0.25">
      <c r="D1397" s="146"/>
    </row>
    <row r="1398" spans="4:4" x14ac:dyDescent="0.25">
      <c r="D1398" s="146"/>
    </row>
    <row r="1399" spans="4:4" x14ac:dyDescent="0.25">
      <c r="D1399" s="146"/>
    </row>
    <row r="1400" spans="4:4" x14ac:dyDescent="0.25">
      <c r="D1400" s="146"/>
    </row>
    <row r="1401" spans="4:4" x14ac:dyDescent="0.25">
      <c r="D1401" s="146"/>
    </row>
    <row r="1402" spans="4:4" x14ac:dyDescent="0.25">
      <c r="D1402" s="146"/>
    </row>
    <row r="1403" spans="4:4" x14ac:dyDescent="0.25">
      <c r="D1403" s="146"/>
    </row>
    <row r="1404" spans="4:4" x14ac:dyDescent="0.25">
      <c r="D1404" s="146"/>
    </row>
    <row r="1405" spans="4:4" x14ac:dyDescent="0.25">
      <c r="D1405" s="146"/>
    </row>
    <row r="1406" spans="4:4" x14ac:dyDescent="0.25">
      <c r="D1406" s="146"/>
    </row>
    <row r="1407" spans="4:4" x14ac:dyDescent="0.25">
      <c r="D1407" s="146"/>
    </row>
    <row r="1408" spans="4:4" x14ac:dyDescent="0.25">
      <c r="D1408" s="146"/>
    </row>
    <row r="1409" spans="4:4" x14ac:dyDescent="0.25">
      <c r="D1409" s="146"/>
    </row>
    <row r="1410" spans="4:4" x14ac:dyDescent="0.25">
      <c r="D1410" s="146"/>
    </row>
    <row r="1411" spans="4:4" x14ac:dyDescent="0.25">
      <c r="D1411" s="146"/>
    </row>
    <row r="1412" spans="4:4" x14ac:dyDescent="0.25">
      <c r="D1412" s="146"/>
    </row>
    <row r="1413" spans="4:4" x14ac:dyDescent="0.25">
      <c r="D1413" s="146"/>
    </row>
    <row r="1414" spans="4:4" x14ac:dyDescent="0.25">
      <c r="D1414" s="146"/>
    </row>
    <row r="1415" spans="4:4" x14ac:dyDescent="0.25">
      <c r="D1415" s="146"/>
    </row>
    <row r="1416" spans="4:4" x14ac:dyDescent="0.25">
      <c r="D1416" s="146"/>
    </row>
    <row r="1417" spans="4:4" x14ac:dyDescent="0.25">
      <c r="D1417" s="146"/>
    </row>
    <row r="1418" spans="4:4" x14ac:dyDescent="0.25">
      <c r="D1418" s="146"/>
    </row>
    <row r="1419" spans="4:4" x14ac:dyDescent="0.25">
      <c r="D1419" s="146"/>
    </row>
    <row r="1420" spans="4:4" x14ac:dyDescent="0.25">
      <c r="D1420" s="146"/>
    </row>
    <row r="1421" spans="4:4" x14ac:dyDescent="0.25">
      <c r="D1421" s="146"/>
    </row>
    <row r="1422" spans="4:4" x14ac:dyDescent="0.25">
      <c r="D1422" s="146"/>
    </row>
    <row r="1423" spans="4:4" x14ac:dyDescent="0.25">
      <c r="D1423" s="146"/>
    </row>
    <row r="1424" spans="4:4" x14ac:dyDescent="0.25">
      <c r="D1424" s="146"/>
    </row>
    <row r="1425" spans="4:4" x14ac:dyDescent="0.25">
      <c r="D1425" s="146"/>
    </row>
    <row r="1426" spans="4:4" x14ac:dyDescent="0.25">
      <c r="D1426" s="146"/>
    </row>
    <row r="1427" spans="4:4" x14ac:dyDescent="0.25">
      <c r="D1427" s="146"/>
    </row>
    <row r="1428" spans="4:4" x14ac:dyDescent="0.25">
      <c r="D1428" s="146"/>
    </row>
    <row r="1429" spans="4:4" x14ac:dyDescent="0.25">
      <c r="D1429" s="146"/>
    </row>
    <row r="1430" spans="4:4" x14ac:dyDescent="0.25">
      <c r="D1430" s="146"/>
    </row>
    <row r="1431" spans="4:4" x14ac:dyDescent="0.25">
      <c r="D1431" s="146"/>
    </row>
    <row r="1432" spans="4:4" x14ac:dyDescent="0.25">
      <c r="D1432" s="146"/>
    </row>
    <row r="1433" spans="4:4" x14ac:dyDescent="0.25">
      <c r="D1433" s="146"/>
    </row>
    <row r="1434" spans="4:4" x14ac:dyDescent="0.25">
      <c r="D1434" s="146"/>
    </row>
    <row r="1435" spans="4:4" x14ac:dyDescent="0.25">
      <c r="D1435" s="146"/>
    </row>
    <row r="1436" spans="4:4" x14ac:dyDescent="0.25">
      <c r="D1436" s="146"/>
    </row>
    <row r="1437" spans="4:4" x14ac:dyDescent="0.25">
      <c r="D1437" s="146"/>
    </row>
    <row r="1438" spans="4:4" x14ac:dyDescent="0.25">
      <c r="D1438" s="146"/>
    </row>
    <row r="1439" spans="4:4" x14ac:dyDescent="0.25">
      <c r="D1439" s="146"/>
    </row>
    <row r="1440" spans="4:4" x14ac:dyDescent="0.25">
      <c r="D1440" s="146"/>
    </row>
    <row r="1441" spans="4:4" x14ac:dyDescent="0.25">
      <c r="D1441" s="146"/>
    </row>
    <row r="1442" spans="4:4" x14ac:dyDescent="0.25">
      <c r="D1442" s="146"/>
    </row>
    <row r="1443" spans="4:4" x14ac:dyDescent="0.25">
      <c r="D1443" s="146"/>
    </row>
    <row r="1444" spans="4:4" x14ac:dyDescent="0.25">
      <c r="D1444" s="146"/>
    </row>
    <row r="1445" spans="4:4" x14ac:dyDescent="0.25">
      <c r="D1445" s="146"/>
    </row>
    <row r="1446" spans="4:4" x14ac:dyDescent="0.25">
      <c r="D1446" s="146"/>
    </row>
    <row r="1447" spans="4:4" x14ac:dyDescent="0.25">
      <c r="D1447" s="146"/>
    </row>
    <row r="1448" spans="4:4" x14ac:dyDescent="0.25">
      <c r="D1448" s="146"/>
    </row>
    <row r="1449" spans="4:4" x14ac:dyDescent="0.25">
      <c r="D1449" s="146"/>
    </row>
    <row r="1450" spans="4:4" x14ac:dyDescent="0.25">
      <c r="D1450" s="146"/>
    </row>
    <row r="1451" spans="4:4" x14ac:dyDescent="0.25">
      <c r="D1451" s="146"/>
    </row>
    <row r="1452" spans="4:4" x14ac:dyDescent="0.25">
      <c r="D1452" s="146"/>
    </row>
    <row r="1453" spans="4:4" x14ac:dyDescent="0.25">
      <c r="D1453" s="146"/>
    </row>
    <row r="1454" spans="4:4" x14ac:dyDescent="0.25">
      <c r="D1454" s="146"/>
    </row>
    <row r="1455" spans="4:4" x14ac:dyDescent="0.25">
      <c r="D1455" s="146"/>
    </row>
    <row r="1456" spans="4:4" x14ac:dyDescent="0.25">
      <c r="D1456" s="146"/>
    </row>
    <row r="1457" spans="4:4" x14ac:dyDescent="0.25">
      <c r="D1457" s="146"/>
    </row>
    <row r="1458" spans="4:4" x14ac:dyDescent="0.25">
      <c r="D1458" s="146"/>
    </row>
    <row r="1459" spans="4:4" x14ac:dyDescent="0.25">
      <c r="D1459" s="146"/>
    </row>
    <row r="1460" spans="4:4" x14ac:dyDescent="0.25">
      <c r="D1460" s="146"/>
    </row>
    <row r="1461" spans="4:4" x14ac:dyDescent="0.25">
      <c r="D1461" s="146"/>
    </row>
    <row r="1462" spans="4:4" x14ac:dyDescent="0.25">
      <c r="D1462" s="146"/>
    </row>
    <row r="1463" spans="4:4" x14ac:dyDescent="0.25">
      <c r="D1463" s="146"/>
    </row>
    <row r="1464" spans="4:4" x14ac:dyDescent="0.25">
      <c r="D1464" s="146"/>
    </row>
    <row r="1465" spans="4:4" x14ac:dyDescent="0.25">
      <c r="D1465" s="146"/>
    </row>
    <row r="1466" spans="4:4" x14ac:dyDescent="0.25">
      <c r="D1466" s="146"/>
    </row>
    <row r="1467" spans="4:4" x14ac:dyDescent="0.25">
      <c r="D1467" s="146"/>
    </row>
    <row r="1468" spans="4:4" x14ac:dyDescent="0.25">
      <c r="D1468" s="146"/>
    </row>
    <row r="1469" spans="4:4" x14ac:dyDescent="0.25">
      <c r="D1469" s="146"/>
    </row>
    <row r="1470" spans="4:4" x14ac:dyDescent="0.25">
      <c r="D1470" s="146"/>
    </row>
    <row r="1471" spans="4:4" x14ac:dyDescent="0.25">
      <c r="D1471" s="146"/>
    </row>
    <row r="1472" spans="4:4" x14ac:dyDescent="0.25">
      <c r="D1472" s="146"/>
    </row>
    <row r="1473" spans="4:4" x14ac:dyDescent="0.25">
      <c r="D1473" s="146"/>
    </row>
    <row r="1474" spans="4:4" x14ac:dyDescent="0.25">
      <c r="D1474" s="146"/>
    </row>
    <row r="1475" spans="4:4" x14ac:dyDescent="0.25">
      <c r="D1475" s="146"/>
    </row>
    <row r="1476" spans="4:4" x14ac:dyDescent="0.25">
      <c r="D1476" s="146"/>
    </row>
    <row r="1477" spans="4:4" x14ac:dyDescent="0.25">
      <c r="D1477" s="146"/>
    </row>
    <row r="1478" spans="4:4" x14ac:dyDescent="0.25">
      <c r="D1478" s="146"/>
    </row>
    <row r="1479" spans="4:4" x14ac:dyDescent="0.25">
      <c r="D1479" s="146"/>
    </row>
    <row r="1480" spans="4:4" x14ac:dyDescent="0.25">
      <c r="D1480" s="146"/>
    </row>
    <row r="1481" spans="4:4" x14ac:dyDescent="0.25">
      <c r="D1481" s="146"/>
    </row>
    <row r="1482" spans="4:4" x14ac:dyDescent="0.25">
      <c r="D1482" s="146"/>
    </row>
    <row r="1483" spans="4:4" x14ac:dyDescent="0.25">
      <c r="D1483" s="146"/>
    </row>
    <row r="1484" spans="4:4" x14ac:dyDescent="0.25">
      <c r="D1484" s="146"/>
    </row>
    <row r="1485" spans="4:4" x14ac:dyDescent="0.25">
      <c r="D1485" s="146"/>
    </row>
    <row r="1486" spans="4:4" x14ac:dyDescent="0.25">
      <c r="D1486" s="146"/>
    </row>
    <row r="1487" spans="4:4" x14ac:dyDescent="0.25">
      <c r="D1487" s="146"/>
    </row>
    <row r="1488" spans="4:4" x14ac:dyDescent="0.25">
      <c r="D1488" s="146"/>
    </row>
    <row r="1489" spans="4:4" x14ac:dyDescent="0.25">
      <c r="D1489" s="146"/>
    </row>
    <row r="1490" spans="4:4" x14ac:dyDescent="0.25">
      <c r="D1490" s="146"/>
    </row>
    <row r="1491" spans="4:4" x14ac:dyDescent="0.25">
      <c r="D1491" s="146"/>
    </row>
    <row r="1492" spans="4:4" x14ac:dyDescent="0.25">
      <c r="D1492" s="146"/>
    </row>
    <row r="1493" spans="4:4" x14ac:dyDescent="0.25">
      <c r="D1493" s="146"/>
    </row>
    <row r="1494" spans="4:4" x14ac:dyDescent="0.25">
      <c r="D1494" s="146"/>
    </row>
    <row r="1495" spans="4:4" x14ac:dyDescent="0.25">
      <c r="D1495" s="146"/>
    </row>
    <row r="1496" spans="4:4" x14ac:dyDescent="0.25">
      <c r="D1496" s="146"/>
    </row>
    <row r="1497" spans="4:4" x14ac:dyDescent="0.25">
      <c r="D1497" s="146"/>
    </row>
    <row r="1498" spans="4:4" x14ac:dyDescent="0.25">
      <c r="D1498" s="146"/>
    </row>
    <row r="1499" spans="4:4" x14ac:dyDescent="0.25">
      <c r="D1499" s="146"/>
    </row>
    <row r="1500" spans="4:4" x14ac:dyDescent="0.25">
      <c r="D1500" s="146"/>
    </row>
    <row r="1501" spans="4:4" x14ac:dyDescent="0.25">
      <c r="D1501" s="146"/>
    </row>
    <row r="1502" spans="4:4" x14ac:dyDescent="0.25">
      <c r="D1502" s="146"/>
    </row>
    <row r="1503" spans="4:4" x14ac:dyDescent="0.25">
      <c r="D1503" s="146"/>
    </row>
    <row r="1504" spans="4:4" x14ac:dyDescent="0.25">
      <c r="D1504" s="146"/>
    </row>
    <row r="1505" spans="4:4" x14ac:dyDescent="0.25">
      <c r="D1505" s="146"/>
    </row>
    <row r="1506" spans="4:4" x14ac:dyDescent="0.25">
      <c r="D1506" s="146"/>
    </row>
    <row r="1507" spans="4:4" x14ac:dyDescent="0.25">
      <c r="D1507" s="146"/>
    </row>
    <row r="1508" spans="4:4" x14ac:dyDescent="0.25">
      <c r="D1508" s="146"/>
    </row>
    <row r="1509" spans="4:4" x14ac:dyDescent="0.25">
      <c r="D1509" s="146"/>
    </row>
    <row r="1510" spans="4:4" x14ac:dyDescent="0.25">
      <c r="D1510" s="146"/>
    </row>
    <row r="1511" spans="4:4" x14ac:dyDescent="0.25">
      <c r="D1511" s="146"/>
    </row>
    <row r="1512" spans="4:4" x14ac:dyDescent="0.25">
      <c r="D1512" s="146"/>
    </row>
    <row r="1513" spans="4:4" x14ac:dyDescent="0.25">
      <c r="D1513" s="146"/>
    </row>
    <row r="1514" spans="4:4" x14ac:dyDescent="0.25">
      <c r="D1514" s="146"/>
    </row>
    <row r="1515" spans="4:4" x14ac:dyDescent="0.25">
      <c r="D1515" s="146"/>
    </row>
    <row r="1516" spans="4:4" x14ac:dyDescent="0.25">
      <c r="D1516" s="146"/>
    </row>
    <row r="1517" spans="4:4" x14ac:dyDescent="0.25">
      <c r="D1517" s="146"/>
    </row>
    <row r="1518" spans="4:4" x14ac:dyDescent="0.25">
      <c r="D1518" s="146"/>
    </row>
    <row r="1519" spans="4:4" x14ac:dyDescent="0.25">
      <c r="D1519" s="146"/>
    </row>
    <row r="1520" spans="4:4" x14ac:dyDescent="0.25">
      <c r="D1520" s="146"/>
    </row>
    <row r="1521" spans="4:4" x14ac:dyDescent="0.25">
      <c r="D1521" s="146"/>
    </row>
    <row r="1522" spans="4:4" x14ac:dyDescent="0.25">
      <c r="D1522" s="146"/>
    </row>
    <row r="1523" spans="4:4" x14ac:dyDescent="0.25">
      <c r="D1523" s="146"/>
    </row>
    <row r="1524" spans="4:4" x14ac:dyDescent="0.25">
      <c r="D1524" s="146"/>
    </row>
    <row r="1525" spans="4:4" x14ac:dyDescent="0.25">
      <c r="D1525" s="146"/>
    </row>
    <row r="1526" spans="4:4" x14ac:dyDescent="0.25">
      <c r="D1526" s="146"/>
    </row>
    <row r="1527" spans="4:4" x14ac:dyDescent="0.25">
      <c r="D1527" s="146"/>
    </row>
    <row r="1528" spans="4:4" x14ac:dyDescent="0.25">
      <c r="D1528" s="146"/>
    </row>
    <row r="1529" spans="4:4" x14ac:dyDescent="0.25">
      <c r="D1529" s="146"/>
    </row>
    <row r="1530" spans="4:4" x14ac:dyDescent="0.25">
      <c r="D1530" s="146"/>
    </row>
    <row r="1531" spans="4:4" x14ac:dyDescent="0.25">
      <c r="D1531" s="146"/>
    </row>
    <row r="1532" spans="4:4" x14ac:dyDescent="0.25">
      <c r="D1532" s="146"/>
    </row>
    <row r="1533" spans="4:4" x14ac:dyDescent="0.25">
      <c r="D1533" s="146"/>
    </row>
    <row r="1534" spans="4:4" x14ac:dyDescent="0.25">
      <c r="D1534" s="146"/>
    </row>
    <row r="1535" spans="4:4" x14ac:dyDescent="0.25">
      <c r="D1535" s="146"/>
    </row>
    <row r="1536" spans="4:4" x14ac:dyDescent="0.25">
      <c r="D1536" s="146"/>
    </row>
    <row r="1537" spans="4:4" x14ac:dyDescent="0.25">
      <c r="D1537" s="146"/>
    </row>
    <row r="1538" spans="4:4" x14ac:dyDescent="0.25">
      <c r="D1538" s="146"/>
    </row>
    <row r="1539" spans="4:4" x14ac:dyDescent="0.25">
      <c r="D1539" s="146"/>
    </row>
    <row r="1540" spans="4:4" x14ac:dyDescent="0.25">
      <c r="D1540" s="146"/>
    </row>
    <row r="1541" spans="4:4" x14ac:dyDescent="0.25">
      <c r="D1541" s="146"/>
    </row>
    <row r="1542" spans="4:4" x14ac:dyDescent="0.25">
      <c r="D1542" s="146"/>
    </row>
    <row r="1543" spans="4:4" x14ac:dyDescent="0.25">
      <c r="D1543" s="146"/>
    </row>
    <row r="1544" spans="4:4" x14ac:dyDescent="0.25">
      <c r="D1544" s="146"/>
    </row>
    <row r="1545" spans="4:4" x14ac:dyDescent="0.25">
      <c r="D1545" s="146"/>
    </row>
    <row r="1546" spans="4:4" x14ac:dyDescent="0.25">
      <c r="D1546" s="146"/>
    </row>
    <row r="1547" spans="4:4" x14ac:dyDescent="0.25">
      <c r="D1547" s="146"/>
    </row>
    <row r="1548" spans="4:4" x14ac:dyDescent="0.25">
      <c r="D1548" s="146"/>
    </row>
    <row r="1549" spans="4:4" x14ac:dyDescent="0.25">
      <c r="D1549" s="146"/>
    </row>
    <row r="1550" spans="4:4" x14ac:dyDescent="0.25">
      <c r="D1550" s="146"/>
    </row>
    <row r="1551" spans="4:4" x14ac:dyDescent="0.25">
      <c r="D1551" s="146"/>
    </row>
    <row r="1552" spans="4:4" x14ac:dyDescent="0.25">
      <c r="D1552" s="146"/>
    </row>
    <row r="1553" spans="4:4" x14ac:dyDescent="0.25">
      <c r="D1553" s="146"/>
    </row>
    <row r="1554" spans="4:4" x14ac:dyDescent="0.25">
      <c r="D1554" s="146"/>
    </row>
    <row r="1555" spans="4:4" x14ac:dyDescent="0.25">
      <c r="D1555" s="146"/>
    </row>
    <row r="1556" spans="4:4" x14ac:dyDescent="0.25">
      <c r="D1556" s="146"/>
    </row>
    <row r="1557" spans="4:4" x14ac:dyDescent="0.25">
      <c r="D1557" s="146"/>
    </row>
    <row r="1558" spans="4:4" x14ac:dyDescent="0.25">
      <c r="D1558" s="146"/>
    </row>
    <row r="1559" spans="4:4" x14ac:dyDescent="0.25">
      <c r="D1559" s="146"/>
    </row>
    <row r="1560" spans="4:4" x14ac:dyDescent="0.25">
      <c r="D1560" s="146"/>
    </row>
    <row r="1561" spans="4:4" x14ac:dyDescent="0.25">
      <c r="D1561" s="146"/>
    </row>
    <row r="1562" spans="4:4" x14ac:dyDescent="0.25">
      <c r="D1562" s="146"/>
    </row>
    <row r="1563" spans="4:4" x14ac:dyDescent="0.25">
      <c r="D1563" s="146"/>
    </row>
    <row r="1564" spans="4:4" x14ac:dyDescent="0.25">
      <c r="D1564" s="146"/>
    </row>
    <row r="1565" spans="4:4" x14ac:dyDescent="0.25">
      <c r="D1565" s="146"/>
    </row>
    <row r="1566" spans="4:4" x14ac:dyDescent="0.25">
      <c r="D1566" s="146"/>
    </row>
    <row r="1567" spans="4:4" x14ac:dyDescent="0.25">
      <c r="D1567" s="146"/>
    </row>
    <row r="1568" spans="4:4" x14ac:dyDescent="0.25">
      <c r="D1568" s="146"/>
    </row>
    <row r="1569" spans="4:4" x14ac:dyDescent="0.25">
      <c r="D1569" s="146"/>
    </row>
    <row r="1570" spans="4:4" x14ac:dyDescent="0.25">
      <c r="D1570" s="146"/>
    </row>
    <row r="1571" spans="4:4" x14ac:dyDescent="0.25">
      <c r="D1571" s="146"/>
    </row>
    <row r="1572" spans="4:4" x14ac:dyDescent="0.25">
      <c r="D1572" s="146"/>
    </row>
    <row r="1573" spans="4:4" x14ac:dyDescent="0.25">
      <c r="D1573" s="146"/>
    </row>
    <row r="1574" spans="4:4" x14ac:dyDescent="0.25">
      <c r="D1574" s="146"/>
    </row>
    <row r="1575" spans="4:4" x14ac:dyDescent="0.25">
      <c r="D1575" s="146"/>
    </row>
    <row r="1576" spans="4:4" x14ac:dyDescent="0.25">
      <c r="D1576" s="146"/>
    </row>
    <row r="1577" spans="4:4" x14ac:dyDescent="0.25">
      <c r="D1577" s="146"/>
    </row>
    <row r="1578" spans="4:4" x14ac:dyDescent="0.25">
      <c r="D1578" s="146"/>
    </row>
    <row r="1579" spans="4:4" x14ac:dyDescent="0.25">
      <c r="D1579" s="146"/>
    </row>
    <row r="1580" spans="4:4" x14ac:dyDescent="0.25">
      <c r="D1580" s="146"/>
    </row>
    <row r="1581" spans="4:4" x14ac:dyDescent="0.25">
      <c r="D1581" s="146"/>
    </row>
    <row r="1582" spans="4:4" x14ac:dyDescent="0.25">
      <c r="D1582" s="146"/>
    </row>
    <row r="1583" spans="4:4" x14ac:dyDescent="0.25">
      <c r="D1583" s="146"/>
    </row>
    <row r="1584" spans="4:4" x14ac:dyDescent="0.25">
      <c r="D1584" s="146"/>
    </row>
    <row r="1585" spans="4:4" x14ac:dyDescent="0.25">
      <c r="D1585" s="146"/>
    </row>
    <row r="1586" spans="4:4" x14ac:dyDescent="0.25">
      <c r="D1586" s="146"/>
    </row>
    <row r="1587" spans="4:4" x14ac:dyDescent="0.25">
      <c r="D1587" s="146"/>
    </row>
    <row r="1588" spans="4:4" x14ac:dyDescent="0.25">
      <c r="D1588" s="146"/>
    </row>
    <row r="1589" spans="4:4" x14ac:dyDescent="0.25">
      <c r="D1589" s="146"/>
    </row>
    <row r="1590" spans="4:4" x14ac:dyDescent="0.25">
      <c r="D1590" s="146"/>
    </row>
    <row r="1591" spans="4:4" x14ac:dyDescent="0.25">
      <c r="D1591" s="146"/>
    </row>
    <row r="1592" spans="4:4" x14ac:dyDescent="0.25">
      <c r="D1592" s="146"/>
    </row>
    <row r="1593" spans="4:4" x14ac:dyDescent="0.25">
      <c r="D1593" s="146"/>
    </row>
    <row r="1594" spans="4:4" x14ac:dyDescent="0.25">
      <c r="D1594" s="146"/>
    </row>
    <row r="1595" spans="4:4" x14ac:dyDescent="0.25">
      <c r="D1595" s="146"/>
    </row>
    <row r="1596" spans="4:4" x14ac:dyDescent="0.25">
      <c r="D1596" s="146"/>
    </row>
    <row r="1597" spans="4:4" x14ac:dyDescent="0.25">
      <c r="D1597" s="146"/>
    </row>
    <row r="1598" spans="4:4" x14ac:dyDescent="0.25">
      <c r="D1598" s="146"/>
    </row>
    <row r="1599" spans="4:4" x14ac:dyDescent="0.25">
      <c r="D1599" s="146"/>
    </row>
    <row r="1600" spans="4:4" x14ac:dyDescent="0.25">
      <c r="D1600" s="146"/>
    </row>
    <row r="1601" spans="4:4" x14ac:dyDescent="0.25">
      <c r="D1601" s="146"/>
    </row>
    <row r="1602" spans="4:4" x14ac:dyDescent="0.25">
      <c r="D1602" s="146"/>
    </row>
    <row r="1603" spans="4:4" x14ac:dyDescent="0.25">
      <c r="D1603" s="146"/>
    </row>
    <row r="1604" spans="4:4" x14ac:dyDescent="0.25">
      <c r="D1604" s="146"/>
    </row>
    <row r="1605" spans="4:4" x14ac:dyDescent="0.25">
      <c r="D1605" s="146"/>
    </row>
    <row r="1606" spans="4:4" x14ac:dyDescent="0.25">
      <c r="D1606" s="146"/>
    </row>
    <row r="1607" spans="4:4" x14ac:dyDescent="0.25">
      <c r="D1607" s="146"/>
    </row>
    <row r="1608" spans="4:4" x14ac:dyDescent="0.25">
      <c r="D1608" s="146"/>
    </row>
    <row r="1609" spans="4:4" x14ac:dyDescent="0.25">
      <c r="D1609" s="146"/>
    </row>
    <row r="1610" spans="4:4" x14ac:dyDescent="0.25">
      <c r="D1610" s="146"/>
    </row>
    <row r="1611" spans="4:4" x14ac:dyDescent="0.25">
      <c r="D1611" s="146"/>
    </row>
    <row r="1612" spans="4:4" x14ac:dyDescent="0.25">
      <c r="D1612" s="146"/>
    </row>
    <row r="1613" spans="4:4" x14ac:dyDescent="0.25">
      <c r="D1613" s="146"/>
    </row>
    <row r="1614" spans="4:4" x14ac:dyDescent="0.25">
      <c r="D1614" s="146"/>
    </row>
    <row r="1615" spans="4:4" x14ac:dyDescent="0.25">
      <c r="D1615" s="146"/>
    </row>
    <row r="1616" spans="4:4" x14ac:dyDescent="0.25">
      <c r="D1616" s="146"/>
    </row>
    <row r="1617" spans="4:4" x14ac:dyDescent="0.25">
      <c r="D1617" s="146"/>
    </row>
    <row r="1618" spans="4:4" x14ac:dyDescent="0.25">
      <c r="D1618" s="146"/>
    </row>
    <row r="1619" spans="4:4" x14ac:dyDescent="0.25">
      <c r="D1619" s="146"/>
    </row>
    <row r="1620" spans="4:4" x14ac:dyDescent="0.25">
      <c r="D1620" s="146"/>
    </row>
    <row r="1621" spans="4:4" x14ac:dyDescent="0.25">
      <c r="D1621" s="146"/>
    </row>
    <row r="1622" spans="4:4" x14ac:dyDescent="0.25">
      <c r="D1622" s="146"/>
    </row>
    <row r="1623" spans="4:4" x14ac:dyDescent="0.25">
      <c r="D1623" s="146"/>
    </row>
    <row r="1624" spans="4:4" x14ac:dyDescent="0.25">
      <c r="D1624" s="146"/>
    </row>
    <row r="1625" spans="4:4" x14ac:dyDescent="0.25">
      <c r="D1625" s="146"/>
    </row>
    <row r="1626" spans="4:4" x14ac:dyDescent="0.25">
      <c r="D1626" s="146"/>
    </row>
    <row r="1627" spans="4:4" x14ac:dyDescent="0.25">
      <c r="D1627" s="146"/>
    </row>
    <row r="1628" spans="4:4" x14ac:dyDescent="0.25">
      <c r="D1628" s="146"/>
    </row>
    <row r="1629" spans="4:4" x14ac:dyDescent="0.25">
      <c r="D1629" s="146"/>
    </row>
    <row r="1630" spans="4:4" x14ac:dyDescent="0.25">
      <c r="D1630" s="146"/>
    </row>
    <row r="1631" spans="4:4" x14ac:dyDescent="0.25">
      <c r="D1631" s="146"/>
    </row>
    <row r="1632" spans="4:4" x14ac:dyDescent="0.25">
      <c r="D1632" s="146"/>
    </row>
    <row r="1633" spans="4:4" x14ac:dyDescent="0.25">
      <c r="D1633" s="146"/>
    </row>
    <row r="1634" spans="4:4" x14ac:dyDescent="0.25">
      <c r="D1634" s="146"/>
    </row>
    <row r="1635" spans="4:4" x14ac:dyDescent="0.25">
      <c r="D1635" s="146"/>
    </row>
    <row r="1636" spans="4:4" x14ac:dyDescent="0.25">
      <c r="D1636" s="146"/>
    </row>
    <row r="1637" spans="4:4" x14ac:dyDescent="0.25">
      <c r="D1637" s="146"/>
    </row>
    <row r="1638" spans="4:4" x14ac:dyDescent="0.25">
      <c r="D1638" s="146"/>
    </row>
    <row r="1639" spans="4:4" x14ac:dyDescent="0.25">
      <c r="D1639" s="146"/>
    </row>
    <row r="1640" spans="4:4" x14ac:dyDescent="0.25">
      <c r="D1640" s="146"/>
    </row>
    <row r="1641" spans="4:4" x14ac:dyDescent="0.25">
      <c r="D1641" s="146"/>
    </row>
    <row r="1642" spans="4:4" x14ac:dyDescent="0.25">
      <c r="D1642" s="146"/>
    </row>
    <row r="1643" spans="4:4" x14ac:dyDescent="0.25">
      <c r="D1643" s="146"/>
    </row>
    <row r="1644" spans="4:4" x14ac:dyDescent="0.25">
      <c r="D1644" s="146"/>
    </row>
    <row r="1645" spans="4:4" x14ac:dyDescent="0.25">
      <c r="D1645" s="146"/>
    </row>
    <row r="1646" spans="4:4" x14ac:dyDescent="0.25">
      <c r="D1646" s="146"/>
    </row>
    <row r="1647" spans="4:4" x14ac:dyDescent="0.25">
      <c r="D1647" s="146"/>
    </row>
    <row r="1648" spans="4:4" x14ac:dyDescent="0.25">
      <c r="D1648" s="146"/>
    </row>
    <row r="1649" spans="4:4" x14ac:dyDescent="0.25">
      <c r="D1649" s="146"/>
    </row>
    <row r="1650" spans="4:4" x14ac:dyDescent="0.25">
      <c r="D1650" s="146"/>
    </row>
    <row r="1651" spans="4:4" x14ac:dyDescent="0.25">
      <c r="D1651" s="146"/>
    </row>
    <row r="1652" spans="4:4" x14ac:dyDescent="0.25">
      <c r="D1652" s="146"/>
    </row>
    <row r="1653" spans="4:4" x14ac:dyDescent="0.25">
      <c r="D1653" s="146"/>
    </row>
    <row r="1654" spans="4:4" x14ac:dyDescent="0.25">
      <c r="D1654" s="146"/>
    </row>
    <row r="1655" spans="4:4" x14ac:dyDescent="0.25">
      <c r="D1655" s="146"/>
    </row>
    <row r="1656" spans="4:4" x14ac:dyDescent="0.25">
      <c r="D1656" s="146"/>
    </row>
    <row r="1657" spans="4:4" x14ac:dyDescent="0.25">
      <c r="D1657" s="146"/>
    </row>
    <row r="1658" spans="4:4" x14ac:dyDescent="0.25">
      <c r="D1658" s="146"/>
    </row>
    <row r="1659" spans="4:4" x14ac:dyDescent="0.25">
      <c r="D1659" s="146"/>
    </row>
    <row r="1660" spans="4:4" x14ac:dyDescent="0.25">
      <c r="D1660" s="146"/>
    </row>
    <row r="1661" spans="4:4" x14ac:dyDescent="0.25">
      <c r="D1661" s="146"/>
    </row>
    <row r="1662" spans="4:4" x14ac:dyDescent="0.25">
      <c r="D1662" s="146"/>
    </row>
    <row r="1663" spans="4:4" x14ac:dyDescent="0.25">
      <c r="D1663" s="146"/>
    </row>
    <row r="1664" spans="4:4" x14ac:dyDescent="0.25">
      <c r="D1664" s="146"/>
    </row>
    <row r="1665" spans="4:4" x14ac:dyDescent="0.25">
      <c r="D1665" s="146"/>
    </row>
    <row r="1666" spans="4:4" x14ac:dyDescent="0.25">
      <c r="D1666" s="146"/>
    </row>
    <row r="1667" spans="4:4" x14ac:dyDescent="0.25">
      <c r="D1667" s="146"/>
    </row>
    <row r="1668" spans="4:4" x14ac:dyDescent="0.25">
      <c r="D1668" s="146"/>
    </row>
    <row r="1669" spans="4:4" x14ac:dyDescent="0.25">
      <c r="D1669" s="146"/>
    </row>
    <row r="1670" spans="4:4" x14ac:dyDescent="0.25">
      <c r="D1670" s="146"/>
    </row>
    <row r="1671" spans="4:4" x14ac:dyDescent="0.25">
      <c r="D1671" s="146"/>
    </row>
    <row r="1672" spans="4:4" x14ac:dyDescent="0.25">
      <c r="D1672" s="146"/>
    </row>
    <row r="1673" spans="4:4" x14ac:dyDescent="0.25">
      <c r="D1673" s="146"/>
    </row>
    <row r="1674" spans="4:4" x14ac:dyDescent="0.25">
      <c r="D1674" s="146"/>
    </row>
    <row r="1675" spans="4:4" x14ac:dyDescent="0.25">
      <c r="D1675" s="146"/>
    </row>
    <row r="1676" spans="4:4" x14ac:dyDescent="0.25">
      <c r="D1676" s="146"/>
    </row>
    <row r="1677" spans="4:4" x14ac:dyDescent="0.25">
      <c r="D1677" s="146"/>
    </row>
    <row r="1678" spans="4:4" x14ac:dyDescent="0.25">
      <c r="D1678" s="146"/>
    </row>
    <row r="1679" spans="4:4" x14ac:dyDescent="0.25">
      <c r="D1679" s="146"/>
    </row>
    <row r="1680" spans="4:4" x14ac:dyDescent="0.25">
      <c r="D1680" s="146"/>
    </row>
    <row r="1681" spans="4:4" x14ac:dyDescent="0.25">
      <c r="D1681" s="146"/>
    </row>
    <row r="1682" spans="4:4" x14ac:dyDescent="0.25">
      <c r="D1682" s="146"/>
    </row>
    <row r="1683" spans="4:4" x14ac:dyDescent="0.25">
      <c r="D1683" s="146"/>
    </row>
    <row r="1684" spans="4:4" x14ac:dyDescent="0.25">
      <c r="D1684" s="146"/>
    </row>
    <row r="1685" spans="4:4" x14ac:dyDescent="0.25">
      <c r="D1685" s="146"/>
    </row>
    <row r="1686" spans="4:4" x14ac:dyDescent="0.25">
      <c r="D1686" s="146"/>
    </row>
    <row r="1687" spans="4:4" x14ac:dyDescent="0.25">
      <c r="D1687" s="146"/>
    </row>
    <row r="1688" spans="4:4" x14ac:dyDescent="0.25">
      <c r="D1688" s="146"/>
    </row>
    <row r="1689" spans="4:4" x14ac:dyDescent="0.25">
      <c r="D1689" s="146"/>
    </row>
    <row r="1690" spans="4:4" x14ac:dyDescent="0.25">
      <c r="D1690" s="146"/>
    </row>
    <row r="1691" spans="4:4" x14ac:dyDescent="0.25">
      <c r="D1691" s="146"/>
    </row>
    <row r="1692" spans="4:4" x14ac:dyDescent="0.25">
      <c r="D1692" s="146"/>
    </row>
    <row r="1693" spans="4:4" x14ac:dyDescent="0.25">
      <c r="D1693" s="146"/>
    </row>
    <row r="1694" spans="4:4" x14ac:dyDescent="0.25">
      <c r="D1694" s="146"/>
    </row>
    <row r="1695" spans="4:4" x14ac:dyDescent="0.25">
      <c r="D1695" s="146"/>
    </row>
    <row r="1696" spans="4:4" x14ac:dyDescent="0.25">
      <c r="D1696" s="146"/>
    </row>
    <row r="1697" spans="4:4" x14ac:dyDescent="0.25">
      <c r="D1697" s="146"/>
    </row>
    <row r="1698" spans="4:4" x14ac:dyDescent="0.25">
      <c r="D1698" s="146"/>
    </row>
    <row r="1699" spans="4:4" x14ac:dyDescent="0.25">
      <c r="D1699" s="146"/>
    </row>
    <row r="1700" spans="4:4" x14ac:dyDescent="0.25">
      <c r="D1700" s="146"/>
    </row>
    <row r="1701" spans="4:4" x14ac:dyDescent="0.25">
      <c r="D1701" s="146"/>
    </row>
    <row r="1702" spans="4:4" x14ac:dyDescent="0.25">
      <c r="D1702" s="146"/>
    </row>
    <row r="1703" spans="4:4" x14ac:dyDescent="0.25">
      <c r="D1703" s="146"/>
    </row>
    <row r="1704" spans="4:4" x14ac:dyDescent="0.25">
      <c r="D1704" s="146"/>
    </row>
    <row r="1705" spans="4:4" x14ac:dyDescent="0.25">
      <c r="D1705" s="146"/>
    </row>
    <row r="1706" spans="4:4" x14ac:dyDescent="0.25">
      <c r="D1706" s="146"/>
    </row>
    <row r="1707" spans="4:4" x14ac:dyDescent="0.25">
      <c r="D1707" s="146"/>
    </row>
    <row r="1708" spans="4:4" x14ac:dyDescent="0.25">
      <c r="D1708" s="146"/>
    </row>
    <row r="1709" spans="4:4" x14ac:dyDescent="0.25">
      <c r="D1709" s="146"/>
    </row>
    <row r="1710" spans="4:4" x14ac:dyDescent="0.25">
      <c r="D1710" s="146"/>
    </row>
    <row r="1711" spans="4:4" x14ac:dyDescent="0.25">
      <c r="D1711" s="146"/>
    </row>
    <row r="1712" spans="4:4" x14ac:dyDescent="0.25">
      <c r="D1712" s="146"/>
    </row>
    <row r="1713" spans="4:4" x14ac:dyDescent="0.25">
      <c r="D1713" s="146"/>
    </row>
    <row r="1714" spans="4:4" x14ac:dyDescent="0.25">
      <c r="D1714" s="146"/>
    </row>
    <row r="1715" spans="4:4" x14ac:dyDescent="0.25">
      <c r="D1715" s="146"/>
    </row>
    <row r="1716" spans="4:4" x14ac:dyDescent="0.25">
      <c r="D1716" s="146"/>
    </row>
    <row r="1717" spans="4:4" x14ac:dyDescent="0.25">
      <c r="D1717" s="146"/>
    </row>
    <row r="1718" spans="4:4" x14ac:dyDescent="0.25">
      <c r="D1718" s="146"/>
    </row>
    <row r="1719" spans="4:4" x14ac:dyDescent="0.25">
      <c r="D1719" s="146"/>
    </row>
    <row r="1720" spans="4:4" x14ac:dyDescent="0.25">
      <c r="D1720" s="146"/>
    </row>
    <row r="1721" spans="4:4" x14ac:dyDescent="0.25">
      <c r="D1721" s="146"/>
    </row>
    <row r="1722" spans="4:4" x14ac:dyDescent="0.25">
      <c r="D1722" s="146"/>
    </row>
    <row r="1723" spans="4:4" x14ac:dyDescent="0.25">
      <c r="D1723" s="146"/>
    </row>
    <row r="1724" spans="4:4" x14ac:dyDescent="0.25">
      <c r="D1724" s="146"/>
    </row>
    <row r="1725" spans="4:4" x14ac:dyDescent="0.25">
      <c r="D1725" s="146"/>
    </row>
    <row r="1726" spans="4:4" x14ac:dyDescent="0.25">
      <c r="D1726" s="146"/>
    </row>
    <row r="1727" spans="4:4" x14ac:dyDescent="0.25">
      <c r="D1727" s="146"/>
    </row>
    <row r="1728" spans="4:4" x14ac:dyDescent="0.25">
      <c r="D1728" s="146"/>
    </row>
    <row r="1729" spans="4:4" x14ac:dyDescent="0.25">
      <c r="D1729" s="146"/>
    </row>
    <row r="1730" spans="4:4" x14ac:dyDescent="0.25">
      <c r="D1730" s="146"/>
    </row>
    <row r="1731" spans="4:4" x14ac:dyDescent="0.25">
      <c r="D1731" s="146"/>
    </row>
    <row r="1732" spans="4:4" x14ac:dyDescent="0.25">
      <c r="D1732" s="146"/>
    </row>
    <row r="1733" spans="4:4" x14ac:dyDescent="0.25">
      <c r="D1733" s="146"/>
    </row>
    <row r="1734" spans="4:4" x14ac:dyDescent="0.25">
      <c r="D1734" s="146"/>
    </row>
    <row r="1735" spans="4:4" x14ac:dyDescent="0.25">
      <c r="D1735" s="146"/>
    </row>
    <row r="1736" spans="4:4" x14ac:dyDescent="0.25">
      <c r="D1736" s="146"/>
    </row>
    <row r="1737" spans="4:4" x14ac:dyDescent="0.25">
      <c r="D1737" s="146"/>
    </row>
    <row r="1738" spans="4:4" x14ac:dyDescent="0.25">
      <c r="D1738" s="146"/>
    </row>
    <row r="1739" spans="4:4" x14ac:dyDescent="0.25">
      <c r="D1739" s="146"/>
    </row>
    <row r="1740" spans="4:4" x14ac:dyDescent="0.25">
      <c r="D1740" s="146"/>
    </row>
    <row r="1741" spans="4:4" x14ac:dyDescent="0.25">
      <c r="D1741" s="146"/>
    </row>
    <row r="1742" spans="4:4" x14ac:dyDescent="0.25">
      <c r="D1742" s="146"/>
    </row>
    <row r="1743" spans="4:4" x14ac:dyDescent="0.25">
      <c r="D1743" s="146"/>
    </row>
    <row r="1744" spans="4:4" x14ac:dyDescent="0.25">
      <c r="D1744" s="146"/>
    </row>
    <row r="1745" spans="4:4" x14ac:dyDescent="0.25">
      <c r="D1745" s="146"/>
    </row>
    <row r="1746" spans="4:4" x14ac:dyDescent="0.25">
      <c r="D1746" s="146"/>
    </row>
    <row r="1747" spans="4:4" x14ac:dyDescent="0.25">
      <c r="D1747" s="146"/>
    </row>
    <row r="1748" spans="4:4" x14ac:dyDescent="0.25">
      <c r="D1748" s="146"/>
    </row>
    <row r="1749" spans="4:4" x14ac:dyDescent="0.25">
      <c r="D1749" s="146"/>
    </row>
    <row r="1750" spans="4:4" x14ac:dyDescent="0.25">
      <c r="D1750" s="146"/>
    </row>
    <row r="1751" spans="4:4" x14ac:dyDescent="0.25">
      <c r="D1751" s="146"/>
    </row>
    <row r="1752" spans="4:4" x14ac:dyDescent="0.25">
      <c r="D1752" s="146"/>
    </row>
    <row r="1753" spans="4:4" x14ac:dyDescent="0.25">
      <c r="D1753" s="146"/>
    </row>
    <row r="1754" spans="4:4" x14ac:dyDescent="0.25">
      <c r="D1754" s="146"/>
    </row>
    <row r="1755" spans="4:4" x14ac:dyDescent="0.25">
      <c r="D1755" s="146"/>
    </row>
    <row r="1756" spans="4:4" x14ac:dyDescent="0.25">
      <c r="D1756" s="146"/>
    </row>
    <row r="1757" spans="4:4" x14ac:dyDescent="0.25">
      <c r="D1757" s="146"/>
    </row>
    <row r="1758" spans="4:4" x14ac:dyDescent="0.25">
      <c r="D1758" s="146"/>
    </row>
    <row r="1759" spans="4:4" x14ac:dyDescent="0.25">
      <c r="D1759" s="146"/>
    </row>
    <row r="1760" spans="4:4" x14ac:dyDescent="0.25">
      <c r="D1760" s="146"/>
    </row>
    <row r="1761" spans="4:4" x14ac:dyDescent="0.25">
      <c r="D1761" s="146"/>
    </row>
    <row r="1762" spans="4:4" x14ac:dyDescent="0.25">
      <c r="D1762" s="146"/>
    </row>
    <row r="1763" spans="4:4" x14ac:dyDescent="0.25">
      <c r="D1763" s="146"/>
    </row>
    <row r="1764" spans="4:4" x14ac:dyDescent="0.25">
      <c r="D1764" s="146"/>
    </row>
    <row r="1765" spans="4:4" x14ac:dyDescent="0.25">
      <c r="D1765" s="146"/>
    </row>
    <row r="1766" spans="4:4" x14ac:dyDescent="0.25">
      <c r="D1766" s="146"/>
    </row>
    <row r="1767" spans="4:4" x14ac:dyDescent="0.25">
      <c r="D1767" s="146"/>
    </row>
    <row r="1768" spans="4:4" x14ac:dyDescent="0.25">
      <c r="D1768" s="146"/>
    </row>
    <row r="1769" spans="4:4" x14ac:dyDescent="0.25">
      <c r="D1769" s="146"/>
    </row>
    <row r="1770" spans="4:4" x14ac:dyDescent="0.25">
      <c r="D1770" s="146"/>
    </row>
    <row r="1771" spans="4:4" x14ac:dyDescent="0.25">
      <c r="D1771" s="146"/>
    </row>
    <row r="1772" spans="4:4" x14ac:dyDescent="0.25">
      <c r="D1772" s="146"/>
    </row>
    <row r="1773" spans="4:4" x14ac:dyDescent="0.25">
      <c r="D1773" s="146"/>
    </row>
    <row r="1774" spans="4:4" x14ac:dyDescent="0.25">
      <c r="D1774" s="146"/>
    </row>
    <row r="1775" spans="4:4" x14ac:dyDescent="0.25">
      <c r="D1775" s="146"/>
    </row>
    <row r="1776" spans="4:4" x14ac:dyDescent="0.25">
      <c r="D1776" s="146"/>
    </row>
    <row r="1777" spans="4:4" x14ac:dyDescent="0.25">
      <c r="D1777" s="146"/>
    </row>
    <row r="1778" spans="4:4" x14ac:dyDescent="0.25">
      <c r="D1778" s="146"/>
    </row>
    <row r="1779" spans="4:4" x14ac:dyDescent="0.25">
      <c r="D1779" s="146"/>
    </row>
    <row r="1780" spans="4:4" x14ac:dyDescent="0.25">
      <c r="D1780" s="146"/>
    </row>
    <row r="1781" spans="4:4" x14ac:dyDescent="0.25">
      <c r="D1781" s="146"/>
    </row>
    <row r="1782" spans="4:4" x14ac:dyDescent="0.25">
      <c r="D1782" s="146"/>
    </row>
    <row r="1783" spans="4:4" x14ac:dyDescent="0.25">
      <c r="D1783" s="146"/>
    </row>
    <row r="1784" spans="4:4" x14ac:dyDescent="0.25">
      <c r="D1784" s="146"/>
    </row>
    <row r="1785" spans="4:4" x14ac:dyDescent="0.25">
      <c r="D1785" s="146"/>
    </row>
    <row r="1786" spans="4:4" x14ac:dyDescent="0.25">
      <c r="D1786" s="146"/>
    </row>
    <row r="1787" spans="4:4" x14ac:dyDescent="0.25">
      <c r="D1787" s="146"/>
    </row>
    <row r="1788" spans="4:4" x14ac:dyDescent="0.25">
      <c r="D1788" s="146"/>
    </row>
    <row r="1789" spans="4:4" x14ac:dyDescent="0.25">
      <c r="D1789" s="146"/>
    </row>
    <row r="1790" spans="4:4" x14ac:dyDescent="0.25">
      <c r="D1790" s="146"/>
    </row>
    <row r="1791" spans="4:4" x14ac:dyDescent="0.25">
      <c r="D1791" s="146"/>
    </row>
    <row r="1792" spans="4:4" x14ac:dyDescent="0.25">
      <c r="D1792" s="146"/>
    </row>
    <row r="1793" spans="4:4" x14ac:dyDescent="0.25">
      <c r="D1793" s="146"/>
    </row>
    <row r="1794" spans="4:4" x14ac:dyDescent="0.25">
      <c r="D1794" s="146"/>
    </row>
    <row r="1795" spans="4:4" x14ac:dyDescent="0.25">
      <c r="D1795" s="146"/>
    </row>
    <row r="1796" spans="4:4" x14ac:dyDescent="0.25">
      <c r="D1796" s="146"/>
    </row>
    <row r="1797" spans="4:4" x14ac:dyDescent="0.25">
      <c r="D1797" s="146"/>
    </row>
    <row r="1798" spans="4:4" x14ac:dyDescent="0.25">
      <c r="D1798" s="146"/>
    </row>
    <row r="1799" spans="4:4" x14ac:dyDescent="0.25">
      <c r="D1799" s="146"/>
    </row>
    <row r="1800" spans="4:4" x14ac:dyDescent="0.25">
      <c r="D1800" s="146"/>
    </row>
    <row r="1801" spans="4:4" x14ac:dyDescent="0.25">
      <c r="D1801" s="146"/>
    </row>
    <row r="1802" spans="4:4" x14ac:dyDescent="0.25">
      <c r="D1802" s="146"/>
    </row>
    <row r="1803" spans="4:4" x14ac:dyDescent="0.25">
      <c r="D1803" s="146"/>
    </row>
    <row r="1804" spans="4:4" x14ac:dyDescent="0.25">
      <c r="D1804" s="146"/>
    </row>
    <row r="1805" spans="4:4" x14ac:dyDescent="0.25">
      <c r="D1805" s="146"/>
    </row>
    <row r="1806" spans="4:4" x14ac:dyDescent="0.25">
      <c r="D1806" s="146"/>
    </row>
    <row r="1807" spans="4:4" x14ac:dyDescent="0.25">
      <c r="D1807" s="146"/>
    </row>
    <row r="1808" spans="4:4" x14ac:dyDescent="0.25">
      <c r="D1808" s="146"/>
    </row>
    <row r="1809" spans="4:4" x14ac:dyDescent="0.25">
      <c r="D1809" s="146"/>
    </row>
    <row r="1810" spans="4:4" x14ac:dyDescent="0.25">
      <c r="D1810" s="146"/>
    </row>
    <row r="1811" spans="4:4" x14ac:dyDescent="0.25">
      <c r="D1811" s="146"/>
    </row>
    <row r="1812" spans="4:4" x14ac:dyDescent="0.25">
      <c r="D1812" s="146"/>
    </row>
    <row r="1813" spans="4:4" x14ac:dyDescent="0.25">
      <c r="D1813" s="146"/>
    </row>
    <row r="1814" spans="4:4" x14ac:dyDescent="0.25">
      <c r="D1814" s="146"/>
    </row>
    <row r="1815" spans="4:4" x14ac:dyDescent="0.25">
      <c r="D1815" s="146"/>
    </row>
    <row r="1816" spans="4:4" x14ac:dyDescent="0.25">
      <c r="D1816" s="146"/>
    </row>
    <row r="1817" spans="4:4" x14ac:dyDescent="0.25">
      <c r="D1817" s="146"/>
    </row>
    <row r="1818" spans="4:4" x14ac:dyDescent="0.25">
      <c r="D1818" s="146"/>
    </row>
    <row r="1819" spans="4:4" x14ac:dyDescent="0.25">
      <c r="D1819" s="146"/>
    </row>
    <row r="1820" spans="4:4" x14ac:dyDescent="0.25">
      <c r="D1820" s="146"/>
    </row>
    <row r="1821" spans="4:4" x14ac:dyDescent="0.25">
      <c r="D1821" s="146"/>
    </row>
    <row r="1822" spans="4:4" x14ac:dyDescent="0.25">
      <c r="D1822" s="146"/>
    </row>
    <row r="1823" spans="4:4" x14ac:dyDescent="0.25">
      <c r="D1823" s="146"/>
    </row>
    <row r="1824" spans="4:4" x14ac:dyDescent="0.25">
      <c r="D1824" s="146"/>
    </row>
    <row r="1825" spans="4:4" x14ac:dyDescent="0.25">
      <c r="D1825" s="146"/>
    </row>
    <row r="1826" spans="4:4" x14ac:dyDescent="0.25">
      <c r="D1826" s="146"/>
    </row>
    <row r="1827" spans="4:4" x14ac:dyDescent="0.25">
      <c r="D1827" s="146"/>
    </row>
    <row r="1828" spans="4:4" x14ac:dyDescent="0.25">
      <c r="D1828" s="146"/>
    </row>
    <row r="1829" spans="4:4" x14ac:dyDescent="0.25">
      <c r="D1829" s="146"/>
    </row>
    <row r="1830" spans="4:4" x14ac:dyDescent="0.25">
      <c r="D1830" s="146"/>
    </row>
    <row r="1831" spans="4:4" x14ac:dyDescent="0.25">
      <c r="D1831" s="146"/>
    </row>
    <row r="1832" spans="4:4" x14ac:dyDescent="0.25">
      <c r="D1832" s="146"/>
    </row>
    <row r="1833" spans="4:4" x14ac:dyDescent="0.25">
      <c r="D1833" s="146"/>
    </row>
    <row r="1834" spans="4:4" x14ac:dyDescent="0.25">
      <c r="D1834" s="146"/>
    </row>
    <row r="1835" spans="4:4" x14ac:dyDescent="0.25">
      <c r="D1835" s="146"/>
    </row>
    <row r="1836" spans="4:4" x14ac:dyDescent="0.25">
      <c r="D1836" s="146"/>
    </row>
    <row r="1837" spans="4:4" x14ac:dyDescent="0.25">
      <c r="D1837" s="146"/>
    </row>
    <row r="1838" spans="4:4" x14ac:dyDescent="0.25">
      <c r="D1838" s="146"/>
    </row>
    <row r="1839" spans="4:4" x14ac:dyDescent="0.25">
      <c r="D1839" s="146"/>
    </row>
    <row r="1840" spans="4:4" x14ac:dyDescent="0.25">
      <c r="D1840" s="146"/>
    </row>
    <row r="1841" spans="4:4" x14ac:dyDescent="0.25">
      <c r="D1841" s="146"/>
    </row>
    <row r="1842" spans="4:4" x14ac:dyDescent="0.25">
      <c r="D1842" s="146"/>
    </row>
    <row r="1843" spans="4:4" x14ac:dyDescent="0.25">
      <c r="D1843" s="146"/>
    </row>
    <row r="1844" spans="4:4" x14ac:dyDescent="0.25">
      <c r="D1844" s="146"/>
    </row>
    <row r="1845" spans="4:4" x14ac:dyDescent="0.25">
      <c r="D1845" s="146"/>
    </row>
    <row r="1846" spans="4:4" x14ac:dyDescent="0.25">
      <c r="D1846" s="146"/>
    </row>
    <row r="1847" spans="4:4" x14ac:dyDescent="0.25">
      <c r="D1847" s="146"/>
    </row>
    <row r="1848" spans="4:4" x14ac:dyDescent="0.25">
      <c r="D1848" s="146"/>
    </row>
    <row r="1849" spans="4:4" x14ac:dyDescent="0.25">
      <c r="D1849" s="146"/>
    </row>
    <row r="1850" spans="4:4" x14ac:dyDescent="0.25">
      <c r="D1850" s="146"/>
    </row>
    <row r="1851" spans="4:4" x14ac:dyDescent="0.25">
      <c r="D1851" s="146"/>
    </row>
    <row r="1852" spans="4:4" x14ac:dyDescent="0.25">
      <c r="D1852" s="146"/>
    </row>
    <row r="1853" spans="4:4" x14ac:dyDescent="0.25">
      <c r="D1853" s="146"/>
    </row>
    <row r="1854" spans="4:4" x14ac:dyDescent="0.25">
      <c r="D1854" s="146"/>
    </row>
    <row r="1855" spans="4:4" x14ac:dyDescent="0.25">
      <c r="D1855" s="146"/>
    </row>
    <row r="1856" spans="4:4" x14ac:dyDescent="0.25">
      <c r="D1856" s="146"/>
    </row>
    <row r="1857" spans="4:4" x14ac:dyDescent="0.25">
      <c r="D1857" s="146"/>
    </row>
    <row r="1858" spans="4:4" x14ac:dyDescent="0.25">
      <c r="D1858" s="146"/>
    </row>
    <row r="1859" spans="4:4" x14ac:dyDescent="0.25">
      <c r="D1859" s="146"/>
    </row>
    <row r="1860" spans="4:4" x14ac:dyDescent="0.25">
      <c r="D1860" s="146"/>
    </row>
    <row r="1861" spans="4:4" x14ac:dyDescent="0.25">
      <c r="D1861" s="146"/>
    </row>
    <row r="1862" spans="4:4" x14ac:dyDescent="0.25">
      <c r="D1862" s="146"/>
    </row>
    <row r="1863" spans="4:4" x14ac:dyDescent="0.25">
      <c r="D1863" s="146"/>
    </row>
    <row r="1864" spans="4:4" x14ac:dyDescent="0.25">
      <c r="D1864" s="146"/>
    </row>
    <row r="1865" spans="4:4" x14ac:dyDescent="0.25">
      <c r="D1865" s="146"/>
    </row>
    <row r="1866" spans="4:4" x14ac:dyDescent="0.25">
      <c r="D1866" s="146"/>
    </row>
    <row r="1867" spans="4:4" x14ac:dyDescent="0.25">
      <c r="D1867" s="146"/>
    </row>
    <row r="1868" spans="4:4" x14ac:dyDescent="0.25">
      <c r="D1868" s="146"/>
    </row>
    <row r="1869" spans="4:4" x14ac:dyDescent="0.25">
      <c r="D1869" s="146"/>
    </row>
    <row r="1870" spans="4:4" x14ac:dyDescent="0.25">
      <c r="D1870" s="146"/>
    </row>
    <row r="1871" spans="4:4" x14ac:dyDescent="0.25">
      <c r="D1871" s="146"/>
    </row>
    <row r="1872" spans="4:4" x14ac:dyDescent="0.25">
      <c r="D1872" s="146"/>
    </row>
    <row r="1873" spans="4:4" x14ac:dyDescent="0.25">
      <c r="D1873" s="146"/>
    </row>
    <row r="1874" spans="4:4" x14ac:dyDescent="0.25">
      <c r="D1874" s="146"/>
    </row>
    <row r="1875" spans="4:4" x14ac:dyDescent="0.25">
      <c r="D1875" s="146"/>
    </row>
    <row r="1876" spans="4:4" x14ac:dyDescent="0.25">
      <c r="D1876" s="146"/>
    </row>
    <row r="1877" spans="4:4" x14ac:dyDescent="0.25">
      <c r="D1877" s="146"/>
    </row>
    <row r="1878" spans="4:4" x14ac:dyDescent="0.25">
      <c r="D1878" s="146"/>
    </row>
    <row r="1879" spans="4:4" x14ac:dyDescent="0.25">
      <c r="D1879" s="146"/>
    </row>
    <row r="1880" spans="4:4" x14ac:dyDescent="0.25">
      <c r="D1880" s="146"/>
    </row>
    <row r="1881" spans="4:4" x14ac:dyDescent="0.25">
      <c r="D1881" s="146"/>
    </row>
    <row r="1882" spans="4:4" x14ac:dyDescent="0.25">
      <c r="D1882" s="146"/>
    </row>
    <row r="1883" spans="4:4" x14ac:dyDescent="0.25">
      <c r="D1883" s="146"/>
    </row>
    <row r="1884" spans="4:4" x14ac:dyDescent="0.25">
      <c r="D1884" s="146"/>
    </row>
    <row r="1885" spans="4:4" x14ac:dyDescent="0.25">
      <c r="D1885" s="146"/>
    </row>
    <row r="1886" spans="4:4" x14ac:dyDescent="0.25">
      <c r="D1886" s="146"/>
    </row>
    <row r="1887" spans="4:4" x14ac:dyDescent="0.25">
      <c r="D1887" s="146"/>
    </row>
    <row r="1888" spans="4:4" x14ac:dyDescent="0.25">
      <c r="D1888" s="146"/>
    </row>
    <row r="1889" spans="4:4" x14ac:dyDescent="0.25">
      <c r="D1889" s="146"/>
    </row>
    <row r="1890" spans="4:4" x14ac:dyDescent="0.25">
      <c r="D1890" s="146"/>
    </row>
    <row r="1891" spans="4:4" x14ac:dyDescent="0.25">
      <c r="D1891" s="146"/>
    </row>
    <row r="1892" spans="4:4" x14ac:dyDescent="0.25">
      <c r="D1892" s="146"/>
    </row>
    <row r="1893" spans="4:4" x14ac:dyDescent="0.25">
      <c r="D1893" s="146"/>
    </row>
    <row r="1894" spans="4:4" x14ac:dyDescent="0.25">
      <c r="D1894" s="146"/>
    </row>
    <row r="1895" spans="4:4" x14ac:dyDescent="0.25">
      <c r="D1895" s="146"/>
    </row>
    <row r="1896" spans="4:4" x14ac:dyDescent="0.25">
      <c r="D1896" s="146"/>
    </row>
    <row r="1897" spans="4:4" x14ac:dyDescent="0.25">
      <c r="D1897" s="146"/>
    </row>
    <row r="1898" spans="4:4" x14ac:dyDescent="0.25">
      <c r="D1898" s="146"/>
    </row>
    <row r="1899" spans="4:4" x14ac:dyDescent="0.25">
      <c r="D1899" s="146"/>
    </row>
    <row r="1900" spans="4:4" x14ac:dyDescent="0.25">
      <c r="D1900" s="146"/>
    </row>
    <row r="1901" spans="4:4" x14ac:dyDescent="0.25">
      <c r="D1901" s="146"/>
    </row>
    <row r="1902" spans="4:4" x14ac:dyDescent="0.25">
      <c r="D1902" s="146"/>
    </row>
    <row r="1903" spans="4:4" x14ac:dyDescent="0.25">
      <c r="D1903" s="146"/>
    </row>
    <row r="1904" spans="4:4" x14ac:dyDescent="0.25">
      <c r="D1904" s="146"/>
    </row>
    <row r="1905" spans="4:4" x14ac:dyDescent="0.25">
      <c r="D1905" s="146"/>
    </row>
    <row r="1906" spans="4:4" x14ac:dyDescent="0.25">
      <c r="D1906" s="146"/>
    </row>
    <row r="1907" spans="4:4" x14ac:dyDescent="0.25">
      <c r="D1907" s="146"/>
    </row>
    <row r="1908" spans="4:4" x14ac:dyDescent="0.25">
      <c r="D1908" s="146"/>
    </row>
    <row r="1909" spans="4:4" x14ac:dyDescent="0.25">
      <c r="D1909" s="146"/>
    </row>
    <row r="1910" spans="4:4" x14ac:dyDescent="0.25">
      <c r="D1910" s="146"/>
    </row>
    <row r="1911" spans="4:4" x14ac:dyDescent="0.25">
      <c r="D1911" s="146"/>
    </row>
    <row r="1912" spans="4:4" x14ac:dyDescent="0.25">
      <c r="D1912" s="146"/>
    </row>
    <row r="1913" spans="4:4" x14ac:dyDescent="0.25">
      <c r="D1913" s="146"/>
    </row>
    <row r="1914" spans="4:4" x14ac:dyDescent="0.25">
      <c r="D1914" s="146"/>
    </row>
    <row r="1915" spans="4:4" x14ac:dyDescent="0.25">
      <c r="D1915" s="146"/>
    </row>
    <row r="1916" spans="4:4" x14ac:dyDescent="0.25">
      <c r="D1916" s="146"/>
    </row>
    <row r="1917" spans="4:4" x14ac:dyDescent="0.25">
      <c r="D1917" s="146"/>
    </row>
    <row r="1918" spans="4:4" x14ac:dyDescent="0.25">
      <c r="D1918" s="146"/>
    </row>
    <row r="1919" spans="4:4" x14ac:dyDescent="0.25">
      <c r="D1919" s="146"/>
    </row>
    <row r="1920" spans="4:4" x14ac:dyDescent="0.25">
      <c r="D1920" s="146"/>
    </row>
    <row r="1921" spans="4:4" x14ac:dyDescent="0.25">
      <c r="D1921" s="146"/>
    </row>
    <row r="1922" spans="4:4" x14ac:dyDescent="0.25">
      <c r="D1922" s="146"/>
    </row>
    <row r="1923" spans="4:4" x14ac:dyDescent="0.25">
      <c r="D1923" s="146"/>
    </row>
    <row r="1924" spans="4:4" x14ac:dyDescent="0.25">
      <c r="D1924" s="146"/>
    </row>
    <row r="1925" spans="4:4" x14ac:dyDescent="0.25">
      <c r="D1925" s="146"/>
    </row>
    <row r="1926" spans="4:4" x14ac:dyDescent="0.25">
      <c r="D1926" s="146"/>
    </row>
    <row r="1927" spans="4:4" x14ac:dyDescent="0.25">
      <c r="D1927" s="146"/>
    </row>
    <row r="1928" spans="4:4" x14ac:dyDescent="0.25">
      <c r="D1928" s="146"/>
    </row>
    <row r="1929" spans="4:4" x14ac:dyDescent="0.25">
      <c r="D1929" s="146"/>
    </row>
    <row r="1930" spans="4:4" x14ac:dyDescent="0.25">
      <c r="D1930" s="146"/>
    </row>
    <row r="1931" spans="4:4" x14ac:dyDescent="0.25">
      <c r="D1931" s="146"/>
    </row>
    <row r="1932" spans="4:4" x14ac:dyDescent="0.25">
      <c r="D1932" s="146"/>
    </row>
    <row r="1933" spans="4:4" x14ac:dyDescent="0.25">
      <c r="D1933" s="146"/>
    </row>
    <row r="1934" spans="4:4" x14ac:dyDescent="0.25">
      <c r="D1934" s="146"/>
    </row>
    <row r="1935" spans="4:4" x14ac:dyDescent="0.25">
      <c r="D1935" s="146"/>
    </row>
    <row r="1936" spans="4:4" x14ac:dyDescent="0.25">
      <c r="D1936" s="146"/>
    </row>
    <row r="1937" spans="4:4" x14ac:dyDescent="0.25">
      <c r="D1937" s="146"/>
    </row>
    <row r="1938" spans="4:4" x14ac:dyDescent="0.25">
      <c r="D1938" s="146"/>
    </row>
    <row r="1939" spans="4:4" x14ac:dyDescent="0.25">
      <c r="D1939" s="146"/>
    </row>
    <row r="1940" spans="4:4" x14ac:dyDescent="0.25">
      <c r="D1940" s="146"/>
    </row>
    <row r="1941" spans="4:4" x14ac:dyDescent="0.25">
      <c r="D1941" s="146"/>
    </row>
    <row r="1942" spans="4:4" x14ac:dyDescent="0.25">
      <c r="D1942" s="146"/>
    </row>
    <row r="1943" spans="4:4" x14ac:dyDescent="0.25">
      <c r="D1943" s="146"/>
    </row>
    <row r="1944" spans="4:4" x14ac:dyDescent="0.25">
      <c r="D1944" s="146"/>
    </row>
    <row r="1945" spans="4:4" x14ac:dyDescent="0.25">
      <c r="D1945" s="146"/>
    </row>
    <row r="1946" spans="4:4" x14ac:dyDescent="0.25">
      <c r="D1946" s="146"/>
    </row>
    <row r="1947" spans="4:4" x14ac:dyDescent="0.25">
      <c r="D1947" s="146"/>
    </row>
    <row r="1948" spans="4:4" x14ac:dyDescent="0.25">
      <c r="D1948" s="146"/>
    </row>
    <row r="1949" spans="4:4" x14ac:dyDescent="0.25">
      <c r="D1949" s="146"/>
    </row>
    <row r="1950" spans="4:4" x14ac:dyDescent="0.25">
      <c r="D1950" s="146"/>
    </row>
    <row r="1951" spans="4:4" x14ac:dyDescent="0.25">
      <c r="D1951" s="146"/>
    </row>
    <row r="1952" spans="4:4" x14ac:dyDescent="0.25">
      <c r="D1952" s="146"/>
    </row>
    <row r="1953" spans="4:4" x14ac:dyDescent="0.25">
      <c r="D1953" s="146"/>
    </row>
    <row r="1954" spans="4:4" x14ac:dyDescent="0.25">
      <c r="D1954" s="146"/>
    </row>
    <row r="1955" spans="4:4" x14ac:dyDescent="0.25">
      <c r="D1955" s="146"/>
    </row>
    <row r="1956" spans="4:4" x14ac:dyDescent="0.25">
      <c r="D1956" s="146"/>
    </row>
    <row r="1957" spans="4:4" x14ac:dyDescent="0.25">
      <c r="D1957" s="146"/>
    </row>
    <row r="1958" spans="4:4" x14ac:dyDescent="0.25">
      <c r="D1958" s="146"/>
    </row>
    <row r="1959" spans="4:4" x14ac:dyDescent="0.25">
      <c r="D1959" s="146"/>
    </row>
    <row r="1960" spans="4:4" x14ac:dyDescent="0.25">
      <c r="D1960" s="146"/>
    </row>
    <row r="1961" spans="4:4" x14ac:dyDescent="0.25">
      <c r="D1961" s="146"/>
    </row>
    <row r="1962" spans="4:4" x14ac:dyDescent="0.25">
      <c r="D1962" s="146"/>
    </row>
    <row r="1963" spans="4:4" x14ac:dyDescent="0.25">
      <c r="D1963" s="146"/>
    </row>
    <row r="1964" spans="4:4" x14ac:dyDescent="0.25">
      <c r="D1964" s="146"/>
    </row>
    <row r="1965" spans="4:4" x14ac:dyDescent="0.25">
      <c r="D1965" s="146"/>
    </row>
    <row r="1966" spans="4:4" x14ac:dyDescent="0.25">
      <c r="D1966" s="146"/>
    </row>
    <row r="1967" spans="4:4" x14ac:dyDescent="0.25">
      <c r="D1967" s="146"/>
    </row>
    <row r="1968" spans="4:4" x14ac:dyDescent="0.25">
      <c r="D1968" s="146"/>
    </row>
    <row r="1969" spans="4:4" x14ac:dyDescent="0.25">
      <c r="D1969" s="146"/>
    </row>
    <row r="1970" spans="4:4" x14ac:dyDescent="0.25">
      <c r="D1970" s="146"/>
    </row>
    <row r="1971" spans="4:4" x14ac:dyDescent="0.25">
      <c r="D1971" s="146"/>
    </row>
    <row r="1972" spans="4:4" x14ac:dyDescent="0.25">
      <c r="D1972" s="146"/>
    </row>
    <row r="1973" spans="4:4" x14ac:dyDescent="0.25">
      <c r="D1973" s="146"/>
    </row>
    <row r="1974" spans="4:4" x14ac:dyDescent="0.25">
      <c r="D1974" s="146"/>
    </row>
    <row r="1975" spans="4:4" x14ac:dyDescent="0.25">
      <c r="D1975" s="146"/>
    </row>
    <row r="1976" spans="4:4" x14ac:dyDescent="0.25">
      <c r="D1976" s="146"/>
    </row>
    <row r="1977" spans="4:4" x14ac:dyDescent="0.25">
      <c r="D1977" s="146"/>
    </row>
    <row r="1978" spans="4:4" x14ac:dyDescent="0.25">
      <c r="D1978" s="146"/>
    </row>
    <row r="1979" spans="4:4" x14ac:dyDescent="0.25">
      <c r="D1979" s="146"/>
    </row>
    <row r="1980" spans="4:4" x14ac:dyDescent="0.25">
      <c r="D1980" s="146"/>
    </row>
    <row r="1981" spans="4:4" x14ac:dyDescent="0.25">
      <c r="D1981" s="146"/>
    </row>
    <row r="1982" spans="4:4" x14ac:dyDescent="0.25">
      <c r="D1982" s="146"/>
    </row>
    <row r="1983" spans="4:4" x14ac:dyDescent="0.25">
      <c r="D1983" s="146"/>
    </row>
    <row r="1984" spans="4:4" x14ac:dyDescent="0.25">
      <c r="D1984" s="146"/>
    </row>
    <row r="1985" spans="4:4" x14ac:dyDescent="0.25">
      <c r="D1985" s="146"/>
    </row>
    <row r="1986" spans="4:4" x14ac:dyDescent="0.25">
      <c r="D1986" s="146"/>
    </row>
    <row r="1987" spans="4:4" x14ac:dyDescent="0.25">
      <c r="D1987" s="146"/>
    </row>
    <row r="1988" spans="4:4" x14ac:dyDescent="0.25">
      <c r="D1988" s="146"/>
    </row>
    <row r="1989" spans="4:4" x14ac:dyDescent="0.25">
      <c r="D1989" s="146"/>
    </row>
    <row r="1990" spans="4:4" x14ac:dyDescent="0.25">
      <c r="D1990" s="146"/>
    </row>
    <row r="1991" spans="4:4" x14ac:dyDescent="0.25">
      <c r="D1991" s="146"/>
    </row>
    <row r="1992" spans="4:4" x14ac:dyDescent="0.25">
      <c r="D1992" s="146"/>
    </row>
    <row r="1993" spans="4:4" x14ac:dyDescent="0.25">
      <c r="D1993" s="146"/>
    </row>
    <row r="1994" spans="4:4" x14ac:dyDescent="0.25">
      <c r="D1994" s="146"/>
    </row>
    <row r="1995" spans="4:4" x14ac:dyDescent="0.25">
      <c r="D1995" s="146"/>
    </row>
    <row r="1996" spans="4:4" x14ac:dyDescent="0.25">
      <c r="D1996" s="146"/>
    </row>
    <row r="1997" spans="4:4" x14ac:dyDescent="0.25">
      <c r="D1997" s="146"/>
    </row>
    <row r="1998" spans="4:4" x14ac:dyDescent="0.25">
      <c r="D1998" s="146"/>
    </row>
    <row r="1999" spans="4:4" x14ac:dyDescent="0.25">
      <c r="D1999" s="146"/>
    </row>
    <row r="2000" spans="4:4" x14ac:dyDescent="0.25">
      <c r="D2000" s="146"/>
    </row>
    <row r="2001" spans="4:4" x14ac:dyDescent="0.25">
      <c r="D2001" s="146"/>
    </row>
    <row r="2002" spans="4:4" x14ac:dyDescent="0.25">
      <c r="D2002" s="146"/>
    </row>
    <row r="2003" spans="4:4" x14ac:dyDescent="0.25">
      <c r="D2003" s="146"/>
    </row>
    <row r="2004" spans="4:4" x14ac:dyDescent="0.25">
      <c r="D2004" s="146"/>
    </row>
    <row r="2005" spans="4:4" x14ac:dyDescent="0.25">
      <c r="D2005" s="146"/>
    </row>
    <row r="2006" spans="4:4" x14ac:dyDescent="0.25">
      <c r="D2006" s="146"/>
    </row>
    <row r="2007" spans="4:4" x14ac:dyDescent="0.25">
      <c r="D2007" s="146"/>
    </row>
    <row r="2008" spans="4:4" x14ac:dyDescent="0.25">
      <c r="D2008" s="146"/>
    </row>
    <row r="2009" spans="4:4" x14ac:dyDescent="0.25">
      <c r="D2009" s="146"/>
    </row>
    <row r="2010" spans="4:4" x14ac:dyDescent="0.25">
      <c r="D2010" s="146"/>
    </row>
    <row r="2011" spans="4:4" x14ac:dyDescent="0.25">
      <c r="D2011" s="146"/>
    </row>
    <row r="2012" spans="4:4" x14ac:dyDescent="0.25">
      <c r="D2012" s="146"/>
    </row>
    <row r="2013" spans="4:4" x14ac:dyDescent="0.25">
      <c r="D2013" s="146"/>
    </row>
    <row r="2014" spans="4:4" x14ac:dyDescent="0.25">
      <c r="D2014" s="146"/>
    </row>
    <row r="2015" spans="4:4" x14ac:dyDescent="0.25">
      <c r="D2015" s="146"/>
    </row>
    <row r="2016" spans="4:4" x14ac:dyDescent="0.25">
      <c r="D2016" s="146"/>
    </row>
    <row r="2017" spans="4:4" x14ac:dyDescent="0.25">
      <c r="D2017" s="146"/>
    </row>
    <row r="2018" spans="4:4" x14ac:dyDescent="0.25">
      <c r="D2018" s="146"/>
    </row>
    <row r="2019" spans="4:4" x14ac:dyDescent="0.25">
      <c r="D2019" s="146"/>
    </row>
    <row r="2020" spans="4:4" x14ac:dyDescent="0.25">
      <c r="D2020" s="146"/>
    </row>
    <row r="2021" spans="4:4" x14ac:dyDescent="0.25">
      <c r="D2021" s="146"/>
    </row>
    <row r="2022" spans="4:4" x14ac:dyDescent="0.25">
      <c r="D2022" s="146"/>
    </row>
    <row r="2023" spans="4:4" x14ac:dyDescent="0.25">
      <c r="D2023" s="146"/>
    </row>
    <row r="2024" spans="4:4" x14ac:dyDescent="0.25">
      <c r="D2024" s="146"/>
    </row>
    <row r="2025" spans="4:4" x14ac:dyDescent="0.25">
      <c r="D2025" s="146"/>
    </row>
    <row r="2026" spans="4:4" x14ac:dyDescent="0.25">
      <c r="D2026" s="146"/>
    </row>
    <row r="2027" spans="4:4" x14ac:dyDescent="0.25">
      <c r="D2027" s="146"/>
    </row>
    <row r="2028" spans="4:4" x14ac:dyDescent="0.25">
      <c r="D2028" s="146"/>
    </row>
    <row r="2029" spans="4:4" x14ac:dyDescent="0.25">
      <c r="D2029" s="146"/>
    </row>
    <row r="2030" spans="4:4" x14ac:dyDescent="0.25">
      <c r="D2030" s="146"/>
    </row>
    <row r="2031" spans="4:4" x14ac:dyDescent="0.25">
      <c r="D2031" s="146"/>
    </row>
    <row r="2032" spans="4:4" x14ac:dyDescent="0.25">
      <c r="D2032" s="146"/>
    </row>
    <row r="2033" spans="4:4" x14ac:dyDescent="0.25">
      <c r="D2033" s="146"/>
    </row>
    <row r="2034" spans="4:4" x14ac:dyDescent="0.25">
      <c r="D2034" s="146"/>
    </row>
    <row r="2035" spans="4:4" x14ac:dyDescent="0.25">
      <c r="D2035" s="146"/>
    </row>
    <row r="2036" spans="4:4" x14ac:dyDescent="0.25">
      <c r="D2036" s="146"/>
    </row>
    <row r="2037" spans="4:4" x14ac:dyDescent="0.25">
      <c r="D2037" s="146"/>
    </row>
    <row r="2038" spans="4:4" x14ac:dyDescent="0.25">
      <c r="D2038" s="146"/>
    </row>
    <row r="2039" spans="4:4" x14ac:dyDescent="0.25">
      <c r="D2039" s="146"/>
    </row>
    <row r="2040" spans="4:4" x14ac:dyDescent="0.25">
      <c r="D2040" s="146"/>
    </row>
    <row r="2041" spans="4:4" x14ac:dyDescent="0.25">
      <c r="D2041" s="146"/>
    </row>
    <row r="2042" spans="4:4" x14ac:dyDescent="0.25">
      <c r="D2042" s="146"/>
    </row>
    <row r="2043" spans="4:4" x14ac:dyDescent="0.25">
      <c r="D2043" s="146"/>
    </row>
    <row r="2044" spans="4:4" x14ac:dyDescent="0.25">
      <c r="D2044" s="146"/>
    </row>
    <row r="2045" spans="4:4" x14ac:dyDescent="0.25">
      <c r="D2045" s="146"/>
    </row>
    <row r="2046" spans="4:4" x14ac:dyDescent="0.25">
      <c r="D2046" s="146"/>
    </row>
    <row r="2047" spans="4:4" x14ac:dyDescent="0.25">
      <c r="D2047" s="146"/>
    </row>
    <row r="2048" spans="4:4" x14ac:dyDescent="0.25">
      <c r="D2048" s="146"/>
    </row>
    <row r="2049" spans="4:4" x14ac:dyDescent="0.25">
      <c r="D2049" s="146"/>
    </row>
    <row r="2050" spans="4:4" x14ac:dyDescent="0.25">
      <c r="D2050" s="146"/>
    </row>
    <row r="2051" spans="4:4" x14ac:dyDescent="0.25">
      <c r="D2051" s="146"/>
    </row>
    <row r="2052" spans="4:4" x14ac:dyDescent="0.25">
      <c r="D2052" s="146"/>
    </row>
    <row r="2053" spans="4:4" x14ac:dyDescent="0.25">
      <c r="D2053" s="146"/>
    </row>
    <row r="2054" spans="4:4" x14ac:dyDescent="0.25">
      <c r="D2054" s="146"/>
    </row>
    <row r="2055" spans="4:4" x14ac:dyDescent="0.25">
      <c r="D2055" s="146"/>
    </row>
    <row r="2056" spans="4:4" x14ac:dyDescent="0.25">
      <c r="D2056" s="146"/>
    </row>
    <row r="2057" spans="4:4" x14ac:dyDescent="0.25">
      <c r="D2057" s="146"/>
    </row>
    <row r="2058" spans="4:4" x14ac:dyDescent="0.25">
      <c r="D2058" s="146"/>
    </row>
    <row r="2059" spans="4:4" x14ac:dyDescent="0.25">
      <c r="D2059" s="146"/>
    </row>
    <row r="2060" spans="4:4" x14ac:dyDescent="0.25">
      <c r="D2060" s="146"/>
    </row>
    <row r="2061" spans="4:4" x14ac:dyDescent="0.25">
      <c r="D2061" s="146"/>
    </row>
    <row r="2062" spans="4:4" x14ac:dyDescent="0.25">
      <c r="D2062" s="146"/>
    </row>
    <row r="2063" spans="4:4" x14ac:dyDescent="0.25">
      <c r="D2063" s="146"/>
    </row>
    <row r="2064" spans="4:4" x14ac:dyDescent="0.25">
      <c r="D2064" s="146"/>
    </row>
    <row r="2065" spans="4:4" x14ac:dyDescent="0.25">
      <c r="D2065" s="146"/>
    </row>
    <row r="2066" spans="4:4" x14ac:dyDescent="0.25">
      <c r="D2066" s="146"/>
    </row>
    <row r="2067" spans="4:4" x14ac:dyDescent="0.25">
      <c r="D2067" s="146"/>
    </row>
    <row r="2068" spans="4:4" x14ac:dyDescent="0.25">
      <c r="D2068" s="146"/>
    </row>
    <row r="2069" spans="4:4" x14ac:dyDescent="0.25">
      <c r="D2069" s="146"/>
    </row>
    <row r="2070" spans="4:4" x14ac:dyDescent="0.25">
      <c r="D2070" s="146"/>
    </row>
    <row r="2071" spans="4:4" x14ac:dyDescent="0.25">
      <c r="D2071" s="146"/>
    </row>
    <row r="2072" spans="4:4" x14ac:dyDescent="0.25">
      <c r="D2072" s="146"/>
    </row>
    <row r="2073" spans="4:4" x14ac:dyDescent="0.25">
      <c r="D2073" s="146"/>
    </row>
    <row r="2074" spans="4:4" x14ac:dyDescent="0.25">
      <c r="D2074" s="146"/>
    </row>
    <row r="2075" spans="4:4" x14ac:dyDescent="0.25">
      <c r="D2075" s="146"/>
    </row>
    <row r="2076" spans="4:4" x14ac:dyDescent="0.25">
      <c r="D2076" s="146"/>
    </row>
    <row r="2077" spans="4:4" x14ac:dyDescent="0.25">
      <c r="D2077" s="146"/>
    </row>
    <row r="2078" spans="4:4" x14ac:dyDescent="0.25">
      <c r="D2078" s="146"/>
    </row>
    <row r="2079" spans="4:4" x14ac:dyDescent="0.25">
      <c r="D2079" s="146"/>
    </row>
    <row r="2080" spans="4:4" x14ac:dyDescent="0.25">
      <c r="D2080" s="146"/>
    </row>
    <row r="2081" spans="4:4" x14ac:dyDescent="0.25">
      <c r="D2081" s="146"/>
    </row>
    <row r="2082" spans="4:4" x14ac:dyDescent="0.25">
      <c r="D2082" s="146"/>
    </row>
    <row r="2083" spans="4:4" x14ac:dyDescent="0.25">
      <c r="D2083" s="146"/>
    </row>
    <row r="2084" spans="4:4" x14ac:dyDescent="0.25">
      <c r="D2084" s="146"/>
    </row>
    <row r="2085" spans="4:4" x14ac:dyDescent="0.25">
      <c r="D2085" s="146"/>
    </row>
    <row r="2086" spans="4:4" x14ac:dyDescent="0.25">
      <c r="D2086" s="146"/>
    </row>
    <row r="2087" spans="4:4" x14ac:dyDescent="0.25">
      <c r="D2087" s="146"/>
    </row>
    <row r="2088" spans="4:4" x14ac:dyDescent="0.25">
      <c r="D2088" s="146"/>
    </row>
    <row r="2089" spans="4:4" x14ac:dyDescent="0.25">
      <c r="D2089" s="146"/>
    </row>
    <row r="2090" spans="4:4" x14ac:dyDescent="0.25">
      <c r="D2090" s="146"/>
    </row>
    <row r="2091" spans="4:4" x14ac:dyDescent="0.25">
      <c r="D2091" s="146"/>
    </row>
    <row r="2092" spans="4:4" x14ac:dyDescent="0.25">
      <c r="D2092" s="146"/>
    </row>
    <row r="2093" spans="4:4" x14ac:dyDescent="0.25">
      <c r="D2093" s="146"/>
    </row>
    <row r="2094" spans="4:4" x14ac:dyDescent="0.25">
      <c r="D2094" s="146"/>
    </row>
    <row r="2095" spans="4:4" x14ac:dyDescent="0.25">
      <c r="D2095" s="146"/>
    </row>
    <row r="2096" spans="4:4" x14ac:dyDescent="0.25">
      <c r="D2096" s="146"/>
    </row>
    <row r="2097" spans="4:4" x14ac:dyDescent="0.25">
      <c r="D2097" s="146"/>
    </row>
    <row r="2098" spans="4:4" x14ac:dyDescent="0.25">
      <c r="D2098" s="146"/>
    </row>
    <row r="2099" spans="4:4" x14ac:dyDescent="0.25">
      <c r="D2099" s="146"/>
    </row>
    <row r="2100" spans="4:4" x14ac:dyDescent="0.25">
      <c r="D2100" s="146"/>
    </row>
    <row r="2101" spans="4:4" x14ac:dyDescent="0.25">
      <c r="D2101" s="146"/>
    </row>
    <row r="2102" spans="4:4" x14ac:dyDescent="0.25">
      <c r="D2102" s="146"/>
    </row>
    <row r="2103" spans="4:4" x14ac:dyDescent="0.25">
      <c r="D2103" s="146"/>
    </row>
    <row r="2104" spans="4:4" x14ac:dyDescent="0.25">
      <c r="D2104" s="146"/>
    </row>
    <row r="2105" spans="4:4" x14ac:dyDescent="0.25">
      <c r="D2105" s="146"/>
    </row>
    <row r="2106" spans="4:4" x14ac:dyDescent="0.25">
      <c r="D2106" s="146"/>
    </row>
    <row r="2107" spans="4:4" x14ac:dyDescent="0.25">
      <c r="D2107" s="146"/>
    </row>
    <row r="2108" spans="4:4" x14ac:dyDescent="0.25">
      <c r="D2108" s="146"/>
    </row>
    <row r="2109" spans="4:4" x14ac:dyDescent="0.25">
      <c r="D2109" s="146"/>
    </row>
    <row r="2110" spans="4:4" x14ac:dyDescent="0.25">
      <c r="D2110" s="146"/>
    </row>
    <row r="2111" spans="4:4" x14ac:dyDescent="0.25">
      <c r="D2111" s="146"/>
    </row>
    <row r="2112" spans="4:4" x14ac:dyDescent="0.25">
      <c r="D2112" s="146"/>
    </row>
    <row r="2113" spans="4:4" x14ac:dyDescent="0.25">
      <c r="D2113" s="146"/>
    </row>
    <row r="2114" spans="4:4" x14ac:dyDescent="0.25">
      <c r="D2114" s="146"/>
    </row>
    <row r="2115" spans="4:4" x14ac:dyDescent="0.25">
      <c r="D2115" s="146"/>
    </row>
    <row r="2116" spans="4:4" x14ac:dyDescent="0.25">
      <c r="D2116" s="146"/>
    </row>
    <row r="2117" spans="4:4" x14ac:dyDescent="0.25">
      <c r="D2117" s="146"/>
    </row>
    <row r="2118" spans="4:4" x14ac:dyDescent="0.25">
      <c r="D2118" s="146"/>
    </row>
    <row r="2119" spans="4:4" x14ac:dyDescent="0.25">
      <c r="D2119" s="146"/>
    </row>
    <row r="2120" spans="4:4" x14ac:dyDescent="0.25">
      <c r="D2120" s="146"/>
    </row>
    <row r="2121" spans="4:4" x14ac:dyDescent="0.25">
      <c r="D2121" s="146"/>
    </row>
    <row r="2122" spans="4:4" x14ac:dyDescent="0.25">
      <c r="D2122" s="146"/>
    </row>
    <row r="2123" spans="4:4" x14ac:dyDescent="0.25">
      <c r="D2123" s="146"/>
    </row>
    <row r="2124" spans="4:4" x14ac:dyDescent="0.25">
      <c r="D2124" s="146"/>
    </row>
    <row r="2125" spans="4:4" x14ac:dyDescent="0.25">
      <c r="D2125" s="146"/>
    </row>
    <row r="2126" spans="4:4" x14ac:dyDescent="0.25">
      <c r="D2126" s="146"/>
    </row>
    <row r="2127" spans="4:4" x14ac:dyDescent="0.25">
      <c r="D2127" s="146"/>
    </row>
    <row r="2128" spans="4:4" x14ac:dyDescent="0.25">
      <c r="D2128" s="146"/>
    </row>
    <row r="2129" spans="4:4" x14ac:dyDescent="0.25">
      <c r="D2129" s="146"/>
    </row>
    <row r="2130" spans="4:4" x14ac:dyDescent="0.25">
      <c r="D2130" s="146"/>
    </row>
    <row r="2131" spans="4:4" x14ac:dyDescent="0.25">
      <c r="D2131" s="146"/>
    </row>
    <row r="2132" spans="4:4" x14ac:dyDescent="0.25">
      <c r="D2132" s="146"/>
    </row>
    <row r="2133" spans="4:4" x14ac:dyDescent="0.25">
      <c r="D2133" s="146"/>
    </row>
    <row r="2134" spans="4:4" x14ac:dyDescent="0.25">
      <c r="D2134" s="146"/>
    </row>
    <row r="2135" spans="4:4" x14ac:dyDescent="0.25">
      <c r="D2135" s="146"/>
    </row>
    <row r="2136" spans="4:4" x14ac:dyDescent="0.25">
      <c r="D2136" s="146"/>
    </row>
    <row r="2137" spans="4:4" x14ac:dyDescent="0.25">
      <c r="D2137" s="146"/>
    </row>
    <row r="2138" spans="4:4" x14ac:dyDescent="0.25">
      <c r="D2138" s="146"/>
    </row>
    <row r="2139" spans="4:4" x14ac:dyDescent="0.25">
      <c r="D2139" s="146"/>
    </row>
    <row r="2140" spans="4:4" x14ac:dyDescent="0.25">
      <c r="D2140" s="146"/>
    </row>
    <row r="2141" spans="4:4" x14ac:dyDescent="0.25">
      <c r="D2141" s="146"/>
    </row>
    <row r="2142" spans="4:4" x14ac:dyDescent="0.25">
      <c r="D2142" s="146"/>
    </row>
    <row r="2143" spans="4:4" x14ac:dyDescent="0.25">
      <c r="D2143" s="146"/>
    </row>
    <row r="2144" spans="4:4" x14ac:dyDescent="0.25">
      <c r="D2144" s="146"/>
    </row>
    <row r="2145" spans="4:4" x14ac:dyDescent="0.25">
      <c r="D2145" s="146"/>
    </row>
    <row r="2146" spans="4:4" x14ac:dyDescent="0.25">
      <c r="D2146" s="146"/>
    </row>
    <row r="2147" spans="4:4" x14ac:dyDescent="0.25">
      <c r="D2147" s="146"/>
    </row>
    <row r="2148" spans="4:4" x14ac:dyDescent="0.25">
      <c r="D2148" s="146"/>
    </row>
    <row r="2149" spans="4:4" x14ac:dyDescent="0.25">
      <c r="D2149" s="146"/>
    </row>
    <row r="2150" spans="4:4" x14ac:dyDescent="0.25">
      <c r="D2150" s="146"/>
    </row>
    <row r="2151" spans="4:4" x14ac:dyDescent="0.25">
      <c r="D2151" s="146"/>
    </row>
    <row r="2152" spans="4:4" x14ac:dyDescent="0.25">
      <c r="D2152" s="146"/>
    </row>
    <row r="2153" spans="4:4" x14ac:dyDescent="0.25">
      <c r="D2153" s="146"/>
    </row>
    <row r="2154" spans="4:4" x14ac:dyDescent="0.25">
      <c r="D2154" s="146"/>
    </row>
    <row r="2155" spans="4:4" x14ac:dyDescent="0.25">
      <c r="D2155" s="146"/>
    </row>
    <row r="2156" spans="4:4" x14ac:dyDescent="0.25">
      <c r="D2156" s="146"/>
    </row>
    <row r="2157" spans="4:4" x14ac:dyDescent="0.25">
      <c r="D2157" s="146"/>
    </row>
    <row r="2158" spans="4:4" x14ac:dyDescent="0.25">
      <c r="D2158" s="146"/>
    </row>
    <row r="2159" spans="4:4" x14ac:dyDescent="0.25">
      <c r="D2159" s="146"/>
    </row>
    <row r="2160" spans="4:4" x14ac:dyDescent="0.25">
      <c r="D2160" s="146"/>
    </row>
    <row r="2161" spans="4:4" x14ac:dyDescent="0.25">
      <c r="D2161" s="146"/>
    </row>
    <row r="2162" spans="4:4" x14ac:dyDescent="0.25">
      <c r="D2162" s="146"/>
    </row>
    <row r="2163" spans="4:4" x14ac:dyDescent="0.25">
      <c r="D2163" s="146"/>
    </row>
    <row r="2164" spans="4:4" x14ac:dyDescent="0.25">
      <c r="D2164" s="146"/>
    </row>
    <row r="2165" spans="4:4" x14ac:dyDescent="0.25">
      <c r="D2165" s="146"/>
    </row>
    <row r="2166" spans="4:4" x14ac:dyDescent="0.25">
      <c r="D2166" s="146"/>
    </row>
    <row r="2167" spans="4:4" x14ac:dyDescent="0.25">
      <c r="D2167" s="146"/>
    </row>
    <row r="2168" spans="4:4" x14ac:dyDescent="0.25">
      <c r="D2168" s="146"/>
    </row>
    <row r="2169" spans="4:4" x14ac:dyDescent="0.25">
      <c r="D2169" s="146"/>
    </row>
    <row r="2170" spans="4:4" x14ac:dyDescent="0.25">
      <c r="D2170" s="146"/>
    </row>
    <row r="2171" spans="4:4" x14ac:dyDescent="0.25">
      <c r="D2171" s="146"/>
    </row>
    <row r="2172" spans="4:4" x14ac:dyDescent="0.25">
      <c r="D2172" s="146"/>
    </row>
    <row r="2173" spans="4:4" x14ac:dyDescent="0.25">
      <c r="D2173" s="146"/>
    </row>
    <row r="2174" spans="4:4" x14ac:dyDescent="0.25">
      <c r="D2174" s="146"/>
    </row>
    <row r="2175" spans="4:4" x14ac:dyDescent="0.25">
      <c r="D2175" s="146"/>
    </row>
    <row r="2176" spans="4:4" x14ac:dyDescent="0.25">
      <c r="D2176" s="146"/>
    </row>
    <row r="2177" spans="4:4" x14ac:dyDescent="0.25">
      <c r="D2177" s="146"/>
    </row>
    <row r="2178" spans="4:4" x14ac:dyDescent="0.25">
      <c r="D2178" s="146"/>
    </row>
    <row r="2179" spans="4:4" x14ac:dyDescent="0.25">
      <c r="D2179" s="146"/>
    </row>
    <row r="2180" spans="4:4" x14ac:dyDescent="0.25">
      <c r="D2180" s="146"/>
    </row>
    <row r="2181" spans="4:4" x14ac:dyDescent="0.25">
      <c r="D2181" s="146"/>
    </row>
    <row r="2182" spans="4:4" x14ac:dyDescent="0.25">
      <c r="D2182" s="146"/>
    </row>
    <row r="2183" spans="4:4" x14ac:dyDescent="0.25">
      <c r="D2183" s="146"/>
    </row>
    <row r="2184" spans="4:4" x14ac:dyDescent="0.25">
      <c r="D2184" s="146"/>
    </row>
    <row r="2185" spans="4:4" x14ac:dyDescent="0.25">
      <c r="D2185" s="146"/>
    </row>
    <row r="2186" spans="4:4" x14ac:dyDescent="0.25">
      <c r="D2186" s="146"/>
    </row>
    <row r="2187" spans="4:4" x14ac:dyDescent="0.25">
      <c r="D2187" s="146"/>
    </row>
    <row r="2188" spans="4:4" x14ac:dyDescent="0.25">
      <c r="D2188" s="146"/>
    </row>
    <row r="2189" spans="4:4" x14ac:dyDescent="0.25">
      <c r="D2189" s="146"/>
    </row>
    <row r="2190" spans="4:4" x14ac:dyDescent="0.25">
      <c r="D2190" s="146"/>
    </row>
    <row r="2191" spans="4:4" x14ac:dyDescent="0.25">
      <c r="D2191" s="146"/>
    </row>
    <row r="2192" spans="4:4" x14ac:dyDescent="0.25">
      <c r="D2192" s="146"/>
    </row>
    <row r="2193" spans="4:4" x14ac:dyDescent="0.25">
      <c r="D2193" s="146"/>
    </row>
    <row r="2194" spans="4:4" x14ac:dyDescent="0.25">
      <c r="D2194" s="146"/>
    </row>
    <row r="2195" spans="4:4" x14ac:dyDescent="0.25">
      <c r="D2195" s="146"/>
    </row>
    <row r="2196" spans="4:4" x14ac:dyDescent="0.25">
      <c r="D2196" s="146"/>
    </row>
    <row r="2197" spans="4:4" x14ac:dyDescent="0.25">
      <c r="D2197" s="146"/>
    </row>
    <row r="2198" spans="4:4" x14ac:dyDescent="0.25">
      <c r="D2198" s="146"/>
    </row>
    <row r="2199" spans="4:4" x14ac:dyDescent="0.25">
      <c r="D2199" s="146"/>
    </row>
    <row r="2200" spans="4:4" x14ac:dyDescent="0.25">
      <c r="D2200" s="146"/>
    </row>
    <row r="2201" spans="4:4" x14ac:dyDescent="0.25">
      <c r="D2201" s="146"/>
    </row>
    <row r="2202" spans="4:4" x14ac:dyDescent="0.25">
      <c r="D2202" s="146"/>
    </row>
    <row r="2203" spans="4:4" x14ac:dyDescent="0.25">
      <c r="D2203" s="146"/>
    </row>
    <row r="2204" spans="4:4" x14ac:dyDescent="0.25">
      <c r="D2204" s="146"/>
    </row>
    <row r="2205" spans="4:4" x14ac:dyDescent="0.25">
      <c r="D2205" s="146"/>
    </row>
    <row r="2206" spans="4:4" x14ac:dyDescent="0.25">
      <c r="D2206" s="146"/>
    </row>
    <row r="2207" spans="4:4" x14ac:dyDescent="0.25">
      <c r="D2207" s="146"/>
    </row>
    <row r="2208" spans="4:4" x14ac:dyDescent="0.25">
      <c r="D2208" s="146"/>
    </row>
    <row r="2209" spans="4:4" x14ac:dyDescent="0.25">
      <c r="D2209" s="146"/>
    </row>
    <row r="2210" spans="4:4" x14ac:dyDescent="0.25">
      <c r="D2210" s="146"/>
    </row>
    <row r="2211" spans="4:4" x14ac:dyDescent="0.25">
      <c r="D2211" s="146"/>
    </row>
    <row r="2212" spans="4:4" x14ac:dyDescent="0.25">
      <c r="D2212" s="146"/>
    </row>
    <row r="2213" spans="4:4" x14ac:dyDescent="0.25">
      <c r="D2213" s="146"/>
    </row>
    <row r="2214" spans="4:4" x14ac:dyDescent="0.25">
      <c r="D2214" s="146"/>
    </row>
    <row r="2215" spans="4:4" x14ac:dyDescent="0.25">
      <c r="D2215" s="146"/>
    </row>
    <row r="2216" spans="4:4" x14ac:dyDescent="0.25">
      <c r="D2216" s="146"/>
    </row>
    <row r="2217" spans="4:4" x14ac:dyDescent="0.25">
      <c r="D2217" s="146"/>
    </row>
    <row r="2218" spans="4:4" x14ac:dyDescent="0.25">
      <c r="D2218" s="146"/>
    </row>
    <row r="2219" spans="4:4" x14ac:dyDescent="0.25">
      <c r="D2219" s="146"/>
    </row>
    <row r="2220" spans="4:4" x14ac:dyDescent="0.25">
      <c r="D2220" s="146"/>
    </row>
    <row r="2221" spans="4:4" x14ac:dyDescent="0.25">
      <c r="D2221" s="146"/>
    </row>
    <row r="2222" spans="4:4" x14ac:dyDescent="0.25">
      <c r="D2222" s="146"/>
    </row>
    <row r="2223" spans="4:4" x14ac:dyDescent="0.25">
      <c r="D2223" s="146"/>
    </row>
    <row r="2224" spans="4:4" x14ac:dyDescent="0.25">
      <c r="D2224" s="146"/>
    </row>
    <row r="2225" spans="4:4" x14ac:dyDescent="0.25">
      <c r="D2225" s="146"/>
    </row>
    <row r="2226" spans="4:4" x14ac:dyDescent="0.25">
      <c r="D2226" s="146"/>
    </row>
    <row r="2227" spans="4:4" x14ac:dyDescent="0.25">
      <c r="D2227" s="146"/>
    </row>
    <row r="2228" spans="4:4" x14ac:dyDescent="0.25">
      <c r="D2228" s="146"/>
    </row>
    <row r="2229" spans="4:4" x14ac:dyDescent="0.25">
      <c r="D2229" s="146"/>
    </row>
    <row r="2230" spans="4:4" x14ac:dyDescent="0.25">
      <c r="D2230" s="146"/>
    </row>
    <row r="2231" spans="4:4" x14ac:dyDescent="0.25">
      <c r="D2231" s="146"/>
    </row>
    <row r="2232" spans="4:4" x14ac:dyDescent="0.25">
      <c r="D2232" s="146"/>
    </row>
    <row r="2233" spans="4:4" x14ac:dyDescent="0.25">
      <c r="D2233" s="146"/>
    </row>
    <row r="2234" spans="4:4" x14ac:dyDescent="0.25">
      <c r="D2234" s="146"/>
    </row>
    <row r="2235" spans="4:4" x14ac:dyDescent="0.25">
      <c r="D2235" s="146"/>
    </row>
    <row r="2236" spans="4:4" x14ac:dyDescent="0.25">
      <c r="D2236" s="146"/>
    </row>
    <row r="2237" spans="4:4" x14ac:dyDescent="0.25">
      <c r="D2237" s="146"/>
    </row>
    <row r="2238" spans="4:4" x14ac:dyDescent="0.25">
      <c r="D2238" s="146"/>
    </row>
    <row r="2239" spans="4:4" x14ac:dyDescent="0.25">
      <c r="D2239" s="146"/>
    </row>
    <row r="2240" spans="4:4" x14ac:dyDescent="0.25">
      <c r="D2240" s="146"/>
    </row>
    <row r="2241" spans="4:4" x14ac:dyDescent="0.25">
      <c r="D2241" s="146"/>
    </row>
    <row r="2242" spans="4:4" x14ac:dyDescent="0.25">
      <c r="D2242" s="146"/>
    </row>
    <row r="2243" spans="4:4" x14ac:dyDescent="0.25">
      <c r="D2243" s="146"/>
    </row>
    <row r="2244" spans="4:4" x14ac:dyDescent="0.25">
      <c r="D2244" s="146"/>
    </row>
    <row r="2245" spans="4:4" x14ac:dyDescent="0.25">
      <c r="D2245" s="146"/>
    </row>
    <row r="2246" spans="4:4" x14ac:dyDescent="0.25">
      <c r="D2246" s="146"/>
    </row>
    <row r="2247" spans="4:4" x14ac:dyDescent="0.25">
      <c r="D2247" s="146"/>
    </row>
    <row r="2248" spans="4:4" x14ac:dyDescent="0.25">
      <c r="D2248" s="146"/>
    </row>
    <row r="2249" spans="4:4" x14ac:dyDescent="0.25">
      <c r="D2249" s="146"/>
    </row>
    <row r="2250" spans="4:4" x14ac:dyDescent="0.25">
      <c r="D2250" s="146"/>
    </row>
    <row r="2251" spans="4:4" x14ac:dyDescent="0.25">
      <c r="D2251" s="146"/>
    </row>
    <row r="2252" spans="4:4" x14ac:dyDescent="0.25">
      <c r="D2252" s="146"/>
    </row>
    <row r="2253" spans="4:4" x14ac:dyDescent="0.25">
      <c r="D2253" s="146"/>
    </row>
    <row r="2254" spans="4:4" x14ac:dyDescent="0.25">
      <c r="D2254" s="146"/>
    </row>
    <row r="2255" spans="4:4" x14ac:dyDescent="0.25">
      <c r="D2255" s="146"/>
    </row>
    <row r="2256" spans="4:4" x14ac:dyDescent="0.25">
      <c r="D2256" s="146"/>
    </row>
    <row r="2257" spans="4:4" x14ac:dyDescent="0.25">
      <c r="D2257" s="146"/>
    </row>
    <row r="2258" spans="4:4" x14ac:dyDescent="0.25">
      <c r="D2258" s="146"/>
    </row>
    <row r="2259" spans="4:4" x14ac:dyDescent="0.25">
      <c r="D2259" s="146"/>
    </row>
    <row r="2260" spans="4:4" x14ac:dyDescent="0.25">
      <c r="D2260" s="146"/>
    </row>
    <row r="2261" spans="4:4" x14ac:dyDescent="0.25">
      <c r="D2261" s="146"/>
    </row>
    <row r="2262" spans="4:4" x14ac:dyDescent="0.25">
      <c r="D2262" s="146"/>
    </row>
    <row r="2263" spans="4:4" x14ac:dyDescent="0.25">
      <c r="D2263" s="146"/>
    </row>
    <row r="2264" spans="4:4" x14ac:dyDescent="0.25">
      <c r="D2264" s="146"/>
    </row>
    <row r="2265" spans="4:4" x14ac:dyDescent="0.25">
      <c r="D2265" s="146"/>
    </row>
    <row r="2266" spans="4:4" x14ac:dyDescent="0.25">
      <c r="D2266" s="146"/>
    </row>
    <row r="2267" spans="4:4" x14ac:dyDescent="0.25">
      <c r="D2267" s="146"/>
    </row>
    <row r="2268" spans="4:4" x14ac:dyDescent="0.25">
      <c r="D2268" s="146"/>
    </row>
    <row r="2269" spans="4:4" x14ac:dyDescent="0.25">
      <c r="D2269" s="146"/>
    </row>
    <row r="2270" spans="4:4" x14ac:dyDescent="0.25">
      <c r="D2270" s="146"/>
    </row>
    <row r="2271" spans="4:4" x14ac:dyDescent="0.25">
      <c r="D2271" s="146"/>
    </row>
    <row r="2272" spans="4:4" x14ac:dyDescent="0.25">
      <c r="D2272" s="146"/>
    </row>
    <row r="2273" spans="4:4" x14ac:dyDescent="0.25">
      <c r="D2273" s="146"/>
    </row>
    <row r="2274" spans="4:4" x14ac:dyDescent="0.25">
      <c r="D2274" s="146"/>
    </row>
    <row r="2275" spans="4:4" x14ac:dyDescent="0.25">
      <c r="D2275" s="146"/>
    </row>
    <row r="2276" spans="4:4" x14ac:dyDescent="0.25">
      <c r="D2276" s="146"/>
    </row>
    <row r="2277" spans="4:4" x14ac:dyDescent="0.25">
      <c r="D2277" s="146"/>
    </row>
    <row r="2278" spans="4:4" x14ac:dyDescent="0.25">
      <c r="D2278" s="146"/>
    </row>
    <row r="2279" spans="4:4" x14ac:dyDescent="0.25">
      <c r="D2279" s="146"/>
    </row>
    <row r="2280" spans="4:4" x14ac:dyDescent="0.25">
      <c r="D2280" s="146"/>
    </row>
    <row r="2281" spans="4:4" x14ac:dyDescent="0.25">
      <c r="D2281" s="146"/>
    </row>
    <row r="2282" spans="4:4" x14ac:dyDescent="0.25">
      <c r="D2282" s="146"/>
    </row>
    <row r="2283" spans="4:4" x14ac:dyDescent="0.25">
      <c r="D2283" s="146"/>
    </row>
    <row r="2284" spans="4:4" x14ac:dyDescent="0.25">
      <c r="D2284" s="146"/>
    </row>
    <row r="2285" spans="4:4" x14ac:dyDescent="0.25">
      <c r="D2285" s="146"/>
    </row>
    <row r="2286" spans="4:4" x14ac:dyDescent="0.25">
      <c r="D2286" s="146"/>
    </row>
    <row r="2287" spans="4:4" x14ac:dyDescent="0.25">
      <c r="D2287" s="146"/>
    </row>
    <row r="2288" spans="4:4" x14ac:dyDescent="0.25">
      <c r="D2288" s="146"/>
    </row>
    <row r="2289" spans="4:4" x14ac:dyDescent="0.25">
      <c r="D2289" s="146"/>
    </row>
    <row r="2290" spans="4:4" x14ac:dyDescent="0.25">
      <c r="D2290" s="146"/>
    </row>
    <row r="2291" spans="4:4" x14ac:dyDescent="0.25">
      <c r="D2291" s="146"/>
    </row>
    <row r="2292" spans="4:4" x14ac:dyDescent="0.25">
      <c r="D2292" s="146"/>
    </row>
    <row r="2293" spans="4:4" x14ac:dyDescent="0.25">
      <c r="D2293" s="146"/>
    </row>
    <row r="2294" spans="4:4" x14ac:dyDescent="0.25">
      <c r="D2294" s="146"/>
    </row>
    <row r="2295" spans="4:4" x14ac:dyDescent="0.25">
      <c r="D2295" s="146"/>
    </row>
    <row r="2296" spans="4:4" x14ac:dyDescent="0.25">
      <c r="D2296" s="146"/>
    </row>
    <row r="2297" spans="4:4" x14ac:dyDescent="0.25">
      <c r="D2297" s="146"/>
    </row>
    <row r="2298" spans="4:4" x14ac:dyDescent="0.25">
      <c r="D2298" s="146"/>
    </row>
    <row r="2299" spans="4:4" x14ac:dyDescent="0.25">
      <c r="D2299" s="146"/>
    </row>
    <row r="2300" spans="4:4" x14ac:dyDescent="0.25">
      <c r="D2300" s="146"/>
    </row>
    <row r="2301" spans="4:4" x14ac:dyDescent="0.25">
      <c r="D2301" s="146"/>
    </row>
    <row r="2302" spans="4:4" x14ac:dyDescent="0.25">
      <c r="D2302" s="146"/>
    </row>
    <row r="2303" spans="4:4" x14ac:dyDescent="0.25">
      <c r="D2303" s="146"/>
    </row>
    <row r="2304" spans="4:4" x14ac:dyDescent="0.25">
      <c r="D2304" s="146"/>
    </row>
    <row r="2305" spans="4:4" x14ac:dyDescent="0.25">
      <c r="D2305" s="146"/>
    </row>
    <row r="2306" spans="4:4" x14ac:dyDescent="0.25">
      <c r="D2306" s="146"/>
    </row>
    <row r="2307" spans="4:4" x14ac:dyDescent="0.25">
      <c r="D2307" s="146"/>
    </row>
    <row r="2308" spans="4:4" x14ac:dyDescent="0.25">
      <c r="D2308" s="146"/>
    </row>
    <row r="2309" spans="4:4" x14ac:dyDescent="0.25">
      <c r="D2309" s="146"/>
    </row>
    <row r="2310" spans="4:4" x14ac:dyDescent="0.25">
      <c r="D2310" s="146"/>
    </row>
    <row r="2311" spans="4:4" x14ac:dyDescent="0.25">
      <c r="D2311" s="146"/>
    </row>
    <row r="2312" spans="4:4" x14ac:dyDescent="0.25">
      <c r="D2312" s="146"/>
    </row>
    <row r="2313" spans="4:4" x14ac:dyDescent="0.25">
      <c r="D2313" s="146"/>
    </row>
    <row r="2314" spans="4:4" x14ac:dyDescent="0.25">
      <c r="D2314" s="146"/>
    </row>
    <row r="2315" spans="4:4" x14ac:dyDescent="0.25">
      <c r="D2315" s="146"/>
    </row>
    <row r="2316" spans="4:4" x14ac:dyDescent="0.25">
      <c r="D2316" s="146"/>
    </row>
    <row r="2317" spans="4:4" x14ac:dyDescent="0.25">
      <c r="D2317" s="146"/>
    </row>
    <row r="2318" spans="4:4" x14ac:dyDescent="0.25">
      <c r="D2318" s="146"/>
    </row>
    <row r="2319" spans="4:4" x14ac:dyDescent="0.25">
      <c r="D2319" s="146"/>
    </row>
    <row r="2320" spans="4:4" x14ac:dyDescent="0.25">
      <c r="D2320" s="146"/>
    </row>
    <row r="2321" spans="4:4" x14ac:dyDescent="0.25">
      <c r="D2321" s="146"/>
    </row>
    <row r="2322" spans="4:4" x14ac:dyDescent="0.25">
      <c r="D2322" s="146"/>
    </row>
    <row r="2323" spans="4:4" x14ac:dyDescent="0.25">
      <c r="D2323" s="146"/>
    </row>
    <row r="2324" spans="4:4" x14ac:dyDescent="0.25">
      <c r="D2324" s="146"/>
    </row>
    <row r="2325" spans="4:4" x14ac:dyDescent="0.25">
      <c r="D2325" s="146"/>
    </row>
    <row r="2326" spans="4:4" x14ac:dyDescent="0.25">
      <c r="D2326" s="146"/>
    </row>
    <row r="2327" spans="4:4" x14ac:dyDescent="0.25">
      <c r="D2327" s="146"/>
    </row>
    <row r="2328" spans="4:4" x14ac:dyDescent="0.25">
      <c r="D2328" s="146"/>
    </row>
    <row r="2329" spans="4:4" x14ac:dyDescent="0.25">
      <c r="D2329" s="146"/>
    </row>
    <row r="2330" spans="4:4" x14ac:dyDescent="0.25">
      <c r="D2330" s="146"/>
    </row>
    <row r="2331" spans="4:4" x14ac:dyDescent="0.25">
      <c r="D2331" s="146"/>
    </row>
    <row r="2332" spans="4:4" x14ac:dyDescent="0.25">
      <c r="D2332" s="146"/>
    </row>
    <row r="2333" spans="4:4" x14ac:dyDescent="0.25">
      <c r="D2333" s="146"/>
    </row>
    <row r="2334" spans="4:4" x14ac:dyDescent="0.25">
      <c r="D2334" s="146"/>
    </row>
    <row r="2335" spans="4:4" x14ac:dyDescent="0.25">
      <c r="D2335" s="146"/>
    </row>
    <row r="2336" spans="4:4" x14ac:dyDescent="0.25">
      <c r="D2336" s="146"/>
    </row>
    <row r="2337" spans="4:4" x14ac:dyDescent="0.25">
      <c r="D2337" s="146"/>
    </row>
    <row r="2338" spans="4:4" x14ac:dyDescent="0.25">
      <c r="D2338" s="146"/>
    </row>
    <row r="2339" spans="4:4" x14ac:dyDescent="0.25">
      <c r="D2339" s="146"/>
    </row>
    <row r="2340" spans="4:4" x14ac:dyDescent="0.25">
      <c r="D2340" s="146"/>
    </row>
    <row r="2341" spans="4:4" x14ac:dyDescent="0.25">
      <c r="D2341" s="146"/>
    </row>
    <row r="2342" spans="4:4" x14ac:dyDescent="0.25">
      <c r="D2342" s="146"/>
    </row>
    <row r="2343" spans="4:4" x14ac:dyDescent="0.25">
      <c r="D2343" s="146"/>
    </row>
    <row r="2344" spans="4:4" x14ac:dyDescent="0.25">
      <c r="D2344" s="146"/>
    </row>
    <row r="2345" spans="4:4" x14ac:dyDescent="0.25">
      <c r="D2345" s="146"/>
    </row>
    <row r="2346" spans="4:4" x14ac:dyDescent="0.25">
      <c r="D2346" s="146"/>
    </row>
    <row r="2347" spans="4:4" x14ac:dyDescent="0.25">
      <c r="D2347" s="146"/>
    </row>
    <row r="2348" spans="4:4" x14ac:dyDescent="0.25">
      <c r="D2348" s="146"/>
    </row>
    <row r="2349" spans="4:4" x14ac:dyDescent="0.25">
      <c r="D2349" s="146"/>
    </row>
    <row r="2350" spans="4:4" x14ac:dyDescent="0.25">
      <c r="D2350" s="146"/>
    </row>
    <row r="2351" spans="4:4" x14ac:dyDescent="0.25">
      <c r="D2351" s="146"/>
    </row>
    <row r="2352" spans="4:4" x14ac:dyDescent="0.25">
      <c r="D2352" s="146"/>
    </row>
    <row r="2353" spans="4:4" x14ac:dyDescent="0.25">
      <c r="D2353" s="146"/>
    </row>
    <row r="2354" spans="4:4" x14ac:dyDescent="0.25">
      <c r="D2354" s="146"/>
    </row>
    <row r="2355" spans="4:4" x14ac:dyDescent="0.25">
      <c r="D2355" s="146"/>
    </row>
    <row r="2356" spans="4:4" x14ac:dyDescent="0.25">
      <c r="D2356" s="146"/>
    </row>
    <row r="2357" spans="4:4" x14ac:dyDescent="0.25">
      <c r="D2357" s="146"/>
    </row>
    <row r="2358" spans="4:4" x14ac:dyDescent="0.25">
      <c r="D2358" s="146"/>
    </row>
    <row r="2359" spans="4:4" x14ac:dyDescent="0.25">
      <c r="D2359" s="146"/>
    </row>
    <row r="2360" spans="4:4" x14ac:dyDescent="0.25">
      <c r="D2360" s="146"/>
    </row>
    <row r="2361" spans="4:4" x14ac:dyDescent="0.25">
      <c r="D2361" s="146"/>
    </row>
    <row r="2362" spans="4:4" x14ac:dyDescent="0.25">
      <c r="D2362" s="146"/>
    </row>
    <row r="2363" spans="4:4" x14ac:dyDescent="0.25">
      <c r="D2363" s="146"/>
    </row>
    <row r="2364" spans="4:4" x14ac:dyDescent="0.25">
      <c r="D2364" s="146"/>
    </row>
    <row r="2365" spans="4:4" x14ac:dyDescent="0.25">
      <c r="D2365" s="146"/>
    </row>
    <row r="2366" spans="4:4" x14ac:dyDescent="0.25">
      <c r="D2366" s="146"/>
    </row>
    <row r="2367" spans="4:4" x14ac:dyDescent="0.25">
      <c r="D2367" s="146"/>
    </row>
    <row r="2368" spans="4:4" x14ac:dyDescent="0.25">
      <c r="D2368" s="146"/>
    </row>
    <row r="2369" spans="4:4" x14ac:dyDescent="0.25">
      <c r="D2369" s="146"/>
    </row>
    <row r="2370" spans="4:4" x14ac:dyDescent="0.25">
      <c r="D2370" s="146"/>
    </row>
    <row r="2371" spans="4:4" x14ac:dyDescent="0.25">
      <c r="D2371" s="146"/>
    </row>
    <row r="2372" spans="4:4" x14ac:dyDescent="0.25">
      <c r="D2372" s="146"/>
    </row>
    <row r="2373" spans="4:4" x14ac:dyDescent="0.25">
      <c r="D2373" s="146"/>
    </row>
    <row r="2374" spans="4:4" x14ac:dyDescent="0.25">
      <c r="D2374" s="146"/>
    </row>
    <row r="2375" spans="4:4" x14ac:dyDescent="0.25">
      <c r="D2375" s="146"/>
    </row>
    <row r="2376" spans="4:4" x14ac:dyDescent="0.25">
      <c r="D2376" s="146"/>
    </row>
    <row r="2377" spans="4:4" x14ac:dyDescent="0.25">
      <c r="D2377" s="146"/>
    </row>
    <row r="2378" spans="4:4" x14ac:dyDescent="0.25">
      <c r="D2378" s="146"/>
    </row>
    <row r="2379" spans="4:4" x14ac:dyDescent="0.25">
      <c r="D2379" s="146"/>
    </row>
    <row r="2380" spans="4:4" x14ac:dyDescent="0.25">
      <c r="D2380" s="146"/>
    </row>
    <row r="2381" spans="4:4" x14ac:dyDescent="0.25">
      <c r="D2381" s="146"/>
    </row>
    <row r="2382" spans="4:4" x14ac:dyDescent="0.25">
      <c r="D2382" s="146"/>
    </row>
    <row r="2383" spans="4:4" x14ac:dyDescent="0.25">
      <c r="D2383" s="146"/>
    </row>
    <row r="2384" spans="4:4" x14ac:dyDescent="0.25">
      <c r="D2384" s="146"/>
    </row>
    <row r="2385" spans="4:4" x14ac:dyDescent="0.25">
      <c r="D2385" s="146"/>
    </row>
    <row r="2386" spans="4:4" x14ac:dyDescent="0.25">
      <c r="D2386" s="146"/>
    </row>
    <row r="2387" spans="4:4" x14ac:dyDescent="0.25">
      <c r="D2387" s="146"/>
    </row>
    <row r="2388" spans="4:4" x14ac:dyDescent="0.25">
      <c r="D2388" s="146"/>
    </row>
    <row r="2389" spans="4:4" x14ac:dyDescent="0.25">
      <c r="D2389" s="146"/>
    </row>
    <row r="2390" spans="4:4" x14ac:dyDescent="0.25">
      <c r="D2390" s="146"/>
    </row>
    <row r="2391" spans="4:4" x14ac:dyDescent="0.25">
      <c r="D2391" s="146"/>
    </row>
    <row r="2392" spans="4:4" x14ac:dyDescent="0.25">
      <c r="D2392" s="146"/>
    </row>
    <row r="2393" spans="4:4" x14ac:dyDescent="0.25">
      <c r="D2393" s="146"/>
    </row>
    <row r="2394" spans="4:4" x14ac:dyDescent="0.25">
      <c r="D2394" s="146"/>
    </row>
    <row r="2395" spans="4:4" x14ac:dyDescent="0.25">
      <c r="D2395" s="146"/>
    </row>
    <row r="2396" spans="4:4" x14ac:dyDescent="0.25">
      <c r="D2396" s="146"/>
    </row>
    <row r="2397" spans="4:4" x14ac:dyDescent="0.25">
      <c r="D2397" s="146"/>
    </row>
    <row r="2398" spans="4:4" x14ac:dyDescent="0.25">
      <c r="D2398" s="146"/>
    </row>
    <row r="2399" spans="4:4" x14ac:dyDescent="0.25">
      <c r="D2399" s="146"/>
    </row>
    <row r="2400" spans="4:4" x14ac:dyDescent="0.25">
      <c r="D2400" s="146"/>
    </row>
    <row r="2401" spans="4:4" x14ac:dyDescent="0.25">
      <c r="D2401" s="146"/>
    </row>
    <row r="2402" spans="4:4" x14ac:dyDescent="0.25">
      <c r="D2402" s="146"/>
    </row>
    <row r="2403" spans="4:4" x14ac:dyDescent="0.25">
      <c r="D2403" s="146"/>
    </row>
    <row r="2404" spans="4:4" x14ac:dyDescent="0.25">
      <c r="D2404" s="146"/>
    </row>
    <row r="2405" spans="4:4" x14ac:dyDescent="0.25">
      <c r="D2405" s="146"/>
    </row>
    <row r="2406" spans="4:4" x14ac:dyDescent="0.25">
      <c r="D2406" s="146"/>
    </row>
    <row r="2407" spans="4:4" x14ac:dyDescent="0.25">
      <c r="D2407" s="146"/>
    </row>
    <row r="2408" spans="4:4" x14ac:dyDescent="0.25">
      <c r="D2408" s="146"/>
    </row>
    <row r="2409" spans="4:4" x14ac:dyDescent="0.25">
      <c r="D2409" s="146"/>
    </row>
    <row r="2410" spans="4:4" x14ac:dyDescent="0.25">
      <c r="D2410" s="146"/>
    </row>
    <row r="2411" spans="4:4" x14ac:dyDescent="0.25">
      <c r="D2411" s="146"/>
    </row>
    <row r="2412" spans="4:4" x14ac:dyDescent="0.25">
      <c r="D2412" s="146"/>
    </row>
    <row r="2413" spans="4:4" x14ac:dyDescent="0.25">
      <c r="D2413" s="146"/>
    </row>
    <row r="2414" spans="4:4" x14ac:dyDescent="0.25">
      <c r="D2414" s="146"/>
    </row>
    <row r="2415" spans="4:4" x14ac:dyDescent="0.25">
      <c r="D2415" s="146"/>
    </row>
    <row r="2416" spans="4:4" x14ac:dyDescent="0.25">
      <c r="D2416" s="146"/>
    </row>
    <row r="2417" spans="4:4" x14ac:dyDescent="0.25">
      <c r="D2417" s="146"/>
    </row>
    <row r="2418" spans="4:4" x14ac:dyDescent="0.25">
      <c r="D2418" s="146"/>
    </row>
    <row r="2419" spans="4:4" x14ac:dyDescent="0.25">
      <c r="D2419" s="146"/>
    </row>
    <row r="2420" spans="4:4" x14ac:dyDescent="0.25">
      <c r="D2420" s="146"/>
    </row>
    <row r="2421" spans="4:4" x14ac:dyDescent="0.25">
      <c r="D2421" s="146"/>
    </row>
    <row r="2422" spans="4:4" x14ac:dyDescent="0.25">
      <c r="D2422" s="146"/>
    </row>
    <row r="2423" spans="4:4" x14ac:dyDescent="0.25">
      <c r="D2423" s="146"/>
    </row>
    <row r="2424" spans="4:4" x14ac:dyDescent="0.25">
      <c r="D2424" s="146"/>
    </row>
    <row r="2425" spans="4:4" x14ac:dyDescent="0.25">
      <c r="D2425" s="146"/>
    </row>
    <row r="2426" spans="4:4" x14ac:dyDescent="0.25">
      <c r="D2426" s="146"/>
    </row>
    <row r="2427" spans="4:4" x14ac:dyDescent="0.25">
      <c r="D2427" s="146"/>
    </row>
    <row r="2428" spans="4:4" x14ac:dyDescent="0.25">
      <c r="D2428" s="146"/>
    </row>
    <row r="2429" spans="4:4" x14ac:dyDescent="0.25">
      <c r="D2429" s="146"/>
    </row>
    <row r="2430" spans="4:4" x14ac:dyDescent="0.25">
      <c r="D2430" s="146"/>
    </row>
    <row r="2431" spans="4:4" x14ac:dyDescent="0.25">
      <c r="D2431" s="146"/>
    </row>
    <row r="2432" spans="4:4" x14ac:dyDescent="0.25">
      <c r="D2432" s="146"/>
    </row>
    <row r="2433" spans="4:4" x14ac:dyDescent="0.25">
      <c r="D2433" s="146"/>
    </row>
    <row r="2434" spans="4:4" x14ac:dyDescent="0.25">
      <c r="D2434" s="146"/>
    </row>
    <row r="2435" spans="4:4" x14ac:dyDescent="0.25">
      <c r="D2435" s="146"/>
    </row>
    <row r="2436" spans="4:4" x14ac:dyDescent="0.25">
      <c r="D2436" s="146"/>
    </row>
    <row r="2437" spans="4:4" x14ac:dyDescent="0.25">
      <c r="D2437" s="146"/>
    </row>
    <row r="2438" spans="4:4" x14ac:dyDescent="0.25">
      <c r="D2438" s="146"/>
    </row>
    <row r="2439" spans="4:4" x14ac:dyDescent="0.25">
      <c r="D2439" s="146"/>
    </row>
    <row r="2440" spans="4:4" x14ac:dyDescent="0.25">
      <c r="D2440" s="146"/>
    </row>
    <row r="2441" spans="4:4" x14ac:dyDescent="0.25">
      <c r="D2441" s="146"/>
    </row>
    <row r="2442" spans="4:4" x14ac:dyDescent="0.25">
      <c r="D2442" s="146"/>
    </row>
    <row r="2443" spans="4:4" x14ac:dyDescent="0.25">
      <c r="D2443" s="146"/>
    </row>
    <row r="2444" spans="4:4" x14ac:dyDescent="0.25">
      <c r="D2444" s="146"/>
    </row>
    <row r="2445" spans="4:4" x14ac:dyDescent="0.25">
      <c r="D2445" s="146"/>
    </row>
    <row r="2446" spans="4:4" x14ac:dyDescent="0.25">
      <c r="D2446" s="146"/>
    </row>
    <row r="2447" spans="4:4" x14ac:dyDescent="0.25">
      <c r="D2447" s="146"/>
    </row>
    <row r="2448" spans="4:4" x14ac:dyDescent="0.25">
      <c r="D2448" s="146"/>
    </row>
    <row r="2449" spans="4:4" x14ac:dyDescent="0.25">
      <c r="D2449" s="146"/>
    </row>
    <row r="2450" spans="4:4" x14ac:dyDescent="0.25">
      <c r="D2450" s="146"/>
    </row>
    <row r="2451" spans="4:4" x14ac:dyDescent="0.25">
      <c r="D2451" s="146"/>
    </row>
    <row r="2452" spans="4:4" x14ac:dyDescent="0.25">
      <c r="D2452" s="146"/>
    </row>
    <row r="2453" spans="4:4" x14ac:dyDescent="0.25">
      <c r="D2453" s="146"/>
    </row>
    <row r="2454" spans="4:4" x14ac:dyDescent="0.25">
      <c r="D2454" s="146"/>
    </row>
    <row r="2455" spans="4:4" x14ac:dyDescent="0.25">
      <c r="D2455" s="146"/>
    </row>
    <row r="2456" spans="4:4" x14ac:dyDescent="0.25">
      <c r="D2456" s="146"/>
    </row>
    <row r="2457" spans="4:4" x14ac:dyDescent="0.25">
      <c r="D2457" s="146"/>
    </row>
    <row r="2458" spans="4:4" x14ac:dyDescent="0.25">
      <c r="D2458" s="146"/>
    </row>
    <row r="2459" spans="4:4" x14ac:dyDescent="0.25">
      <c r="D2459" s="146"/>
    </row>
    <row r="2460" spans="4:4" x14ac:dyDescent="0.25">
      <c r="D2460" s="146"/>
    </row>
    <row r="2461" spans="4:4" x14ac:dyDescent="0.25">
      <c r="D2461" s="146"/>
    </row>
    <row r="2462" spans="4:4" x14ac:dyDescent="0.25">
      <c r="D2462" s="146"/>
    </row>
    <row r="2463" spans="4:4" x14ac:dyDescent="0.25">
      <c r="D2463" s="146"/>
    </row>
    <row r="2464" spans="4:4" x14ac:dyDescent="0.25">
      <c r="D2464" s="146"/>
    </row>
    <row r="2465" spans="4:4" x14ac:dyDescent="0.25">
      <c r="D2465" s="146"/>
    </row>
    <row r="2466" spans="4:4" x14ac:dyDescent="0.25">
      <c r="D2466" s="146"/>
    </row>
    <row r="2467" spans="4:4" x14ac:dyDescent="0.25">
      <c r="D2467" s="146"/>
    </row>
    <row r="2468" spans="4:4" x14ac:dyDescent="0.25">
      <c r="D2468" s="146"/>
    </row>
    <row r="2469" spans="4:4" x14ac:dyDescent="0.25">
      <c r="D2469" s="146"/>
    </row>
    <row r="2470" spans="4:4" x14ac:dyDescent="0.25">
      <c r="D2470" s="146"/>
    </row>
    <row r="2471" spans="4:4" x14ac:dyDescent="0.25">
      <c r="D2471" s="146"/>
    </row>
    <row r="2472" spans="4:4" x14ac:dyDescent="0.25">
      <c r="D2472" s="146"/>
    </row>
    <row r="2473" spans="4:4" x14ac:dyDescent="0.25">
      <c r="D2473" s="146"/>
    </row>
    <row r="2474" spans="4:4" x14ac:dyDescent="0.25">
      <c r="D2474" s="146"/>
    </row>
    <row r="2475" spans="4:4" x14ac:dyDescent="0.25">
      <c r="D2475" s="146"/>
    </row>
    <row r="2476" spans="4:4" x14ac:dyDescent="0.25">
      <c r="D2476" s="146"/>
    </row>
    <row r="2477" spans="4:4" x14ac:dyDescent="0.25">
      <c r="D2477" s="146"/>
    </row>
    <row r="2478" spans="4:4" x14ac:dyDescent="0.25">
      <c r="D2478" s="146"/>
    </row>
    <row r="2479" spans="4:4" x14ac:dyDescent="0.25">
      <c r="D2479" s="146"/>
    </row>
    <row r="2480" spans="4:4" x14ac:dyDescent="0.25">
      <c r="D2480" s="146"/>
    </row>
    <row r="2481" spans="4:4" x14ac:dyDescent="0.25">
      <c r="D2481" s="146"/>
    </row>
    <row r="2482" spans="4:4" x14ac:dyDescent="0.25">
      <c r="D2482" s="146"/>
    </row>
    <row r="2483" spans="4:4" x14ac:dyDescent="0.25">
      <c r="D2483" s="146"/>
    </row>
    <row r="2484" spans="4:4" x14ac:dyDescent="0.25">
      <c r="D2484" s="146"/>
    </row>
    <row r="2485" spans="4:4" x14ac:dyDescent="0.25">
      <c r="D2485" s="146"/>
    </row>
    <row r="2486" spans="4:4" x14ac:dyDescent="0.25">
      <c r="D2486" s="146"/>
    </row>
    <row r="2487" spans="4:4" x14ac:dyDescent="0.25">
      <c r="D2487" s="146"/>
    </row>
    <row r="2488" spans="4:4" x14ac:dyDescent="0.25">
      <c r="D2488" s="146"/>
    </row>
    <row r="2489" spans="4:4" x14ac:dyDescent="0.25">
      <c r="D2489" s="146"/>
    </row>
    <row r="2490" spans="4:4" x14ac:dyDescent="0.25">
      <c r="D2490" s="146"/>
    </row>
    <row r="2491" spans="4:4" x14ac:dyDescent="0.25">
      <c r="D2491" s="146"/>
    </row>
    <row r="2492" spans="4:4" x14ac:dyDescent="0.25">
      <c r="D2492" s="146"/>
    </row>
    <row r="2493" spans="4:4" x14ac:dyDescent="0.25">
      <c r="D2493" s="146"/>
    </row>
    <row r="2494" spans="4:4" x14ac:dyDescent="0.25">
      <c r="D2494" s="146"/>
    </row>
    <row r="2495" spans="4:4" x14ac:dyDescent="0.25">
      <c r="D2495" s="146"/>
    </row>
    <row r="2496" spans="4:4" x14ac:dyDescent="0.25">
      <c r="D2496" s="146"/>
    </row>
    <row r="2497" spans="4:4" x14ac:dyDescent="0.25">
      <c r="D2497" s="146"/>
    </row>
    <row r="2498" spans="4:4" x14ac:dyDescent="0.25">
      <c r="D2498" s="146"/>
    </row>
    <row r="2499" spans="4:4" x14ac:dyDescent="0.25">
      <c r="D2499" s="146"/>
    </row>
    <row r="2500" spans="4:4" x14ac:dyDescent="0.25">
      <c r="D2500" s="146"/>
    </row>
    <row r="2501" spans="4:4" x14ac:dyDescent="0.25">
      <c r="D2501" s="146"/>
    </row>
    <row r="2502" spans="4:4" x14ac:dyDescent="0.25">
      <c r="D2502" s="146"/>
    </row>
    <row r="2503" spans="4:4" x14ac:dyDescent="0.25">
      <c r="D2503" s="146"/>
    </row>
    <row r="2504" spans="4:4" x14ac:dyDescent="0.25">
      <c r="D2504" s="146"/>
    </row>
    <row r="2505" spans="4:4" x14ac:dyDescent="0.25">
      <c r="D2505" s="146"/>
    </row>
    <row r="2506" spans="4:4" x14ac:dyDescent="0.25">
      <c r="D2506" s="146"/>
    </row>
    <row r="2507" spans="4:4" x14ac:dyDescent="0.25">
      <c r="D2507" s="146"/>
    </row>
    <row r="2508" spans="4:4" x14ac:dyDescent="0.25">
      <c r="D2508" s="146"/>
    </row>
    <row r="2509" spans="4:4" x14ac:dyDescent="0.25">
      <c r="D2509" s="146"/>
    </row>
    <row r="2510" spans="4:4" x14ac:dyDescent="0.25">
      <c r="D2510" s="146"/>
    </row>
    <row r="2511" spans="4:4" x14ac:dyDescent="0.25">
      <c r="D2511" s="146"/>
    </row>
    <row r="2512" spans="4:4" x14ac:dyDescent="0.25">
      <c r="D2512" s="146"/>
    </row>
    <row r="2513" spans="4:4" x14ac:dyDescent="0.25">
      <c r="D2513" s="146"/>
    </row>
    <row r="2514" spans="4:4" x14ac:dyDescent="0.25">
      <c r="D2514" s="146"/>
    </row>
    <row r="2515" spans="4:4" x14ac:dyDescent="0.25">
      <c r="D2515" s="146"/>
    </row>
    <row r="2516" spans="4:4" x14ac:dyDescent="0.25">
      <c r="D2516" s="146"/>
    </row>
    <row r="2517" spans="4:4" x14ac:dyDescent="0.25">
      <c r="D2517" s="146"/>
    </row>
    <row r="2518" spans="4:4" x14ac:dyDescent="0.25">
      <c r="D2518" s="146"/>
    </row>
    <row r="2519" spans="4:4" x14ac:dyDescent="0.25">
      <c r="D2519" s="146"/>
    </row>
    <row r="2520" spans="4:4" x14ac:dyDescent="0.25">
      <c r="D2520" s="146"/>
    </row>
    <row r="2521" spans="4:4" x14ac:dyDescent="0.25">
      <c r="D2521" s="146"/>
    </row>
    <row r="2522" spans="4:4" x14ac:dyDescent="0.25">
      <c r="D2522" s="146"/>
    </row>
    <row r="2523" spans="4:4" x14ac:dyDescent="0.25">
      <c r="D2523" s="146"/>
    </row>
    <row r="2524" spans="4:4" x14ac:dyDescent="0.25">
      <c r="D2524" s="146"/>
    </row>
    <row r="2525" spans="4:4" x14ac:dyDescent="0.25">
      <c r="D2525" s="146"/>
    </row>
    <row r="2526" spans="4:4" x14ac:dyDescent="0.25">
      <c r="D2526" s="146"/>
    </row>
    <row r="2527" spans="4:4" x14ac:dyDescent="0.25">
      <c r="D2527" s="146"/>
    </row>
    <row r="2528" spans="4:4" x14ac:dyDescent="0.25">
      <c r="D2528" s="146"/>
    </row>
    <row r="2529" spans="4:4" x14ac:dyDescent="0.25">
      <c r="D2529" s="146"/>
    </row>
    <row r="2530" spans="4:4" x14ac:dyDescent="0.25">
      <c r="D2530" s="146"/>
    </row>
    <row r="2531" spans="4:4" x14ac:dyDescent="0.25">
      <c r="D2531" s="146"/>
    </row>
    <row r="2532" spans="4:4" x14ac:dyDescent="0.25">
      <c r="D2532" s="146"/>
    </row>
    <row r="2533" spans="4:4" x14ac:dyDescent="0.25">
      <c r="D2533" s="146"/>
    </row>
    <row r="2534" spans="4:4" x14ac:dyDescent="0.25">
      <c r="D2534" s="146"/>
    </row>
    <row r="2535" spans="4:4" x14ac:dyDescent="0.25">
      <c r="D2535" s="146"/>
    </row>
    <row r="2536" spans="4:4" x14ac:dyDescent="0.25">
      <c r="D2536" s="146"/>
    </row>
    <row r="2537" spans="4:4" x14ac:dyDescent="0.25">
      <c r="D2537" s="146"/>
    </row>
    <row r="2538" spans="4:4" x14ac:dyDescent="0.25">
      <c r="D2538" s="146"/>
    </row>
    <row r="2539" spans="4:4" x14ac:dyDescent="0.25">
      <c r="D2539" s="146"/>
    </row>
    <row r="2540" spans="4:4" x14ac:dyDescent="0.25">
      <c r="D2540" s="146"/>
    </row>
    <row r="2541" spans="4:4" x14ac:dyDescent="0.25">
      <c r="D2541" s="146"/>
    </row>
    <row r="2542" spans="4:4" x14ac:dyDescent="0.25">
      <c r="D2542" s="146"/>
    </row>
    <row r="2543" spans="4:4" x14ac:dyDescent="0.25">
      <c r="D2543" s="146"/>
    </row>
    <row r="2544" spans="4:4" x14ac:dyDescent="0.25">
      <c r="D2544" s="146"/>
    </row>
    <row r="2545" spans="4:4" x14ac:dyDescent="0.25">
      <c r="D2545" s="146"/>
    </row>
    <row r="2546" spans="4:4" x14ac:dyDescent="0.25">
      <c r="D2546" s="146"/>
    </row>
    <row r="2547" spans="4:4" x14ac:dyDescent="0.25">
      <c r="D2547" s="146"/>
    </row>
    <row r="2548" spans="4:4" x14ac:dyDescent="0.25">
      <c r="D2548" s="146"/>
    </row>
    <row r="2549" spans="4:4" x14ac:dyDescent="0.25">
      <c r="D2549" s="146"/>
    </row>
    <row r="2550" spans="4:4" x14ac:dyDescent="0.25">
      <c r="D2550" s="146"/>
    </row>
    <row r="2551" spans="4:4" x14ac:dyDescent="0.25">
      <c r="D2551" s="146"/>
    </row>
    <row r="2552" spans="4:4" x14ac:dyDescent="0.25">
      <c r="D2552" s="146"/>
    </row>
    <row r="2553" spans="4:4" x14ac:dyDescent="0.25">
      <c r="D2553" s="146"/>
    </row>
    <row r="2554" spans="4:4" x14ac:dyDescent="0.25">
      <c r="D2554" s="146"/>
    </row>
    <row r="2555" spans="4:4" x14ac:dyDescent="0.25">
      <c r="D2555" s="146"/>
    </row>
    <row r="2556" spans="4:4" x14ac:dyDescent="0.25">
      <c r="D2556" s="146"/>
    </row>
    <row r="2557" spans="4:4" x14ac:dyDescent="0.25">
      <c r="D2557" s="146"/>
    </row>
    <row r="2558" spans="4:4" x14ac:dyDescent="0.25">
      <c r="D2558" s="146"/>
    </row>
    <row r="2559" spans="4:4" x14ac:dyDescent="0.25">
      <c r="D2559" s="146"/>
    </row>
    <row r="2560" spans="4:4" x14ac:dyDescent="0.25">
      <c r="D2560" s="146"/>
    </row>
    <row r="2561" spans="4:4" x14ac:dyDescent="0.25">
      <c r="D2561" s="146"/>
    </row>
    <row r="2562" spans="4:4" x14ac:dyDescent="0.25">
      <c r="D2562" s="146"/>
    </row>
    <row r="2563" spans="4:4" x14ac:dyDescent="0.25">
      <c r="D2563" s="146"/>
    </row>
    <row r="2564" spans="4:4" x14ac:dyDescent="0.25">
      <c r="D2564" s="146"/>
    </row>
    <row r="2565" spans="4:4" x14ac:dyDescent="0.25">
      <c r="D2565" s="146"/>
    </row>
    <row r="2566" spans="4:4" x14ac:dyDescent="0.25">
      <c r="D2566" s="146"/>
    </row>
    <row r="2567" spans="4:4" x14ac:dyDescent="0.25">
      <c r="D2567" s="146"/>
    </row>
    <row r="2568" spans="4:4" x14ac:dyDescent="0.25">
      <c r="D2568" s="146"/>
    </row>
    <row r="2569" spans="4:4" x14ac:dyDescent="0.25">
      <c r="D2569" s="146"/>
    </row>
    <row r="2570" spans="4:4" x14ac:dyDescent="0.25">
      <c r="D2570" s="146"/>
    </row>
    <row r="2571" spans="4:4" x14ac:dyDescent="0.25">
      <c r="D2571" s="146"/>
    </row>
    <row r="2572" spans="4:4" x14ac:dyDescent="0.25">
      <c r="D2572" s="146"/>
    </row>
    <row r="2573" spans="4:4" x14ac:dyDescent="0.25">
      <c r="D2573" s="146"/>
    </row>
    <row r="2574" spans="4:4" x14ac:dyDescent="0.25">
      <c r="D2574" s="146"/>
    </row>
    <row r="2575" spans="4:4" x14ac:dyDescent="0.25">
      <c r="D2575" s="146"/>
    </row>
    <row r="2576" spans="4:4" x14ac:dyDescent="0.25">
      <c r="D2576" s="146"/>
    </row>
    <row r="2577" spans="4:4" x14ac:dyDescent="0.25">
      <c r="D2577" s="146"/>
    </row>
    <row r="2578" spans="4:4" x14ac:dyDescent="0.25">
      <c r="D2578" s="146"/>
    </row>
    <row r="2579" spans="4:4" x14ac:dyDescent="0.25">
      <c r="D2579" s="146"/>
    </row>
    <row r="2580" spans="4:4" x14ac:dyDescent="0.25">
      <c r="D2580" s="146"/>
    </row>
    <row r="2581" spans="4:4" x14ac:dyDescent="0.25">
      <c r="D2581" s="146"/>
    </row>
    <row r="2582" spans="4:4" x14ac:dyDescent="0.25">
      <c r="D2582" s="146"/>
    </row>
    <row r="2583" spans="4:4" x14ac:dyDescent="0.25">
      <c r="D2583" s="146"/>
    </row>
    <row r="2584" spans="4:4" x14ac:dyDescent="0.25">
      <c r="D2584" s="146"/>
    </row>
    <row r="2585" spans="4:4" x14ac:dyDescent="0.25">
      <c r="D2585" s="146"/>
    </row>
    <row r="2586" spans="4:4" x14ac:dyDescent="0.25">
      <c r="D2586" s="146"/>
    </row>
    <row r="2587" spans="4:4" x14ac:dyDescent="0.25">
      <c r="D2587" s="146"/>
    </row>
    <row r="2588" spans="4:4" x14ac:dyDescent="0.25">
      <c r="D2588" s="146"/>
    </row>
    <row r="2589" spans="4:4" x14ac:dyDescent="0.25">
      <c r="D2589" s="146"/>
    </row>
    <row r="2590" spans="4:4" x14ac:dyDescent="0.25">
      <c r="D2590" s="146"/>
    </row>
    <row r="2591" spans="4:4" x14ac:dyDescent="0.25">
      <c r="D2591" s="146"/>
    </row>
    <row r="2592" spans="4:4" x14ac:dyDescent="0.25">
      <c r="D2592" s="146"/>
    </row>
    <row r="2593" spans="4:4" x14ac:dyDescent="0.25">
      <c r="D2593" s="146"/>
    </row>
    <row r="2594" spans="4:4" x14ac:dyDescent="0.25">
      <c r="D2594" s="146"/>
    </row>
    <row r="2595" spans="4:4" x14ac:dyDescent="0.25">
      <c r="D2595" s="146"/>
    </row>
    <row r="2596" spans="4:4" x14ac:dyDescent="0.25">
      <c r="D2596" s="146"/>
    </row>
    <row r="2597" spans="4:4" x14ac:dyDescent="0.25">
      <c r="D2597" s="146"/>
    </row>
    <row r="2598" spans="4:4" x14ac:dyDescent="0.25">
      <c r="D2598" s="146"/>
    </row>
    <row r="2599" spans="4:4" x14ac:dyDescent="0.25">
      <c r="D2599" s="146"/>
    </row>
    <row r="2600" spans="4:4" x14ac:dyDescent="0.25">
      <c r="D2600" s="146"/>
    </row>
    <row r="2601" spans="4:4" x14ac:dyDescent="0.25">
      <c r="D2601" s="146"/>
    </row>
    <row r="2602" spans="4:4" x14ac:dyDescent="0.25">
      <c r="D2602" s="146"/>
    </row>
    <row r="2603" spans="4:4" x14ac:dyDescent="0.25">
      <c r="D2603" s="146"/>
    </row>
    <row r="2604" spans="4:4" x14ac:dyDescent="0.25">
      <c r="D2604" s="146"/>
    </row>
    <row r="2605" spans="4:4" x14ac:dyDescent="0.25">
      <c r="D2605" s="146"/>
    </row>
    <row r="2606" spans="4:4" x14ac:dyDescent="0.25">
      <c r="D2606" s="146"/>
    </row>
    <row r="2607" spans="4:4" x14ac:dyDescent="0.25">
      <c r="D2607" s="146"/>
    </row>
    <row r="2608" spans="4:4" x14ac:dyDescent="0.25">
      <c r="D2608" s="146"/>
    </row>
    <row r="2609" spans="4:4" x14ac:dyDescent="0.25">
      <c r="D2609" s="146"/>
    </row>
    <row r="2610" spans="4:4" x14ac:dyDescent="0.25">
      <c r="D2610" s="146"/>
    </row>
    <row r="2611" spans="4:4" x14ac:dyDescent="0.25">
      <c r="D2611" s="146"/>
    </row>
    <row r="2612" spans="4:4" x14ac:dyDescent="0.25">
      <c r="D2612" s="146"/>
    </row>
    <row r="2613" spans="4:4" x14ac:dyDescent="0.25">
      <c r="D2613" s="146"/>
    </row>
    <row r="2614" spans="4:4" x14ac:dyDescent="0.25">
      <c r="D2614" s="146"/>
    </row>
    <row r="2615" spans="4:4" x14ac:dyDescent="0.25">
      <c r="D2615" s="146"/>
    </row>
    <row r="2616" spans="4:4" x14ac:dyDescent="0.25">
      <c r="D2616" s="146"/>
    </row>
    <row r="2617" spans="4:4" x14ac:dyDescent="0.25">
      <c r="D2617" s="146"/>
    </row>
    <row r="2618" spans="4:4" x14ac:dyDescent="0.25">
      <c r="D2618" s="146"/>
    </row>
    <row r="2619" spans="4:4" x14ac:dyDescent="0.25">
      <c r="D2619" s="146"/>
    </row>
    <row r="2620" spans="4:4" x14ac:dyDescent="0.25">
      <c r="D2620" s="146"/>
    </row>
    <row r="2621" spans="4:4" x14ac:dyDescent="0.25">
      <c r="D2621" s="146"/>
    </row>
    <row r="2622" spans="4:4" x14ac:dyDescent="0.25">
      <c r="D2622" s="146"/>
    </row>
    <row r="2623" spans="4:4" x14ac:dyDescent="0.25">
      <c r="D2623" s="146"/>
    </row>
    <row r="2624" spans="4:4" x14ac:dyDescent="0.25">
      <c r="D2624" s="146"/>
    </row>
    <row r="2625" spans="4:4" x14ac:dyDescent="0.25">
      <c r="D2625" s="146"/>
    </row>
    <row r="2626" spans="4:4" x14ac:dyDescent="0.25">
      <c r="D2626" s="146"/>
    </row>
    <row r="2627" spans="4:4" x14ac:dyDescent="0.25">
      <c r="D2627" s="146"/>
    </row>
    <row r="2628" spans="4:4" x14ac:dyDescent="0.25">
      <c r="D2628" s="146"/>
    </row>
    <row r="2629" spans="4:4" x14ac:dyDescent="0.25">
      <c r="D2629" s="146"/>
    </row>
    <row r="2630" spans="4:4" x14ac:dyDescent="0.25">
      <c r="D2630" s="146"/>
    </row>
    <row r="2631" spans="4:4" x14ac:dyDescent="0.25">
      <c r="D2631" s="146"/>
    </row>
    <row r="2632" spans="4:4" x14ac:dyDescent="0.25">
      <c r="D2632" s="146"/>
    </row>
    <row r="2633" spans="4:4" x14ac:dyDescent="0.25">
      <c r="D2633" s="146"/>
    </row>
    <row r="2634" spans="4:4" x14ac:dyDescent="0.25">
      <c r="D2634" s="146"/>
    </row>
    <row r="2635" spans="4:4" x14ac:dyDescent="0.25">
      <c r="D2635" s="146"/>
    </row>
    <row r="2636" spans="4:4" x14ac:dyDescent="0.25">
      <c r="D2636" s="146"/>
    </row>
    <row r="2637" spans="4:4" x14ac:dyDescent="0.25">
      <c r="D2637" s="146"/>
    </row>
    <row r="2638" spans="4:4" x14ac:dyDescent="0.25">
      <c r="D2638" s="146"/>
    </row>
    <row r="2639" spans="4:4" x14ac:dyDescent="0.25">
      <c r="D2639" s="146"/>
    </row>
    <row r="2640" spans="4:4" x14ac:dyDescent="0.25">
      <c r="D2640" s="146"/>
    </row>
    <row r="2641" spans="4:4" x14ac:dyDescent="0.25">
      <c r="D2641" s="146"/>
    </row>
    <row r="2642" spans="4:4" x14ac:dyDescent="0.25">
      <c r="D2642" s="146"/>
    </row>
    <row r="2643" spans="4:4" x14ac:dyDescent="0.25">
      <c r="D2643" s="146"/>
    </row>
    <row r="2644" spans="4:4" x14ac:dyDescent="0.25">
      <c r="D2644" s="146"/>
    </row>
    <row r="2645" spans="4:4" x14ac:dyDescent="0.25">
      <c r="D2645" s="146"/>
    </row>
    <row r="2646" spans="4:4" x14ac:dyDescent="0.25">
      <c r="D2646" s="146"/>
    </row>
    <row r="2647" spans="4:4" x14ac:dyDescent="0.25">
      <c r="D2647" s="146"/>
    </row>
    <row r="2648" spans="4:4" x14ac:dyDescent="0.25">
      <c r="D2648" s="146"/>
    </row>
    <row r="2649" spans="4:4" x14ac:dyDescent="0.25">
      <c r="D2649" s="146"/>
    </row>
    <row r="2650" spans="4:4" x14ac:dyDescent="0.25">
      <c r="D2650" s="146"/>
    </row>
    <row r="2651" spans="4:4" x14ac:dyDescent="0.25">
      <c r="D2651" s="146"/>
    </row>
    <row r="2652" spans="4:4" x14ac:dyDescent="0.25">
      <c r="D2652" s="146"/>
    </row>
    <row r="2653" spans="4:4" x14ac:dyDescent="0.25">
      <c r="D2653" s="146"/>
    </row>
    <row r="2654" spans="4:4" x14ac:dyDescent="0.25">
      <c r="D2654" s="146"/>
    </row>
    <row r="2655" spans="4:4" x14ac:dyDescent="0.25">
      <c r="D2655" s="146"/>
    </row>
    <row r="2656" spans="4:4" x14ac:dyDescent="0.25">
      <c r="D2656" s="146"/>
    </row>
    <row r="2657" spans="4:4" x14ac:dyDescent="0.25">
      <c r="D2657" s="146"/>
    </row>
    <row r="2658" spans="4:4" x14ac:dyDescent="0.25">
      <c r="D2658" s="146"/>
    </row>
    <row r="2659" spans="4:4" x14ac:dyDescent="0.25">
      <c r="D2659" s="146"/>
    </row>
    <row r="2660" spans="4:4" x14ac:dyDescent="0.25">
      <c r="D2660" s="146"/>
    </row>
    <row r="2661" spans="4:4" x14ac:dyDescent="0.25">
      <c r="D2661" s="146"/>
    </row>
    <row r="2662" spans="4:4" x14ac:dyDescent="0.25">
      <c r="D2662" s="146"/>
    </row>
    <row r="2663" spans="4:4" x14ac:dyDescent="0.25">
      <c r="D2663" s="146"/>
    </row>
    <row r="2664" spans="4:4" x14ac:dyDescent="0.25">
      <c r="D2664" s="146"/>
    </row>
    <row r="2665" spans="4:4" x14ac:dyDescent="0.25">
      <c r="D2665" s="146"/>
    </row>
    <row r="2666" spans="4:4" x14ac:dyDescent="0.25">
      <c r="D2666" s="146"/>
    </row>
    <row r="2667" spans="4:4" x14ac:dyDescent="0.25">
      <c r="D2667" s="146"/>
    </row>
    <row r="2668" spans="4:4" x14ac:dyDescent="0.25">
      <c r="D2668" s="146"/>
    </row>
    <row r="2669" spans="4:4" x14ac:dyDescent="0.25">
      <c r="D2669" s="146"/>
    </row>
    <row r="2670" spans="4:4" x14ac:dyDescent="0.25">
      <c r="D2670" s="146"/>
    </row>
    <row r="2671" spans="4:4" x14ac:dyDescent="0.25">
      <c r="D2671" s="146"/>
    </row>
    <row r="2672" spans="4:4" x14ac:dyDescent="0.25">
      <c r="D2672" s="146"/>
    </row>
    <row r="2673" spans="4:4" x14ac:dyDescent="0.25">
      <c r="D2673" s="146"/>
    </row>
    <row r="2674" spans="4:4" x14ac:dyDescent="0.25">
      <c r="D2674" s="146"/>
    </row>
    <row r="2675" spans="4:4" x14ac:dyDescent="0.25">
      <c r="D2675" s="146"/>
    </row>
    <row r="2676" spans="4:4" x14ac:dyDescent="0.25">
      <c r="D2676" s="146"/>
    </row>
    <row r="2677" spans="4:4" x14ac:dyDescent="0.25">
      <c r="D2677" s="146"/>
    </row>
    <row r="2678" spans="4:4" x14ac:dyDescent="0.25">
      <c r="D2678" s="146"/>
    </row>
    <row r="2679" spans="4:4" x14ac:dyDescent="0.25">
      <c r="D2679" s="146"/>
    </row>
    <row r="2680" spans="4:4" x14ac:dyDescent="0.25">
      <c r="D2680" s="146"/>
    </row>
    <row r="2681" spans="4:4" x14ac:dyDescent="0.25">
      <c r="D2681" s="146"/>
    </row>
    <row r="2682" spans="4:4" x14ac:dyDescent="0.25">
      <c r="D2682" s="146"/>
    </row>
    <row r="2683" spans="4:4" x14ac:dyDescent="0.25">
      <c r="D2683" s="146"/>
    </row>
    <row r="2684" spans="4:4" x14ac:dyDescent="0.25">
      <c r="D2684" s="146"/>
    </row>
    <row r="2685" spans="4:4" x14ac:dyDescent="0.25">
      <c r="D2685" s="146"/>
    </row>
    <row r="2686" spans="4:4" x14ac:dyDescent="0.25">
      <c r="D2686" s="146"/>
    </row>
    <row r="2687" spans="4:4" x14ac:dyDescent="0.25">
      <c r="D2687" s="146"/>
    </row>
    <row r="2688" spans="4:4" x14ac:dyDescent="0.25">
      <c r="D2688" s="146"/>
    </row>
    <row r="2689" spans="4:4" x14ac:dyDescent="0.25">
      <c r="D2689" s="146"/>
    </row>
    <row r="2690" spans="4:4" x14ac:dyDescent="0.25">
      <c r="D2690" s="146"/>
    </row>
    <row r="2691" spans="4:4" x14ac:dyDescent="0.25">
      <c r="D2691" s="146"/>
    </row>
    <row r="2692" spans="4:4" x14ac:dyDescent="0.25">
      <c r="D2692" s="146"/>
    </row>
    <row r="2693" spans="4:4" x14ac:dyDescent="0.25">
      <c r="D2693" s="146"/>
    </row>
    <row r="2694" spans="4:4" x14ac:dyDescent="0.25">
      <c r="D2694" s="146"/>
    </row>
    <row r="2695" spans="4:4" x14ac:dyDescent="0.25">
      <c r="D2695" s="146"/>
    </row>
    <row r="2696" spans="4:4" x14ac:dyDescent="0.25">
      <c r="D2696" s="146"/>
    </row>
    <row r="2697" spans="4:4" x14ac:dyDescent="0.25">
      <c r="D2697" s="146"/>
    </row>
    <row r="2698" spans="4:4" x14ac:dyDescent="0.25">
      <c r="D2698" s="146"/>
    </row>
    <row r="2699" spans="4:4" x14ac:dyDescent="0.25">
      <c r="D2699" s="146"/>
    </row>
    <row r="2700" spans="4:4" x14ac:dyDescent="0.25">
      <c r="D2700" s="146"/>
    </row>
    <row r="2701" spans="4:4" x14ac:dyDescent="0.25">
      <c r="D2701" s="146"/>
    </row>
    <row r="2702" spans="4:4" x14ac:dyDescent="0.25">
      <c r="D2702" s="146"/>
    </row>
    <row r="2703" spans="4:4" x14ac:dyDescent="0.25">
      <c r="D2703" s="146"/>
    </row>
    <row r="2704" spans="4:4" x14ac:dyDescent="0.25">
      <c r="D2704" s="146"/>
    </row>
    <row r="2705" spans="4:4" x14ac:dyDescent="0.25">
      <c r="D2705" s="146"/>
    </row>
    <row r="2706" spans="4:4" x14ac:dyDescent="0.25">
      <c r="D2706" s="146"/>
    </row>
    <row r="2707" spans="4:4" x14ac:dyDescent="0.25">
      <c r="D2707" s="146"/>
    </row>
    <row r="2708" spans="4:4" x14ac:dyDescent="0.25">
      <c r="D2708" s="146"/>
    </row>
    <row r="2709" spans="4:4" x14ac:dyDescent="0.25">
      <c r="D2709" s="146"/>
    </row>
    <row r="2710" spans="4:4" x14ac:dyDescent="0.25">
      <c r="D2710" s="146"/>
    </row>
    <row r="2711" spans="4:4" x14ac:dyDescent="0.25">
      <c r="D2711" s="146"/>
    </row>
    <row r="2712" spans="4:4" x14ac:dyDescent="0.25">
      <c r="D2712" s="146"/>
    </row>
    <row r="2713" spans="4:4" x14ac:dyDescent="0.25">
      <c r="D2713" s="146"/>
    </row>
    <row r="2714" spans="4:4" x14ac:dyDescent="0.25">
      <c r="D2714" s="146"/>
    </row>
    <row r="2715" spans="4:4" x14ac:dyDescent="0.25">
      <c r="D2715" s="146"/>
    </row>
    <row r="2716" spans="4:4" x14ac:dyDescent="0.25">
      <c r="D2716" s="146"/>
    </row>
    <row r="2717" spans="4:4" x14ac:dyDescent="0.25">
      <c r="D2717" s="146"/>
    </row>
    <row r="2718" spans="4:4" x14ac:dyDescent="0.25">
      <c r="D2718" s="146"/>
    </row>
    <row r="2719" spans="4:4" x14ac:dyDescent="0.25">
      <c r="D2719" s="146"/>
    </row>
    <row r="2720" spans="4:4" x14ac:dyDescent="0.25">
      <c r="D2720" s="146"/>
    </row>
    <row r="2721" spans="4:4" x14ac:dyDescent="0.25">
      <c r="D2721" s="146"/>
    </row>
    <row r="2722" spans="4:4" x14ac:dyDescent="0.25">
      <c r="D2722" s="146"/>
    </row>
    <row r="2723" spans="4:4" x14ac:dyDescent="0.25">
      <c r="D2723" s="146"/>
    </row>
    <row r="2724" spans="4:4" x14ac:dyDescent="0.25">
      <c r="D2724" s="146"/>
    </row>
    <row r="2725" spans="4:4" x14ac:dyDescent="0.25">
      <c r="D2725" s="146"/>
    </row>
    <row r="2726" spans="4:4" x14ac:dyDescent="0.25">
      <c r="D2726" s="146"/>
    </row>
    <row r="2727" spans="4:4" x14ac:dyDescent="0.25">
      <c r="D2727" s="146"/>
    </row>
    <row r="2728" spans="4:4" x14ac:dyDescent="0.25">
      <c r="D2728" s="146"/>
    </row>
    <row r="2729" spans="4:4" x14ac:dyDescent="0.25">
      <c r="D2729" s="146"/>
    </row>
    <row r="2730" spans="4:4" x14ac:dyDescent="0.25">
      <c r="D2730" s="146"/>
    </row>
    <row r="2731" spans="4:4" x14ac:dyDescent="0.25">
      <c r="D2731" s="146"/>
    </row>
    <row r="2732" spans="4:4" x14ac:dyDescent="0.25">
      <c r="D2732" s="146"/>
    </row>
    <row r="2733" spans="4:4" x14ac:dyDescent="0.25">
      <c r="D2733" s="146"/>
    </row>
    <row r="2734" spans="4:4" x14ac:dyDescent="0.25">
      <c r="D2734" s="146"/>
    </row>
    <row r="2735" spans="4:4" x14ac:dyDescent="0.25">
      <c r="D2735" s="146"/>
    </row>
    <row r="2736" spans="4:4" x14ac:dyDescent="0.25">
      <c r="D2736" s="146"/>
    </row>
    <row r="2737" spans="4:4" x14ac:dyDescent="0.25">
      <c r="D2737" s="146"/>
    </row>
    <row r="2738" spans="4:4" x14ac:dyDescent="0.25">
      <c r="D2738" s="146"/>
    </row>
    <row r="2739" spans="4:4" x14ac:dyDescent="0.25">
      <c r="D2739" s="146"/>
    </row>
    <row r="2740" spans="4:4" x14ac:dyDescent="0.25">
      <c r="D2740" s="146"/>
    </row>
    <row r="2741" spans="4:4" x14ac:dyDescent="0.25">
      <c r="D2741" s="146"/>
    </row>
    <row r="2742" spans="4:4" x14ac:dyDescent="0.25">
      <c r="D2742" s="146"/>
    </row>
    <row r="2743" spans="4:4" x14ac:dyDescent="0.25">
      <c r="D2743" s="146"/>
    </row>
    <row r="2744" spans="4:4" x14ac:dyDescent="0.25">
      <c r="D2744" s="146"/>
    </row>
    <row r="2745" spans="4:4" x14ac:dyDescent="0.25">
      <c r="D2745" s="146"/>
    </row>
    <row r="2746" spans="4:4" x14ac:dyDescent="0.25">
      <c r="D2746" s="146"/>
    </row>
    <row r="2747" spans="4:4" x14ac:dyDescent="0.25">
      <c r="D2747" s="146"/>
    </row>
    <row r="2748" spans="4:4" x14ac:dyDescent="0.25">
      <c r="D2748" s="146"/>
    </row>
    <row r="2749" spans="4:4" x14ac:dyDescent="0.25">
      <c r="D2749" s="146"/>
    </row>
    <row r="2750" spans="4:4" x14ac:dyDescent="0.25">
      <c r="D2750" s="146"/>
    </row>
    <row r="2751" spans="4:4" x14ac:dyDescent="0.25">
      <c r="D2751" s="146"/>
    </row>
    <row r="2752" spans="4:4" x14ac:dyDescent="0.25">
      <c r="D2752" s="146"/>
    </row>
    <row r="2753" spans="4:4" x14ac:dyDescent="0.25">
      <c r="D2753" s="146"/>
    </row>
    <row r="2754" spans="4:4" x14ac:dyDescent="0.25">
      <c r="D2754" s="146"/>
    </row>
    <row r="2755" spans="4:4" x14ac:dyDescent="0.25">
      <c r="D2755" s="146"/>
    </row>
    <row r="2756" spans="4:4" x14ac:dyDescent="0.25">
      <c r="D2756" s="146"/>
    </row>
    <row r="2757" spans="4:4" x14ac:dyDescent="0.25">
      <c r="D2757" s="146"/>
    </row>
    <row r="2758" spans="4:4" x14ac:dyDescent="0.25">
      <c r="D2758" s="146"/>
    </row>
    <row r="2759" spans="4:4" x14ac:dyDescent="0.25">
      <c r="D2759" s="146"/>
    </row>
    <row r="2760" spans="4:4" x14ac:dyDescent="0.25">
      <c r="D2760" s="146"/>
    </row>
    <row r="2761" spans="4:4" x14ac:dyDescent="0.25">
      <c r="D2761" s="146"/>
    </row>
    <row r="2762" spans="4:4" x14ac:dyDescent="0.25">
      <c r="D2762" s="146"/>
    </row>
    <row r="2763" spans="4:4" x14ac:dyDescent="0.25">
      <c r="D2763" s="146"/>
    </row>
    <row r="2764" spans="4:4" x14ac:dyDescent="0.25">
      <c r="D2764" s="146"/>
    </row>
    <row r="2765" spans="4:4" x14ac:dyDescent="0.25">
      <c r="D2765" s="146"/>
    </row>
    <row r="2766" spans="4:4" x14ac:dyDescent="0.25">
      <c r="D2766" s="146"/>
    </row>
    <row r="2767" spans="4:4" x14ac:dyDescent="0.25">
      <c r="D2767" s="146"/>
    </row>
    <row r="2768" spans="4:4" x14ac:dyDescent="0.25">
      <c r="D2768" s="146"/>
    </row>
    <row r="2769" spans="4:4" x14ac:dyDescent="0.25">
      <c r="D2769" s="146"/>
    </row>
    <row r="2770" spans="4:4" x14ac:dyDescent="0.25">
      <c r="D2770" s="146"/>
    </row>
    <row r="2771" spans="4:4" x14ac:dyDescent="0.25">
      <c r="D2771" s="146"/>
    </row>
    <row r="2772" spans="4:4" x14ac:dyDescent="0.25">
      <c r="D2772" s="146"/>
    </row>
    <row r="2773" spans="4:4" x14ac:dyDescent="0.25">
      <c r="D2773" s="146"/>
    </row>
    <row r="2774" spans="4:4" x14ac:dyDescent="0.25">
      <c r="D2774" s="146"/>
    </row>
    <row r="2775" spans="4:4" x14ac:dyDescent="0.25">
      <c r="D2775" s="146"/>
    </row>
    <row r="2776" spans="4:4" x14ac:dyDescent="0.25">
      <c r="D2776" s="146"/>
    </row>
    <row r="2777" spans="4:4" x14ac:dyDescent="0.25">
      <c r="D2777" s="146"/>
    </row>
    <row r="2778" spans="4:4" x14ac:dyDescent="0.25">
      <c r="D2778" s="146"/>
    </row>
    <row r="2779" spans="4:4" x14ac:dyDescent="0.25">
      <c r="D2779" s="146"/>
    </row>
    <row r="2780" spans="4:4" x14ac:dyDescent="0.25">
      <c r="D2780" s="146"/>
    </row>
    <row r="2781" spans="4:4" x14ac:dyDescent="0.25">
      <c r="D2781" s="146"/>
    </row>
    <row r="2782" spans="4:4" x14ac:dyDescent="0.25">
      <c r="D2782" s="146"/>
    </row>
    <row r="2783" spans="4:4" x14ac:dyDescent="0.25">
      <c r="D2783" s="146"/>
    </row>
    <row r="2784" spans="4:4" x14ac:dyDescent="0.25">
      <c r="D2784" s="146"/>
    </row>
    <row r="2785" spans="4:4" x14ac:dyDescent="0.25">
      <c r="D2785" s="146"/>
    </row>
    <row r="2786" spans="4:4" x14ac:dyDescent="0.25">
      <c r="D2786" s="146"/>
    </row>
    <row r="2787" spans="4:4" x14ac:dyDescent="0.25">
      <c r="D2787" s="146"/>
    </row>
    <row r="2788" spans="4:4" x14ac:dyDescent="0.25">
      <c r="D2788" s="146"/>
    </row>
    <row r="2789" spans="4:4" x14ac:dyDescent="0.25">
      <c r="D2789" s="146"/>
    </row>
    <row r="2790" spans="4:4" x14ac:dyDescent="0.25">
      <c r="D2790" s="146"/>
    </row>
    <row r="2791" spans="4:4" x14ac:dyDescent="0.25">
      <c r="D2791" s="146"/>
    </row>
    <row r="2792" spans="4:4" x14ac:dyDescent="0.25">
      <c r="D2792" s="146"/>
    </row>
    <row r="2793" spans="4:4" x14ac:dyDescent="0.25">
      <c r="D2793" s="146"/>
    </row>
    <row r="2794" spans="4:4" x14ac:dyDescent="0.25">
      <c r="D2794" s="146"/>
    </row>
    <row r="2795" spans="4:4" x14ac:dyDescent="0.25">
      <c r="D2795" s="146"/>
    </row>
    <row r="2796" spans="4:4" x14ac:dyDescent="0.25">
      <c r="D2796" s="146"/>
    </row>
    <row r="2797" spans="4:4" x14ac:dyDescent="0.25">
      <c r="D2797" s="146"/>
    </row>
    <row r="2798" spans="4:4" x14ac:dyDescent="0.25">
      <c r="D2798" s="146"/>
    </row>
    <row r="2799" spans="4:4" x14ac:dyDescent="0.25">
      <c r="D2799" s="146"/>
    </row>
    <row r="2800" spans="4:4" x14ac:dyDescent="0.25">
      <c r="D2800" s="146"/>
    </row>
    <row r="2801" spans="4:4" x14ac:dyDescent="0.25">
      <c r="D2801" s="146"/>
    </row>
    <row r="2802" spans="4:4" x14ac:dyDescent="0.25">
      <c r="D2802" s="146"/>
    </row>
    <row r="2803" spans="4:4" x14ac:dyDescent="0.25">
      <c r="D2803" s="146"/>
    </row>
    <row r="2804" spans="4:4" x14ac:dyDescent="0.25">
      <c r="D2804" s="146"/>
    </row>
    <row r="2805" spans="4:4" x14ac:dyDescent="0.25">
      <c r="D2805" s="146"/>
    </row>
    <row r="2806" spans="4:4" x14ac:dyDescent="0.25">
      <c r="D2806" s="146"/>
    </row>
    <row r="2807" spans="4:4" x14ac:dyDescent="0.25">
      <c r="D2807" s="146"/>
    </row>
    <row r="2808" spans="4:4" x14ac:dyDescent="0.25">
      <c r="D2808" s="146"/>
    </row>
    <row r="2809" spans="4:4" x14ac:dyDescent="0.25">
      <c r="D2809" s="146"/>
    </row>
    <row r="2810" spans="4:4" x14ac:dyDescent="0.25">
      <c r="D2810" s="146"/>
    </row>
    <row r="2811" spans="4:4" x14ac:dyDescent="0.25">
      <c r="D2811" s="146"/>
    </row>
    <row r="2812" spans="4:4" x14ac:dyDescent="0.25">
      <c r="D2812" s="146"/>
    </row>
    <row r="2813" spans="4:4" x14ac:dyDescent="0.25">
      <c r="D2813" s="146"/>
    </row>
    <row r="2814" spans="4:4" x14ac:dyDescent="0.25">
      <c r="D2814" s="146"/>
    </row>
    <row r="2815" spans="4:4" x14ac:dyDescent="0.25">
      <c r="D2815" s="146"/>
    </row>
    <row r="2816" spans="4:4" x14ac:dyDescent="0.25">
      <c r="D2816" s="146"/>
    </row>
    <row r="2817" spans="4:4" x14ac:dyDescent="0.25">
      <c r="D2817" s="146"/>
    </row>
    <row r="2818" spans="4:4" x14ac:dyDescent="0.25">
      <c r="D2818" s="146"/>
    </row>
    <row r="2819" spans="4:4" x14ac:dyDescent="0.25">
      <c r="D2819" s="146"/>
    </row>
    <row r="2820" spans="4:4" x14ac:dyDescent="0.25">
      <c r="D2820" s="146"/>
    </row>
    <row r="2821" spans="4:4" x14ac:dyDescent="0.25">
      <c r="D2821" s="146"/>
    </row>
    <row r="2822" spans="4:4" x14ac:dyDescent="0.25">
      <c r="D2822" s="146"/>
    </row>
    <row r="2823" spans="4:4" x14ac:dyDescent="0.25">
      <c r="D2823" s="146"/>
    </row>
    <row r="2824" spans="4:4" x14ac:dyDescent="0.25">
      <c r="D2824" s="146"/>
    </row>
    <row r="2825" spans="4:4" x14ac:dyDescent="0.25">
      <c r="D2825" s="146"/>
    </row>
    <row r="2826" spans="4:4" x14ac:dyDescent="0.25">
      <c r="D2826" s="146"/>
    </row>
    <row r="2827" spans="4:4" x14ac:dyDescent="0.25">
      <c r="D2827" s="146"/>
    </row>
    <row r="2828" spans="4:4" x14ac:dyDescent="0.25">
      <c r="D2828" s="146"/>
    </row>
    <row r="2829" spans="4:4" x14ac:dyDescent="0.25">
      <c r="D2829" s="146"/>
    </row>
    <row r="2830" spans="4:4" x14ac:dyDescent="0.25">
      <c r="D2830" s="146"/>
    </row>
    <row r="2831" spans="4:4" x14ac:dyDescent="0.25">
      <c r="D2831" s="146"/>
    </row>
    <row r="2832" spans="4:4" x14ac:dyDescent="0.25">
      <c r="D2832" s="146"/>
    </row>
    <row r="2833" spans="4:4" x14ac:dyDescent="0.25">
      <c r="D2833" s="146"/>
    </row>
    <row r="2834" spans="4:4" x14ac:dyDescent="0.25">
      <c r="D2834" s="146"/>
    </row>
    <row r="2835" spans="4:4" x14ac:dyDescent="0.25">
      <c r="D2835" s="146"/>
    </row>
    <row r="2836" spans="4:4" x14ac:dyDescent="0.25">
      <c r="D2836" s="146"/>
    </row>
    <row r="2837" spans="4:4" x14ac:dyDescent="0.25">
      <c r="D2837" s="146"/>
    </row>
    <row r="2838" spans="4:4" x14ac:dyDescent="0.25">
      <c r="D2838" s="146"/>
    </row>
    <row r="2839" spans="4:4" x14ac:dyDescent="0.25">
      <c r="D2839" s="146"/>
    </row>
    <row r="2840" spans="4:4" x14ac:dyDescent="0.25">
      <c r="D2840" s="146"/>
    </row>
    <row r="2841" spans="4:4" x14ac:dyDescent="0.25">
      <c r="D2841" s="146"/>
    </row>
    <row r="2842" spans="4:4" x14ac:dyDescent="0.25">
      <c r="D2842" s="146"/>
    </row>
    <row r="2843" spans="4:4" x14ac:dyDescent="0.25">
      <c r="D2843" s="146"/>
    </row>
    <row r="2844" spans="4:4" x14ac:dyDescent="0.25">
      <c r="D2844" s="146"/>
    </row>
    <row r="2845" spans="4:4" x14ac:dyDescent="0.25">
      <c r="D2845" s="146"/>
    </row>
    <row r="2846" spans="4:4" x14ac:dyDescent="0.25">
      <c r="D2846" s="146"/>
    </row>
    <row r="2847" spans="4:4" x14ac:dyDescent="0.25">
      <c r="D2847" s="146"/>
    </row>
    <row r="2848" spans="4:4" x14ac:dyDescent="0.25">
      <c r="D2848" s="146"/>
    </row>
    <row r="2849" spans="4:4" x14ac:dyDescent="0.25">
      <c r="D2849" s="146"/>
    </row>
    <row r="2850" spans="4:4" x14ac:dyDescent="0.25">
      <c r="D2850" s="146"/>
    </row>
    <row r="2851" spans="4:4" x14ac:dyDescent="0.25">
      <c r="D2851" s="146"/>
    </row>
    <row r="2852" spans="4:4" x14ac:dyDescent="0.25">
      <c r="D2852" s="146"/>
    </row>
    <row r="2853" spans="4:4" x14ac:dyDescent="0.25">
      <c r="D2853" s="146"/>
    </row>
    <row r="2854" spans="4:4" x14ac:dyDescent="0.25">
      <c r="D2854" s="146"/>
    </row>
    <row r="2855" spans="4:4" x14ac:dyDescent="0.25">
      <c r="D2855" s="146"/>
    </row>
    <row r="2856" spans="4:4" x14ac:dyDescent="0.25">
      <c r="D2856" s="146"/>
    </row>
    <row r="2857" spans="4:4" x14ac:dyDescent="0.25">
      <c r="D2857" s="146"/>
    </row>
    <row r="2858" spans="4:4" x14ac:dyDescent="0.25">
      <c r="D2858" s="146"/>
    </row>
    <row r="2859" spans="4:4" x14ac:dyDescent="0.25">
      <c r="D2859" s="146"/>
    </row>
    <row r="2860" spans="4:4" x14ac:dyDescent="0.25">
      <c r="D2860" s="146"/>
    </row>
    <row r="2861" spans="4:4" x14ac:dyDescent="0.25">
      <c r="D2861" s="146"/>
    </row>
    <row r="2862" spans="4:4" x14ac:dyDescent="0.25">
      <c r="D2862" s="146"/>
    </row>
    <row r="2863" spans="4:4" x14ac:dyDescent="0.25">
      <c r="D2863" s="146"/>
    </row>
    <row r="2864" spans="4:4" x14ac:dyDescent="0.25">
      <c r="D2864" s="146"/>
    </row>
    <row r="2865" spans="4:4" x14ac:dyDescent="0.25">
      <c r="D2865" s="146"/>
    </row>
    <row r="2866" spans="4:4" x14ac:dyDescent="0.25">
      <c r="D2866" s="146"/>
    </row>
    <row r="2867" spans="4:4" x14ac:dyDescent="0.25">
      <c r="D2867" s="146"/>
    </row>
    <row r="2868" spans="4:4" x14ac:dyDescent="0.25">
      <c r="D2868" s="146"/>
    </row>
    <row r="2869" spans="4:4" x14ac:dyDescent="0.25">
      <c r="D2869" s="146"/>
    </row>
    <row r="2870" spans="4:4" x14ac:dyDescent="0.25">
      <c r="D2870" s="146"/>
    </row>
    <row r="2871" spans="4:4" x14ac:dyDescent="0.25">
      <c r="D2871" s="146"/>
    </row>
    <row r="2872" spans="4:4" x14ac:dyDescent="0.25">
      <c r="D2872" s="146"/>
    </row>
    <row r="2873" spans="4:4" x14ac:dyDescent="0.25">
      <c r="D2873" s="146"/>
    </row>
    <row r="2874" spans="4:4" x14ac:dyDescent="0.25">
      <c r="D2874" s="146"/>
    </row>
    <row r="2875" spans="4:4" x14ac:dyDescent="0.25">
      <c r="D2875" s="146"/>
    </row>
    <row r="2876" spans="4:4" x14ac:dyDescent="0.25">
      <c r="D2876" s="146"/>
    </row>
    <row r="2877" spans="4:4" x14ac:dyDescent="0.25">
      <c r="D2877" s="146"/>
    </row>
    <row r="2878" spans="4:4" x14ac:dyDescent="0.25">
      <c r="D2878" s="146"/>
    </row>
    <row r="2879" spans="4:4" x14ac:dyDescent="0.25">
      <c r="D2879" s="146"/>
    </row>
    <row r="2880" spans="4:4" x14ac:dyDescent="0.25">
      <c r="D2880" s="146"/>
    </row>
    <row r="2881" spans="4:4" x14ac:dyDescent="0.25">
      <c r="D2881" s="146"/>
    </row>
    <row r="2882" spans="4:4" x14ac:dyDescent="0.25">
      <c r="D2882" s="146"/>
    </row>
    <row r="2883" spans="4:4" x14ac:dyDescent="0.25">
      <c r="D2883" s="146"/>
    </row>
    <row r="2884" spans="4:4" x14ac:dyDescent="0.25">
      <c r="D2884" s="146"/>
    </row>
    <row r="2885" spans="4:4" x14ac:dyDescent="0.25">
      <c r="D2885" s="146"/>
    </row>
    <row r="2886" spans="4:4" x14ac:dyDescent="0.25">
      <c r="D2886" s="146"/>
    </row>
    <row r="2887" spans="4:4" x14ac:dyDescent="0.25">
      <c r="D2887" s="146"/>
    </row>
    <row r="2888" spans="4:4" x14ac:dyDescent="0.25">
      <c r="D2888" s="146"/>
    </row>
    <row r="2889" spans="4:4" x14ac:dyDescent="0.25">
      <c r="D2889" s="146"/>
    </row>
    <row r="2890" spans="4:4" x14ac:dyDescent="0.25">
      <c r="D2890" s="146"/>
    </row>
    <row r="2891" spans="4:4" x14ac:dyDescent="0.25">
      <c r="D2891" s="146"/>
    </row>
    <row r="2892" spans="4:4" x14ac:dyDescent="0.25">
      <c r="D2892" s="146"/>
    </row>
    <row r="2893" spans="4:4" x14ac:dyDescent="0.25">
      <c r="D2893" s="146"/>
    </row>
    <row r="2894" spans="4:4" x14ac:dyDescent="0.25">
      <c r="D2894" s="146"/>
    </row>
    <row r="2895" spans="4:4" x14ac:dyDescent="0.25">
      <c r="D2895" s="146"/>
    </row>
    <row r="2896" spans="4:4" x14ac:dyDescent="0.25">
      <c r="D2896" s="146"/>
    </row>
    <row r="2897" spans="4:4" x14ac:dyDescent="0.25">
      <c r="D2897" s="146"/>
    </row>
    <row r="2898" spans="4:4" x14ac:dyDescent="0.25">
      <c r="D2898" s="146"/>
    </row>
    <row r="2899" spans="4:4" x14ac:dyDescent="0.25">
      <c r="D2899" s="146"/>
    </row>
    <row r="2900" spans="4:4" x14ac:dyDescent="0.25">
      <c r="D2900" s="146"/>
    </row>
    <row r="2901" spans="4:4" x14ac:dyDescent="0.25">
      <c r="D2901" s="146"/>
    </row>
    <row r="2902" spans="4:4" x14ac:dyDescent="0.25">
      <c r="D2902" s="146"/>
    </row>
    <row r="2903" spans="4:4" x14ac:dyDescent="0.25">
      <c r="D2903" s="146"/>
    </row>
    <row r="2904" spans="4:4" x14ac:dyDescent="0.25">
      <c r="D2904" s="146"/>
    </row>
    <row r="2905" spans="4:4" x14ac:dyDescent="0.25">
      <c r="D2905" s="146"/>
    </row>
    <row r="2906" spans="4:4" x14ac:dyDescent="0.25">
      <c r="D2906" s="146"/>
    </row>
    <row r="2907" spans="4:4" x14ac:dyDescent="0.25">
      <c r="D2907" s="146"/>
    </row>
    <row r="2908" spans="4:4" x14ac:dyDescent="0.25">
      <c r="D2908" s="146"/>
    </row>
    <row r="2909" spans="4:4" x14ac:dyDescent="0.25">
      <c r="D2909" s="146"/>
    </row>
    <row r="2910" spans="4:4" x14ac:dyDescent="0.25">
      <c r="D2910" s="146"/>
    </row>
    <row r="2911" spans="4:4" x14ac:dyDescent="0.25">
      <c r="D2911" s="146"/>
    </row>
    <row r="2912" spans="4:4" x14ac:dyDescent="0.25">
      <c r="D2912" s="146"/>
    </row>
    <row r="2913" spans="4:4" x14ac:dyDescent="0.25">
      <c r="D2913" s="146"/>
    </row>
    <row r="2914" spans="4:4" x14ac:dyDescent="0.25">
      <c r="D2914" s="146"/>
    </row>
    <row r="2915" spans="4:4" x14ac:dyDescent="0.25">
      <c r="D2915" s="146"/>
    </row>
    <row r="2916" spans="4:4" x14ac:dyDescent="0.25">
      <c r="D2916" s="146"/>
    </row>
    <row r="2917" spans="4:4" x14ac:dyDescent="0.25">
      <c r="D2917" s="146"/>
    </row>
    <row r="2918" spans="4:4" x14ac:dyDescent="0.25">
      <c r="D2918" s="146"/>
    </row>
    <row r="2919" spans="4:4" x14ac:dyDescent="0.25">
      <c r="D2919" s="146"/>
    </row>
    <row r="2920" spans="4:4" x14ac:dyDescent="0.25">
      <c r="D2920" s="146"/>
    </row>
    <row r="2921" spans="4:4" x14ac:dyDescent="0.25">
      <c r="D2921" s="146"/>
    </row>
    <row r="2922" spans="4:4" x14ac:dyDescent="0.25">
      <c r="D2922" s="146"/>
    </row>
    <row r="2923" spans="4:4" x14ac:dyDescent="0.25">
      <c r="D2923" s="146"/>
    </row>
    <row r="2924" spans="4:4" x14ac:dyDescent="0.25">
      <c r="D2924" s="146"/>
    </row>
    <row r="2925" spans="4:4" x14ac:dyDescent="0.25">
      <c r="D2925" s="146"/>
    </row>
    <row r="2926" spans="4:4" x14ac:dyDescent="0.25">
      <c r="D2926" s="146"/>
    </row>
    <row r="2927" spans="4:4" x14ac:dyDescent="0.25">
      <c r="D2927" s="146"/>
    </row>
    <row r="2928" spans="4:4" x14ac:dyDescent="0.25">
      <c r="D2928" s="146"/>
    </row>
    <row r="2929" spans="4:4" x14ac:dyDescent="0.25">
      <c r="D2929" s="146"/>
    </row>
    <row r="2930" spans="4:4" x14ac:dyDescent="0.25">
      <c r="D2930" s="146"/>
    </row>
    <row r="2931" spans="4:4" x14ac:dyDescent="0.25">
      <c r="D2931" s="146"/>
    </row>
    <row r="2932" spans="4:4" x14ac:dyDescent="0.25">
      <c r="D2932" s="146"/>
    </row>
    <row r="2933" spans="4:4" x14ac:dyDescent="0.25">
      <c r="D2933" s="146"/>
    </row>
    <row r="2934" spans="4:4" x14ac:dyDescent="0.25">
      <c r="D2934" s="146"/>
    </row>
    <row r="2935" spans="4:4" x14ac:dyDescent="0.25">
      <c r="D2935" s="146"/>
    </row>
    <row r="2936" spans="4:4" x14ac:dyDescent="0.25">
      <c r="D2936" s="146"/>
    </row>
    <row r="2937" spans="4:4" x14ac:dyDescent="0.25">
      <c r="D2937" s="146"/>
    </row>
    <row r="2938" spans="4:4" x14ac:dyDescent="0.25">
      <c r="D2938" s="146"/>
    </row>
    <row r="2939" spans="4:4" x14ac:dyDescent="0.25">
      <c r="D2939" s="146"/>
    </row>
    <row r="2940" spans="4:4" x14ac:dyDescent="0.25">
      <c r="D2940" s="146"/>
    </row>
    <row r="2941" spans="4:4" x14ac:dyDescent="0.25">
      <c r="D2941" s="146"/>
    </row>
    <row r="2942" spans="4:4" x14ac:dyDescent="0.25">
      <c r="D2942" s="146"/>
    </row>
    <row r="2943" spans="4:4" x14ac:dyDescent="0.25">
      <c r="D2943" s="146"/>
    </row>
    <row r="2944" spans="4:4" x14ac:dyDescent="0.25">
      <c r="D2944" s="146"/>
    </row>
    <row r="2945" spans="4:4" x14ac:dyDescent="0.25">
      <c r="D2945" s="146"/>
    </row>
    <row r="2946" spans="4:4" x14ac:dyDescent="0.25">
      <c r="D2946" s="146"/>
    </row>
    <row r="2947" spans="4:4" x14ac:dyDescent="0.25">
      <c r="D2947" s="146"/>
    </row>
    <row r="2948" spans="4:4" x14ac:dyDescent="0.25">
      <c r="D2948" s="146"/>
    </row>
    <row r="2949" spans="4:4" x14ac:dyDescent="0.25">
      <c r="D2949" s="146"/>
    </row>
    <row r="2950" spans="4:4" x14ac:dyDescent="0.25">
      <c r="D2950" s="146"/>
    </row>
    <row r="2951" spans="4:4" x14ac:dyDescent="0.25">
      <c r="D2951" s="146"/>
    </row>
    <row r="2952" spans="4:4" x14ac:dyDescent="0.25">
      <c r="D2952" s="146"/>
    </row>
    <row r="2953" spans="4:4" x14ac:dyDescent="0.25">
      <c r="D2953" s="146"/>
    </row>
    <row r="2954" spans="4:4" x14ac:dyDescent="0.25">
      <c r="D2954" s="146"/>
    </row>
    <row r="2955" spans="4:4" x14ac:dyDescent="0.25">
      <c r="D2955" s="146"/>
    </row>
    <row r="2956" spans="4:4" x14ac:dyDescent="0.25">
      <c r="D2956" s="146"/>
    </row>
    <row r="2957" spans="4:4" x14ac:dyDescent="0.25">
      <c r="D2957" s="146"/>
    </row>
    <row r="2958" spans="4:4" x14ac:dyDescent="0.25">
      <c r="D2958" s="146"/>
    </row>
    <row r="2959" spans="4:4" x14ac:dyDescent="0.25">
      <c r="D2959" s="146"/>
    </row>
    <row r="2960" spans="4:4" x14ac:dyDescent="0.25">
      <c r="D2960" s="146"/>
    </row>
    <row r="2961" spans="4:4" x14ac:dyDescent="0.25">
      <c r="D2961" s="146"/>
    </row>
    <row r="2962" spans="4:4" x14ac:dyDescent="0.25">
      <c r="D2962" s="146"/>
    </row>
    <row r="2963" spans="4:4" x14ac:dyDescent="0.25">
      <c r="D2963" s="146"/>
    </row>
    <row r="2964" spans="4:4" x14ac:dyDescent="0.25">
      <c r="D2964" s="146"/>
    </row>
    <row r="2965" spans="4:4" x14ac:dyDescent="0.25">
      <c r="D2965" s="146"/>
    </row>
    <row r="2966" spans="4:4" x14ac:dyDescent="0.25">
      <c r="D2966" s="146"/>
    </row>
    <row r="2967" spans="4:4" x14ac:dyDescent="0.25">
      <c r="D2967" s="146"/>
    </row>
    <row r="2968" spans="4:4" x14ac:dyDescent="0.25">
      <c r="D2968" s="146"/>
    </row>
    <row r="2969" spans="4:4" x14ac:dyDescent="0.25">
      <c r="D2969" s="146"/>
    </row>
    <row r="2970" spans="4:4" x14ac:dyDescent="0.25">
      <c r="D2970" s="146"/>
    </row>
    <row r="2971" spans="4:4" x14ac:dyDescent="0.25">
      <c r="D2971" s="146"/>
    </row>
    <row r="2972" spans="4:4" x14ac:dyDescent="0.25">
      <c r="D2972" s="146"/>
    </row>
    <row r="2973" spans="4:4" x14ac:dyDescent="0.25">
      <c r="D2973" s="146"/>
    </row>
    <row r="2974" spans="4:4" x14ac:dyDescent="0.25">
      <c r="D2974" s="146"/>
    </row>
    <row r="2975" spans="4:4" x14ac:dyDescent="0.25">
      <c r="D2975" s="146"/>
    </row>
    <row r="2976" spans="4:4" x14ac:dyDescent="0.25">
      <c r="D2976" s="146"/>
    </row>
    <row r="2977" spans="4:4" x14ac:dyDescent="0.25">
      <c r="D2977" s="146"/>
    </row>
    <row r="2978" spans="4:4" x14ac:dyDescent="0.25">
      <c r="D2978" s="146"/>
    </row>
    <row r="2979" spans="4:4" x14ac:dyDescent="0.25">
      <c r="D2979" s="146"/>
    </row>
    <row r="2980" spans="4:4" x14ac:dyDescent="0.25">
      <c r="D2980" s="146"/>
    </row>
    <row r="2981" spans="4:4" x14ac:dyDescent="0.25">
      <c r="D2981" s="146"/>
    </row>
    <row r="2982" spans="4:4" x14ac:dyDescent="0.25">
      <c r="D2982" s="146"/>
    </row>
    <row r="2983" spans="4:4" x14ac:dyDescent="0.25">
      <c r="D2983" s="146"/>
    </row>
    <row r="2984" spans="4:4" x14ac:dyDescent="0.25">
      <c r="D2984" s="146"/>
    </row>
    <row r="2985" spans="4:4" x14ac:dyDescent="0.25">
      <c r="D2985" s="146"/>
    </row>
    <row r="2986" spans="4:4" x14ac:dyDescent="0.25">
      <c r="D2986" s="146"/>
    </row>
    <row r="2987" spans="4:4" x14ac:dyDescent="0.25">
      <c r="D2987" s="146"/>
    </row>
    <row r="2988" spans="4:4" x14ac:dyDescent="0.25">
      <c r="D2988" s="146"/>
    </row>
    <row r="2989" spans="4:4" x14ac:dyDescent="0.25">
      <c r="D2989" s="146"/>
    </row>
    <row r="2990" spans="4:4" x14ac:dyDescent="0.25">
      <c r="D2990" s="146"/>
    </row>
    <row r="2991" spans="4:4" x14ac:dyDescent="0.25">
      <c r="D2991" s="146"/>
    </row>
    <row r="2992" spans="4:4" x14ac:dyDescent="0.25">
      <c r="D2992" s="146"/>
    </row>
    <row r="2993" spans="4:4" x14ac:dyDescent="0.25">
      <c r="D2993" s="146"/>
    </row>
    <row r="2994" spans="4:4" x14ac:dyDescent="0.25">
      <c r="D2994" s="146"/>
    </row>
    <row r="2995" spans="4:4" x14ac:dyDescent="0.25">
      <c r="D2995" s="146"/>
    </row>
    <row r="2996" spans="4:4" x14ac:dyDescent="0.25">
      <c r="D2996" s="146"/>
    </row>
    <row r="2997" spans="4:4" x14ac:dyDescent="0.25">
      <c r="D2997" s="146"/>
    </row>
    <row r="2998" spans="4:4" x14ac:dyDescent="0.25">
      <c r="D2998" s="146"/>
    </row>
    <row r="2999" spans="4:4" x14ac:dyDescent="0.25">
      <c r="D2999" s="146"/>
    </row>
    <row r="3000" spans="4:4" x14ac:dyDescent="0.25">
      <c r="D3000" s="146"/>
    </row>
    <row r="3001" spans="4:4" x14ac:dyDescent="0.25">
      <c r="D3001" s="146"/>
    </row>
    <row r="3002" spans="4:4" x14ac:dyDescent="0.25">
      <c r="D3002" s="146"/>
    </row>
    <row r="3003" spans="4:4" x14ac:dyDescent="0.25">
      <c r="D3003" s="146"/>
    </row>
    <row r="3004" spans="4:4" x14ac:dyDescent="0.25">
      <c r="D3004" s="146"/>
    </row>
    <row r="3005" spans="4:4" x14ac:dyDescent="0.25">
      <c r="D3005" s="146"/>
    </row>
    <row r="3006" spans="4:4" x14ac:dyDescent="0.25">
      <c r="D3006" s="146"/>
    </row>
    <row r="3007" spans="4:4" x14ac:dyDescent="0.25">
      <c r="D3007" s="146"/>
    </row>
    <row r="3008" spans="4:4" x14ac:dyDescent="0.25">
      <c r="D3008" s="146"/>
    </row>
    <row r="3009" spans="4:4" x14ac:dyDescent="0.25">
      <c r="D3009" s="146"/>
    </row>
    <row r="3010" spans="4:4" x14ac:dyDescent="0.25">
      <c r="D3010" s="146"/>
    </row>
    <row r="3011" spans="4:4" x14ac:dyDescent="0.25">
      <c r="D3011" s="146"/>
    </row>
    <row r="3012" spans="4:4" x14ac:dyDescent="0.25">
      <c r="D3012" s="146"/>
    </row>
    <row r="3013" spans="4:4" x14ac:dyDescent="0.25">
      <c r="D3013" s="146"/>
    </row>
    <row r="3014" spans="4:4" x14ac:dyDescent="0.25">
      <c r="D3014" s="146"/>
    </row>
    <row r="3015" spans="4:4" x14ac:dyDescent="0.25">
      <c r="D3015" s="146"/>
    </row>
    <row r="3016" spans="4:4" x14ac:dyDescent="0.25">
      <c r="D3016" s="146"/>
    </row>
    <row r="3017" spans="4:4" x14ac:dyDescent="0.25">
      <c r="D3017" s="146"/>
    </row>
    <row r="3018" spans="4:4" x14ac:dyDescent="0.25">
      <c r="D3018" s="146"/>
    </row>
    <row r="3019" spans="4:4" x14ac:dyDescent="0.25">
      <c r="D3019" s="146"/>
    </row>
    <row r="3020" spans="4:4" x14ac:dyDescent="0.25">
      <c r="D3020" s="146"/>
    </row>
    <row r="3021" spans="4:4" x14ac:dyDescent="0.25">
      <c r="D3021" s="146"/>
    </row>
    <row r="3022" spans="4:4" x14ac:dyDescent="0.25">
      <c r="D3022" s="146"/>
    </row>
    <row r="3023" spans="4:4" x14ac:dyDescent="0.25">
      <c r="D3023" s="146"/>
    </row>
    <row r="3024" spans="4:4" x14ac:dyDescent="0.25">
      <c r="D3024" s="146"/>
    </row>
    <row r="3025" spans="4:4" x14ac:dyDescent="0.25">
      <c r="D3025" s="146"/>
    </row>
    <row r="3026" spans="4:4" x14ac:dyDescent="0.25">
      <c r="D3026" s="146"/>
    </row>
    <row r="3027" spans="4:4" x14ac:dyDescent="0.25">
      <c r="D3027" s="146"/>
    </row>
    <row r="3028" spans="4:4" x14ac:dyDescent="0.25">
      <c r="D3028" s="146"/>
    </row>
    <row r="3029" spans="4:4" x14ac:dyDescent="0.25">
      <c r="D3029" s="146"/>
    </row>
    <row r="3030" spans="4:4" x14ac:dyDescent="0.25">
      <c r="D3030" s="146"/>
    </row>
    <row r="3031" spans="4:4" x14ac:dyDescent="0.25">
      <c r="D3031" s="146"/>
    </row>
    <row r="3032" spans="4:4" x14ac:dyDescent="0.25">
      <c r="D3032" s="146"/>
    </row>
    <row r="3033" spans="4:4" x14ac:dyDescent="0.25">
      <c r="D3033" s="146"/>
    </row>
    <row r="3034" spans="4:4" x14ac:dyDescent="0.25">
      <c r="D3034" s="146"/>
    </row>
    <row r="3035" spans="4:4" x14ac:dyDescent="0.25">
      <c r="D3035" s="146"/>
    </row>
    <row r="3036" spans="4:4" x14ac:dyDescent="0.25">
      <c r="D3036" s="146"/>
    </row>
    <row r="3037" spans="4:4" x14ac:dyDescent="0.25">
      <c r="D3037" s="146"/>
    </row>
    <row r="3038" spans="4:4" x14ac:dyDescent="0.25">
      <c r="D3038" s="146"/>
    </row>
    <row r="3039" spans="4:4" x14ac:dyDescent="0.25">
      <c r="D3039" s="146"/>
    </row>
    <row r="3040" spans="4:4" x14ac:dyDescent="0.25">
      <c r="D3040" s="146"/>
    </row>
    <row r="3041" spans="4:4" x14ac:dyDescent="0.25">
      <c r="D3041" s="146"/>
    </row>
    <row r="3042" spans="4:4" x14ac:dyDescent="0.25">
      <c r="D3042" s="146"/>
    </row>
    <row r="3043" spans="4:4" x14ac:dyDescent="0.25">
      <c r="D3043" s="146"/>
    </row>
    <row r="3044" spans="4:4" x14ac:dyDescent="0.25">
      <c r="D3044" s="146"/>
    </row>
    <row r="3045" spans="4:4" x14ac:dyDescent="0.25">
      <c r="D3045" s="146"/>
    </row>
    <row r="3046" spans="4:4" x14ac:dyDescent="0.25">
      <c r="D3046" s="146"/>
    </row>
    <row r="3047" spans="4:4" x14ac:dyDescent="0.25">
      <c r="D3047" s="146"/>
    </row>
    <row r="3048" spans="4:4" x14ac:dyDescent="0.25">
      <c r="D3048" s="146"/>
    </row>
    <row r="3049" spans="4:4" x14ac:dyDescent="0.25">
      <c r="D3049" s="146"/>
    </row>
    <row r="3050" spans="4:4" x14ac:dyDescent="0.25">
      <c r="D3050" s="146"/>
    </row>
    <row r="3051" spans="4:4" x14ac:dyDescent="0.25">
      <c r="D3051" s="146"/>
    </row>
    <row r="3052" spans="4:4" x14ac:dyDescent="0.25">
      <c r="D3052" s="146"/>
    </row>
    <row r="3053" spans="4:4" x14ac:dyDescent="0.25">
      <c r="D3053" s="146"/>
    </row>
    <row r="3054" spans="4:4" x14ac:dyDescent="0.25">
      <c r="D3054" s="146"/>
    </row>
    <row r="3055" spans="4:4" x14ac:dyDescent="0.25">
      <c r="D3055" s="146"/>
    </row>
    <row r="3056" spans="4:4" x14ac:dyDescent="0.25">
      <c r="D3056" s="146"/>
    </row>
    <row r="3057" spans="4:4" x14ac:dyDescent="0.25">
      <c r="D3057" s="146"/>
    </row>
    <row r="3058" spans="4:4" x14ac:dyDescent="0.25">
      <c r="D3058" s="146"/>
    </row>
    <row r="3059" spans="4:4" x14ac:dyDescent="0.25">
      <c r="D3059" s="146"/>
    </row>
    <row r="3060" spans="4:4" x14ac:dyDescent="0.25">
      <c r="D3060" s="146"/>
    </row>
    <row r="3061" spans="4:4" x14ac:dyDescent="0.25">
      <c r="D3061" s="146"/>
    </row>
    <row r="3062" spans="4:4" x14ac:dyDescent="0.25">
      <c r="D3062" s="146"/>
    </row>
    <row r="3063" spans="4:4" x14ac:dyDescent="0.25">
      <c r="D3063" s="146"/>
    </row>
    <row r="3064" spans="4:4" x14ac:dyDescent="0.25">
      <c r="D3064" s="146"/>
    </row>
    <row r="3065" spans="4:4" x14ac:dyDescent="0.25">
      <c r="D3065" s="146"/>
    </row>
    <row r="3066" spans="4:4" x14ac:dyDescent="0.25">
      <c r="D3066" s="146"/>
    </row>
    <row r="3067" spans="4:4" x14ac:dyDescent="0.25">
      <c r="D3067" s="146"/>
    </row>
    <row r="3068" spans="4:4" x14ac:dyDescent="0.25">
      <c r="D3068" s="146"/>
    </row>
    <row r="3069" spans="4:4" x14ac:dyDescent="0.25">
      <c r="D3069" s="146"/>
    </row>
    <row r="3070" spans="4:4" x14ac:dyDescent="0.25">
      <c r="D3070" s="146"/>
    </row>
    <row r="3071" spans="4:4" x14ac:dyDescent="0.25">
      <c r="D3071" s="146"/>
    </row>
    <row r="3072" spans="4:4" x14ac:dyDescent="0.25">
      <c r="D3072" s="146"/>
    </row>
    <row r="3073" spans="4:4" x14ac:dyDescent="0.25">
      <c r="D3073" s="146"/>
    </row>
    <row r="3074" spans="4:4" x14ac:dyDescent="0.25">
      <c r="D3074" s="146"/>
    </row>
    <row r="3075" spans="4:4" x14ac:dyDescent="0.25">
      <c r="D3075" s="146"/>
    </row>
    <row r="3076" spans="4:4" x14ac:dyDescent="0.25">
      <c r="D3076" s="146"/>
    </row>
    <row r="3077" spans="4:4" x14ac:dyDescent="0.25">
      <c r="D3077" s="146"/>
    </row>
    <row r="3078" spans="4:4" x14ac:dyDescent="0.25">
      <c r="D3078" s="146"/>
    </row>
    <row r="3079" spans="4:4" x14ac:dyDescent="0.25">
      <c r="D3079" s="146"/>
    </row>
    <row r="3080" spans="4:4" x14ac:dyDescent="0.25">
      <c r="D3080" s="146"/>
    </row>
    <row r="3081" spans="4:4" x14ac:dyDescent="0.25">
      <c r="D3081" s="146"/>
    </row>
    <row r="3082" spans="4:4" x14ac:dyDescent="0.25">
      <c r="D3082" s="146"/>
    </row>
    <row r="3083" spans="4:4" x14ac:dyDescent="0.25">
      <c r="D3083" s="146"/>
    </row>
    <row r="3084" spans="4:4" x14ac:dyDescent="0.25">
      <c r="D3084" s="146"/>
    </row>
    <row r="3085" spans="4:4" x14ac:dyDescent="0.25">
      <c r="D3085" s="146"/>
    </row>
    <row r="3086" spans="4:4" x14ac:dyDescent="0.25">
      <c r="D3086" s="146"/>
    </row>
    <row r="3087" spans="4:4" x14ac:dyDescent="0.25">
      <c r="D3087" s="146"/>
    </row>
    <row r="3088" spans="4:4" x14ac:dyDescent="0.25">
      <c r="D3088" s="146"/>
    </row>
    <row r="3089" spans="4:4" x14ac:dyDescent="0.25">
      <c r="D3089" s="146"/>
    </row>
    <row r="3090" spans="4:4" x14ac:dyDescent="0.25">
      <c r="D3090" s="146"/>
    </row>
    <row r="3091" spans="4:4" x14ac:dyDescent="0.25">
      <c r="D3091" s="146"/>
    </row>
    <row r="3092" spans="4:4" x14ac:dyDescent="0.25">
      <c r="D3092" s="146"/>
    </row>
    <row r="3093" spans="4:4" x14ac:dyDescent="0.25">
      <c r="D3093" s="146"/>
    </row>
    <row r="3094" spans="4:4" x14ac:dyDescent="0.25">
      <c r="D3094" s="146"/>
    </row>
    <row r="3095" spans="4:4" x14ac:dyDescent="0.25">
      <c r="D3095" s="146"/>
    </row>
    <row r="3096" spans="4:4" x14ac:dyDescent="0.25">
      <c r="D3096" s="146"/>
    </row>
    <row r="3097" spans="4:4" x14ac:dyDescent="0.25">
      <c r="D3097" s="146"/>
    </row>
    <row r="3098" spans="4:4" x14ac:dyDescent="0.25">
      <c r="D3098" s="146"/>
    </row>
    <row r="3099" spans="4:4" x14ac:dyDescent="0.25">
      <c r="D3099" s="146"/>
    </row>
    <row r="3100" spans="4:4" x14ac:dyDescent="0.25">
      <c r="D3100" s="146"/>
    </row>
    <row r="3101" spans="4:4" x14ac:dyDescent="0.25">
      <c r="D3101" s="146"/>
    </row>
    <row r="3102" spans="4:4" x14ac:dyDescent="0.25">
      <c r="D3102" s="146"/>
    </row>
    <row r="3103" spans="4:4" x14ac:dyDescent="0.25">
      <c r="D3103" s="146"/>
    </row>
    <row r="3104" spans="4:4" x14ac:dyDescent="0.25">
      <c r="D3104" s="146"/>
    </row>
    <row r="3105" spans="4:4" x14ac:dyDescent="0.25">
      <c r="D3105" s="146"/>
    </row>
    <row r="3106" spans="4:4" x14ac:dyDescent="0.25">
      <c r="D3106" s="146"/>
    </row>
    <row r="3107" spans="4:4" x14ac:dyDescent="0.25">
      <c r="D3107" s="146"/>
    </row>
    <row r="3108" spans="4:4" x14ac:dyDescent="0.25">
      <c r="D3108" s="146"/>
    </row>
    <row r="3109" spans="4:4" x14ac:dyDescent="0.25">
      <c r="D3109" s="146"/>
    </row>
    <row r="3110" spans="4:4" x14ac:dyDescent="0.25">
      <c r="D3110" s="146"/>
    </row>
    <row r="3111" spans="4:4" x14ac:dyDescent="0.25">
      <c r="D3111" s="146"/>
    </row>
    <row r="3112" spans="4:4" x14ac:dyDescent="0.25">
      <c r="D3112" s="146"/>
    </row>
    <row r="3113" spans="4:4" x14ac:dyDescent="0.25">
      <c r="D3113" s="146"/>
    </row>
    <row r="3114" spans="4:4" x14ac:dyDescent="0.25">
      <c r="D3114" s="146"/>
    </row>
    <row r="3115" spans="4:4" x14ac:dyDescent="0.25">
      <c r="D3115" s="146"/>
    </row>
    <row r="3116" spans="4:4" x14ac:dyDescent="0.25">
      <c r="D3116" s="146"/>
    </row>
    <row r="3117" spans="4:4" x14ac:dyDescent="0.25">
      <c r="D3117" s="146"/>
    </row>
    <row r="3118" spans="4:4" x14ac:dyDescent="0.25">
      <c r="D3118" s="146"/>
    </row>
    <row r="3119" spans="4:4" x14ac:dyDescent="0.25">
      <c r="D3119" s="146"/>
    </row>
    <row r="3120" spans="4:4" x14ac:dyDescent="0.25">
      <c r="D3120" s="146"/>
    </row>
    <row r="3121" spans="4:4" x14ac:dyDescent="0.25">
      <c r="D3121" s="146"/>
    </row>
    <row r="3122" spans="4:4" x14ac:dyDescent="0.25">
      <c r="D3122" s="146"/>
    </row>
    <row r="3123" spans="4:4" x14ac:dyDescent="0.25">
      <c r="D3123" s="146"/>
    </row>
    <row r="3124" spans="4:4" x14ac:dyDescent="0.25">
      <c r="D3124" s="146"/>
    </row>
    <row r="3125" spans="4:4" x14ac:dyDescent="0.25">
      <c r="D3125" s="146"/>
    </row>
    <row r="3126" spans="4:4" x14ac:dyDescent="0.25">
      <c r="D3126" s="146"/>
    </row>
    <row r="3127" spans="4:4" x14ac:dyDescent="0.25">
      <c r="D3127" s="146"/>
    </row>
    <row r="3128" spans="4:4" x14ac:dyDescent="0.25">
      <c r="D3128" s="146"/>
    </row>
    <row r="3129" spans="4:4" x14ac:dyDescent="0.25">
      <c r="D3129" s="146"/>
    </row>
    <row r="3130" spans="4:4" x14ac:dyDescent="0.25">
      <c r="D3130" s="146"/>
    </row>
    <row r="3131" spans="4:4" x14ac:dyDescent="0.25">
      <c r="D3131" s="146"/>
    </row>
    <row r="3132" spans="4:4" x14ac:dyDescent="0.25">
      <c r="D3132" s="146"/>
    </row>
    <row r="3133" spans="4:4" x14ac:dyDescent="0.25">
      <c r="D3133" s="146"/>
    </row>
    <row r="3134" spans="4:4" x14ac:dyDescent="0.25">
      <c r="D3134" s="146"/>
    </row>
    <row r="3135" spans="4:4" x14ac:dyDescent="0.25">
      <c r="D3135" s="146"/>
    </row>
    <row r="3136" spans="4:4" x14ac:dyDescent="0.25">
      <c r="D3136" s="146"/>
    </row>
    <row r="3137" spans="4:4" x14ac:dyDescent="0.25">
      <c r="D3137" s="146"/>
    </row>
    <row r="3138" spans="4:4" x14ac:dyDescent="0.25">
      <c r="D3138" s="146"/>
    </row>
    <row r="3139" spans="4:4" x14ac:dyDescent="0.25">
      <c r="D3139" s="146"/>
    </row>
    <row r="3140" spans="4:4" x14ac:dyDescent="0.25">
      <c r="D3140" s="146"/>
    </row>
    <row r="3141" spans="4:4" x14ac:dyDescent="0.25">
      <c r="D3141" s="146"/>
    </row>
    <row r="3142" spans="4:4" x14ac:dyDescent="0.25">
      <c r="D3142" s="146"/>
    </row>
    <row r="3143" spans="4:4" x14ac:dyDescent="0.25">
      <c r="D3143" s="146"/>
    </row>
    <row r="3144" spans="4:4" x14ac:dyDescent="0.25">
      <c r="D3144" s="146"/>
    </row>
    <row r="3145" spans="4:4" x14ac:dyDescent="0.25">
      <c r="D3145" s="146"/>
    </row>
    <row r="3146" spans="4:4" x14ac:dyDescent="0.25">
      <c r="D3146" s="146"/>
    </row>
    <row r="3147" spans="4:4" x14ac:dyDescent="0.25">
      <c r="D3147" s="146"/>
    </row>
    <row r="3148" spans="4:4" x14ac:dyDescent="0.25">
      <c r="D3148" s="146"/>
    </row>
    <row r="3149" spans="4:4" x14ac:dyDescent="0.25">
      <c r="D3149" s="146"/>
    </row>
    <row r="3150" spans="4:4" x14ac:dyDescent="0.25">
      <c r="D3150" s="146"/>
    </row>
    <row r="3151" spans="4:4" x14ac:dyDescent="0.25">
      <c r="D3151" s="146"/>
    </row>
    <row r="3152" spans="4:4" x14ac:dyDescent="0.25">
      <c r="D3152" s="146"/>
    </row>
    <row r="3153" spans="4:4" x14ac:dyDescent="0.25">
      <c r="D3153" s="146"/>
    </row>
    <row r="3154" spans="4:4" x14ac:dyDescent="0.25">
      <c r="D3154" s="146"/>
    </row>
    <row r="3155" spans="4:4" x14ac:dyDescent="0.25">
      <c r="D3155" s="146"/>
    </row>
    <row r="3156" spans="4:4" x14ac:dyDescent="0.25">
      <c r="D3156" s="146"/>
    </row>
    <row r="3157" spans="4:4" x14ac:dyDescent="0.25">
      <c r="D3157" s="146"/>
    </row>
    <row r="3158" spans="4:4" x14ac:dyDescent="0.25">
      <c r="D3158" s="146"/>
    </row>
    <row r="3159" spans="4:4" x14ac:dyDescent="0.25">
      <c r="D3159" s="146"/>
    </row>
    <row r="3160" spans="4:4" x14ac:dyDescent="0.25">
      <c r="D3160" s="146"/>
    </row>
    <row r="3161" spans="4:4" x14ac:dyDescent="0.25">
      <c r="D3161" s="146"/>
    </row>
    <row r="3162" spans="4:4" x14ac:dyDescent="0.25">
      <c r="D3162" s="146"/>
    </row>
    <row r="3163" spans="4:4" x14ac:dyDescent="0.25">
      <c r="D3163" s="146"/>
    </row>
    <row r="3164" spans="4:4" x14ac:dyDescent="0.25">
      <c r="D3164" s="146"/>
    </row>
    <row r="3165" spans="4:4" x14ac:dyDescent="0.25">
      <c r="D3165" s="146"/>
    </row>
    <row r="3166" spans="4:4" x14ac:dyDescent="0.25">
      <c r="D3166" s="146"/>
    </row>
    <row r="3167" spans="4:4" x14ac:dyDescent="0.25">
      <c r="D3167" s="146"/>
    </row>
    <row r="3168" spans="4:4" x14ac:dyDescent="0.25">
      <c r="D3168" s="146"/>
    </row>
    <row r="3169" spans="4:4" x14ac:dyDescent="0.25">
      <c r="D3169" s="146"/>
    </row>
    <row r="3170" spans="4:4" x14ac:dyDescent="0.25">
      <c r="D3170" s="146"/>
    </row>
    <row r="3171" spans="4:4" x14ac:dyDescent="0.25">
      <c r="D3171" s="146"/>
    </row>
    <row r="3172" spans="4:4" x14ac:dyDescent="0.25">
      <c r="D3172" s="146"/>
    </row>
    <row r="3173" spans="4:4" x14ac:dyDescent="0.25">
      <c r="D3173" s="146"/>
    </row>
    <row r="3174" spans="4:4" x14ac:dyDescent="0.25">
      <c r="D3174" s="146"/>
    </row>
    <row r="3175" spans="4:4" x14ac:dyDescent="0.25">
      <c r="D3175" s="146"/>
    </row>
    <row r="3176" spans="4:4" x14ac:dyDescent="0.25">
      <c r="D3176" s="146"/>
    </row>
    <row r="3177" spans="4:4" x14ac:dyDescent="0.25">
      <c r="D3177" s="146"/>
    </row>
    <row r="3178" spans="4:4" x14ac:dyDescent="0.25">
      <c r="D3178" s="146"/>
    </row>
    <row r="3179" spans="4:4" x14ac:dyDescent="0.25">
      <c r="D3179" s="146"/>
    </row>
    <row r="3180" spans="4:4" x14ac:dyDescent="0.25">
      <c r="D3180" s="146"/>
    </row>
    <row r="3181" spans="4:4" x14ac:dyDescent="0.25">
      <c r="D3181" s="146"/>
    </row>
    <row r="3182" spans="4:4" x14ac:dyDescent="0.25">
      <c r="D3182" s="146"/>
    </row>
    <row r="3183" spans="4:4" x14ac:dyDescent="0.25">
      <c r="D3183" s="146"/>
    </row>
    <row r="3184" spans="4:4" x14ac:dyDescent="0.25">
      <c r="D3184" s="146"/>
    </row>
    <row r="3185" spans="4:4" x14ac:dyDescent="0.25">
      <c r="D3185" s="146"/>
    </row>
    <row r="3186" spans="4:4" x14ac:dyDescent="0.25">
      <c r="D3186" s="146"/>
    </row>
    <row r="3187" spans="4:4" x14ac:dyDescent="0.25">
      <c r="D3187" s="146"/>
    </row>
    <row r="3188" spans="4:4" x14ac:dyDescent="0.25">
      <c r="D3188" s="146"/>
    </row>
    <row r="3189" spans="4:4" x14ac:dyDescent="0.25">
      <c r="D3189" s="146"/>
    </row>
    <row r="3190" spans="4:4" x14ac:dyDescent="0.25">
      <c r="D3190" s="146"/>
    </row>
    <row r="3191" spans="4:4" x14ac:dyDescent="0.25">
      <c r="D3191" s="146"/>
    </row>
    <row r="3192" spans="4:4" x14ac:dyDescent="0.25">
      <c r="D3192" s="146"/>
    </row>
    <row r="3193" spans="4:4" x14ac:dyDescent="0.25">
      <c r="D3193" s="146"/>
    </row>
    <row r="3194" spans="4:4" x14ac:dyDescent="0.25">
      <c r="D3194" s="146"/>
    </row>
    <row r="3195" spans="4:4" x14ac:dyDescent="0.25">
      <c r="D3195" s="146"/>
    </row>
    <row r="3196" spans="4:4" x14ac:dyDescent="0.25">
      <c r="D3196" s="146"/>
    </row>
    <row r="3197" spans="4:4" x14ac:dyDescent="0.25">
      <c r="D3197" s="146"/>
    </row>
    <row r="3198" spans="4:4" x14ac:dyDescent="0.25">
      <c r="D3198" s="146"/>
    </row>
    <row r="3199" spans="4:4" x14ac:dyDescent="0.25">
      <c r="D3199" s="146"/>
    </row>
    <row r="3200" spans="4:4" x14ac:dyDescent="0.25">
      <c r="D3200" s="146"/>
    </row>
    <row r="3201" spans="4:4" x14ac:dyDescent="0.25">
      <c r="D3201" s="146"/>
    </row>
    <row r="3202" spans="4:4" x14ac:dyDescent="0.25">
      <c r="D3202" s="146"/>
    </row>
    <row r="3203" spans="4:4" x14ac:dyDescent="0.25">
      <c r="D3203" s="146"/>
    </row>
    <row r="3204" spans="4:4" x14ac:dyDescent="0.25">
      <c r="D3204" s="146"/>
    </row>
    <row r="3205" spans="4:4" x14ac:dyDescent="0.25">
      <c r="D3205" s="146"/>
    </row>
    <row r="3206" spans="4:4" x14ac:dyDescent="0.25">
      <c r="D3206" s="146"/>
    </row>
    <row r="3207" spans="4:4" x14ac:dyDescent="0.25">
      <c r="D3207" s="146"/>
    </row>
    <row r="3208" spans="4:4" x14ac:dyDescent="0.25">
      <c r="D3208" s="146"/>
    </row>
    <row r="3209" spans="4:4" x14ac:dyDescent="0.25">
      <c r="D3209" s="146"/>
    </row>
    <row r="3210" spans="4:4" x14ac:dyDescent="0.25">
      <c r="D3210" s="146"/>
    </row>
    <row r="3211" spans="4:4" x14ac:dyDescent="0.25">
      <c r="D3211" s="146"/>
    </row>
    <row r="3212" spans="4:4" x14ac:dyDescent="0.25">
      <c r="D3212" s="146"/>
    </row>
    <row r="3213" spans="4:4" x14ac:dyDescent="0.25">
      <c r="D3213" s="146"/>
    </row>
    <row r="3214" spans="4:4" x14ac:dyDescent="0.25">
      <c r="D3214" s="146"/>
    </row>
    <row r="3215" spans="4:4" x14ac:dyDescent="0.25">
      <c r="D3215" s="146"/>
    </row>
    <row r="3216" spans="4:4" x14ac:dyDescent="0.25">
      <c r="D3216" s="146"/>
    </row>
    <row r="3217" spans="4:4" x14ac:dyDescent="0.25">
      <c r="D3217" s="146"/>
    </row>
    <row r="3218" spans="4:4" x14ac:dyDescent="0.25">
      <c r="D3218" s="146"/>
    </row>
    <row r="3219" spans="4:4" x14ac:dyDescent="0.25">
      <c r="D3219" s="146"/>
    </row>
    <row r="3220" spans="4:4" x14ac:dyDescent="0.25">
      <c r="D3220" s="146"/>
    </row>
    <row r="3221" spans="4:4" x14ac:dyDescent="0.25">
      <c r="D3221" s="146"/>
    </row>
    <row r="3222" spans="4:4" x14ac:dyDescent="0.25">
      <c r="D3222" s="146"/>
    </row>
    <row r="3223" spans="4:4" x14ac:dyDescent="0.25">
      <c r="D3223" s="146"/>
    </row>
    <row r="3224" spans="4:4" x14ac:dyDescent="0.25">
      <c r="D3224" s="146"/>
    </row>
    <row r="3225" spans="4:4" x14ac:dyDescent="0.25">
      <c r="D3225" s="146"/>
    </row>
    <row r="3226" spans="4:4" x14ac:dyDescent="0.25">
      <c r="D3226" s="146"/>
    </row>
    <row r="3227" spans="4:4" x14ac:dyDescent="0.25">
      <c r="D3227" s="146"/>
    </row>
    <row r="3228" spans="4:4" x14ac:dyDescent="0.25">
      <c r="D3228" s="146"/>
    </row>
    <row r="3229" spans="4:4" x14ac:dyDescent="0.25">
      <c r="D3229" s="146"/>
    </row>
    <row r="3230" spans="4:4" x14ac:dyDescent="0.25">
      <c r="D3230" s="146"/>
    </row>
    <row r="3231" spans="4:4" x14ac:dyDescent="0.25">
      <c r="D3231" s="146"/>
    </row>
    <row r="3232" spans="4:4" x14ac:dyDescent="0.25">
      <c r="D3232" s="146"/>
    </row>
    <row r="3233" spans="4:4" x14ac:dyDescent="0.25">
      <c r="D3233" s="146"/>
    </row>
    <row r="3234" spans="4:4" x14ac:dyDescent="0.25">
      <c r="D3234" s="146"/>
    </row>
    <row r="3235" spans="4:4" x14ac:dyDescent="0.25">
      <c r="D3235" s="146"/>
    </row>
    <row r="3236" spans="4:4" x14ac:dyDescent="0.25">
      <c r="D3236" s="146"/>
    </row>
    <row r="3237" spans="4:4" x14ac:dyDescent="0.25">
      <c r="D3237" s="146"/>
    </row>
    <row r="3238" spans="4:4" x14ac:dyDescent="0.25">
      <c r="D3238" s="146"/>
    </row>
    <row r="3239" spans="4:4" x14ac:dyDescent="0.25">
      <c r="D3239" s="146"/>
    </row>
    <row r="3240" spans="4:4" x14ac:dyDescent="0.25">
      <c r="D3240" s="146"/>
    </row>
    <row r="3241" spans="4:4" x14ac:dyDescent="0.25">
      <c r="D3241" s="146"/>
    </row>
    <row r="3242" spans="4:4" x14ac:dyDescent="0.25">
      <c r="D3242" s="146"/>
    </row>
    <row r="3243" spans="4:4" x14ac:dyDescent="0.25">
      <c r="D3243" s="146"/>
    </row>
    <row r="3244" spans="4:4" x14ac:dyDescent="0.25">
      <c r="D3244" s="146"/>
    </row>
    <row r="3245" spans="4:4" x14ac:dyDescent="0.25">
      <c r="D3245" s="146"/>
    </row>
    <row r="3246" spans="4:4" x14ac:dyDescent="0.25">
      <c r="D3246" s="146"/>
    </row>
    <row r="3247" spans="4:4" x14ac:dyDescent="0.25">
      <c r="D3247" s="146"/>
    </row>
    <row r="3248" spans="4:4" x14ac:dyDescent="0.25">
      <c r="D3248" s="146"/>
    </row>
    <row r="3249" spans="4:4" x14ac:dyDescent="0.25">
      <c r="D3249" s="146"/>
    </row>
    <row r="3250" spans="4:4" x14ac:dyDescent="0.25">
      <c r="D3250" s="146"/>
    </row>
    <row r="3251" spans="4:4" x14ac:dyDescent="0.25">
      <c r="D3251" s="146"/>
    </row>
    <row r="3252" spans="4:4" x14ac:dyDescent="0.25">
      <c r="D3252" s="146"/>
    </row>
    <row r="3253" spans="4:4" x14ac:dyDescent="0.25">
      <c r="D3253" s="146"/>
    </row>
    <row r="3254" spans="4:4" x14ac:dyDescent="0.25">
      <c r="D3254" s="146"/>
    </row>
    <row r="3255" spans="4:4" x14ac:dyDescent="0.25">
      <c r="D3255" s="146"/>
    </row>
    <row r="3256" spans="4:4" x14ac:dyDescent="0.25">
      <c r="D3256" s="146"/>
    </row>
    <row r="3257" spans="4:4" x14ac:dyDescent="0.25">
      <c r="D3257" s="146"/>
    </row>
    <row r="3258" spans="4:4" x14ac:dyDescent="0.25">
      <c r="D3258" s="146"/>
    </row>
    <row r="3259" spans="4:4" x14ac:dyDescent="0.25">
      <c r="D3259" s="146"/>
    </row>
    <row r="3260" spans="4:4" x14ac:dyDescent="0.25">
      <c r="D3260" s="146"/>
    </row>
    <row r="3261" spans="4:4" x14ac:dyDescent="0.25">
      <c r="D3261" s="146"/>
    </row>
    <row r="3262" spans="4:4" x14ac:dyDescent="0.25">
      <c r="D3262" s="146"/>
    </row>
    <row r="3263" spans="4:4" x14ac:dyDescent="0.25">
      <c r="D3263" s="146"/>
    </row>
    <row r="3264" spans="4:4" x14ac:dyDescent="0.25">
      <c r="D3264" s="146"/>
    </row>
    <row r="3265" spans="4:4" x14ac:dyDescent="0.25">
      <c r="D3265" s="146"/>
    </row>
    <row r="3266" spans="4:4" x14ac:dyDescent="0.25">
      <c r="D3266" s="146"/>
    </row>
    <row r="3267" spans="4:4" x14ac:dyDescent="0.25">
      <c r="D3267" s="146"/>
    </row>
    <row r="3268" spans="4:4" x14ac:dyDescent="0.25">
      <c r="D3268" s="146"/>
    </row>
    <row r="3269" spans="4:4" x14ac:dyDescent="0.25">
      <c r="D3269" s="146"/>
    </row>
    <row r="3270" spans="4:4" x14ac:dyDescent="0.25">
      <c r="D3270" s="146"/>
    </row>
    <row r="3271" spans="4:4" x14ac:dyDescent="0.25">
      <c r="D3271" s="146"/>
    </row>
    <row r="3272" spans="4:4" x14ac:dyDescent="0.25">
      <c r="D3272" s="146"/>
    </row>
    <row r="3273" spans="4:4" x14ac:dyDescent="0.25">
      <c r="D3273" s="146"/>
    </row>
    <row r="3274" spans="4:4" x14ac:dyDescent="0.25">
      <c r="D3274" s="146"/>
    </row>
    <row r="3275" spans="4:4" x14ac:dyDescent="0.25">
      <c r="D3275" s="146"/>
    </row>
    <row r="3276" spans="4:4" x14ac:dyDescent="0.25">
      <c r="D3276" s="146"/>
    </row>
    <row r="3277" spans="4:4" x14ac:dyDescent="0.25">
      <c r="D3277" s="146"/>
    </row>
    <row r="3278" spans="4:4" x14ac:dyDescent="0.25">
      <c r="D3278" s="146"/>
    </row>
    <row r="3279" spans="4:4" x14ac:dyDescent="0.25">
      <c r="D3279" s="146"/>
    </row>
    <row r="3280" spans="4:4" x14ac:dyDescent="0.25">
      <c r="D3280" s="146"/>
    </row>
    <row r="3281" spans="4:4" x14ac:dyDescent="0.25">
      <c r="D3281" s="146"/>
    </row>
    <row r="3282" spans="4:4" x14ac:dyDescent="0.25">
      <c r="D3282" s="146"/>
    </row>
    <row r="3283" spans="4:4" x14ac:dyDescent="0.25">
      <c r="D3283" s="146"/>
    </row>
    <row r="3284" spans="4:4" x14ac:dyDescent="0.25">
      <c r="D3284" s="146"/>
    </row>
    <row r="3285" spans="4:4" x14ac:dyDescent="0.25">
      <c r="D3285" s="146"/>
    </row>
    <row r="3286" spans="4:4" x14ac:dyDescent="0.25">
      <c r="D3286" s="146"/>
    </row>
    <row r="3287" spans="4:4" x14ac:dyDescent="0.25">
      <c r="D3287" s="146"/>
    </row>
    <row r="3288" spans="4:4" x14ac:dyDescent="0.25">
      <c r="D3288" s="146"/>
    </row>
    <row r="3289" spans="4:4" x14ac:dyDescent="0.25">
      <c r="D3289" s="146"/>
    </row>
    <row r="3290" spans="4:4" x14ac:dyDescent="0.25">
      <c r="D3290" s="146"/>
    </row>
    <row r="3291" spans="4:4" x14ac:dyDescent="0.25">
      <c r="D3291" s="146"/>
    </row>
    <row r="3292" spans="4:4" x14ac:dyDescent="0.25">
      <c r="D3292" s="146"/>
    </row>
    <row r="3293" spans="4:4" x14ac:dyDescent="0.25">
      <c r="D3293" s="146"/>
    </row>
    <row r="3294" spans="4:4" x14ac:dyDescent="0.25">
      <c r="D3294" s="146"/>
    </row>
    <row r="3295" spans="4:4" x14ac:dyDescent="0.25">
      <c r="D3295" s="146"/>
    </row>
    <row r="3296" spans="4:4" x14ac:dyDescent="0.25">
      <c r="D3296" s="146"/>
    </row>
    <row r="3297" spans="4:4" x14ac:dyDescent="0.25">
      <c r="D3297" s="146"/>
    </row>
    <row r="3298" spans="4:4" x14ac:dyDescent="0.25">
      <c r="D3298" s="146"/>
    </row>
    <row r="3299" spans="4:4" x14ac:dyDescent="0.25">
      <c r="D3299" s="146"/>
    </row>
    <row r="3300" spans="4:4" x14ac:dyDescent="0.25">
      <c r="D3300" s="146"/>
    </row>
    <row r="3301" spans="4:4" x14ac:dyDescent="0.25">
      <c r="D3301" s="146"/>
    </row>
    <row r="3302" spans="4:4" x14ac:dyDescent="0.25">
      <c r="D3302" s="146"/>
    </row>
    <row r="3303" spans="4:4" x14ac:dyDescent="0.25">
      <c r="D3303" s="146"/>
    </row>
    <row r="3304" spans="4:4" x14ac:dyDescent="0.25">
      <c r="D3304" s="146"/>
    </row>
    <row r="3305" spans="4:4" x14ac:dyDescent="0.25">
      <c r="D3305" s="146"/>
    </row>
    <row r="3306" spans="4:4" x14ac:dyDescent="0.25">
      <c r="D3306" s="146"/>
    </row>
    <row r="3307" spans="4:4" x14ac:dyDescent="0.25">
      <c r="D3307" s="146"/>
    </row>
    <row r="3308" spans="4:4" x14ac:dyDescent="0.25">
      <c r="D3308" s="146"/>
    </row>
    <row r="3309" spans="4:4" x14ac:dyDescent="0.25">
      <c r="D3309" s="146"/>
    </row>
    <row r="3310" spans="4:4" x14ac:dyDescent="0.25">
      <c r="D3310" s="146"/>
    </row>
    <row r="3311" spans="4:4" x14ac:dyDescent="0.25">
      <c r="D3311" s="146"/>
    </row>
    <row r="3312" spans="4:4" x14ac:dyDescent="0.25">
      <c r="D3312" s="146"/>
    </row>
    <row r="3313" spans="4:4" x14ac:dyDescent="0.25">
      <c r="D3313" s="146"/>
    </row>
    <row r="3314" spans="4:4" x14ac:dyDescent="0.25">
      <c r="D3314" s="146"/>
    </row>
    <row r="3315" spans="4:4" x14ac:dyDescent="0.25">
      <c r="D3315" s="146"/>
    </row>
    <row r="3316" spans="4:4" x14ac:dyDescent="0.25">
      <c r="D3316" s="146"/>
    </row>
    <row r="3317" spans="4:4" x14ac:dyDescent="0.25">
      <c r="D3317" s="146"/>
    </row>
    <row r="3318" spans="4:4" x14ac:dyDescent="0.25">
      <c r="D3318" s="146"/>
    </row>
    <row r="3319" spans="4:4" x14ac:dyDescent="0.25">
      <c r="D3319" s="146"/>
    </row>
    <row r="3320" spans="4:4" x14ac:dyDescent="0.25">
      <c r="D3320" s="146"/>
    </row>
    <row r="3321" spans="4:4" x14ac:dyDescent="0.25">
      <c r="D3321" s="146"/>
    </row>
    <row r="3322" spans="4:4" x14ac:dyDescent="0.25">
      <c r="D3322" s="146"/>
    </row>
    <row r="3323" spans="4:4" x14ac:dyDescent="0.25">
      <c r="D3323" s="146"/>
    </row>
    <row r="3324" spans="4:4" x14ac:dyDescent="0.25">
      <c r="D3324" s="146"/>
    </row>
    <row r="3325" spans="4:4" x14ac:dyDescent="0.25">
      <c r="D3325" s="146"/>
    </row>
    <row r="3326" spans="4:4" x14ac:dyDescent="0.25">
      <c r="D3326" s="146"/>
    </row>
    <row r="3327" spans="4:4" x14ac:dyDescent="0.25">
      <c r="D3327" s="146"/>
    </row>
    <row r="3328" spans="4:4" x14ac:dyDescent="0.25">
      <c r="D3328" s="146"/>
    </row>
    <row r="3329" spans="4:4" x14ac:dyDescent="0.25">
      <c r="D3329" s="146"/>
    </row>
    <row r="3330" spans="4:4" x14ac:dyDescent="0.25">
      <c r="D3330" s="146"/>
    </row>
    <row r="3331" spans="4:4" x14ac:dyDescent="0.25">
      <c r="D3331" s="146"/>
    </row>
    <row r="3332" spans="4:4" x14ac:dyDescent="0.25">
      <c r="D3332" s="146"/>
    </row>
    <row r="3333" spans="4:4" x14ac:dyDescent="0.25">
      <c r="D3333" s="146"/>
    </row>
    <row r="3334" spans="4:4" x14ac:dyDescent="0.25">
      <c r="D3334" s="146"/>
    </row>
    <row r="3335" spans="4:4" x14ac:dyDescent="0.25">
      <c r="D3335" s="146"/>
    </row>
    <row r="3336" spans="4:4" x14ac:dyDescent="0.25">
      <c r="D3336" s="146"/>
    </row>
    <row r="3337" spans="4:4" x14ac:dyDescent="0.25">
      <c r="D3337" s="146"/>
    </row>
    <row r="3338" spans="4:4" x14ac:dyDescent="0.25">
      <c r="D3338" s="146"/>
    </row>
    <row r="3339" spans="4:4" x14ac:dyDescent="0.25">
      <c r="D3339" s="146"/>
    </row>
    <row r="3340" spans="4:4" x14ac:dyDescent="0.25">
      <c r="D3340" s="146"/>
    </row>
    <row r="3341" spans="4:4" x14ac:dyDescent="0.25">
      <c r="D3341" s="146"/>
    </row>
    <row r="3342" spans="4:4" x14ac:dyDescent="0.25">
      <c r="D3342" s="146"/>
    </row>
    <row r="3343" spans="4:4" x14ac:dyDescent="0.25">
      <c r="D3343" s="146"/>
    </row>
    <row r="3344" spans="4:4" x14ac:dyDescent="0.25">
      <c r="D3344" s="146"/>
    </row>
    <row r="3345" spans="4:4" x14ac:dyDescent="0.25">
      <c r="D3345" s="146"/>
    </row>
    <row r="3346" spans="4:4" x14ac:dyDescent="0.25">
      <c r="D3346" s="146"/>
    </row>
    <row r="3347" spans="4:4" x14ac:dyDescent="0.25">
      <c r="D3347" s="146"/>
    </row>
    <row r="3348" spans="4:4" x14ac:dyDescent="0.25">
      <c r="D3348" s="146"/>
    </row>
    <row r="3349" spans="4:4" x14ac:dyDescent="0.25">
      <c r="D3349" s="146"/>
    </row>
    <row r="3350" spans="4:4" x14ac:dyDescent="0.25">
      <c r="D3350" s="146"/>
    </row>
    <row r="3351" spans="4:4" x14ac:dyDescent="0.25">
      <c r="D3351" s="146"/>
    </row>
    <row r="3352" spans="4:4" x14ac:dyDescent="0.25">
      <c r="D3352" s="146"/>
    </row>
    <row r="3353" spans="4:4" x14ac:dyDescent="0.25">
      <c r="D3353" s="146"/>
    </row>
    <row r="3354" spans="4:4" x14ac:dyDescent="0.25">
      <c r="D3354" s="146"/>
    </row>
    <row r="3355" spans="4:4" x14ac:dyDescent="0.25">
      <c r="D3355" s="146"/>
    </row>
    <row r="3356" spans="4:4" x14ac:dyDescent="0.25">
      <c r="D3356" s="146"/>
    </row>
    <row r="3357" spans="4:4" x14ac:dyDescent="0.25">
      <c r="D3357" s="146"/>
    </row>
    <row r="3358" spans="4:4" x14ac:dyDescent="0.25">
      <c r="D3358" s="146"/>
    </row>
    <row r="3359" spans="4:4" x14ac:dyDescent="0.25">
      <c r="D3359" s="146"/>
    </row>
    <row r="3360" spans="4:4" x14ac:dyDescent="0.25">
      <c r="D3360" s="146"/>
    </row>
    <row r="3361" spans="4:4" x14ac:dyDescent="0.25">
      <c r="D3361" s="146"/>
    </row>
    <row r="3362" spans="4:4" x14ac:dyDescent="0.25">
      <c r="D3362" s="146"/>
    </row>
    <row r="3363" spans="4:4" x14ac:dyDescent="0.25">
      <c r="D3363" s="146"/>
    </row>
    <row r="3364" spans="4:4" x14ac:dyDescent="0.25">
      <c r="D3364" s="146"/>
    </row>
    <row r="3365" spans="4:4" x14ac:dyDescent="0.25">
      <c r="D3365" s="146"/>
    </row>
    <row r="3366" spans="4:4" x14ac:dyDescent="0.25">
      <c r="D3366" s="146"/>
    </row>
    <row r="3367" spans="4:4" x14ac:dyDescent="0.25">
      <c r="D3367" s="146"/>
    </row>
    <row r="3368" spans="4:4" x14ac:dyDescent="0.25">
      <c r="D3368" s="146"/>
    </row>
    <row r="3369" spans="4:4" x14ac:dyDescent="0.25">
      <c r="D3369" s="146"/>
    </row>
    <row r="3370" spans="4:4" x14ac:dyDescent="0.25">
      <c r="D3370" s="146"/>
    </row>
    <row r="3371" spans="4:4" x14ac:dyDescent="0.25">
      <c r="D3371" s="146"/>
    </row>
    <row r="3372" spans="4:4" x14ac:dyDescent="0.25">
      <c r="D3372" s="146"/>
    </row>
    <row r="3373" spans="4:4" x14ac:dyDescent="0.25">
      <c r="D3373" s="146"/>
    </row>
    <row r="3374" spans="4:4" x14ac:dyDescent="0.25">
      <c r="D3374" s="146"/>
    </row>
    <row r="3375" spans="4:4" x14ac:dyDescent="0.25">
      <c r="D3375" s="146"/>
    </row>
    <row r="3376" spans="4:4" x14ac:dyDescent="0.25">
      <c r="D3376" s="146"/>
    </row>
    <row r="3377" spans="4:4" x14ac:dyDescent="0.25">
      <c r="D3377" s="146"/>
    </row>
    <row r="3378" spans="4:4" x14ac:dyDescent="0.25">
      <c r="D3378" s="146"/>
    </row>
    <row r="3379" spans="4:4" x14ac:dyDescent="0.25">
      <c r="D3379" s="146"/>
    </row>
    <row r="3380" spans="4:4" x14ac:dyDescent="0.25">
      <c r="D3380" s="146"/>
    </row>
    <row r="3381" spans="4:4" x14ac:dyDescent="0.25">
      <c r="D3381" s="146"/>
    </row>
    <row r="3382" spans="4:4" x14ac:dyDescent="0.25">
      <c r="D3382" s="146"/>
    </row>
    <row r="3383" spans="4:4" x14ac:dyDescent="0.25">
      <c r="D3383" s="146"/>
    </row>
    <row r="3384" spans="4:4" x14ac:dyDescent="0.25">
      <c r="D3384" s="146"/>
    </row>
    <row r="3385" spans="4:4" x14ac:dyDescent="0.25">
      <c r="D3385" s="146"/>
    </row>
    <row r="3386" spans="4:4" x14ac:dyDescent="0.25">
      <c r="D3386" s="146"/>
    </row>
    <row r="3387" spans="4:4" x14ac:dyDescent="0.25">
      <c r="D3387" s="146"/>
    </row>
    <row r="3388" spans="4:4" x14ac:dyDescent="0.25">
      <c r="D3388" s="146"/>
    </row>
    <row r="3389" spans="4:4" x14ac:dyDescent="0.25">
      <c r="D3389" s="146"/>
    </row>
    <row r="3390" spans="4:4" x14ac:dyDescent="0.25">
      <c r="D3390" s="146"/>
    </row>
    <row r="3391" spans="4:4" x14ac:dyDescent="0.25">
      <c r="D3391" s="146"/>
    </row>
    <row r="3392" spans="4:4" x14ac:dyDescent="0.25">
      <c r="D3392" s="146"/>
    </row>
    <row r="3393" spans="4:4" x14ac:dyDescent="0.25">
      <c r="D3393" s="146"/>
    </row>
    <row r="3394" spans="4:4" x14ac:dyDescent="0.25">
      <c r="D3394" s="146"/>
    </row>
    <row r="3395" spans="4:4" x14ac:dyDescent="0.25">
      <c r="D3395" s="146"/>
    </row>
    <row r="3396" spans="4:4" x14ac:dyDescent="0.25">
      <c r="D3396" s="146"/>
    </row>
    <row r="3397" spans="4:4" x14ac:dyDescent="0.25">
      <c r="D3397" s="146"/>
    </row>
    <row r="3398" spans="4:4" x14ac:dyDescent="0.25">
      <c r="D3398" s="146"/>
    </row>
    <row r="3399" spans="4:4" x14ac:dyDescent="0.25">
      <c r="D3399" s="146"/>
    </row>
    <row r="3400" spans="4:4" x14ac:dyDescent="0.25">
      <c r="D3400" s="146"/>
    </row>
    <row r="3401" spans="4:4" x14ac:dyDescent="0.25">
      <c r="D3401" s="146"/>
    </row>
    <row r="3402" spans="4:4" x14ac:dyDescent="0.25">
      <c r="D3402" s="146"/>
    </row>
    <row r="3403" spans="4:4" x14ac:dyDescent="0.25">
      <c r="D3403" s="146"/>
    </row>
    <row r="3404" spans="4:4" x14ac:dyDescent="0.25">
      <c r="D3404" s="146"/>
    </row>
    <row r="3405" spans="4:4" x14ac:dyDescent="0.25">
      <c r="D3405" s="146"/>
    </row>
    <row r="3406" spans="4:4" x14ac:dyDescent="0.25">
      <c r="D3406" s="146"/>
    </row>
    <row r="3407" spans="4:4" x14ac:dyDescent="0.25">
      <c r="D3407" s="146"/>
    </row>
    <row r="3408" spans="4:4" x14ac:dyDescent="0.25">
      <c r="D3408" s="146"/>
    </row>
    <row r="3409" spans="4:4" x14ac:dyDescent="0.25">
      <c r="D3409" s="146"/>
    </row>
    <row r="3410" spans="4:4" x14ac:dyDescent="0.25">
      <c r="D3410" s="146"/>
    </row>
    <row r="3411" spans="4:4" x14ac:dyDescent="0.25">
      <c r="D3411" s="146"/>
    </row>
    <row r="3412" spans="4:4" x14ac:dyDescent="0.25">
      <c r="D3412" s="146"/>
    </row>
    <row r="3413" spans="4:4" x14ac:dyDescent="0.25">
      <c r="D3413" s="146"/>
    </row>
    <row r="3414" spans="4:4" x14ac:dyDescent="0.25">
      <c r="D3414" s="146"/>
    </row>
    <row r="3415" spans="4:4" x14ac:dyDescent="0.25">
      <c r="D3415" s="146"/>
    </row>
    <row r="3416" spans="4:4" x14ac:dyDescent="0.25">
      <c r="D3416" s="146"/>
    </row>
    <row r="3417" spans="4:4" x14ac:dyDescent="0.25">
      <c r="D3417" s="146"/>
    </row>
    <row r="3418" spans="4:4" x14ac:dyDescent="0.25">
      <c r="D3418" s="146"/>
    </row>
    <row r="3419" spans="4:4" x14ac:dyDescent="0.25">
      <c r="D3419" s="146"/>
    </row>
    <row r="3420" spans="4:4" x14ac:dyDescent="0.25">
      <c r="D3420" s="146"/>
    </row>
    <row r="3421" spans="4:4" x14ac:dyDescent="0.25">
      <c r="D3421" s="146"/>
    </row>
    <row r="3422" spans="4:4" x14ac:dyDescent="0.25">
      <c r="D3422" s="146"/>
    </row>
    <row r="3423" spans="4:4" x14ac:dyDescent="0.25">
      <c r="D3423" s="146"/>
    </row>
    <row r="3424" spans="4:4" x14ac:dyDescent="0.25">
      <c r="D3424" s="146"/>
    </row>
    <row r="3425" spans="4:4" x14ac:dyDescent="0.25">
      <c r="D3425" s="146"/>
    </row>
    <row r="3426" spans="4:4" x14ac:dyDescent="0.25">
      <c r="D3426" s="146"/>
    </row>
    <row r="3427" spans="4:4" x14ac:dyDescent="0.25">
      <c r="D3427" s="146"/>
    </row>
    <row r="3428" spans="4:4" x14ac:dyDescent="0.25">
      <c r="D3428" s="146"/>
    </row>
    <row r="3429" spans="4:4" x14ac:dyDescent="0.25">
      <c r="D3429" s="146"/>
    </row>
    <row r="3430" spans="4:4" x14ac:dyDescent="0.25">
      <c r="D3430" s="146"/>
    </row>
    <row r="3431" spans="4:4" x14ac:dyDescent="0.25">
      <c r="D3431" s="146"/>
    </row>
    <row r="3432" spans="4:4" x14ac:dyDescent="0.25">
      <c r="D3432" s="146"/>
    </row>
    <row r="3433" spans="4:4" x14ac:dyDescent="0.25">
      <c r="D3433" s="146"/>
    </row>
    <row r="3434" spans="4:4" x14ac:dyDescent="0.25">
      <c r="D3434" s="146"/>
    </row>
    <row r="3435" spans="4:4" x14ac:dyDescent="0.25">
      <c r="D3435" s="146"/>
    </row>
    <row r="3436" spans="4:4" x14ac:dyDescent="0.25">
      <c r="D3436" s="146"/>
    </row>
    <row r="3437" spans="4:4" x14ac:dyDescent="0.25">
      <c r="D3437" s="146"/>
    </row>
    <row r="3438" spans="4:4" x14ac:dyDescent="0.25">
      <c r="D3438" s="146"/>
    </row>
    <row r="3439" spans="4:4" x14ac:dyDescent="0.25">
      <c r="D3439" s="146"/>
    </row>
    <row r="3440" spans="4:4" x14ac:dyDescent="0.25">
      <c r="D3440" s="146"/>
    </row>
    <row r="3441" spans="4:4" x14ac:dyDescent="0.25">
      <c r="D3441" s="146"/>
    </row>
    <row r="3442" spans="4:4" x14ac:dyDescent="0.25">
      <c r="D3442" s="146"/>
    </row>
    <row r="3443" spans="4:4" x14ac:dyDescent="0.25">
      <c r="D3443" s="146"/>
    </row>
    <row r="3444" spans="4:4" x14ac:dyDescent="0.25">
      <c r="D3444" s="146"/>
    </row>
    <row r="3445" spans="4:4" x14ac:dyDescent="0.25">
      <c r="D3445" s="146"/>
    </row>
    <row r="3446" spans="4:4" x14ac:dyDescent="0.25">
      <c r="D3446" s="146"/>
    </row>
    <row r="3447" spans="4:4" x14ac:dyDescent="0.25">
      <c r="D3447" s="146"/>
    </row>
    <row r="3448" spans="4:4" x14ac:dyDescent="0.25">
      <c r="D3448" s="146"/>
    </row>
    <row r="3449" spans="4:4" x14ac:dyDescent="0.25">
      <c r="D3449" s="146"/>
    </row>
    <row r="3450" spans="4:4" x14ac:dyDescent="0.25">
      <c r="D3450" s="146"/>
    </row>
    <row r="3451" spans="4:4" x14ac:dyDescent="0.25">
      <c r="D3451" s="146"/>
    </row>
    <row r="3452" spans="4:4" x14ac:dyDescent="0.25">
      <c r="D3452" s="146"/>
    </row>
    <row r="3453" spans="4:4" x14ac:dyDescent="0.25">
      <c r="D3453" s="146"/>
    </row>
    <row r="3454" spans="4:4" x14ac:dyDescent="0.25">
      <c r="D3454" s="146"/>
    </row>
    <row r="3455" spans="4:4" x14ac:dyDescent="0.25">
      <c r="D3455" s="146"/>
    </row>
    <row r="3456" spans="4:4" x14ac:dyDescent="0.25">
      <c r="D3456" s="146"/>
    </row>
    <row r="3457" spans="4:4" x14ac:dyDescent="0.25">
      <c r="D3457" s="146"/>
    </row>
    <row r="3458" spans="4:4" x14ac:dyDescent="0.25">
      <c r="D3458" s="146"/>
    </row>
    <row r="3459" spans="4:4" x14ac:dyDescent="0.25">
      <c r="D3459" s="146"/>
    </row>
    <row r="3460" spans="4:4" x14ac:dyDescent="0.25">
      <c r="D3460" s="146"/>
    </row>
    <row r="3461" spans="4:4" x14ac:dyDescent="0.25">
      <c r="D3461" s="146"/>
    </row>
    <row r="3462" spans="4:4" x14ac:dyDescent="0.25">
      <c r="D3462" s="146"/>
    </row>
    <row r="3463" spans="4:4" x14ac:dyDescent="0.25">
      <c r="D3463" s="146"/>
    </row>
    <row r="3464" spans="4:4" x14ac:dyDescent="0.25">
      <c r="D3464" s="146"/>
    </row>
    <row r="3465" spans="4:4" x14ac:dyDescent="0.25">
      <c r="D3465" s="146"/>
    </row>
    <row r="3466" spans="4:4" x14ac:dyDescent="0.25">
      <c r="D3466" s="146"/>
    </row>
    <row r="3467" spans="4:4" x14ac:dyDescent="0.25">
      <c r="D3467" s="146"/>
    </row>
    <row r="3468" spans="4:4" x14ac:dyDescent="0.25">
      <c r="D3468" s="146"/>
    </row>
    <row r="3469" spans="4:4" x14ac:dyDescent="0.25">
      <c r="D3469" s="146"/>
    </row>
    <row r="3470" spans="4:4" x14ac:dyDescent="0.25">
      <c r="D3470" s="146"/>
    </row>
    <row r="3471" spans="4:4" x14ac:dyDescent="0.25">
      <c r="D3471" s="146"/>
    </row>
    <row r="3472" spans="4:4" x14ac:dyDescent="0.25">
      <c r="D3472" s="146"/>
    </row>
    <row r="3473" spans="4:4" x14ac:dyDescent="0.25">
      <c r="D3473" s="146"/>
    </row>
    <row r="3474" spans="4:4" x14ac:dyDescent="0.25">
      <c r="D3474" s="146"/>
    </row>
    <row r="3475" spans="4:4" x14ac:dyDescent="0.25">
      <c r="D3475" s="146"/>
    </row>
    <row r="3476" spans="4:4" x14ac:dyDescent="0.25">
      <c r="D3476" s="146"/>
    </row>
    <row r="3477" spans="4:4" x14ac:dyDescent="0.25">
      <c r="D3477" s="146"/>
    </row>
    <row r="3478" spans="4:4" x14ac:dyDescent="0.25">
      <c r="D3478" s="146"/>
    </row>
    <row r="3479" spans="4:4" x14ac:dyDescent="0.25">
      <c r="D3479" s="146"/>
    </row>
    <row r="3480" spans="4:4" x14ac:dyDescent="0.25">
      <c r="D3480" s="146"/>
    </row>
    <row r="3481" spans="4:4" x14ac:dyDescent="0.25">
      <c r="D3481" s="146"/>
    </row>
    <row r="3482" spans="4:4" x14ac:dyDescent="0.25">
      <c r="D3482" s="146"/>
    </row>
    <row r="3483" spans="4:4" x14ac:dyDescent="0.25">
      <c r="D3483" s="146"/>
    </row>
    <row r="3484" spans="4:4" x14ac:dyDescent="0.25">
      <c r="D3484" s="146"/>
    </row>
    <row r="3485" spans="4:4" x14ac:dyDescent="0.25">
      <c r="D3485" s="146"/>
    </row>
    <row r="3486" spans="4:4" x14ac:dyDescent="0.25">
      <c r="D3486" s="146"/>
    </row>
    <row r="3487" spans="4:4" x14ac:dyDescent="0.25">
      <c r="D3487" s="146"/>
    </row>
    <row r="3488" spans="4:4" x14ac:dyDescent="0.25">
      <c r="D3488" s="146"/>
    </row>
    <row r="3489" spans="4:4" x14ac:dyDescent="0.25">
      <c r="D3489" s="146"/>
    </row>
    <row r="3490" spans="4:4" x14ac:dyDescent="0.25">
      <c r="D3490" s="146"/>
    </row>
    <row r="3491" spans="4:4" x14ac:dyDescent="0.25">
      <c r="D3491" s="146"/>
    </row>
    <row r="3492" spans="4:4" x14ac:dyDescent="0.25">
      <c r="D3492" s="146"/>
    </row>
    <row r="3493" spans="4:4" x14ac:dyDescent="0.25">
      <c r="D3493" s="146"/>
    </row>
    <row r="3494" spans="4:4" x14ac:dyDescent="0.25">
      <c r="D3494" s="146"/>
    </row>
    <row r="3495" spans="4:4" x14ac:dyDescent="0.25">
      <c r="D3495" s="146"/>
    </row>
    <row r="3496" spans="4:4" x14ac:dyDescent="0.25">
      <c r="D3496" s="146"/>
    </row>
    <row r="3497" spans="4:4" x14ac:dyDescent="0.25">
      <c r="D3497" s="146"/>
    </row>
    <row r="3498" spans="4:4" x14ac:dyDescent="0.25">
      <c r="D3498" s="146"/>
    </row>
    <row r="3499" spans="4:4" x14ac:dyDescent="0.25">
      <c r="D3499" s="146"/>
    </row>
    <row r="3500" spans="4:4" x14ac:dyDescent="0.25">
      <c r="D3500" s="146"/>
    </row>
    <row r="3501" spans="4:4" x14ac:dyDescent="0.25">
      <c r="D3501" s="146"/>
    </row>
    <row r="3502" spans="4:4" x14ac:dyDescent="0.25">
      <c r="D3502" s="146"/>
    </row>
    <row r="3503" spans="4:4" x14ac:dyDescent="0.25">
      <c r="D3503" s="146"/>
    </row>
    <row r="3504" spans="4:4" x14ac:dyDescent="0.25">
      <c r="D3504" s="146"/>
    </row>
    <row r="3505" spans="4:4" x14ac:dyDescent="0.25">
      <c r="D3505" s="146"/>
    </row>
    <row r="3506" spans="4:4" x14ac:dyDescent="0.25">
      <c r="D3506" s="146"/>
    </row>
    <row r="3507" spans="4:4" x14ac:dyDescent="0.25">
      <c r="D3507" s="146"/>
    </row>
    <row r="3508" spans="4:4" x14ac:dyDescent="0.25">
      <c r="D3508" s="146"/>
    </row>
    <row r="3509" spans="4:4" x14ac:dyDescent="0.25">
      <c r="D3509" s="146"/>
    </row>
    <row r="3510" spans="4:4" x14ac:dyDescent="0.25">
      <c r="D3510" s="146"/>
    </row>
    <row r="3511" spans="4:4" x14ac:dyDescent="0.25">
      <c r="D3511" s="146"/>
    </row>
    <row r="3512" spans="4:4" x14ac:dyDescent="0.25">
      <c r="D3512" s="146"/>
    </row>
    <row r="3513" spans="4:4" x14ac:dyDescent="0.25">
      <c r="D3513" s="146"/>
    </row>
    <row r="3514" spans="4:4" x14ac:dyDescent="0.25">
      <c r="D3514" s="146"/>
    </row>
    <row r="3515" spans="4:4" x14ac:dyDescent="0.25">
      <c r="D3515" s="146"/>
    </row>
    <row r="3516" spans="4:4" x14ac:dyDescent="0.25">
      <c r="D3516" s="146"/>
    </row>
    <row r="3517" spans="4:4" x14ac:dyDescent="0.25">
      <c r="D3517" s="146"/>
    </row>
    <row r="3518" spans="4:4" x14ac:dyDescent="0.25">
      <c r="D3518" s="146"/>
    </row>
    <row r="3519" spans="4:4" x14ac:dyDescent="0.25">
      <c r="D3519" s="146"/>
    </row>
    <row r="3520" spans="4:4" x14ac:dyDescent="0.25">
      <c r="D3520" s="146"/>
    </row>
    <row r="3521" spans="4:4" x14ac:dyDescent="0.25">
      <c r="D3521" s="146"/>
    </row>
    <row r="3522" spans="4:4" x14ac:dyDescent="0.25">
      <c r="D3522" s="146"/>
    </row>
    <row r="3523" spans="4:4" x14ac:dyDescent="0.25">
      <c r="D3523" s="146"/>
    </row>
    <row r="3524" spans="4:4" x14ac:dyDescent="0.25">
      <c r="D3524" s="146"/>
    </row>
    <row r="3525" spans="4:4" x14ac:dyDescent="0.25">
      <c r="D3525" s="146"/>
    </row>
    <row r="3526" spans="4:4" x14ac:dyDescent="0.25">
      <c r="D3526" s="146"/>
    </row>
    <row r="3527" spans="4:4" x14ac:dyDescent="0.25">
      <c r="D3527" s="146"/>
    </row>
    <row r="3528" spans="4:4" x14ac:dyDescent="0.25">
      <c r="D3528" s="146"/>
    </row>
    <row r="3529" spans="4:4" x14ac:dyDescent="0.25">
      <c r="D3529" s="146"/>
    </row>
    <row r="3530" spans="4:4" x14ac:dyDescent="0.25">
      <c r="D3530" s="146"/>
    </row>
    <row r="3531" spans="4:4" x14ac:dyDescent="0.25">
      <c r="D3531" s="146"/>
    </row>
    <row r="3532" spans="4:4" x14ac:dyDescent="0.25">
      <c r="D3532" s="146"/>
    </row>
    <row r="3533" spans="4:4" x14ac:dyDescent="0.25">
      <c r="D3533" s="146"/>
    </row>
    <row r="3534" spans="4:4" x14ac:dyDescent="0.25">
      <c r="D3534" s="146"/>
    </row>
    <row r="3535" spans="4:4" x14ac:dyDescent="0.25">
      <c r="D3535" s="146"/>
    </row>
    <row r="3536" spans="4:4" x14ac:dyDescent="0.25">
      <c r="D3536" s="146"/>
    </row>
    <row r="3537" spans="4:4" x14ac:dyDescent="0.25">
      <c r="D3537" s="146"/>
    </row>
    <row r="3538" spans="4:4" x14ac:dyDescent="0.25">
      <c r="D3538" s="146"/>
    </row>
    <row r="3539" spans="4:4" x14ac:dyDescent="0.25">
      <c r="D3539" s="146"/>
    </row>
    <row r="3540" spans="4:4" x14ac:dyDescent="0.25">
      <c r="D3540" s="146"/>
    </row>
    <row r="3541" spans="4:4" x14ac:dyDescent="0.25">
      <c r="D3541" s="146"/>
    </row>
    <row r="3542" spans="4:4" x14ac:dyDescent="0.25">
      <c r="D3542" s="146"/>
    </row>
    <row r="3543" spans="4:4" x14ac:dyDescent="0.25">
      <c r="D3543" s="146"/>
    </row>
    <row r="3544" spans="4:4" x14ac:dyDescent="0.25">
      <c r="D3544" s="146"/>
    </row>
    <row r="3545" spans="4:4" x14ac:dyDescent="0.25">
      <c r="D3545" s="146"/>
    </row>
    <row r="3546" spans="4:4" x14ac:dyDescent="0.25">
      <c r="D3546" s="146"/>
    </row>
    <row r="3547" spans="4:4" x14ac:dyDescent="0.25">
      <c r="D3547" s="146"/>
    </row>
    <row r="3548" spans="4:4" x14ac:dyDescent="0.25">
      <c r="D3548" s="146"/>
    </row>
    <row r="3549" spans="4:4" x14ac:dyDescent="0.25">
      <c r="D3549" s="146"/>
    </row>
    <row r="3550" spans="4:4" x14ac:dyDescent="0.25">
      <c r="D3550" s="146"/>
    </row>
    <row r="3551" spans="4:4" x14ac:dyDescent="0.25">
      <c r="D3551" s="146"/>
    </row>
    <row r="3552" spans="4:4" x14ac:dyDescent="0.25">
      <c r="D3552" s="146"/>
    </row>
    <row r="3553" spans="4:4" x14ac:dyDescent="0.25">
      <c r="D3553" s="146"/>
    </row>
    <row r="3554" spans="4:4" x14ac:dyDescent="0.25">
      <c r="D3554" s="146"/>
    </row>
    <row r="3555" spans="4:4" x14ac:dyDescent="0.25">
      <c r="D3555" s="146"/>
    </row>
    <row r="3556" spans="4:4" x14ac:dyDescent="0.25">
      <c r="D3556" s="146"/>
    </row>
    <row r="3557" spans="4:4" x14ac:dyDescent="0.25">
      <c r="D3557" s="146"/>
    </row>
    <row r="3558" spans="4:4" x14ac:dyDescent="0.25">
      <c r="D3558" s="146"/>
    </row>
    <row r="3559" spans="4:4" x14ac:dyDescent="0.25">
      <c r="D3559" s="146"/>
    </row>
    <row r="3560" spans="4:4" x14ac:dyDescent="0.25">
      <c r="D3560" s="146"/>
    </row>
    <row r="3561" spans="4:4" x14ac:dyDescent="0.25">
      <c r="D3561" s="146"/>
    </row>
    <row r="3562" spans="4:4" x14ac:dyDescent="0.25">
      <c r="D3562" s="146"/>
    </row>
    <row r="3563" spans="4:4" x14ac:dyDescent="0.25">
      <c r="D3563" s="146"/>
    </row>
    <row r="3564" spans="4:4" x14ac:dyDescent="0.25">
      <c r="D3564" s="146"/>
    </row>
    <row r="3565" spans="4:4" x14ac:dyDescent="0.25">
      <c r="D3565" s="146"/>
    </row>
    <row r="3566" spans="4:4" x14ac:dyDescent="0.25">
      <c r="D3566" s="146"/>
    </row>
    <row r="3567" spans="4:4" x14ac:dyDescent="0.25">
      <c r="D3567" s="146"/>
    </row>
    <row r="3568" spans="4:4" x14ac:dyDescent="0.25">
      <c r="D3568" s="146"/>
    </row>
    <row r="3569" spans="4:4" x14ac:dyDescent="0.25">
      <c r="D3569" s="146"/>
    </row>
    <row r="3570" spans="4:4" x14ac:dyDescent="0.25">
      <c r="D3570" s="146"/>
    </row>
    <row r="3571" spans="4:4" x14ac:dyDescent="0.25">
      <c r="D3571" s="146"/>
    </row>
    <row r="3572" spans="4:4" x14ac:dyDescent="0.25">
      <c r="D3572" s="146"/>
    </row>
    <row r="3573" spans="4:4" x14ac:dyDescent="0.25">
      <c r="D3573" s="146"/>
    </row>
    <row r="3574" spans="4:4" x14ac:dyDescent="0.25">
      <c r="D3574" s="146"/>
    </row>
    <row r="3575" spans="4:4" x14ac:dyDescent="0.25">
      <c r="D3575" s="146"/>
    </row>
    <row r="3576" spans="4:4" x14ac:dyDescent="0.25">
      <c r="D3576" s="146"/>
    </row>
    <row r="3577" spans="4:4" x14ac:dyDescent="0.25">
      <c r="D3577" s="146"/>
    </row>
    <row r="3578" spans="4:4" x14ac:dyDescent="0.25">
      <c r="D3578" s="146"/>
    </row>
    <row r="3579" spans="4:4" x14ac:dyDescent="0.25">
      <c r="D3579" s="146"/>
    </row>
    <row r="3580" spans="4:4" x14ac:dyDescent="0.25">
      <c r="D3580" s="146"/>
    </row>
    <row r="3581" spans="4:4" x14ac:dyDescent="0.25">
      <c r="D3581" s="146"/>
    </row>
    <row r="3582" spans="4:4" x14ac:dyDescent="0.25">
      <c r="D3582" s="146"/>
    </row>
    <row r="3583" spans="4:4" x14ac:dyDescent="0.25">
      <c r="D3583" s="146"/>
    </row>
    <row r="3584" spans="4:4" x14ac:dyDescent="0.25">
      <c r="D3584" s="146"/>
    </row>
    <row r="3585" spans="4:4" x14ac:dyDescent="0.25">
      <c r="D3585" s="146"/>
    </row>
    <row r="3586" spans="4:4" x14ac:dyDescent="0.25">
      <c r="D3586" s="146"/>
    </row>
    <row r="3587" spans="4:4" x14ac:dyDescent="0.25">
      <c r="D3587" s="146"/>
    </row>
    <row r="3588" spans="4:4" x14ac:dyDescent="0.25">
      <c r="D3588" s="146"/>
    </row>
    <row r="3589" spans="4:4" x14ac:dyDescent="0.25">
      <c r="D3589" s="146"/>
    </row>
    <row r="3590" spans="4:4" x14ac:dyDescent="0.25">
      <c r="D3590" s="146"/>
    </row>
    <row r="3591" spans="4:4" x14ac:dyDescent="0.25">
      <c r="D3591" s="146"/>
    </row>
    <row r="3592" spans="4:4" x14ac:dyDescent="0.25">
      <c r="D3592" s="146"/>
    </row>
    <row r="3593" spans="4:4" x14ac:dyDescent="0.25">
      <c r="D3593" s="146"/>
    </row>
    <row r="3594" spans="4:4" x14ac:dyDescent="0.25">
      <c r="D3594" s="146"/>
    </row>
    <row r="3595" spans="4:4" x14ac:dyDescent="0.25">
      <c r="D3595" s="146"/>
    </row>
    <row r="3596" spans="4:4" x14ac:dyDescent="0.25">
      <c r="D3596" s="146"/>
    </row>
    <row r="3597" spans="4:4" x14ac:dyDescent="0.25">
      <c r="D3597" s="146"/>
    </row>
    <row r="3598" spans="4:4" x14ac:dyDescent="0.25">
      <c r="D3598" s="146"/>
    </row>
    <row r="3599" spans="4:4" x14ac:dyDescent="0.25">
      <c r="D3599" s="146"/>
    </row>
    <row r="3600" spans="4:4" x14ac:dyDescent="0.25">
      <c r="D3600" s="146"/>
    </row>
    <row r="3601" spans="4:4" x14ac:dyDescent="0.25">
      <c r="D3601" s="146"/>
    </row>
    <row r="3602" spans="4:4" x14ac:dyDescent="0.25">
      <c r="D3602" s="146"/>
    </row>
    <row r="3603" spans="4:4" x14ac:dyDescent="0.25">
      <c r="D3603" s="146"/>
    </row>
    <row r="3604" spans="4:4" x14ac:dyDescent="0.25">
      <c r="D3604" s="146"/>
    </row>
    <row r="3605" spans="4:4" x14ac:dyDescent="0.25">
      <c r="D3605" s="146"/>
    </row>
    <row r="3606" spans="4:4" x14ac:dyDescent="0.25">
      <c r="D3606" s="146"/>
    </row>
    <row r="3607" spans="4:4" x14ac:dyDescent="0.25">
      <c r="D3607" s="146"/>
    </row>
    <row r="3608" spans="4:4" x14ac:dyDescent="0.25">
      <c r="D3608" s="146"/>
    </row>
    <row r="3609" spans="4:4" x14ac:dyDescent="0.25">
      <c r="D3609" s="146"/>
    </row>
    <row r="3610" spans="4:4" x14ac:dyDescent="0.25">
      <c r="D3610" s="146"/>
    </row>
    <row r="3611" spans="4:4" x14ac:dyDescent="0.25">
      <c r="D3611" s="146"/>
    </row>
    <row r="3612" spans="4:4" x14ac:dyDescent="0.25">
      <c r="D3612" s="146"/>
    </row>
    <row r="3613" spans="4:4" x14ac:dyDescent="0.25">
      <c r="D3613" s="146"/>
    </row>
    <row r="3614" spans="4:4" x14ac:dyDescent="0.25">
      <c r="D3614" s="146"/>
    </row>
    <row r="3615" spans="4:4" x14ac:dyDescent="0.25">
      <c r="D3615" s="146"/>
    </row>
    <row r="3616" spans="4:4" x14ac:dyDescent="0.25">
      <c r="D3616" s="146"/>
    </row>
    <row r="3617" spans="4:4" x14ac:dyDescent="0.25">
      <c r="D3617" s="146"/>
    </row>
    <row r="3618" spans="4:4" x14ac:dyDescent="0.25">
      <c r="D3618" s="146"/>
    </row>
    <row r="3619" spans="4:4" x14ac:dyDescent="0.25">
      <c r="D3619" s="146"/>
    </row>
    <row r="3620" spans="4:4" x14ac:dyDescent="0.25">
      <c r="D3620" s="146"/>
    </row>
    <row r="3621" spans="4:4" x14ac:dyDescent="0.25">
      <c r="D3621" s="146"/>
    </row>
    <row r="3622" spans="4:4" x14ac:dyDescent="0.25">
      <c r="D3622" s="146"/>
    </row>
    <row r="3623" spans="4:4" x14ac:dyDescent="0.25">
      <c r="D3623" s="146"/>
    </row>
    <row r="3624" spans="4:4" x14ac:dyDescent="0.25">
      <c r="D3624" s="146"/>
    </row>
    <row r="3625" spans="4:4" x14ac:dyDescent="0.25">
      <c r="D3625" s="146"/>
    </row>
    <row r="3626" spans="4:4" x14ac:dyDescent="0.25">
      <c r="D3626" s="146"/>
    </row>
    <row r="3627" spans="4:4" x14ac:dyDescent="0.25">
      <c r="D3627" s="146"/>
    </row>
    <row r="3628" spans="4:4" x14ac:dyDescent="0.25">
      <c r="D3628" s="146"/>
    </row>
    <row r="3629" spans="4:4" x14ac:dyDescent="0.25">
      <c r="D3629" s="146"/>
    </row>
    <row r="3630" spans="4:4" x14ac:dyDescent="0.25">
      <c r="D3630" s="146"/>
    </row>
    <row r="3631" spans="4:4" x14ac:dyDescent="0.25">
      <c r="D3631" s="146"/>
    </row>
    <row r="3632" spans="4:4" x14ac:dyDescent="0.25">
      <c r="D3632" s="146"/>
    </row>
    <row r="3633" spans="4:4" x14ac:dyDescent="0.25">
      <c r="D3633" s="146"/>
    </row>
    <row r="3634" spans="4:4" x14ac:dyDescent="0.25">
      <c r="D3634" s="146"/>
    </row>
    <row r="3635" spans="4:4" x14ac:dyDescent="0.25">
      <c r="D3635" s="146"/>
    </row>
    <row r="3636" spans="4:4" x14ac:dyDescent="0.25">
      <c r="D3636" s="146"/>
    </row>
    <row r="3637" spans="4:4" x14ac:dyDescent="0.25">
      <c r="D3637" s="146"/>
    </row>
    <row r="3638" spans="4:4" x14ac:dyDescent="0.25">
      <c r="D3638" s="146"/>
    </row>
    <row r="3639" spans="4:4" x14ac:dyDescent="0.25">
      <c r="D3639" s="146"/>
    </row>
    <row r="3640" spans="4:4" x14ac:dyDescent="0.25">
      <c r="D3640" s="146"/>
    </row>
    <row r="3641" spans="4:4" x14ac:dyDescent="0.25">
      <c r="D3641" s="146"/>
    </row>
    <row r="3642" spans="4:4" x14ac:dyDescent="0.25">
      <c r="D3642" s="146"/>
    </row>
    <row r="3643" spans="4:4" x14ac:dyDescent="0.25">
      <c r="D3643" s="146"/>
    </row>
    <row r="3644" spans="4:4" x14ac:dyDescent="0.25">
      <c r="D3644" s="146"/>
    </row>
    <row r="3645" spans="4:4" x14ac:dyDescent="0.25">
      <c r="D3645" s="146"/>
    </row>
    <row r="3646" spans="4:4" x14ac:dyDescent="0.25">
      <c r="D3646" s="146"/>
    </row>
    <row r="3647" spans="4:4" x14ac:dyDescent="0.25">
      <c r="D3647" s="146"/>
    </row>
    <row r="3648" spans="4:4" x14ac:dyDescent="0.25">
      <c r="D3648" s="146"/>
    </row>
    <row r="3649" spans="4:4" x14ac:dyDescent="0.25">
      <c r="D3649" s="146"/>
    </row>
    <row r="3650" spans="4:4" x14ac:dyDescent="0.25">
      <c r="D3650" s="146"/>
    </row>
    <row r="3651" spans="4:4" x14ac:dyDescent="0.25">
      <c r="D3651" s="146"/>
    </row>
    <row r="3652" spans="4:4" x14ac:dyDescent="0.25">
      <c r="D3652" s="146"/>
    </row>
    <row r="3653" spans="4:4" x14ac:dyDescent="0.25">
      <c r="D3653" s="146"/>
    </row>
    <row r="3654" spans="4:4" x14ac:dyDescent="0.25">
      <c r="D3654" s="146"/>
    </row>
    <row r="3655" spans="4:4" x14ac:dyDescent="0.25">
      <c r="D3655" s="146"/>
    </row>
    <row r="3656" spans="4:4" x14ac:dyDescent="0.25">
      <c r="D3656" s="146"/>
    </row>
    <row r="3657" spans="4:4" x14ac:dyDescent="0.25">
      <c r="D3657" s="146"/>
    </row>
    <row r="3658" spans="4:4" x14ac:dyDescent="0.25">
      <c r="D3658" s="146"/>
    </row>
    <row r="3659" spans="4:4" x14ac:dyDescent="0.25">
      <c r="D3659" s="146"/>
    </row>
    <row r="3660" spans="4:4" x14ac:dyDescent="0.25">
      <c r="D3660" s="146"/>
    </row>
    <row r="3661" spans="4:4" x14ac:dyDescent="0.25">
      <c r="D3661" s="146"/>
    </row>
    <row r="3662" spans="4:4" x14ac:dyDescent="0.25">
      <c r="D3662" s="146"/>
    </row>
    <row r="3663" spans="4:4" x14ac:dyDescent="0.25">
      <c r="D3663" s="146"/>
    </row>
    <row r="3664" spans="4:4" x14ac:dyDescent="0.25">
      <c r="D3664" s="146"/>
    </row>
    <row r="3665" spans="4:4" x14ac:dyDescent="0.25">
      <c r="D3665" s="146"/>
    </row>
    <row r="3666" spans="4:4" x14ac:dyDescent="0.25">
      <c r="D3666" s="146"/>
    </row>
    <row r="3667" spans="4:4" x14ac:dyDescent="0.25">
      <c r="D3667" s="146"/>
    </row>
    <row r="3668" spans="4:4" x14ac:dyDescent="0.25">
      <c r="D3668" s="146"/>
    </row>
    <row r="3669" spans="4:4" x14ac:dyDescent="0.25">
      <c r="D3669" s="146"/>
    </row>
    <row r="3670" spans="4:4" x14ac:dyDescent="0.25">
      <c r="D3670" s="146"/>
    </row>
    <row r="3671" spans="4:4" x14ac:dyDescent="0.25">
      <c r="D3671" s="146"/>
    </row>
    <row r="3672" spans="4:4" x14ac:dyDescent="0.25">
      <c r="D3672" s="146"/>
    </row>
    <row r="3673" spans="4:4" x14ac:dyDescent="0.25">
      <c r="D3673" s="146"/>
    </row>
    <row r="3674" spans="4:4" x14ac:dyDescent="0.25">
      <c r="D3674" s="146"/>
    </row>
    <row r="3675" spans="4:4" x14ac:dyDescent="0.25">
      <c r="D3675" s="146"/>
    </row>
    <row r="3676" spans="4:4" x14ac:dyDescent="0.25">
      <c r="D3676" s="146"/>
    </row>
    <row r="3677" spans="4:4" x14ac:dyDescent="0.25">
      <c r="D3677" s="146"/>
    </row>
    <row r="3678" spans="4:4" x14ac:dyDescent="0.25">
      <c r="D3678" s="146"/>
    </row>
    <row r="3679" spans="4:4" x14ac:dyDescent="0.25">
      <c r="D3679" s="146"/>
    </row>
    <row r="3680" spans="4:4" x14ac:dyDescent="0.25">
      <c r="D3680" s="146"/>
    </row>
    <row r="3681" spans="4:4" x14ac:dyDescent="0.25">
      <c r="D3681" s="146"/>
    </row>
    <row r="3682" spans="4:4" x14ac:dyDescent="0.25">
      <c r="D3682" s="146"/>
    </row>
    <row r="3683" spans="4:4" x14ac:dyDescent="0.25">
      <c r="D3683" s="146"/>
    </row>
    <row r="3684" spans="4:4" x14ac:dyDescent="0.25">
      <c r="D3684" s="146"/>
    </row>
    <row r="3685" spans="4:4" x14ac:dyDescent="0.25">
      <c r="D3685" s="146"/>
    </row>
    <row r="3686" spans="4:4" x14ac:dyDescent="0.25">
      <c r="D3686" s="146"/>
    </row>
    <row r="3687" spans="4:4" x14ac:dyDescent="0.25">
      <c r="D3687" s="146"/>
    </row>
    <row r="3688" spans="4:4" x14ac:dyDescent="0.25">
      <c r="D3688" s="146"/>
    </row>
    <row r="3689" spans="4:4" x14ac:dyDescent="0.25">
      <c r="D3689" s="146"/>
    </row>
    <row r="3690" spans="4:4" x14ac:dyDescent="0.25">
      <c r="D3690" s="146"/>
    </row>
    <row r="3691" spans="4:4" x14ac:dyDescent="0.25">
      <c r="D3691" s="146"/>
    </row>
    <row r="3692" spans="4:4" x14ac:dyDescent="0.25">
      <c r="D3692" s="146"/>
    </row>
    <row r="3693" spans="4:4" x14ac:dyDescent="0.25">
      <c r="D3693" s="146"/>
    </row>
    <row r="3694" spans="4:4" x14ac:dyDescent="0.25">
      <c r="D3694" s="146"/>
    </row>
    <row r="3695" spans="4:4" x14ac:dyDescent="0.25">
      <c r="D3695" s="146"/>
    </row>
    <row r="3696" spans="4:4" x14ac:dyDescent="0.25">
      <c r="D3696" s="146"/>
    </row>
    <row r="3697" spans="4:4" x14ac:dyDescent="0.25">
      <c r="D3697" s="146"/>
    </row>
    <row r="3698" spans="4:4" x14ac:dyDescent="0.25">
      <c r="D3698" s="146"/>
    </row>
    <row r="3699" spans="4:4" x14ac:dyDescent="0.25">
      <c r="D3699" s="146"/>
    </row>
    <row r="3700" spans="4:4" x14ac:dyDescent="0.25">
      <c r="D3700" s="146"/>
    </row>
    <row r="3701" spans="4:4" x14ac:dyDescent="0.25">
      <c r="D3701" s="146"/>
    </row>
    <row r="3702" spans="4:4" x14ac:dyDescent="0.25">
      <c r="D3702" s="146"/>
    </row>
    <row r="3703" spans="4:4" x14ac:dyDescent="0.25">
      <c r="D3703" s="146"/>
    </row>
    <row r="3704" spans="4:4" x14ac:dyDescent="0.25">
      <c r="D3704" s="146"/>
    </row>
    <row r="3705" spans="4:4" x14ac:dyDescent="0.25">
      <c r="D3705" s="146"/>
    </row>
    <row r="3706" spans="4:4" x14ac:dyDescent="0.25">
      <c r="D3706" s="146"/>
    </row>
    <row r="3707" spans="4:4" x14ac:dyDescent="0.25">
      <c r="D3707" s="146"/>
    </row>
    <row r="3708" spans="4:4" x14ac:dyDescent="0.25">
      <c r="D3708" s="146"/>
    </row>
    <row r="3709" spans="4:4" x14ac:dyDescent="0.25">
      <c r="D3709" s="146"/>
    </row>
    <row r="3710" spans="4:4" x14ac:dyDescent="0.25">
      <c r="D3710" s="146"/>
    </row>
    <row r="3711" spans="4:4" x14ac:dyDescent="0.25">
      <c r="D3711" s="146"/>
    </row>
    <row r="3712" spans="4:4" x14ac:dyDescent="0.25">
      <c r="D3712" s="146"/>
    </row>
    <row r="3713" spans="4:4" x14ac:dyDescent="0.25">
      <c r="D3713" s="146"/>
    </row>
    <row r="3714" spans="4:4" x14ac:dyDescent="0.25">
      <c r="D3714" s="146"/>
    </row>
    <row r="3715" spans="4:4" x14ac:dyDescent="0.25">
      <c r="D3715" s="146"/>
    </row>
    <row r="3716" spans="4:4" x14ac:dyDescent="0.25">
      <c r="D3716" s="146"/>
    </row>
    <row r="3717" spans="4:4" x14ac:dyDescent="0.25">
      <c r="D3717" s="146"/>
    </row>
    <row r="3718" spans="4:4" x14ac:dyDescent="0.25">
      <c r="D3718" s="146"/>
    </row>
    <row r="3719" spans="4:4" x14ac:dyDescent="0.25">
      <c r="D3719" s="146"/>
    </row>
    <row r="3720" spans="4:4" x14ac:dyDescent="0.25">
      <c r="D3720" s="146"/>
    </row>
    <row r="3721" spans="4:4" x14ac:dyDescent="0.25">
      <c r="D3721" s="146"/>
    </row>
    <row r="3722" spans="4:4" x14ac:dyDescent="0.25">
      <c r="D3722" s="146"/>
    </row>
    <row r="3723" spans="4:4" x14ac:dyDescent="0.25">
      <c r="D3723" s="146"/>
    </row>
    <row r="3724" spans="4:4" x14ac:dyDescent="0.25">
      <c r="D3724" s="146"/>
    </row>
    <row r="3725" spans="4:4" x14ac:dyDescent="0.25">
      <c r="D3725" s="146"/>
    </row>
    <row r="3726" spans="4:4" x14ac:dyDescent="0.25">
      <c r="D3726" s="146"/>
    </row>
    <row r="3727" spans="4:4" x14ac:dyDescent="0.25">
      <c r="D3727" s="146"/>
    </row>
    <row r="3728" spans="4:4" x14ac:dyDescent="0.25">
      <c r="D3728" s="146"/>
    </row>
    <row r="3729" spans="4:4" x14ac:dyDescent="0.25">
      <c r="D3729" s="146"/>
    </row>
    <row r="3730" spans="4:4" x14ac:dyDescent="0.25">
      <c r="D3730" s="146"/>
    </row>
    <row r="3731" spans="4:4" x14ac:dyDescent="0.25">
      <c r="D3731" s="146"/>
    </row>
    <row r="3732" spans="4:4" x14ac:dyDescent="0.25">
      <c r="D3732" s="146"/>
    </row>
    <row r="3733" spans="4:4" x14ac:dyDescent="0.25">
      <c r="D3733" s="146"/>
    </row>
    <row r="3734" spans="4:4" x14ac:dyDescent="0.25">
      <c r="D3734" s="146"/>
    </row>
    <row r="3735" spans="4:4" x14ac:dyDescent="0.25">
      <c r="D3735" s="146"/>
    </row>
    <row r="3736" spans="4:4" x14ac:dyDescent="0.25">
      <c r="D3736" s="146"/>
    </row>
    <row r="3737" spans="4:4" x14ac:dyDescent="0.25">
      <c r="D3737" s="146"/>
    </row>
    <row r="3738" spans="4:4" x14ac:dyDescent="0.25">
      <c r="D3738" s="146"/>
    </row>
    <row r="3739" spans="4:4" x14ac:dyDescent="0.25">
      <c r="D3739" s="146"/>
    </row>
    <row r="3740" spans="4:4" x14ac:dyDescent="0.25">
      <c r="D3740" s="146"/>
    </row>
    <row r="3741" spans="4:4" x14ac:dyDescent="0.25">
      <c r="D3741" s="146"/>
    </row>
    <row r="3742" spans="4:4" x14ac:dyDescent="0.25">
      <c r="D3742" s="146"/>
    </row>
    <row r="3743" spans="4:4" x14ac:dyDescent="0.25">
      <c r="D3743" s="146"/>
    </row>
    <row r="3744" spans="4:4" x14ac:dyDescent="0.25">
      <c r="D3744" s="146"/>
    </row>
    <row r="3745" spans="4:4" x14ac:dyDescent="0.25">
      <c r="D3745" s="146"/>
    </row>
    <row r="3746" spans="4:4" x14ac:dyDescent="0.25">
      <c r="D3746" s="146"/>
    </row>
    <row r="3747" spans="4:4" x14ac:dyDescent="0.25">
      <c r="D3747" s="146"/>
    </row>
    <row r="3748" spans="4:4" x14ac:dyDescent="0.25">
      <c r="D3748" s="146"/>
    </row>
    <row r="3749" spans="4:4" x14ac:dyDescent="0.25">
      <c r="D3749" s="146"/>
    </row>
    <row r="3750" spans="4:4" x14ac:dyDescent="0.25">
      <c r="D3750" s="146"/>
    </row>
    <row r="3751" spans="4:4" x14ac:dyDescent="0.25">
      <c r="D3751" s="146"/>
    </row>
    <row r="3752" spans="4:4" x14ac:dyDescent="0.25">
      <c r="D3752" s="146"/>
    </row>
    <row r="3753" spans="4:4" x14ac:dyDescent="0.25">
      <c r="D3753" s="146"/>
    </row>
    <row r="3754" spans="4:4" x14ac:dyDescent="0.25">
      <c r="D3754" s="146"/>
    </row>
    <row r="3755" spans="4:4" x14ac:dyDescent="0.25">
      <c r="D3755" s="146"/>
    </row>
    <row r="3756" spans="4:4" x14ac:dyDescent="0.25">
      <c r="D3756" s="146"/>
    </row>
    <row r="3757" spans="4:4" x14ac:dyDescent="0.25">
      <c r="D3757" s="146"/>
    </row>
    <row r="3758" spans="4:4" x14ac:dyDescent="0.25">
      <c r="D3758" s="146"/>
    </row>
    <row r="3759" spans="4:4" x14ac:dyDescent="0.25">
      <c r="D3759" s="146"/>
    </row>
    <row r="3760" spans="4:4" x14ac:dyDescent="0.25">
      <c r="D3760" s="146"/>
    </row>
    <row r="3761" spans="4:4" x14ac:dyDescent="0.25">
      <c r="D3761" s="146"/>
    </row>
    <row r="3762" spans="4:4" x14ac:dyDescent="0.25">
      <c r="D3762" s="146"/>
    </row>
    <row r="3763" spans="4:4" x14ac:dyDescent="0.25">
      <c r="D3763" s="146"/>
    </row>
    <row r="3764" spans="4:4" x14ac:dyDescent="0.25">
      <c r="D3764" s="146"/>
    </row>
    <row r="3765" spans="4:4" x14ac:dyDescent="0.25">
      <c r="D3765" s="146"/>
    </row>
    <row r="3766" spans="4:4" x14ac:dyDescent="0.25">
      <c r="D3766" s="146"/>
    </row>
    <row r="3767" spans="4:4" x14ac:dyDescent="0.25">
      <c r="D3767" s="146"/>
    </row>
    <row r="3768" spans="4:4" x14ac:dyDescent="0.25">
      <c r="D3768" s="146"/>
    </row>
    <row r="3769" spans="4:4" x14ac:dyDescent="0.25">
      <c r="D3769" s="146"/>
    </row>
    <row r="3770" spans="4:4" x14ac:dyDescent="0.25">
      <c r="D3770" s="146"/>
    </row>
    <row r="3771" spans="4:4" x14ac:dyDescent="0.25">
      <c r="D3771" s="146"/>
    </row>
    <row r="3772" spans="4:4" x14ac:dyDescent="0.25">
      <c r="D3772" s="146"/>
    </row>
    <row r="3773" spans="4:4" x14ac:dyDescent="0.25">
      <c r="D3773" s="146"/>
    </row>
    <row r="3774" spans="4:4" x14ac:dyDescent="0.25">
      <c r="D3774" s="146"/>
    </row>
    <row r="3775" spans="4:4" x14ac:dyDescent="0.25">
      <c r="D3775" s="146"/>
    </row>
    <row r="3776" spans="4:4" x14ac:dyDescent="0.25">
      <c r="D3776" s="146"/>
    </row>
    <row r="3777" spans="4:4" x14ac:dyDescent="0.25">
      <c r="D3777" s="146"/>
    </row>
    <row r="3778" spans="4:4" x14ac:dyDescent="0.25">
      <c r="D3778" s="146"/>
    </row>
    <row r="3779" spans="4:4" x14ac:dyDescent="0.25">
      <c r="D3779" s="146"/>
    </row>
    <row r="3780" spans="4:4" x14ac:dyDescent="0.25">
      <c r="D3780" s="146"/>
    </row>
    <row r="3781" spans="4:4" x14ac:dyDescent="0.25">
      <c r="D3781" s="146"/>
    </row>
    <row r="3782" spans="4:4" x14ac:dyDescent="0.25">
      <c r="D3782" s="146"/>
    </row>
    <row r="3783" spans="4:4" x14ac:dyDescent="0.25">
      <c r="D3783" s="146"/>
    </row>
    <row r="3784" spans="4:4" x14ac:dyDescent="0.25">
      <c r="D3784" s="146"/>
    </row>
    <row r="3785" spans="4:4" x14ac:dyDescent="0.25">
      <c r="D3785" s="146"/>
    </row>
    <row r="3786" spans="4:4" x14ac:dyDescent="0.25">
      <c r="D3786" s="146"/>
    </row>
    <row r="3787" spans="4:4" x14ac:dyDescent="0.25">
      <c r="D3787" s="146"/>
    </row>
    <row r="3788" spans="4:4" x14ac:dyDescent="0.25">
      <c r="D3788" s="146"/>
    </row>
    <row r="3789" spans="4:4" x14ac:dyDescent="0.25">
      <c r="D3789" s="146"/>
    </row>
    <row r="3790" spans="4:4" x14ac:dyDescent="0.25">
      <c r="D3790" s="146"/>
    </row>
    <row r="3791" spans="4:4" x14ac:dyDescent="0.25">
      <c r="D3791" s="146"/>
    </row>
    <row r="3792" spans="4:4" x14ac:dyDescent="0.25">
      <c r="D3792" s="146"/>
    </row>
    <row r="3793" spans="4:4" x14ac:dyDescent="0.25">
      <c r="D3793" s="146"/>
    </row>
    <row r="3794" spans="4:4" x14ac:dyDescent="0.25">
      <c r="D3794" s="146"/>
    </row>
    <row r="3795" spans="4:4" x14ac:dyDescent="0.25">
      <c r="D3795" s="146"/>
    </row>
    <row r="3796" spans="4:4" x14ac:dyDescent="0.25">
      <c r="D3796" s="146"/>
    </row>
    <row r="3797" spans="4:4" x14ac:dyDescent="0.25">
      <c r="D3797" s="146"/>
    </row>
    <row r="3798" spans="4:4" x14ac:dyDescent="0.25">
      <c r="D3798" s="146"/>
    </row>
    <row r="3799" spans="4:4" x14ac:dyDescent="0.25">
      <c r="D3799" s="146"/>
    </row>
    <row r="3800" spans="4:4" x14ac:dyDescent="0.25">
      <c r="D3800" s="146"/>
    </row>
    <row r="3801" spans="4:4" x14ac:dyDescent="0.25">
      <c r="D3801" s="146"/>
    </row>
    <row r="3802" spans="4:4" x14ac:dyDescent="0.25">
      <c r="D3802" s="146"/>
    </row>
    <row r="3803" spans="4:4" x14ac:dyDescent="0.25">
      <c r="D3803" s="146"/>
    </row>
    <row r="3804" spans="4:4" x14ac:dyDescent="0.25">
      <c r="D3804" s="146"/>
    </row>
    <row r="3805" spans="4:4" x14ac:dyDescent="0.25">
      <c r="D3805" s="146"/>
    </row>
    <row r="3806" spans="4:4" x14ac:dyDescent="0.25">
      <c r="D3806" s="146"/>
    </row>
    <row r="3807" spans="4:4" x14ac:dyDescent="0.25">
      <c r="D3807" s="146"/>
    </row>
    <row r="3808" spans="4:4" x14ac:dyDescent="0.25">
      <c r="D3808" s="146"/>
    </row>
    <row r="3809" spans="4:4" x14ac:dyDescent="0.25">
      <c r="D3809" s="146"/>
    </row>
    <row r="3810" spans="4:4" x14ac:dyDescent="0.25">
      <c r="D3810" s="146"/>
    </row>
    <row r="3811" spans="4:4" x14ac:dyDescent="0.25">
      <c r="D3811" s="146"/>
    </row>
    <row r="3812" spans="4:4" x14ac:dyDescent="0.25">
      <c r="D3812" s="146"/>
    </row>
    <row r="3813" spans="4:4" x14ac:dyDescent="0.25">
      <c r="D3813" s="146"/>
    </row>
    <row r="3814" spans="4:4" x14ac:dyDescent="0.25">
      <c r="D3814" s="146"/>
    </row>
    <row r="3815" spans="4:4" x14ac:dyDescent="0.25">
      <c r="D3815" s="146"/>
    </row>
    <row r="3816" spans="4:4" x14ac:dyDescent="0.25">
      <c r="D3816" s="146"/>
    </row>
    <row r="3817" spans="4:4" x14ac:dyDescent="0.25">
      <c r="D3817" s="146"/>
    </row>
    <row r="3818" spans="4:4" x14ac:dyDescent="0.25">
      <c r="D3818" s="146"/>
    </row>
    <row r="3819" spans="4:4" x14ac:dyDescent="0.25">
      <c r="D3819" s="146"/>
    </row>
    <row r="3820" spans="4:4" x14ac:dyDescent="0.25">
      <c r="D3820" s="146"/>
    </row>
    <row r="3821" spans="4:4" x14ac:dyDescent="0.25">
      <c r="D3821" s="146"/>
    </row>
    <row r="3822" spans="4:4" x14ac:dyDescent="0.25">
      <c r="D3822" s="146"/>
    </row>
    <row r="3823" spans="4:4" x14ac:dyDescent="0.25">
      <c r="D3823" s="146"/>
    </row>
    <row r="3824" spans="4:4" x14ac:dyDescent="0.25">
      <c r="D3824" s="146"/>
    </row>
    <row r="3825" spans="4:4" x14ac:dyDescent="0.25">
      <c r="D3825" s="146"/>
    </row>
    <row r="3826" spans="4:4" x14ac:dyDescent="0.25">
      <c r="D3826" s="146"/>
    </row>
    <row r="3827" spans="4:4" x14ac:dyDescent="0.25">
      <c r="D3827" s="146"/>
    </row>
    <row r="3828" spans="4:4" x14ac:dyDescent="0.25">
      <c r="D3828" s="146"/>
    </row>
    <row r="3829" spans="4:4" x14ac:dyDescent="0.25">
      <c r="D3829" s="146"/>
    </row>
    <row r="3830" spans="4:4" x14ac:dyDescent="0.25">
      <c r="D3830" s="146"/>
    </row>
    <row r="3831" spans="4:4" x14ac:dyDescent="0.25">
      <c r="D3831" s="146"/>
    </row>
    <row r="3832" spans="4:4" x14ac:dyDescent="0.25">
      <c r="D3832" s="146"/>
    </row>
    <row r="3833" spans="4:4" x14ac:dyDescent="0.25">
      <c r="D3833" s="146"/>
    </row>
    <row r="3834" spans="4:4" x14ac:dyDescent="0.25">
      <c r="D3834" s="146"/>
    </row>
    <row r="3835" spans="4:4" x14ac:dyDescent="0.25">
      <c r="D3835" s="146"/>
    </row>
    <row r="3836" spans="4:4" x14ac:dyDescent="0.25">
      <c r="D3836" s="146"/>
    </row>
    <row r="3837" spans="4:4" x14ac:dyDescent="0.25">
      <c r="D3837" s="146"/>
    </row>
    <row r="3838" spans="4:4" x14ac:dyDescent="0.25">
      <c r="D3838" s="146"/>
    </row>
    <row r="3839" spans="4:4" x14ac:dyDescent="0.25">
      <c r="D3839" s="146"/>
    </row>
    <row r="3840" spans="4:4" x14ac:dyDescent="0.25">
      <c r="D3840" s="146"/>
    </row>
    <row r="3841" spans="4:4" x14ac:dyDescent="0.25">
      <c r="D3841" s="146"/>
    </row>
    <row r="3842" spans="4:4" x14ac:dyDescent="0.25">
      <c r="D3842" s="146"/>
    </row>
    <row r="3843" spans="4:4" x14ac:dyDescent="0.25">
      <c r="D3843" s="146"/>
    </row>
    <row r="3844" spans="4:4" x14ac:dyDescent="0.25">
      <c r="D3844" s="146"/>
    </row>
    <row r="3845" spans="4:4" x14ac:dyDescent="0.25">
      <c r="D3845" s="146"/>
    </row>
    <row r="3846" spans="4:4" x14ac:dyDescent="0.25">
      <c r="D3846" s="146"/>
    </row>
    <row r="3847" spans="4:4" x14ac:dyDescent="0.25">
      <c r="D3847" s="146"/>
    </row>
    <row r="3848" spans="4:4" x14ac:dyDescent="0.25">
      <c r="D3848" s="146"/>
    </row>
    <row r="3849" spans="4:4" x14ac:dyDescent="0.25">
      <c r="D3849" s="146"/>
    </row>
    <row r="3850" spans="4:4" x14ac:dyDescent="0.25">
      <c r="D3850" s="146"/>
    </row>
    <row r="3851" spans="4:4" x14ac:dyDescent="0.25">
      <c r="D3851" s="146"/>
    </row>
    <row r="3852" spans="4:4" x14ac:dyDescent="0.25">
      <c r="D3852" s="146"/>
    </row>
    <row r="3853" spans="4:4" x14ac:dyDescent="0.25">
      <c r="D3853" s="146"/>
    </row>
    <row r="3854" spans="4:4" x14ac:dyDescent="0.25">
      <c r="D3854" s="146"/>
    </row>
    <row r="3855" spans="4:4" x14ac:dyDescent="0.25">
      <c r="D3855" s="146"/>
    </row>
    <row r="3856" spans="4:4" x14ac:dyDescent="0.25">
      <c r="D3856" s="146"/>
    </row>
    <row r="3857" spans="4:4" x14ac:dyDescent="0.25">
      <c r="D3857" s="146"/>
    </row>
    <row r="3858" spans="4:4" x14ac:dyDescent="0.25">
      <c r="D3858" s="146"/>
    </row>
    <row r="3859" spans="4:4" x14ac:dyDescent="0.25">
      <c r="D3859" s="146"/>
    </row>
    <row r="3860" spans="4:4" x14ac:dyDescent="0.25">
      <c r="D3860" s="146"/>
    </row>
    <row r="3861" spans="4:4" x14ac:dyDescent="0.25">
      <c r="D3861" s="146"/>
    </row>
    <row r="3862" spans="4:4" x14ac:dyDescent="0.25">
      <c r="D3862" s="146"/>
    </row>
    <row r="3863" spans="4:4" x14ac:dyDescent="0.25">
      <c r="D3863" s="146"/>
    </row>
    <row r="3864" spans="4:4" x14ac:dyDescent="0.25">
      <c r="D3864" s="146"/>
    </row>
    <row r="3865" spans="4:4" x14ac:dyDescent="0.25">
      <c r="D3865" s="146"/>
    </row>
    <row r="3866" spans="4:4" x14ac:dyDescent="0.25">
      <c r="D3866" s="146"/>
    </row>
    <row r="3867" spans="4:4" x14ac:dyDescent="0.25">
      <c r="D3867" s="146"/>
    </row>
    <row r="3868" spans="4:4" x14ac:dyDescent="0.25">
      <c r="D3868" s="146"/>
    </row>
    <row r="3869" spans="4:4" x14ac:dyDescent="0.25">
      <c r="D3869" s="146"/>
    </row>
    <row r="3870" spans="4:4" x14ac:dyDescent="0.25">
      <c r="D3870" s="146"/>
    </row>
    <row r="3871" spans="4:4" x14ac:dyDescent="0.25">
      <c r="D3871" s="146"/>
    </row>
    <row r="3872" spans="4:4" x14ac:dyDescent="0.25">
      <c r="D3872" s="146"/>
    </row>
    <row r="3873" spans="4:4" x14ac:dyDescent="0.25">
      <c r="D3873" s="146"/>
    </row>
    <row r="3874" spans="4:4" x14ac:dyDescent="0.25">
      <c r="D3874" s="146"/>
    </row>
    <row r="3875" spans="4:4" x14ac:dyDescent="0.25">
      <c r="D3875" s="146"/>
    </row>
    <row r="3876" spans="4:4" x14ac:dyDescent="0.25">
      <c r="D3876" s="146"/>
    </row>
    <row r="3877" spans="4:4" x14ac:dyDescent="0.25">
      <c r="D3877" s="146"/>
    </row>
    <row r="3878" spans="4:4" x14ac:dyDescent="0.25">
      <c r="D3878" s="146"/>
    </row>
    <row r="3879" spans="4:4" x14ac:dyDescent="0.25">
      <c r="D3879" s="146"/>
    </row>
    <row r="3880" spans="4:4" x14ac:dyDescent="0.25">
      <c r="D3880" s="146"/>
    </row>
    <row r="3881" spans="4:4" x14ac:dyDescent="0.25">
      <c r="D3881" s="146"/>
    </row>
    <row r="3882" spans="4:4" x14ac:dyDescent="0.25">
      <c r="D3882" s="146"/>
    </row>
    <row r="3883" spans="4:4" x14ac:dyDescent="0.25">
      <c r="D3883" s="146"/>
    </row>
    <row r="3884" spans="4:4" x14ac:dyDescent="0.25">
      <c r="D3884" s="146"/>
    </row>
    <row r="3885" spans="4:4" x14ac:dyDescent="0.25">
      <c r="D3885" s="146"/>
    </row>
    <row r="3886" spans="4:4" x14ac:dyDescent="0.25">
      <c r="D3886" s="146"/>
    </row>
    <row r="3887" spans="4:4" x14ac:dyDescent="0.25">
      <c r="D3887" s="146"/>
    </row>
    <row r="3888" spans="4:4" x14ac:dyDescent="0.25">
      <c r="D3888" s="146"/>
    </row>
    <row r="3889" spans="4:4" x14ac:dyDescent="0.25">
      <c r="D3889" s="146"/>
    </row>
    <row r="3890" spans="4:4" x14ac:dyDescent="0.25">
      <c r="D3890" s="146"/>
    </row>
    <row r="3891" spans="4:4" x14ac:dyDescent="0.25">
      <c r="D3891" s="146"/>
    </row>
    <row r="3892" spans="4:4" x14ac:dyDescent="0.25">
      <c r="D3892" s="146"/>
    </row>
    <row r="3893" spans="4:4" x14ac:dyDescent="0.25">
      <c r="D3893" s="146"/>
    </row>
    <row r="3894" spans="4:4" x14ac:dyDescent="0.25">
      <c r="D3894" s="146"/>
    </row>
    <row r="3895" spans="4:4" x14ac:dyDescent="0.25">
      <c r="D3895" s="146"/>
    </row>
    <row r="3896" spans="4:4" x14ac:dyDescent="0.25">
      <c r="D3896" s="146"/>
    </row>
    <row r="3897" spans="4:4" x14ac:dyDescent="0.25">
      <c r="D3897" s="146"/>
    </row>
    <row r="3898" spans="4:4" x14ac:dyDescent="0.25">
      <c r="D3898" s="146"/>
    </row>
    <row r="3899" spans="4:4" x14ac:dyDescent="0.25">
      <c r="D3899" s="146"/>
    </row>
    <row r="3900" spans="4:4" x14ac:dyDescent="0.25">
      <c r="D3900" s="146"/>
    </row>
    <row r="3901" spans="4:4" x14ac:dyDescent="0.25">
      <c r="D3901" s="146"/>
    </row>
    <row r="3902" spans="4:4" x14ac:dyDescent="0.25">
      <c r="D3902" s="146"/>
    </row>
    <row r="3903" spans="4:4" x14ac:dyDescent="0.25">
      <c r="D3903" s="146"/>
    </row>
    <row r="3904" spans="4:4" x14ac:dyDescent="0.25">
      <c r="D3904" s="146"/>
    </row>
    <row r="3905" spans="4:4" x14ac:dyDescent="0.25">
      <c r="D3905" s="146"/>
    </row>
    <row r="3906" spans="4:4" x14ac:dyDescent="0.25">
      <c r="D3906" s="146"/>
    </row>
    <row r="3907" spans="4:4" x14ac:dyDescent="0.25">
      <c r="D3907" s="146"/>
    </row>
    <row r="3908" spans="4:4" x14ac:dyDescent="0.25">
      <c r="D3908" s="146"/>
    </row>
    <row r="3909" spans="4:4" x14ac:dyDescent="0.25">
      <c r="D3909" s="146"/>
    </row>
    <row r="3910" spans="4:4" x14ac:dyDescent="0.25">
      <c r="D3910" s="146"/>
    </row>
    <row r="3911" spans="4:4" x14ac:dyDescent="0.25">
      <c r="D3911" s="146"/>
    </row>
    <row r="3912" spans="4:4" x14ac:dyDescent="0.25">
      <c r="D3912" s="146"/>
    </row>
    <row r="3913" spans="4:4" x14ac:dyDescent="0.25">
      <c r="D3913" s="146"/>
    </row>
    <row r="3914" spans="4:4" x14ac:dyDescent="0.25">
      <c r="D3914" s="146"/>
    </row>
    <row r="3915" spans="4:4" x14ac:dyDescent="0.25">
      <c r="D3915" s="146"/>
    </row>
    <row r="3916" spans="4:4" x14ac:dyDescent="0.25">
      <c r="D3916" s="146"/>
    </row>
    <row r="3917" spans="4:4" x14ac:dyDescent="0.25">
      <c r="D3917" s="146"/>
    </row>
    <row r="3918" spans="4:4" x14ac:dyDescent="0.25">
      <c r="D3918" s="146"/>
    </row>
    <row r="3919" spans="4:4" x14ac:dyDescent="0.25">
      <c r="D3919" s="146"/>
    </row>
    <row r="3920" spans="4:4" x14ac:dyDescent="0.25">
      <c r="D3920" s="146"/>
    </row>
    <row r="3921" spans="4:4" x14ac:dyDescent="0.25">
      <c r="D3921" s="146"/>
    </row>
    <row r="3922" spans="4:4" x14ac:dyDescent="0.25">
      <c r="D3922" s="146"/>
    </row>
    <row r="3923" spans="4:4" x14ac:dyDescent="0.25">
      <c r="D3923" s="146"/>
    </row>
    <row r="3924" spans="4:4" x14ac:dyDescent="0.25">
      <c r="D3924" s="146"/>
    </row>
    <row r="3925" spans="4:4" x14ac:dyDescent="0.25">
      <c r="D3925" s="146"/>
    </row>
    <row r="3926" spans="4:4" x14ac:dyDescent="0.25">
      <c r="D3926" s="146"/>
    </row>
    <row r="3927" spans="4:4" x14ac:dyDescent="0.25">
      <c r="D3927" s="146"/>
    </row>
    <row r="3928" spans="4:4" x14ac:dyDescent="0.25">
      <c r="D3928" s="146"/>
    </row>
    <row r="3929" spans="4:4" x14ac:dyDescent="0.25">
      <c r="D3929" s="146"/>
    </row>
    <row r="3930" spans="4:4" x14ac:dyDescent="0.25">
      <c r="D3930" s="146"/>
    </row>
    <row r="3931" spans="4:4" x14ac:dyDescent="0.25">
      <c r="D3931" s="146"/>
    </row>
    <row r="3932" spans="4:4" x14ac:dyDescent="0.25">
      <c r="D3932" s="146"/>
    </row>
    <row r="3933" spans="4:4" x14ac:dyDescent="0.25">
      <c r="D3933" s="146"/>
    </row>
    <row r="3934" spans="4:4" x14ac:dyDescent="0.25">
      <c r="D3934" s="146"/>
    </row>
    <row r="3935" spans="4:4" x14ac:dyDescent="0.25">
      <c r="D3935" s="146"/>
    </row>
    <row r="3936" spans="4:4" x14ac:dyDescent="0.25">
      <c r="D3936" s="146"/>
    </row>
    <row r="3937" spans="4:4" x14ac:dyDescent="0.25">
      <c r="D3937" s="146"/>
    </row>
    <row r="3938" spans="4:4" x14ac:dyDescent="0.25">
      <c r="D3938" s="146"/>
    </row>
    <row r="3939" spans="4:4" x14ac:dyDescent="0.25">
      <c r="D3939" s="146"/>
    </row>
    <row r="3940" spans="4:4" x14ac:dyDescent="0.25">
      <c r="D3940" s="146"/>
    </row>
    <row r="3941" spans="4:4" x14ac:dyDescent="0.25">
      <c r="D3941" s="146"/>
    </row>
    <row r="3942" spans="4:4" x14ac:dyDescent="0.25">
      <c r="D3942" s="146"/>
    </row>
    <row r="3943" spans="4:4" x14ac:dyDescent="0.25">
      <c r="D3943" s="146"/>
    </row>
    <row r="3944" spans="4:4" x14ac:dyDescent="0.25">
      <c r="D3944" s="146"/>
    </row>
    <row r="3945" spans="4:4" x14ac:dyDescent="0.25">
      <c r="D3945" s="146"/>
    </row>
    <row r="3946" spans="4:4" x14ac:dyDescent="0.25">
      <c r="D3946" s="146"/>
    </row>
    <row r="3947" spans="4:4" x14ac:dyDescent="0.25">
      <c r="D3947" s="146"/>
    </row>
    <row r="3948" spans="4:4" x14ac:dyDescent="0.25">
      <c r="D3948" s="146"/>
    </row>
    <row r="3949" spans="4:4" x14ac:dyDescent="0.25">
      <c r="D3949" s="146"/>
    </row>
    <row r="3950" spans="4:4" x14ac:dyDescent="0.25">
      <c r="D3950" s="146"/>
    </row>
    <row r="3951" spans="4:4" x14ac:dyDescent="0.25">
      <c r="D3951" s="146"/>
    </row>
    <row r="3952" spans="4:4" x14ac:dyDescent="0.25">
      <c r="D3952" s="146"/>
    </row>
    <row r="3953" spans="4:4" x14ac:dyDescent="0.25">
      <c r="D3953" s="146"/>
    </row>
    <row r="3954" spans="4:4" x14ac:dyDescent="0.25">
      <c r="D3954" s="146"/>
    </row>
    <row r="3955" spans="4:4" x14ac:dyDescent="0.25">
      <c r="D3955" s="146"/>
    </row>
    <row r="3956" spans="4:4" x14ac:dyDescent="0.25">
      <c r="D3956" s="146"/>
    </row>
    <row r="3957" spans="4:4" x14ac:dyDescent="0.25">
      <c r="D3957" s="146"/>
    </row>
    <row r="3958" spans="4:4" x14ac:dyDescent="0.25">
      <c r="D3958" s="146"/>
    </row>
    <row r="3959" spans="4:4" x14ac:dyDescent="0.25">
      <c r="D3959" s="146"/>
    </row>
    <row r="3960" spans="4:4" x14ac:dyDescent="0.25">
      <c r="D3960" s="146"/>
    </row>
    <row r="3961" spans="4:4" x14ac:dyDescent="0.25">
      <c r="D3961" s="146"/>
    </row>
    <row r="3962" spans="4:4" x14ac:dyDescent="0.25">
      <c r="D3962" s="146"/>
    </row>
    <row r="3963" spans="4:4" x14ac:dyDescent="0.25">
      <c r="D3963" s="146"/>
    </row>
    <row r="3964" spans="4:4" x14ac:dyDescent="0.25">
      <c r="D3964" s="146"/>
    </row>
    <row r="3965" spans="4:4" x14ac:dyDescent="0.25">
      <c r="D3965" s="146"/>
    </row>
    <row r="3966" spans="4:4" x14ac:dyDescent="0.25">
      <c r="D3966" s="146"/>
    </row>
    <row r="3967" spans="4:4" x14ac:dyDescent="0.25">
      <c r="D3967" s="146"/>
    </row>
    <row r="3968" spans="4:4" x14ac:dyDescent="0.25">
      <c r="D3968" s="146"/>
    </row>
    <row r="3969" spans="4:4" x14ac:dyDescent="0.25">
      <c r="D3969" s="146"/>
    </row>
    <row r="3970" spans="4:4" x14ac:dyDescent="0.25">
      <c r="D3970" s="146"/>
    </row>
    <row r="3971" spans="4:4" x14ac:dyDescent="0.25">
      <c r="D3971" s="146"/>
    </row>
    <row r="3972" spans="4:4" x14ac:dyDescent="0.25">
      <c r="D3972" s="146"/>
    </row>
    <row r="3973" spans="4:4" x14ac:dyDescent="0.25">
      <c r="D3973" s="146"/>
    </row>
    <row r="3974" spans="4:4" x14ac:dyDescent="0.25">
      <c r="D3974" s="146"/>
    </row>
    <row r="3975" spans="4:4" x14ac:dyDescent="0.25">
      <c r="D3975" s="146"/>
    </row>
    <row r="3976" spans="4:4" x14ac:dyDescent="0.25">
      <c r="D3976" s="146"/>
    </row>
    <row r="3977" spans="4:4" x14ac:dyDescent="0.25">
      <c r="D3977" s="146"/>
    </row>
    <row r="3978" spans="4:4" x14ac:dyDescent="0.25">
      <c r="D3978" s="146"/>
    </row>
    <row r="3979" spans="4:4" x14ac:dyDescent="0.25">
      <c r="D3979" s="146"/>
    </row>
    <row r="3980" spans="4:4" x14ac:dyDescent="0.25">
      <c r="D3980" s="146"/>
    </row>
    <row r="3981" spans="4:4" x14ac:dyDescent="0.25">
      <c r="D3981" s="146"/>
    </row>
    <row r="3982" spans="4:4" x14ac:dyDescent="0.25">
      <c r="D3982" s="146"/>
    </row>
    <row r="3983" spans="4:4" x14ac:dyDescent="0.25">
      <c r="D3983" s="146"/>
    </row>
    <row r="3984" spans="4:4" x14ac:dyDescent="0.25">
      <c r="D3984" s="146"/>
    </row>
    <row r="3985" spans="4:4" x14ac:dyDescent="0.25">
      <c r="D3985" s="146"/>
    </row>
    <row r="3986" spans="4:4" x14ac:dyDescent="0.25">
      <c r="D3986" s="146"/>
    </row>
    <row r="3987" spans="4:4" x14ac:dyDescent="0.25">
      <c r="D3987" s="146"/>
    </row>
    <row r="3988" spans="4:4" x14ac:dyDescent="0.25">
      <c r="D3988" s="146"/>
    </row>
    <row r="3989" spans="4:4" x14ac:dyDescent="0.25">
      <c r="D3989" s="146"/>
    </row>
    <row r="3990" spans="4:4" x14ac:dyDescent="0.25">
      <c r="D3990" s="146"/>
    </row>
    <row r="3991" spans="4:4" x14ac:dyDescent="0.25">
      <c r="D3991" s="146"/>
    </row>
    <row r="3992" spans="4:4" x14ac:dyDescent="0.25">
      <c r="D3992" s="146"/>
    </row>
    <row r="3993" spans="4:4" x14ac:dyDescent="0.25">
      <c r="D3993" s="146"/>
    </row>
    <row r="3994" spans="4:4" x14ac:dyDescent="0.25">
      <c r="D3994" s="146"/>
    </row>
    <row r="3995" spans="4:4" x14ac:dyDescent="0.25">
      <c r="D3995" s="146"/>
    </row>
    <row r="3996" spans="4:4" x14ac:dyDescent="0.25">
      <c r="D3996" s="146"/>
    </row>
    <row r="3997" spans="4:4" x14ac:dyDescent="0.25">
      <c r="D3997" s="146"/>
    </row>
    <row r="3998" spans="4:4" x14ac:dyDescent="0.25">
      <c r="D3998" s="146"/>
    </row>
    <row r="3999" spans="4:4" x14ac:dyDescent="0.25">
      <c r="D3999" s="146"/>
    </row>
    <row r="4000" spans="4:4" x14ac:dyDescent="0.25">
      <c r="D4000" s="146"/>
    </row>
    <row r="4001" spans="4:4" x14ac:dyDescent="0.25">
      <c r="D4001" s="146"/>
    </row>
    <row r="4002" spans="4:4" x14ac:dyDescent="0.25">
      <c r="D4002" s="146"/>
    </row>
    <row r="4003" spans="4:4" x14ac:dyDescent="0.25">
      <c r="D4003" s="146"/>
    </row>
    <row r="4004" spans="4:4" x14ac:dyDescent="0.25">
      <c r="D4004" s="146"/>
    </row>
    <row r="4005" spans="4:4" x14ac:dyDescent="0.25">
      <c r="D4005" s="146"/>
    </row>
    <row r="4006" spans="4:4" x14ac:dyDescent="0.25">
      <c r="D4006" s="146"/>
    </row>
    <row r="4007" spans="4:4" x14ac:dyDescent="0.25">
      <c r="D4007" s="146"/>
    </row>
    <row r="4008" spans="4:4" x14ac:dyDescent="0.25">
      <c r="D4008" s="146"/>
    </row>
    <row r="4009" spans="4:4" x14ac:dyDescent="0.25">
      <c r="D4009" s="146"/>
    </row>
    <row r="4010" spans="4:4" x14ac:dyDescent="0.25">
      <c r="D4010" s="146"/>
    </row>
    <row r="4011" spans="4:4" x14ac:dyDescent="0.25">
      <c r="D4011" s="146"/>
    </row>
    <row r="4012" spans="4:4" x14ac:dyDescent="0.25">
      <c r="D4012" s="146"/>
    </row>
    <row r="4013" spans="4:4" x14ac:dyDescent="0.25">
      <c r="D4013" s="146"/>
    </row>
    <row r="4014" spans="4:4" x14ac:dyDescent="0.25">
      <c r="D4014" s="146"/>
    </row>
    <row r="4015" spans="4:4" x14ac:dyDescent="0.25">
      <c r="D4015" s="146"/>
    </row>
    <row r="4016" spans="4:4" x14ac:dyDescent="0.25">
      <c r="D4016" s="146"/>
    </row>
    <row r="4017" spans="4:4" x14ac:dyDescent="0.25">
      <c r="D4017" s="146"/>
    </row>
    <row r="4018" spans="4:4" x14ac:dyDescent="0.25">
      <c r="D4018" s="146"/>
    </row>
    <row r="4019" spans="4:4" x14ac:dyDescent="0.25">
      <c r="D4019" s="146"/>
    </row>
    <row r="4020" spans="4:4" x14ac:dyDescent="0.25">
      <c r="D4020" s="146"/>
    </row>
    <row r="4021" spans="4:4" x14ac:dyDescent="0.25">
      <c r="D4021" s="146"/>
    </row>
    <row r="4022" spans="4:4" x14ac:dyDescent="0.25">
      <c r="D4022" s="146"/>
    </row>
    <row r="4023" spans="4:4" x14ac:dyDescent="0.25">
      <c r="D4023" s="146"/>
    </row>
    <row r="4024" spans="4:4" x14ac:dyDescent="0.25">
      <c r="D4024" s="146"/>
    </row>
    <row r="4025" spans="4:4" x14ac:dyDescent="0.25">
      <c r="D4025" s="146"/>
    </row>
    <row r="4026" spans="4:4" x14ac:dyDescent="0.25">
      <c r="D4026" s="146"/>
    </row>
    <row r="4027" spans="4:4" x14ac:dyDescent="0.25">
      <c r="D4027" s="146"/>
    </row>
    <row r="4028" spans="4:4" x14ac:dyDescent="0.25">
      <c r="D4028" s="146"/>
    </row>
    <row r="4029" spans="4:4" x14ac:dyDescent="0.25">
      <c r="D4029" s="146"/>
    </row>
    <row r="4030" spans="4:4" x14ac:dyDescent="0.25">
      <c r="D4030" s="146"/>
    </row>
    <row r="4031" spans="4:4" x14ac:dyDescent="0.25">
      <c r="D4031" s="146"/>
    </row>
    <row r="4032" spans="4:4" x14ac:dyDescent="0.25">
      <c r="D4032" s="146"/>
    </row>
    <row r="4033" spans="4:4" x14ac:dyDescent="0.25">
      <c r="D4033" s="146"/>
    </row>
    <row r="4034" spans="4:4" x14ac:dyDescent="0.25">
      <c r="D4034" s="146"/>
    </row>
    <row r="4035" spans="4:4" x14ac:dyDescent="0.25">
      <c r="D4035" s="146"/>
    </row>
    <row r="4036" spans="4:4" x14ac:dyDescent="0.25">
      <c r="D4036" s="146"/>
    </row>
    <row r="4037" spans="4:4" x14ac:dyDescent="0.25">
      <c r="D4037" s="146"/>
    </row>
    <row r="4038" spans="4:4" x14ac:dyDescent="0.25">
      <c r="D4038" s="146"/>
    </row>
    <row r="4039" spans="4:4" x14ac:dyDescent="0.25">
      <c r="D4039" s="146"/>
    </row>
    <row r="4040" spans="4:4" x14ac:dyDescent="0.25">
      <c r="D4040" s="146"/>
    </row>
    <row r="4041" spans="4:4" x14ac:dyDescent="0.25">
      <c r="D4041" s="146"/>
    </row>
    <row r="4042" spans="4:4" x14ac:dyDescent="0.25">
      <c r="D4042" s="146"/>
    </row>
    <row r="4043" spans="4:4" x14ac:dyDescent="0.25">
      <c r="D4043" s="146"/>
    </row>
    <row r="4044" spans="4:4" x14ac:dyDescent="0.25">
      <c r="D4044" s="146"/>
    </row>
    <row r="4045" spans="4:4" x14ac:dyDescent="0.25">
      <c r="D4045" s="146"/>
    </row>
    <row r="4046" spans="4:4" x14ac:dyDescent="0.25">
      <c r="D4046" s="146"/>
    </row>
    <row r="4047" spans="4:4" x14ac:dyDescent="0.25">
      <c r="D4047" s="146"/>
    </row>
    <row r="4048" spans="4:4" x14ac:dyDescent="0.25">
      <c r="D4048" s="146"/>
    </row>
    <row r="4049" spans="4:4" x14ac:dyDescent="0.25">
      <c r="D4049" s="146"/>
    </row>
    <row r="4050" spans="4:4" x14ac:dyDescent="0.25">
      <c r="D4050" s="146"/>
    </row>
    <row r="4051" spans="4:4" x14ac:dyDescent="0.25">
      <c r="D4051" s="146"/>
    </row>
    <row r="4052" spans="4:4" x14ac:dyDescent="0.25">
      <c r="D4052" s="146"/>
    </row>
    <row r="4053" spans="4:4" x14ac:dyDescent="0.25">
      <c r="D4053" s="146"/>
    </row>
    <row r="4054" spans="4:4" x14ac:dyDescent="0.25">
      <c r="D4054" s="146"/>
    </row>
    <row r="4055" spans="4:4" x14ac:dyDescent="0.25">
      <c r="D4055" s="146"/>
    </row>
    <row r="4056" spans="4:4" x14ac:dyDescent="0.25">
      <c r="D4056" s="146"/>
    </row>
    <row r="4057" spans="4:4" x14ac:dyDescent="0.25">
      <c r="D4057" s="146"/>
    </row>
    <row r="4058" spans="4:4" x14ac:dyDescent="0.25">
      <c r="D4058" s="146"/>
    </row>
    <row r="4059" spans="4:4" x14ac:dyDescent="0.25">
      <c r="D4059" s="146"/>
    </row>
    <row r="4060" spans="4:4" x14ac:dyDescent="0.25">
      <c r="D4060" s="146"/>
    </row>
    <row r="4061" spans="4:4" x14ac:dyDescent="0.25">
      <c r="D4061" s="146"/>
    </row>
    <row r="4062" spans="4:4" x14ac:dyDescent="0.25">
      <c r="D4062" s="146"/>
    </row>
    <row r="4063" spans="4:4" x14ac:dyDescent="0.25">
      <c r="D4063" s="146"/>
    </row>
    <row r="4064" spans="4:4" x14ac:dyDescent="0.25">
      <c r="D4064" s="146"/>
    </row>
    <row r="4065" spans="4:4" x14ac:dyDescent="0.25">
      <c r="D4065" s="146"/>
    </row>
    <row r="4066" spans="4:4" x14ac:dyDescent="0.25">
      <c r="D4066" s="146"/>
    </row>
    <row r="4067" spans="4:4" x14ac:dyDescent="0.25">
      <c r="D4067" s="146"/>
    </row>
    <row r="4068" spans="4:4" x14ac:dyDescent="0.25">
      <c r="D4068" s="146"/>
    </row>
    <row r="4069" spans="4:4" x14ac:dyDescent="0.25">
      <c r="D4069" s="146"/>
    </row>
    <row r="4070" spans="4:4" x14ac:dyDescent="0.25">
      <c r="D4070" s="146"/>
    </row>
    <row r="4071" spans="4:4" x14ac:dyDescent="0.25">
      <c r="D4071" s="146"/>
    </row>
    <row r="4072" spans="4:4" x14ac:dyDescent="0.25">
      <c r="D4072" s="146"/>
    </row>
    <row r="4073" spans="4:4" x14ac:dyDescent="0.25">
      <c r="D4073" s="146"/>
    </row>
    <row r="4074" spans="4:4" x14ac:dyDescent="0.25">
      <c r="D4074" s="146"/>
    </row>
    <row r="4075" spans="4:4" x14ac:dyDescent="0.25">
      <c r="D4075" s="146"/>
    </row>
    <row r="4076" spans="4:4" x14ac:dyDescent="0.25">
      <c r="D4076" s="146"/>
    </row>
    <row r="4077" spans="4:4" x14ac:dyDescent="0.25">
      <c r="D4077" s="146"/>
    </row>
    <row r="4078" spans="4:4" x14ac:dyDescent="0.25">
      <c r="D4078" s="146"/>
    </row>
    <row r="4079" spans="4:4" x14ac:dyDescent="0.25">
      <c r="D4079" s="146"/>
    </row>
    <row r="4080" spans="4:4" x14ac:dyDescent="0.25">
      <c r="D4080" s="146"/>
    </row>
    <row r="4081" spans="4:4" x14ac:dyDescent="0.25">
      <c r="D4081" s="146"/>
    </row>
    <row r="4082" spans="4:4" x14ac:dyDescent="0.25">
      <c r="D4082" s="146"/>
    </row>
    <row r="4083" spans="4:4" x14ac:dyDescent="0.25">
      <c r="D4083" s="146"/>
    </row>
    <row r="4084" spans="4:4" x14ac:dyDescent="0.25">
      <c r="D4084" s="146"/>
    </row>
    <row r="4085" spans="4:4" x14ac:dyDescent="0.25">
      <c r="D4085" s="146"/>
    </row>
    <row r="4086" spans="4:4" x14ac:dyDescent="0.25">
      <c r="D4086" s="146"/>
    </row>
    <row r="4087" spans="4:4" x14ac:dyDescent="0.25">
      <c r="D4087" s="146"/>
    </row>
    <row r="4088" spans="4:4" x14ac:dyDescent="0.25">
      <c r="D4088" s="146"/>
    </row>
    <row r="4089" spans="4:4" x14ac:dyDescent="0.25">
      <c r="D4089" s="146"/>
    </row>
    <row r="4090" spans="4:4" x14ac:dyDescent="0.25">
      <c r="D4090" s="146"/>
    </row>
    <row r="4091" spans="4:4" x14ac:dyDescent="0.25">
      <c r="D4091" s="146"/>
    </row>
    <row r="4092" spans="4:4" x14ac:dyDescent="0.25">
      <c r="D4092" s="146"/>
    </row>
    <row r="4093" spans="4:4" x14ac:dyDescent="0.25">
      <c r="D4093" s="146"/>
    </row>
    <row r="4094" spans="4:4" x14ac:dyDescent="0.25">
      <c r="D4094" s="146"/>
    </row>
    <row r="4095" spans="4:4" x14ac:dyDescent="0.25">
      <c r="D4095" s="146"/>
    </row>
    <row r="4096" spans="4:4" x14ac:dyDescent="0.25">
      <c r="D4096" s="146"/>
    </row>
    <row r="4097" spans="4:4" x14ac:dyDescent="0.25">
      <c r="D4097" s="146"/>
    </row>
    <row r="4098" spans="4:4" x14ac:dyDescent="0.25">
      <c r="D4098" s="146"/>
    </row>
    <row r="4099" spans="4:4" x14ac:dyDescent="0.25">
      <c r="D4099" s="146"/>
    </row>
    <row r="4100" spans="4:4" x14ac:dyDescent="0.25">
      <c r="D4100" s="146"/>
    </row>
    <row r="4101" spans="4:4" x14ac:dyDescent="0.25">
      <c r="D4101" s="146"/>
    </row>
    <row r="4102" spans="4:4" x14ac:dyDescent="0.25">
      <c r="D4102" s="146"/>
    </row>
    <row r="4103" spans="4:4" x14ac:dyDescent="0.25">
      <c r="D4103" s="146"/>
    </row>
    <row r="4104" spans="4:4" x14ac:dyDescent="0.25">
      <c r="D4104" s="146"/>
    </row>
    <row r="4105" spans="4:4" x14ac:dyDescent="0.25">
      <c r="D4105" s="146"/>
    </row>
    <row r="4106" spans="4:4" x14ac:dyDescent="0.25">
      <c r="D4106" s="146"/>
    </row>
    <row r="4107" spans="4:4" x14ac:dyDescent="0.25">
      <c r="D4107" s="146"/>
    </row>
    <row r="4108" spans="4:4" x14ac:dyDescent="0.25">
      <c r="D4108" s="146"/>
    </row>
    <row r="4109" spans="4:4" x14ac:dyDescent="0.25">
      <c r="D4109" s="146"/>
    </row>
    <row r="4110" spans="4:4" x14ac:dyDescent="0.25">
      <c r="D4110" s="146"/>
    </row>
    <row r="4111" spans="4:4" x14ac:dyDescent="0.25">
      <c r="D4111" s="146"/>
    </row>
    <row r="4112" spans="4:4" x14ac:dyDescent="0.25">
      <c r="D4112" s="146"/>
    </row>
    <row r="4113" spans="4:4" x14ac:dyDescent="0.25">
      <c r="D4113" s="146"/>
    </row>
    <row r="4114" spans="4:4" x14ac:dyDescent="0.25">
      <c r="D4114" s="146"/>
    </row>
    <row r="4115" spans="4:4" x14ac:dyDescent="0.25">
      <c r="D4115" s="146"/>
    </row>
    <row r="4116" spans="4:4" x14ac:dyDescent="0.25">
      <c r="D4116" s="146"/>
    </row>
    <row r="4117" spans="4:4" x14ac:dyDescent="0.25">
      <c r="D4117" s="146"/>
    </row>
    <row r="4118" spans="4:4" x14ac:dyDescent="0.25">
      <c r="D4118" s="146"/>
    </row>
    <row r="4119" spans="4:4" x14ac:dyDescent="0.25">
      <c r="D4119" s="146"/>
    </row>
    <row r="4120" spans="4:4" x14ac:dyDescent="0.25">
      <c r="D4120" s="146"/>
    </row>
    <row r="4121" spans="4:4" x14ac:dyDescent="0.25">
      <c r="D4121" s="146"/>
    </row>
    <row r="4122" spans="4:4" x14ac:dyDescent="0.25">
      <c r="D4122" s="146"/>
    </row>
    <row r="4123" spans="4:4" x14ac:dyDescent="0.25">
      <c r="D4123" s="146"/>
    </row>
    <row r="4124" spans="4:4" x14ac:dyDescent="0.25">
      <c r="D4124" s="146"/>
    </row>
    <row r="4125" spans="4:4" x14ac:dyDescent="0.25">
      <c r="D4125" s="146"/>
    </row>
    <row r="4126" spans="4:4" x14ac:dyDescent="0.25">
      <c r="D4126" s="146"/>
    </row>
    <row r="4127" spans="4:4" x14ac:dyDescent="0.25">
      <c r="D4127" s="146"/>
    </row>
    <row r="4128" spans="4:4" x14ac:dyDescent="0.25">
      <c r="D4128" s="146"/>
    </row>
    <row r="4129" spans="4:4" x14ac:dyDescent="0.25">
      <c r="D4129" s="146"/>
    </row>
    <row r="4130" spans="4:4" x14ac:dyDescent="0.25">
      <c r="D4130" s="146"/>
    </row>
    <row r="4131" spans="4:4" x14ac:dyDescent="0.25">
      <c r="D4131" s="146"/>
    </row>
    <row r="4132" spans="4:4" x14ac:dyDescent="0.25">
      <c r="D4132" s="146"/>
    </row>
    <row r="4133" spans="4:4" x14ac:dyDescent="0.25">
      <c r="D4133" s="146"/>
    </row>
    <row r="4134" spans="4:4" x14ac:dyDescent="0.25">
      <c r="D4134" s="146"/>
    </row>
    <row r="4135" spans="4:4" x14ac:dyDescent="0.25">
      <c r="D4135" s="146"/>
    </row>
    <row r="4136" spans="4:4" x14ac:dyDescent="0.25">
      <c r="D4136" s="146"/>
    </row>
    <row r="4137" spans="4:4" x14ac:dyDescent="0.25">
      <c r="D4137" s="146"/>
    </row>
    <row r="4138" spans="4:4" x14ac:dyDescent="0.25">
      <c r="D4138" s="146"/>
    </row>
    <row r="4139" spans="4:4" x14ac:dyDescent="0.25">
      <c r="D4139" s="146"/>
    </row>
    <row r="4140" spans="4:4" x14ac:dyDescent="0.25">
      <c r="D4140" s="146"/>
    </row>
    <row r="4141" spans="4:4" x14ac:dyDescent="0.25">
      <c r="D4141" s="146"/>
    </row>
    <row r="4142" spans="4:4" x14ac:dyDescent="0.25">
      <c r="D4142" s="146"/>
    </row>
    <row r="4143" spans="4:4" x14ac:dyDescent="0.25">
      <c r="D4143" s="146"/>
    </row>
    <row r="4144" spans="4:4" x14ac:dyDescent="0.25">
      <c r="D4144" s="146"/>
    </row>
    <row r="4145" spans="4:4" x14ac:dyDescent="0.25">
      <c r="D4145" s="146"/>
    </row>
    <row r="4146" spans="4:4" x14ac:dyDescent="0.25">
      <c r="D4146" s="146"/>
    </row>
    <row r="4147" spans="4:4" x14ac:dyDescent="0.25">
      <c r="D4147" s="146"/>
    </row>
    <row r="4148" spans="4:4" x14ac:dyDescent="0.25">
      <c r="D4148" s="146"/>
    </row>
    <row r="4149" spans="4:4" x14ac:dyDescent="0.25">
      <c r="D4149" s="146"/>
    </row>
    <row r="4150" spans="4:4" x14ac:dyDescent="0.25">
      <c r="D4150" s="146"/>
    </row>
    <row r="4151" spans="4:4" x14ac:dyDescent="0.25">
      <c r="D4151" s="146"/>
    </row>
    <row r="4152" spans="4:4" x14ac:dyDescent="0.25">
      <c r="D4152" s="146"/>
    </row>
    <row r="4153" spans="4:4" x14ac:dyDescent="0.25">
      <c r="D4153" s="146"/>
    </row>
    <row r="4154" spans="4:4" x14ac:dyDescent="0.25">
      <c r="D4154" s="146"/>
    </row>
    <row r="4155" spans="4:4" x14ac:dyDescent="0.25">
      <c r="D4155" s="146"/>
    </row>
    <row r="4156" spans="4:4" x14ac:dyDescent="0.25">
      <c r="D4156" s="146"/>
    </row>
    <row r="4157" spans="4:4" x14ac:dyDescent="0.25">
      <c r="D4157" s="146"/>
    </row>
    <row r="4158" spans="4:4" x14ac:dyDescent="0.25">
      <c r="D4158" s="146"/>
    </row>
    <row r="4159" spans="4:4" x14ac:dyDescent="0.25">
      <c r="D4159" s="146"/>
    </row>
    <row r="4160" spans="4:4" x14ac:dyDescent="0.25">
      <c r="D4160" s="146"/>
    </row>
    <row r="4161" spans="4:4" x14ac:dyDescent="0.25">
      <c r="D4161" s="146"/>
    </row>
    <row r="4162" spans="4:4" x14ac:dyDescent="0.25">
      <c r="D4162" s="146"/>
    </row>
    <row r="4163" spans="4:4" x14ac:dyDescent="0.25">
      <c r="D4163" s="146"/>
    </row>
    <row r="4164" spans="4:4" x14ac:dyDescent="0.25">
      <c r="D4164" s="146"/>
    </row>
    <row r="4165" spans="4:4" x14ac:dyDescent="0.25">
      <c r="D4165" s="146"/>
    </row>
    <row r="4166" spans="4:4" x14ac:dyDescent="0.25">
      <c r="D4166" s="146"/>
    </row>
    <row r="4167" spans="4:4" x14ac:dyDescent="0.25">
      <c r="D4167" s="146"/>
    </row>
    <row r="4168" spans="4:4" x14ac:dyDescent="0.25">
      <c r="D4168" s="146"/>
    </row>
    <row r="4169" spans="4:4" x14ac:dyDescent="0.25">
      <c r="D4169" s="146"/>
    </row>
    <row r="4170" spans="4:4" x14ac:dyDescent="0.25">
      <c r="D4170" s="146"/>
    </row>
    <row r="4171" spans="4:4" x14ac:dyDescent="0.25">
      <c r="D4171" s="146"/>
    </row>
    <row r="4172" spans="4:4" x14ac:dyDescent="0.25">
      <c r="D4172" s="146"/>
    </row>
    <row r="4173" spans="4:4" x14ac:dyDescent="0.25">
      <c r="D4173" s="146"/>
    </row>
    <row r="4174" spans="4:4" x14ac:dyDescent="0.25">
      <c r="D4174" s="146"/>
    </row>
    <row r="4175" spans="4:4" x14ac:dyDescent="0.25">
      <c r="D4175" s="146"/>
    </row>
    <row r="4176" spans="4:4" x14ac:dyDescent="0.25">
      <c r="D4176" s="146"/>
    </row>
    <row r="4177" spans="4:4" x14ac:dyDescent="0.25">
      <c r="D4177" s="146"/>
    </row>
    <row r="4178" spans="4:4" x14ac:dyDescent="0.25">
      <c r="D4178" s="146"/>
    </row>
    <row r="4179" spans="4:4" x14ac:dyDescent="0.25">
      <c r="D4179" s="146"/>
    </row>
    <row r="4180" spans="4:4" x14ac:dyDescent="0.25">
      <c r="D4180" s="146"/>
    </row>
    <row r="4181" spans="4:4" x14ac:dyDescent="0.25">
      <c r="D4181" s="146"/>
    </row>
    <row r="4182" spans="4:4" x14ac:dyDescent="0.25">
      <c r="D4182" s="146"/>
    </row>
    <row r="4183" spans="4:4" x14ac:dyDescent="0.25">
      <c r="D4183" s="146"/>
    </row>
    <row r="4184" spans="4:4" x14ac:dyDescent="0.25">
      <c r="D4184" s="146"/>
    </row>
    <row r="4185" spans="4:4" x14ac:dyDescent="0.25">
      <c r="D4185" s="146"/>
    </row>
    <row r="4186" spans="4:4" x14ac:dyDescent="0.25">
      <c r="D4186" s="146"/>
    </row>
    <row r="4187" spans="4:4" x14ac:dyDescent="0.25">
      <c r="D4187" s="146"/>
    </row>
    <row r="4188" spans="4:4" x14ac:dyDescent="0.25">
      <c r="D4188" s="146"/>
    </row>
    <row r="4189" spans="4:4" x14ac:dyDescent="0.25">
      <c r="D4189" s="146"/>
    </row>
    <row r="4190" spans="4:4" x14ac:dyDescent="0.25">
      <c r="D4190" s="146"/>
    </row>
    <row r="4191" spans="4:4" x14ac:dyDescent="0.25">
      <c r="D4191" s="146"/>
    </row>
    <row r="4192" spans="4:4" x14ac:dyDescent="0.25">
      <c r="D4192" s="146"/>
    </row>
    <row r="4193" spans="4:4" x14ac:dyDescent="0.25">
      <c r="D4193" s="146"/>
    </row>
    <row r="4194" spans="4:4" x14ac:dyDescent="0.25">
      <c r="D4194" s="146"/>
    </row>
    <row r="4195" spans="4:4" x14ac:dyDescent="0.25">
      <c r="D4195" s="146"/>
    </row>
    <row r="4196" spans="4:4" x14ac:dyDescent="0.25">
      <c r="D4196" s="146"/>
    </row>
    <row r="4197" spans="4:4" x14ac:dyDescent="0.25">
      <c r="D4197" s="146"/>
    </row>
    <row r="4198" spans="4:4" x14ac:dyDescent="0.25">
      <c r="D4198" s="146"/>
    </row>
    <row r="4199" spans="4:4" x14ac:dyDescent="0.25">
      <c r="D4199" s="146"/>
    </row>
    <row r="4200" spans="4:4" x14ac:dyDescent="0.25">
      <c r="D4200" s="146"/>
    </row>
    <row r="4201" spans="4:4" x14ac:dyDescent="0.25">
      <c r="D4201" s="146"/>
    </row>
    <row r="4202" spans="4:4" x14ac:dyDescent="0.25">
      <c r="D4202" s="146"/>
    </row>
    <row r="4203" spans="4:4" x14ac:dyDescent="0.25">
      <c r="D4203" s="146"/>
    </row>
    <row r="4204" spans="4:4" x14ac:dyDescent="0.25">
      <c r="D4204" s="146"/>
    </row>
    <row r="4205" spans="4:4" x14ac:dyDescent="0.25">
      <c r="D4205" s="146"/>
    </row>
    <row r="4206" spans="4:4" x14ac:dyDescent="0.25">
      <c r="D4206" s="146"/>
    </row>
    <row r="4207" spans="4:4" x14ac:dyDescent="0.25">
      <c r="D4207" s="146"/>
    </row>
    <row r="4208" spans="4:4" x14ac:dyDescent="0.25">
      <c r="D4208" s="146"/>
    </row>
    <row r="4209" spans="4:4" x14ac:dyDescent="0.25">
      <c r="D4209" s="146"/>
    </row>
    <row r="4210" spans="4:4" x14ac:dyDescent="0.25">
      <c r="D4210" s="146"/>
    </row>
    <row r="4211" spans="4:4" x14ac:dyDescent="0.25">
      <c r="D4211" s="146"/>
    </row>
    <row r="4212" spans="4:4" x14ac:dyDescent="0.25">
      <c r="D4212" s="146"/>
    </row>
    <row r="4213" spans="4:4" x14ac:dyDescent="0.25">
      <c r="D4213" s="146"/>
    </row>
    <row r="4214" spans="4:4" x14ac:dyDescent="0.25">
      <c r="D4214" s="146"/>
    </row>
    <row r="4215" spans="4:4" x14ac:dyDescent="0.25">
      <c r="D4215" s="146"/>
    </row>
    <row r="4216" spans="4:4" x14ac:dyDescent="0.25">
      <c r="D4216" s="146"/>
    </row>
    <row r="4217" spans="4:4" x14ac:dyDescent="0.25">
      <c r="D4217" s="146"/>
    </row>
    <row r="4218" spans="4:4" x14ac:dyDescent="0.25">
      <c r="D4218" s="146"/>
    </row>
    <row r="4219" spans="4:4" x14ac:dyDescent="0.25">
      <c r="D4219" s="146"/>
    </row>
    <row r="4220" spans="4:4" x14ac:dyDescent="0.25">
      <c r="D4220" s="146"/>
    </row>
    <row r="4221" spans="4:4" x14ac:dyDescent="0.25">
      <c r="D4221" s="146"/>
    </row>
    <row r="4222" spans="4:4" x14ac:dyDescent="0.25">
      <c r="D4222" s="146"/>
    </row>
    <row r="4223" spans="4:4" x14ac:dyDescent="0.25">
      <c r="D4223" s="146"/>
    </row>
    <row r="4224" spans="4:4" x14ac:dyDescent="0.25">
      <c r="D4224" s="146"/>
    </row>
    <row r="4225" spans="4:4" x14ac:dyDescent="0.25">
      <c r="D4225" s="146"/>
    </row>
    <row r="4226" spans="4:4" x14ac:dyDescent="0.25">
      <c r="D4226" s="146"/>
    </row>
    <row r="4227" spans="4:4" x14ac:dyDescent="0.25">
      <c r="D4227" s="146"/>
    </row>
    <row r="4228" spans="4:4" x14ac:dyDescent="0.25">
      <c r="D4228" s="146"/>
    </row>
    <row r="4229" spans="4:4" x14ac:dyDescent="0.25">
      <c r="D4229" s="146"/>
    </row>
    <row r="4230" spans="4:4" x14ac:dyDescent="0.25">
      <c r="D4230" s="146"/>
    </row>
    <row r="4231" spans="4:4" x14ac:dyDescent="0.25">
      <c r="D4231" s="146"/>
    </row>
    <row r="4232" spans="4:4" x14ac:dyDescent="0.25">
      <c r="D4232" s="146"/>
    </row>
    <row r="4233" spans="4:4" x14ac:dyDescent="0.25">
      <c r="D4233" s="146"/>
    </row>
    <row r="4234" spans="4:4" x14ac:dyDescent="0.25">
      <c r="D4234" s="146"/>
    </row>
    <row r="4235" spans="4:4" x14ac:dyDescent="0.25">
      <c r="D4235" s="146"/>
    </row>
    <row r="4236" spans="4:4" x14ac:dyDescent="0.25">
      <c r="D4236" s="146"/>
    </row>
    <row r="4237" spans="4:4" x14ac:dyDescent="0.25">
      <c r="D4237" s="146"/>
    </row>
    <row r="4238" spans="4:4" x14ac:dyDescent="0.25">
      <c r="D4238" s="146"/>
    </row>
    <row r="4239" spans="4:4" x14ac:dyDescent="0.25">
      <c r="D4239" s="146"/>
    </row>
    <row r="4240" spans="4:4" x14ac:dyDescent="0.25">
      <c r="D4240" s="146"/>
    </row>
    <row r="4241" spans="4:4" x14ac:dyDescent="0.25">
      <c r="D4241" s="146"/>
    </row>
    <row r="4242" spans="4:4" x14ac:dyDescent="0.25">
      <c r="D4242" s="146"/>
    </row>
    <row r="4243" spans="4:4" x14ac:dyDescent="0.25">
      <c r="D4243" s="146"/>
    </row>
    <row r="4244" spans="4:4" x14ac:dyDescent="0.25">
      <c r="D4244" s="146"/>
    </row>
    <row r="4245" spans="4:4" x14ac:dyDescent="0.25">
      <c r="D4245" s="146"/>
    </row>
    <row r="4246" spans="4:4" x14ac:dyDescent="0.25">
      <c r="D4246" s="146"/>
    </row>
    <row r="4247" spans="4:4" x14ac:dyDescent="0.25">
      <c r="D4247" s="146"/>
    </row>
    <row r="4248" spans="4:4" x14ac:dyDescent="0.25">
      <c r="D4248" s="146"/>
    </row>
    <row r="4249" spans="4:4" x14ac:dyDescent="0.25">
      <c r="D4249" s="146"/>
    </row>
    <row r="4250" spans="4:4" x14ac:dyDescent="0.25">
      <c r="D4250" s="146"/>
    </row>
    <row r="4251" spans="4:4" x14ac:dyDescent="0.25">
      <c r="D4251" s="146"/>
    </row>
    <row r="4252" spans="4:4" x14ac:dyDescent="0.25">
      <c r="D4252" s="146"/>
    </row>
    <row r="4253" spans="4:4" x14ac:dyDescent="0.25">
      <c r="D4253" s="146"/>
    </row>
    <row r="4254" spans="4:4" x14ac:dyDescent="0.25">
      <c r="D4254" s="146"/>
    </row>
    <row r="4255" spans="4:4" x14ac:dyDescent="0.25">
      <c r="D4255" s="146"/>
    </row>
    <row r="4256" spans="4:4" x14ac:dyDescent="0.25">
      <c r="D4256" s="146"/>
    </row>
    <row r="4257" spans="4:4" x14ac:dyDescent="0.25">
      <c r="D4257" s="146"/>
    </row>
    <row r="4258" spans="4:4" x14ac:dyDescent="0.25">
      <c r="D4258" s="146"/>
    </row>
    <row r="4259" spans="4:4" x14ac:dyDescent="0.25">
      <c r="D4259" s="146"/>
    </row>
    <row r="4260" spans="4:4" x14ac:dyDescent="0.25">
      <c r="D4260" s="146"/>
    </row>
    <row r="4261" spans="4:4" x14ac:dyDescent="0.25">
      <c r="D4261" s="146"/>
    </row>
    <row r="4262" spans="4:4" x14ac:dyDescent="0.25">
      <c r="D4262" s="146"/>
    </row>
    <row r="4263" spans="4:4" x14ac:dyDescent="0.25">
      <c r="D4263" s="146"/>
    </row>
    <row r="4264" spans="4:4" x14ac:dyDescent="0.25">
      <c r="D4264" s="146"/>
    </row>
    <row r="4265" spans="4:4" x14ac:dyDescent="0.25">
      <c r="D4265" s="146"/>
    </row>
    <row r="4266" spans="4:4" x14ac:dyDescent="0.25">
      <c r="D4266" s="146"/>
    </row>
    <row r="4267" spans="4:4" x14ac:dyDescent="0.25">
      <c r="D4267" s="146"/>
    </row>
    <row r="4268" spans="4:4" x14ac:dyDescent="0.25">
      <c r="D4268" s="146"/>
    </row>
    <row r="4269" spans="4:4" x14ac:dyDescent="0.25">
      <c r="D4269" s="146"/>
    </row>
    <row r="4270" spans="4:4" x14ac:dyDescent="0.25">
      <c r="D4270" s="146"/>
    </row>
    <row r="4271" spans="4:4" x14ac:dyDescent="0.25">
      <c r="D4271" s="146"/>
    </row>
    <row r="4272" spans="4:4" x14ac:dyDescent="0.25">
      <c r="D4272" s="146"/>
    </row>
    <row r="4273" spans="4:4" x14ac:dyDescent="0.25">
      <c r="D4273" s="146"/>
    </row>
    <row r="4274" spans="4:4" x14ac:dyDescent="0.25">
      <c r="D4274" s="146"/>
    </row>
    <row r="4275" spans="4:4" x14ac:dyDescent="0.25">
      <c r="D4275" s="146"/>
    </row>
    <row r="4276" spans="4:4" x14ac:dyDescent="0.25">
      <c r="D4276" s="146"/>
    </row>
    <row r="4277" spans="4:4" x14ac:dyDescent="0.25">
      <c r="D4277" s="146"/>
    </row>
    <row r="4278" spans="4:4" x14ac:dyDescent="0.25">
      <c r="D4278" s="146"/>
    </row>
    <row r="4279" spans="4:4" x14ac:dyDescent="0.25">
      <c r="D4279" s="146"/>
    </row>
    <row r="4280" spans="4:4" x14ac:dyDescent="0.25">
      <c r="D4280" s="146"/>
    </row>
    <row r="4281" spans="4:4" x14ac:dyDescent="0.25">
      <c r="D4281" s="146"/>
    </row>
    <row r="4282" spans="4:4" x14ac:dyDescent="0.25">
      <c r="D4282" s="146"/>
    </row>
    <row r="4283" spans="4:4" x14ac:dyDescent="0.25">
      <c r="D4283" s="146"/>
    </row>
    <row r="4284" spans="4:4" x14ac:dyDescent="0.25">
      <c r="D4284" s="146"/>
    </row>
    <row r="4285" spans="4:4" x14ac:dyDescent="0.25">
      <c r="D4285" s="146"/>
    </row>
    <row r="4286" spans="4:4" x14ac:dyDescent="0.25">
      <c r="D4286" s="146"/>
    </row>
    <row r="4287" spans="4:4" x14ac:dyDescent="0.25">
      <c r="D4287" s="146"/>
    </row>
    <row r="4288" spans="4:4" x14ac:dyDescent="0.25">
      <c r="D4288" s="146"/>
    </row>
    <row r="4289" spans="4:4" x14ac:dyDescent="0.25">
      <c r="D4289" s="146"/>
    </row>
    <row r="4290" spans="4:4" x14ac:dyDescent="0.25">
      <c r="D4290" s="146"/>
    </row>
    <row r="4291" spans="4:4" x14ac:dyDescent="0.25">
      <c r="D4291" s="146"/>
    </row>
    <row r="4292" spans="4:4" x14ac:dyDescent="0.25">
      <c r="D4292" s="146"/>
    </row>
    <row r="4293" spans="4:4" x14ac:dyDescent="0.25">
      <c r="D4293" s="146"/>
    </row>
    <row r="4294" spans="4:4" x14ac:dyDescent="0.25">
      <c r="D4294" s="146"/>
    </row>
    <row r="4295" spans="4:4" x14ac:dyDescent="0.25">
      <c r="D4295" s="146"/>
    </row>
    <row r="4296" spans="4:4" x14ac:dyDescent="0.25">
      <c r="D4296" s="146"/>
    </row>
    <row r="4297" spans="4:4" x14ac:dyDescent="0.25">
      <c r="D4297" s="146"/>
    </row>
    <row r="4298" spans="4:4" x14ac:dyDescent="0.25">
      <c r="D4298" s="146"/>
    </row>
    <row r="4299" spans="4:4" x14ac:dyDescent="0.25">
      <c r="D4299" s="146"/>
    </row>
    <row r="4300" spans="4:4" x14ac:dyDescent="0.25">
      <c r="D4300" s="146"/>
    </row>
    <row r="4301" spans="4:4" x14ac:dyDescent="0.25">
      <c r="D4301" s="146"/>
    </row>
    <row r="4302" spans="4:4" x14ac:dyDescent="0.25">
      <c r="D4302" s="146"/>
    </row>
    <row r="4303" spans="4:4" x14ac:dyDescent="0.25">
      <c r="D4303" s="146"/>
    </row>
    <row r="4304" spans="4:4" x14ac:dyDescent="0.25">
      <c r="D4304" s="146"/>
    </row>
    <row r="4305" spans="4:4" x14ac:dyDescent="0.25">
      <c r="D4305" s="146"/>
    </row>
    <row r="4306" spans="4:4" x14ac:dyDescent="0.25">
      <c r="D4306" s="146"/>
    </row>
    <row r="4307" spans="4:4" x14ac:dyDescent="0.25">
      <c r="D4307" s="146"/>
    </row>
    <row r="4308" spans="4:4" x14ac:dyDescent="0.25">
      <c r="D4308" s="146"/>
    </row>
    <row r="4309" spans="4:4" x14ac:dyDescent="0.25">
      <c r="D4309" s="146"/>
    </row>
    <row r="4310" spans="4:4" x14ac:dyDescent="0.25">
      <c r="D4310" s="146"/>
    </row>
    <row r="4311" spans="4:4" x14ac:dyDescent="0.25">
      <c r="D4311" s="146"/>
    </row>
    <row r="4312" spans="4:4" x14ac:dyDescent="0.25">
      <c r="D4312" s="146"/>
    </row>
    <row r="4313" spans="4:4" x14ac:dyDescent="0.25">
      <c r="D4313" s="146"/>
    </row>
    <row r="4314" spans="4:4" x14ac:dyDescent="0.25">
      <c r="D4314" s="146"/>
    </row>
    <row r="4315" spans="4:4" x14ac:dyDescent="0.25">
      <c r="D4315" s="146"/>
    </row>
    <row r="4316" spans="4:4" x14ac:dyDescent="0.25">
      <c r="D4316" s="146"/>
    </row>
    <row r="4317" spans="4:4" x14ac:dyDescent="0.25">
      <c r="D4317" s="146"/>
    </row>
    <row r="4318" spans="4:4" x14ac:dyDescent="0.25">
      <c r="D4318" s="146"/>
    </row>
    <row r="4319" spans="4:4" x14ac:dyDescent="0.25">
      <c r="D4319" s="146"/>
    </row>
    <row r="4320" spans="4:4" x14ac:dyDescent="0.25">
      <c r="D4320" s="146"/>
    </row>
    <row r="4321" spans="4:4" x14ac:dyDescent="0.25">
      <c r="D4321" s="146"/>
    </row>
    <row r="4322" spans="4:4" x14ac:dyDescent="0.25">
      <c r="D4322" s="146"/>
    </row>
    <row r="4323" spans="4:4" x14ac:dyDescent="0.25">
      <c r="D4323" s="146"/>
    </row>
    <row r="4324" spans="4:4" x14ac:dyDescent="0.25">
      <c r="D4324" s="146"/>
    </row>
    <row r="4325" spans="4:4" x14ac:dyDescent="0.25">
      <c r="D4325" s="146"/>
    </row>
    <row r="4326" spans="4:4" x14ac:dyDescent="0.25">
      <c r="D4326" s="146"/>
    </row>
    <row r="4327" spans="4:4" x14ac:dyDescent="0.25">
      <c r="D4327" s="146"/>
    </row>
    <row r="4328" spans="4:4" x14ac:dyDescent="0.25">
      <c r="D4328" s="146"/>
    </row>
    <row r="4329" spans="4:4" x14ac:dyDescent="0.25">
      <c r="D4329" s="146"/>
    </row>
    <row r="4330" spans="4:4" x14ac:dyDescent="0.25">
      <c r="D4330" s="146"/>
    </row>
    <row r="4331" spans="4:4" x14ac:dyDescent="0.25">
      <c r="D4331" s="146"/>
    </row>
    <row r="4332" spans="4:4" x14ac:dyDescent="0.25">
      <c r="D4332" s="146"/>
    </row>
    <row r="4333" spans="4:4" x14ac:dyDescent="0.25">
      <c r="D4333" s="146"/>
    </row>
    <row r="4334" spans="4:4" x14ac:dyDescent="0.25">
      <c r="D4334" s="146"/>
    </row>
    <row r="4335" spans="4:4" x14ac:dyDescent="0.25">
      <c r="D4335" s="146"/>
    </row>
    <row r="4336" spans="4:4" x14ac:dyDescent="0.25">
      <c r="D4336" s="146"/>
    </row>
    <row r="4337" spans="4:4" x14ac:dyDescent="0.25">
      <c r="D4337" s="146"/>
    </row>
    <row r="4338" spans="4:4" x14ac:dyDescent="0.25">
      <c r="D4338" s="146"/>
    </row>
    <row r="4339" spans="4:4" x14ac:dyDescent="0.25">
      <c r="D4339" s="146"/>
    </row>
    <row r="4340" spans="4:4" x14ac:dyDescent="0.25">
      <c r="D4340" s="146"/>
    </row>
    <row r="4341" spans="4:4" x14ac:dyDescent="0.25">
      <c r="D4341" s="146"/>
    </row>
    <row r="4342" spans="4:4" x14ac:dyDescent="0.25">
      <c r="D4342" s="146"/>
    </row>
    <row r="4343" spans="4:4" x14ac:dyDescent="0.25">
      <c r="D4343" s="146"/>
    </row>
    <row r="4344" spans="4:4" x14ac:dyDescent="0.25">
      <c r="D4344" s="146"/>
    </row>
    <row r="4345" spans="4:4" x14ac:dyDescent="0.25">
      <c r="D4345" s="146"/>
    </row>
    <row r="4346" spans="4:4" x14ac:dyDescent="0.25">
      <c r="D4346" s="146"/>
    </row>
    <row r="4347" spans="4:4" x14ac:dyDescent="0.25">
      <c r="D4347" s="146"/>
    </row>
    <row r="4348" spans="4:4" x14ac:dyDescent="0.25">
      <c r="D4348" s="146"/>
    </row>
    <row r="4349" spans="4:4" x14ac:dyDescent="0.25">
      <c r="D4349" s="146"/>
    </row>
    <row r="4350" spans="4:4" x14ac:dyDescent="0.25">
      <c r="D4350" s="146"/>
    </row>
    <row r="4351" spans="4:4" x14ac:dyDescent="0.25">
      <c r="D4351" s="146"/>
    </row>
    <row r="4352" spans="4:4" x14ac:dyDescent="0.25">
      <c r="D4352" s="146"/>
    </row>
    <row r="4353" spans="4:4" x14ac:dyDescent="0.25">
      <c r="D4353" s="146"/>
    </row>
    <row r="4354" spans="4:4" x14ac:dyDescent="0.25">
      <c r="D4354" s="146"/>
    </row>
    <row r="4355" spans="4:4" x14ac:dyDescent="0.25">
      <c r="D4355" s="146"/>
    </row>
    <row r="4356" spans="4:4" x14ac:dyDescent="0.25">
      <c r="D4356" s="146"/>
    </row>
    <row r="4357" spans="4:4" x14ac:dyDescent="0.25">
      <c r="D4357" s="146"/>
    </row>
    <row r="4358" spans="4:4" x14ac:dyDescent="0.25">
      <c r="D4358" s="146"/>
    </row>
    <row r="4359" spans="4:4" x14ac:dyDescent="0.25">
      <c r="D4359" s="146"/>
    </row>
    <row r="4360" spans="4:4" x14ac:dyDescent="0.25">
      <c r="D4360" s="146"/>
    </row>
    <row r="4361" spans="4:4" x14ac:dyDescent="0.25">
      <c r="D4361" s="146"/>
    </row>
    <row r="4362" spans="4:4" x14ac:dyDescent="0.25">
      <c r="D4362" s="146"/>
    </row>
    <row r="4363" spans="4:4" x14ac:dyDescent="0.25">
      <c r="D4363" s="146"/>
    </row>
    <row r="4364" spans="4:4" x14ac:dyDescent="0.25">
      <c r="D4364" s="146"/>
    </row>
    <row r="4365" spans="4:4" x14ac:dyDescent="0.25">
      <c r="D4365" s="146"/>
    </row>
    <row r="4366" spans="4:4" x14ac:dyDescent="0.25">
      <c r="D4366" s="146"/>
    </row>
    <row r="4367" spans="4:4" x14ac:dyDescent="0.25">
      <c r="D4367" s="146"/>
    </row>
    <row r="4368" spans="4:4" x14ac:dyDescent="0.25">
      <c r="D4368" s="146"/>
    </row>
    <row r="4369" spans="4:4" x14ac:dyDescent="0.25">
      <c r="D4369" s="146"/>
    </row>
    <row r="4370" spans="4:4" x14ac:dyDescent="0.25">
      <c r="D4370" s="146"/>
    </row>
    <row r="4371" spans="4:4" x14ac:dyDescent="0.25">
      <c r="D4371" s="146"/>
    </row>
    <row r="4372" spans="4:4" x14ac:dyDescent="0.25">
      <c r="D4372" s="146"/>
    </row>
    <row r="4373" spans="4:4" x14ac:dyDescent="0.25">
      <c r="D4373" s="146"/>
    </row>
    <row r="4374" spans="4:4" x14ac:dyDescent="0.25">
      <c r="D4374" s="146"/>
    </row>
    <row r="4375" spans="4:4" x14ac:dyDescent="0.25">
      <c r="D4375" s="146"/>
    </row>
    <row r="4376" spans="4:4" x14ac:dyDescent="0.25">
      <c r="D4376" s="146"/>
    </row>
    <row r="4377" spans="4:4" x14ac:dyDescent="0.25">
      <c r="D4377" s="146"/>
    </row>
    <row r="4378" spans="4:4" x14ac:dyDescent="0.25">
      <c r="D4378" s="146"/>
    </row>
    <row r="4379" spans="4:4" x14ac:dyDescent="0.25">
      <c r="D4379" s="146"/>
    </row>
    <row r="4380" spans="4:4" x14ac:dyDescent="0.25">
      <c r="D4380" s="146"/>
    </row>
    <row r="4381" spans="4:4" x14ac:dyDescent="0.25">
      <c r="D4381" s="146"/>
    </row>
    <row r="4382" spans="4:4" x14ac:dyDescent="0.25">
      <c r="D4382" s="146"/>
    </row>
    <row r="4383" spans="4:4" x14ac:dyDescent="0.25">
      <c r="D4383" s="146"/>
    </row>
    <row r="4384" spans="4:4" x14ac:dyDescent="0.25">
      <c r="D4384" s="146"/>
    </row>
    <row r="4385" spans="4:4" x14ac:dyDescent="0.25">
      <c r="D4385" s="146"/>
    </row>
    <row r="4386" spans="4:4" x14ac:dyDescent="0.25">
      <c r="D4386" s="146"/>
    </row>
    <row r="4387" spans="4:4" x14ac:dyDescent="0.25">
      <c r="D4387" s="146"/>
    </row>
    <row r="4388" spans="4:4" x14ac:dyDescent="0.25">
      <c r="D4388" s="146"/>
    </row>
    <row r="4389" spans="4:4" x14ac:dyDescent="0.25">
      <c r="D4389" s="146"/>
    </row>
    <row r="4390" spans="4:4" x14ac:dyDescent="0.25">
      <c r="D4390" s="146"/>
    </row>
    <row r="4391" spans="4:4" x14ac:dyDescent="0.25">
      <c r="D4391" s="146"/>
    </row>
    <row r="4392" spans="4:4" x14ac:dyDescent="0.25">
      <c r="D4392" s="146"/>
    </row>
    <row r="4393" spans="4:4" x14ac:dyDescent="0.25">
      <c r="D4393" s="146"/>
    </row>
    <row r="4394" spans="4:4" x14ac:dyDescent="0.25">
      <c r="D4394" s="146"/>
    </row>
    <row r="4395" spans="4:4" x14ac:dyDescent="0.25">
      <c r="D4395" s="146"/>
    </row>
    <row r="4396" spans="4:4" x14ac:dyDescent="0.25">
      <c r="D4396" s="146"/>
    </row>
    <row r="4397" spans="4:4" x14ac:dyDescent="0.25">
      <c r="D4397" s="146"/>
    </row>
    <row r="4398" spans="4:4" x14ac:dyDescent="0.25">
      <c r="D4398" s="146"/>
    </row>
    <row r="4399" spans="4:4" x14ac:dyDescent="0.25">
      <c r="D4399" s="146"/>
    </row>
    <row r="4400" spans="4:4" x14ac:dyDescent="0.25">
      <c r="D4400" s="146"/>
    </row>
    <row r="4401" spans="4:4" x14ac:dyDescent="0.25">
      <c r="D4401" s="146"/>
    </row>
    <row r="4402" spans="4:4" x14ac:dyDescent="0.25">
      <c r="D4402" s="146"/>
    </row>
    <row r="4403" spans="4:4" x14ac:dyDescent="0.25">
      <c r="D4403" s="146"/>
    </row>
    <row r="4404" spans="4:4" x14ac:dyDescent="0.25">
      <c r="D4404" s="146"/>
    </row>
    <row r="4405" spans="4:4" x14ac:dyDescent="0.25">
      <c r="D4405" s="146"/>
    </row>
    <row r="4406" spans="4:4" x14ac:dyDescent="0.25">
      <c r="D4406" s="146"/>
    </row>
    <row r="4407" spans="4:4" x14ac:dyDescent="0.25">
      <c r="D4407" s="146"/>
    </row>
    <row r="4408" spans="4:4" x14ac:dyDescent="0.25">
      <c r="D4408" s="146"/>
    </row>
    <row r="4409" spans="4:4" x14ac:dyDescent="0.25">
      <c r="D4409" s="146"/>
    </row>
    <row r="4410" spans="4:4" x14ac:dyDescent="0.25">
      <c r="D4410" s="146"/>
    </row>
    <row r="4411" spans="4:4" x14ac:dyDescent="0.25">
      <c r="D4411" s="146"/>
    </row>
    <row r="4412" spans="4:4" x14ac:dyDescent="0.25">
      <c r="D4412" s="146"/>
    </row>
    <row r="4413" spans="4:4" x14ac:dyDescent="0.25">
      <c r="D4413" s="146"/>
    </row>
    <row r="4414" spans="4:4" x14ac:dyDescent="0.25">
      <c r="D4414" s="146"/>
    </row>
    <row r="4415" spans="4:4" x14ac:dyDescent="0.25">
      <c r="D4415" s="146"/>
    </row>
    <row r="4416" spans="4:4" x14ac:dyDescent="0.25">
      <c r="D4416" s="146"/>
    </row>
    <row r="4417" spans="4:4" x14ac:dyDescent="0.25">
      <c r="D4417" s="146"/>
    </row>
    <row r="4418" spans="4:4" x14ac:dyDescent="0.25">
      <c r="D4418" s="146"/>
    </row>
    <row r="4419" spans="4:4" x14ac:dyDescent="0.25">
      <c r="D4419" s="146"/>
    </row>
    <row r="4420" spans="4:4" x14ac:dyDescent="0.25">
      <c r="D4420" s="146"/>
    </row>
    <row r="4421" spans="4:4" x14ac:dyDescent="0.25">
      <c r="D4421" s="146"/>
    </row>
    <row r="4422" spans="4:4" x14ac:dyDescent="0.25">
      <c r="D4422" s="146"/>
    </row>
    <row r="4423" spans="4:4" x14ac:dyDescent="0.25">
      <c r="D4423" s="146"/>
    </row>
    <row r="4424" spans="4:4" x14ac:dyDescent="0.25">
      <c r="D4424" s="146"/>
    </row>
    <row r="4425" spans="4:4" x14ac:dyDescent="0.25">
      <c r="D4425" s="146"/>
    </row>
    <row r="4426" spans="4:4" x14ac:dyDescent="0.25">
      <c r="D4426" s="146"/>
    </row>
    <row r="4427" spans="4:4" x14ac:dyDescent="0.25">
      <c r="D4427" s="146"/>
    </row>
    <row r="4428" spans="4:4" x14ac:dyDescent="0.25">
      <c r="D4428" s="146"/>
    </row>
    <row r="4429" spans="4:4" x14ac:dyDescent="0.25">
      <c r="D4429" s="146"/>
    </row>
    <row r="4430" spans="4:4" x14ac:dyDescent="0.25">
      <c r="D4430" s="146"/>
    </row>
    <row r="4431" spans="4:4" x14ac:dyDescent="0.25">
      <c r="D4431" s="146"/>
    </row>
    <row r="4432" spans="4:4" x14ac:dyDescent="0.25">
      <c r="D4432" s="146"/>
    </row>
    <row r="4433" spans="4:4" x14ac:dyDescent="0.25">
      <c r="D4433" s="146"/>
    </row>
    <row r="4434" spans="4:4" x14ac:dyDescent="0.25">
      <c r="D4434" s="146"/>
    </row>
    <row r="4435" spans="4:4" x14ac:dyDescent="0.25">
      <c r="D4435" s="146"/>
    </row>
    <row r="4436" spans="4:4" x14ac:dyDescent="0.25">
      <c r="D4436" s="146"/>
    </row>
    <row r="4437" spans="4:4" x14ac:dyDescent="0.25">
      <c r="D4437" s="146"/>
    </row>
    <row r="4438" spans="4:4" x14ac:dyDescent="0.25">
      <c r="D4438" s="146"/>
    </row>
    <row r="4439" spans="4:4" x14ac:dyDescent="0.25">
      <c r="D4439" s="146"/>
    </row>
    <row r="4440" spans="4:4" x14ac:dyDescent="0.25">
      <c r="D4440" s="146"/>
    </row>
    <row r="4441" spans="4:4" x14ac:dyDescent="0.25">
      <c r="D4441" s="146"/>
    </row>
    <row r="4442" spans="4:4" x14ac:dyDescent="0.25">
      <c r="D4442" s="146"/>
    </row>
    <row r="4443" spans="4:4" x14ac:dyDescent="0.25">
      <c r="D4443" s="146"/>
    </row>
    <row r="4444" spans="4:4" x14ac:dyDescent="0.25">
      <c r="D4444" s="146"/>
    </row>
    <row r="4445" spans="4:4" x14ac:dyDescent="0.25">
      <c r="D4445" s="146"/>
    </row>
    <row r="4446" spans="4:4" x14ac:dyDescent="0.25">
      <c r="D4446" s="146"/>
    </row>
    <row r="4447" spans="4:4" x14ac:dyDescent="0.25">
      <c r="D4447" s="146"/>
    </row>
    <row r="4448" spans="4:4" x14ac:dyDescent="0.25">
      <c r="D4448" s="146"/>
    </row>
    <row r="4449" spans="4:4" x14ac:dyDescent="0.25">
      <c r="D4449" s="146"/>
    </row>
    <row r="4450" spans="4:4" x14ac:dyDescent="0.25">
      <c r="D4450" s="146"/>
    </row>
    <row r="4451" spans="4:4" x14ac:dyDescent="0.25">
      <c r="D4451" s="146"/>
    </row>
    <row r="4452" spans="4:4" x14ac:dyDescent="0.25">
      <c r="D4452" s="146"/>
    </row>
    <row r="4453" spans="4:4" x14ac:dyDescent="0.25">
      <c r="D4453" s="146"/>
    </row>
    <row r="4454" spans="4:4" x14ac:dyDescent="0.25">
      <c r="D4454" s="146"/>
    </row>
    <row r="4455" spans="4:4" x14ac:dyDescent="0.25">
      <c r="D4455" s="146"/>
    </row>
    <row r="4456" spans="4:4" x14ac:dyDescent="0.25">
      <c r="D4456" s="146"/>
    </row>
    <row r="4457" spans="4:4" x14ac:dyDescent="0.25">
      <c r="D4457" s="146"/>
    </row>
    <row r="4458" spans="4:4" x14ac:dyDescent="0.25">
      <c r="D4458" s="146"/>
    </row>
    <row r="4459" spans="4:4" x14ac:dyDescent="0.25">
      <c r="D4459" s="146"/>
    </row>
    <row r="4460" spans="4:4" x14ac:dyDescent="0.25">
      <c r="D4460" s="146"/>
    </row>
    <row r="4461" spans="4:4" x14ac:dyDescent="0.25">
      <c r="D4461" s="146"/>
    </row>
    <row r="4462" spans="4:4" x14ac:dyDescent="0.25">
      <c r="D4462" s="146"/>
    </row>
    <row r="4463" spans="4:4" x14ac:dyDescent="0.25">
      <c r="D4463" s="146"/>
    </row>
    <row r="4464" spans="4:4" x14ac:dyDescent="0.25">
      <c r="D4464" s="146"/>
    </row>
    <row r="4465" spans="4:4" x14ac:dyDescent="0.25">
      <c r="D4465" s="146"/>
    </row>
    <row r="4466" spans="4:4" x14ac:dyDescent="0.25">
      <c r="D4466" s="146"/>
    </row>
    <row r="4467" spans="4:4" x14ac:dyDescent="0.25">
      <c r="D4467" s="146"/>
    </row>
    <row r="4468" spans="4:4" x14ac:dyDescent="0.25">
      <c r="D4468" s="146"/>
    </row>
    <row r="4469" spans="4:4" x14ac:dyDescent="0.25">
      <c r="D4469" s="146"/>
    </row>
    <row r="4470" spans="4:4" x14ac:dyDescent="0.25">
      <c r="D4470" s="146"/>
    </row>
    <row r="4471" spans="4:4" x14ac:dyDescent="0.25">
      <c r="D4471" s="146"/>
    </row>
    <row r="4472" spans="4:4" x14ac:dyDescent="0.25">
      <c r="D4472" s="146"/>
    </row>
    <row r="4473" spans="4:4" x14ac:dyDescent="0.25">
      <c r="D4473" s="146"/>
    </row>
    <row r="4474" spans="4:4" x14ac:dyDescent="0.25">
      <c r="D4474" s="146"/>
    </row>
    <row r="4475" spans="4:4" x14ac:dyDescent="0.25">
      <c r="D4475" s="146"/>
    </row>
    <row r="4476" spans="4:4" x14ac:dyDescent="0.25">
      <c r="D4476" s="146"/>
    </row>
    <row r="4477" spans="4:4" x14ac:dyDescent="0.25">
      <c r="D4477" s="146"/>
    </row>
    <row r="4478" spans="4:4" x14ac:dyDescent="0.25">
      <c r="D4478" s="146"/>
    </row>
    <row r="4479" spans="4:4" x14ac:dyDescent="0.25">
      <c r="D4479" s="146"/>
    </row>
    <row r="4480" spans="4:4" x14ac:dyDescent="0.25">
      <c r="D4480" s="146"/>
    </row>
    <row r="4481" spans="4:4" x14ac:dyDescent="0.25">
      <c r="D4481" s="146"/>
    </row>
    <row r="4482" spans="4:4" x14ac:dyDescent="0.25">
      <c r="D4482" s="146"/>
    </row>
    <row r="4483" spans="4:4" x14ac:dyDescent="0.25">
      <c r="D4483" s="146"/>
    </row>
    <row r="4484" spans="4:4" x14ac:dyDescent="0.25">
      <c r="D4484" s="146"/>
    </row>
    <row r="4485" spans="4:4" x14ac:dyDescent="0.25">
      <c r="D4485" s="146"/>
    </row>
    <row r="4486" spans="4:4" x14ac:dyDescent="0.25">
      <c r="D4486" s="146"/>
    </row>
    <row r="4487" spans="4:4" x14ac:dyDescent="0.25">
      <c r="D4487" s="146"/>
    </row>
    <row r="4488" spans="4:4" x14ac:dyDescent="0.25">
      <c r="D4488" s="146"/>
    </row>
    <row r="4489" spans="4:4" x14ac:dyDescent="0.25">
      <c r="D4489" s="146"/>
    </row>
    <row r="4490" spans="4:4" x14ac:dyDescent="0.25">
      <c r="D4490" s="146"/>
    </row>
    <row r="4491" spans="4:4" x14ac:dyDescent="0.25">
      <c r="D4491" s="146"/>
    </row>
    <row r="4492" spans="4:4" x14ac:dyDescent="0.25">
      <c r="D4492" s="146"/>
    </row>
    <row r="4493" spans="4:4" x14ac:dyDescent="0.25">
      <c r="D4493" s="146"/>
    </row>
    <row r="4494" spans="4:4" x14ac:dyDescent="0.25">
      <c r="D4494" s="146"/>
    </row>
    <row r="4495" spans="4:4" x14ac:dyDescent="0.25">
      <c r="D4495" s="146"/>
    </row>
    <row r="4496" spans="4:4" x14ac:dyDescent="0.25">
      <c r="D4496" s="146"/>
    </row>
    <row r="4497" spans="4:4" x14ac:dyDescent="0.25">
      <c r="D4497" s="146"/>
    </row>
    <row r="4498" spans="4:4" x14ac:dyDescent="0.25">
      <c r="D4498" s="146"/>
    </row>
    <row r="4499" spans="4:4" x14ac:dyDescent="0.25">
      <c r="D4499" s="146"/>
    </row>
    <row r="4500" spans="4:4" x14ac:dyDescent="0.25">
      <c r="D4500" s="146"/>
    </row>
    <row r="4501" spans="4:4" x14ac:dyDescent="0.25">
      <c r="D4501" s="146"/>
    </row>
    <row r="4502" spans="4:4" x14ac:dyDescent="0.25">
      <c r="D4502" s="146"/>
    </row>
    <row r="4503" spans="4:4" x14ac:dyDescent="0.25">
      <c r="D4503" s="146"/>
    </row>
    <row r="4504" spans="4:4" x14ac:dyDescent="0.25">
      <c r="D4504" s="146"/>
    </row>
    <row r="4505" spans="4:4" x14ac:dyDescent="0.25">
      <c r="D4505" s="146"/>
    </row>
    <row r="4506" spans="4:4" x14ac:dyDescent="0.25">
      <c r="D4506" s="146"/>
    </row>
    <row r="4507" spans="4:4" x14ac:dyDescent="0.25">
      <c r="D4507" s="146"/>
    </row>
    <row r="4508" spans="4:4" x14ac:dyDescent="0.25">
      <c r="D4508" s="146"/>
    </row>
    <row r="4509" spans="4:4" x14ac:dyDescent="0.25">
      <c r="D4509" s="146"/>
    </row>
    <row r="4510" spans="4:4" x14ac:dyDescent="0.25">
      <c r="D4510" s="146"/>
    </row>
    <row r="4511" spans="4:4" x14ac:dyDescent="0.25">
      <c r="D4511" s="146"/>
    </row>
    <row r="4512" spans="4:4" x14ac:dyDescent="0.25">
      <c r="D4512" s="146"/>
    </row>
    <row r="4513" spans="4:4" x14ac:dyDescent="0.25">
      <c r="D4513" s="146"/>
    </row>
    <row r="4514" spans="4:4" x14ac:dyDescent="0.25">
      <c r="D4514" s="146"/>
    </row>
    <row r="4515" spans="4:4" x14ac:dyDescent="0.25">
      <c r="D4515" s="146"/>
    </row>
    <row r="4516" spans="4:4" x14ac:dyDescent="0.25">
      <c r="D4516" s="146"/>
    </row>
    <row r="4517" spans="4:4" x14ac:dyDescent="0.25">
      <c r="D4517" s="146"/>
    </row>
    <row r="4518" spans="4:4" x14ac:dyDescent="0.25">
      <c r="D4518" s="146"/>
    </row>
    <row r="4519" spans="4:4" x14ac:dyDescent="0.25">
      <c r="D4519" s="146"/>
    </row>
    <row r="4520" spans="4:4" x14ac:dyDescent="0.25">
      <c r="D4520" s="146"/>
    </row>
    <row r="4521" spans="4:4" x14ac:dyDescent="0.25">
      <c r="D4521" s="146"/>
    </row>
    <row r="4522" spans="4:4" x14ac:dyDescent="0.25">
      <c r="D4522" s="146"/>
    </row>
    <row r="4523" spans="4:4" x14ac:dyDescent="0.25">
      <c r="D4523" s="146"/>
    </row>
    <row r="4524" spans="4:4" x14ac:dyDescent="0.25">
      <c r="D4524" s="146"/>
    </row>
    <row r="4525" spans="4:4" x14ac:dyDescent="0.25">
      <c r="D4525" s="146"/>
    </row>
    <row r="4526" spans="4:4" x14ac:dyDescent="0.25">
      <c r="D4526" s="146"/>
    </row>
    <row r="4527" spans="4:4" x14ac:dyDescent="0.25">
      <c r="D4527" s="146"/>
    </row>
    <row r="4528" spans="4:4" x14ac:dyDescent="0.25">
      <c r="D4528" s="146"/>
    </row>
    <row r="4529" spans="4:4" x14ac:dyDescent="0.25">
      <c r="D4529" s="146"/>
    </row>
    <row r="4530" spans="4:4" x14ac:dyDescent="0.25">
      <c r="D4530" s="146"/>
    </row>
    <row r="4531" spans="4:4" x14ac:dyDescent="0.25">
      <c r="D4531" s="146"/>
    </row>
    <row r="4532" spans="4:4" x14ac:dyDescent="0.25">
      <c r="D4532" s="146"/>
    </row>
    <row r="4533" spans="4:4" x14ac:dyDescent="0.25">
      <c r="D4533" s="146"/>
    </row>
    <row r="4534" spans="4:4" x14ac:dyDescent="0.25">
      <c r="D4534" s="146"/>
    </row>
    <row r="4535" spans="4:4" x14ac:dyDescent="0.25">
      <c r="D4535" s="146"/>
    </row>
    <row r="4536" spans="4:4" x14ac:dyDescent="0.25">
      <c r="D4536" s="146"/>
    </row>
    <row r="4537" spans="4:4" x14ac:dyDescent="0.25">
      <c r="D4537" s="146"/>
    </row>
    <row r="4538" spans="4:4" x14ac:dyDescent="0.25">
      <c r="D4538" s="146"/>
    </row>
    <row r="4539" spans="4:4" x14ac:dyDescent="0.25">
      <c r="D4539" s="146"/>
    </row>
    <row r="4540" spans="4:4" x14ac:dyDescent="0.25">
      <c r="D4540" s="146"/>
    </row>
    <row r="4541" spans="4:4" x14ac:dyDescent="0.25">
      <c r="D4541" s="146"/>
    </row>
    <row r="4542" spans="4:4" x14ac:dyDescent="0.25">
      <c r="D4542" s="146"/>
    </row>
    <row r="4543" spans="4:4" x14ac:dyDescent="0.25">
      <c r="D4543" s="146"/>
    </row>
    <row r="4544" spans="4:4" x14ac:dyDescent="0.25">
      <c r="D4544" s="146"/>
    </row>
    <row r="4545" spans="4:4" x14ac:dyDescent="0.25">
      <c r="D4545" s="146"/>
    </row>
    <row r="4546" spans="4:4" x14ac:dyDescent="0.25">
      <c r="D4546" s="146"/>
    </row>
    <row r="4547" spans="4:4" x14ac:dyDescent="0.25">
      <c r="D4547" s="146"/>
    </row>
    <row r="4548" spans="4:4" x14ac:dyDescent="0.25">
      <c r="D4548" s="146"/>
    </row>
    <row r="4549" spans="4:4" x14ac:dyDescent="0.25">
      <c r="D4549" s="146"/>
    </row>
    <row r="4550" spans="4:4" x14ac:dyDescent="0.25">
      <c r="D4550" s="146"/>
    </row>
    <row r="4551" spans="4:4" x14ac:dyDescent="0.25">
      <c r="D4551" s="146"/>
    </row>
    <row r="4552" spans="4:4" x14ac:dyDescent="0.25">
      <c r="D4552" s="146"/>
    </row>
    <row r="4553" spans="4:4" x14ac:dyDescent="0.25">
      <c r="D4553" s="146"/>
    </row>
    <row r="4554" spans="4:4" x14ac:dyDescent="0.25">
      <c r="D4554" s="146"/>
    </row>
    <row r="4555" spans="4:4" x14ac:dyDescent="0.25">
      <c r="D4555" s="146"/>
    </row>
    <row r="4556" spans="4:4" x14ac:dyDescent="0.25">
      <c r="D4556" s="146"/>
    </row>
    <row r="4557" spans="4:4" x14ac:dyDescent="0.25">
      <c r="D4557" s="146"/>
    </row>
    <row r="4558" spans="4:4" x14ac:dyDescent="0.25">
      <c r="D4558" s="146"/>
    </row>
    <row r="4559" spans="4:4" x14ac:dyDescent="0.25">
      <c r="D4559" s="146"/>
    </row>
    <row r="4560" spans="4:4" x14ac:dyDescent="0.25">
      <c r="D4560" s="146"/>
    </row>
    <row r="4561" spans="4:4" x14ac:dyDescent="0.25">
      <c r="D4561" s="146"/>
    </row>
    <row r="4562" spans="4:4" x14ac:dyDescent="0.25">
      <c r="D4562" s="146"/>
    </row>
    <row r="4563" spans="4:4" x14ac:dyDescent="0.25">
      <c r="D4563" s="146"/>
    </row>
    <row r="4564" spans="4:4" x14ac:dyDescent="0.25">
      <c r="D4564" s="146"/>
    </row>
    <row r="4565" spans="4:4" x14ac:dyDescent="0.25">
      <c r="D4565" s="146"/>
    </row>
    <row r="4566" spans="4:4" x14ac:dyDescent="0.25">
      <c r="D4566" s="146"/>
    </row>
    <row r="4567" spans="4:4" x14ac:dyDescent="0.25">
      <c r="D4567" s="146"/>
    </row>
    <row r="4568" spans="4:4" x14ac:dyDescent="0.25">
      <c r="D4568" s="146"/>
    </row>
    <row r="4569" spans="4:4" x14ac:dyDescent="0.25">
      <c r="D4569" s="146"/>
    </row>
    <row r="4570" spans="4:4" x14ac:dyDescent="0.25">
      <c r="D4570" s="146"/>
    </row>
    <row r="4571" spans="4:4" x14ac:dyDescent="0.25">
      <c r="D4571" s="146"/>
    </row>
    <row r="4572" spans="4:4" x14ac:dyDescent="0.25">
      <c r="D4572" s="146"/>
    </row>
    <row r="4573" spans="4:4" x14ac:dyDescent="0.25">
      <c r="D4573" s="146"/>
    </row>
    <row r="4574" spans="4:4" x14ac:dyDescent="0.25">
      <c r="D4574" s="146"/>
    </row>
    <row r="4575" spans="4:4" x14ac:dyDescent="0.25">
      <c r="D4575" s="146"/>
    </row>
    <row r="4576" spans="4:4" x14ac:dyDescent="0.25">
      <c r="D4576" s="146"/>
    </row>
    <row r="4577" spans="4:4" x14ac:dyDescent="0.25">
      <c r="D4577" s="146"/>
    </row>
    <row r="4578" spans="4:4" x14ac:dyDescent="0.25">
      <c r="D4578" s="146"/>
    </row>
    <row r="4579" spans="4:4" x14ac:dyDescent="0.25">
      <c r="D4579" s="146"/>
    </row>
    <row r="4580" spans="4:4" x14ac:dyDescent="0.25">
      <c r="D4580" s="146"/>
    </row>
    <row r="4581" spans="4:4" x14ac:dyDescent="0.25">
      <c r="D4581" s="146"/>
    </row>
    <row r="4582" spans="4:4" x14ac:dyDescent="0.25">
      <c r="D4582" s="146"/>
    </row>
    <row r="4583" spans="4:4" x14ac:dyDescent="0.25">
      <c r="D4583" s="146"/>
    </row>
    <row r="4584" spans="4:4" x14ac:dyDescent="0.25">
      <c r="D4584" s="146"/>
    </row>
    <row r="4585" spans="4:4" x14ac:dyDescent="0.25">
      <c r="D4585" s="146"/>
    </row>
    <row r="4586" spans="4:4" x14ac:dyDescent="0.25">
      <c r="D4586" s="146"/>
    </row>
    <row r="4587" spans="4:4" x14ac:dyDescent="0.25">
      <c r="D4587" s="146"/>
    </row>
    <row r="4588" spans="4:4" x14ac:dyDescent="0.25">
      <c r="D4588" s="146"/>
    </row>
    <row r="4589" spans="4:4" x14ac:dyDescent="0.25">
      <c r="D4589" s="146"/>
    </row>
    <row r="4590" spans="4:4" x14ac:dyDescent="0.25">
      <c r="D4590" s="146"/>
    </row>
    <row r="4591" spans="4:4" x14ac:dyDescent="0.25">
      <c r="D4591" s="146"/>
    </row>
    <row r="4592" spans="4:4" x14ac:dyDescent="0.25">
      <c r="D4592" s="146"/>
    </row>
    <row r="4593" spans="4:4" x14ac:dyDescent="0.25">
      <c r="D4593" s="146"/>
    </row>
    <row r="4594" spans="4:4" x14ac:dyDescent="0.25">
      <c r="D4594" s="146"/>
    </row>
    <row r="4595" spans="4:4" x14ac:dyDescent="0.25">
      <c r="D4595" s="146"/>
    </row>
    <row r="4596" spans="4:4" x14ac:dyDescent="0.25">
      <c r="D4596" s="146"/>
    </row>
    <row r="4597" spans="4:4" x14ac:dyDescent="0.25">
      <c r="D4597" s="146"/>
    </row>
    <row r="4598" spans="4:4" x14ac:dyDescent="0.25">
      <c r="D4598" s="146"/>
    </row>
    <row r="4599" spans="4:4" x14ac:dyDescent="0.25">
      <c r="D4599" s="146"/>
    </row>
    <row r="4600" spans="4:4" x14ac:dyDescent="0.25">
      <c r="D4600" s="146"/>
    </row>
    <row r="4601" spans="4:4" x14ac:dyDescent="0.25">
      <c r="D4601" s="146"/>
    </row>
    <row r="4602" spans="4:4" x14ac:dyDescent="0.25">
      <c r="D4602" s="146"/>
    </row>
    <row r="4603" spans="4:4" x14ac:dyDescent="0.25">
      <c r="D4603" s="146"/>
    </row>
    <row r="4604" spans="4:4" x14ac:dyDescent="0.25">
      <c r="D4604" s="146"/>
    </row>
    <row r="4605" spans="4:4" x14ac:dyDescent="0.25">
      <c r="D4605" s="146"/>
    </row>
    <row r="4606" spans="4:4" x14ac:dyDescent="0.25">
      <c r="D4606" s="146"/>
    </row>
    <row r="4607" spans="4:4" x14ac:dyDescent="0.25">
      <c r="D4607" s="146"/>
    </row>
    <row r="4608" spans="4:4" x14ac:dyDescent="0.25">
      <c r="D4608" s="146"/>
    </row>
    <row r="4609" spans="4:4" x14ac:dyDescent="0.25">
      <c r="D4609" s="146"/>
    </row>
    <row r="4610" spans="4:4" x14ac:dyDescent="0.25">
      <c r="D4610" s="146"/>
    </row>
    <row r="4611" spans="4:4" x14ac:dyDescent="0.25">
      <c r="D4611" s="146"/>
    </row>
    <row r="4612" spans="4:4" x14ac:dyDescent="0.25">
      <c r="D4612" s="146"/>
    </row>
    <row r="4613" spans="4:4" x14ac:dyDescent="0.25">
      <c r="D4613" s="146"/>
    </row>
    <row r="4614" spans="4:4" x14ac:dyDescent="0.25">
      <c r="D4614" s="146"/>
    </row>
    <row r="4615" spans="4:4" x14ac:dyDescent="0.25">
      <c r="D4615" s="146"/>
    </row>
    <row r="4616" spans="4:4" x14ac:dyDescent="0.25">
      <c r="D4616" s="146"/>
    </row>
    <row r="4617" spans="4:4" x14ac:dyDescent="0.25">
      <c r="D4617" s="146"/>
    </row>
    <row r="4618" spans="4:4" x14ac:dyDescent="0.25">
      <c r="D4618" s="146"/>
    </row>
    <row r="4619" spans="4:4" x14ac:dyDescent="0.25">
      <c r="D4619" s="146"/>
    </row>
    <row r="4620" spans="4:4" x14ac:dyDescent="0.25">
      <c r="D4620" s="146"/>
    </row>
    <row r="4621" spans="4:4" x14ac:dyDescent="0.25">
      <c r="D4621" s="146"/>
    </row>
    <row r="4622" spans="4:4" x14ac:dyDescent="0.25">
      <c r="D4622" s="146"/>
    </row>
    <row r="4623" spans="4:4" x14ac:dyDescent="0.25">
      <c r="D4623" s="146"/>
    </row>
    <row r="4624" spans="4:4" x14ac:dyDescent="0.25">
      <c r="D4624" s="146"/>
    </row>
    <row r="4625" spans="4:4" x14ac:dyDescent="0.25">
      <c r="D4625" s="146"/>
    </row>
    <row r="4626" spans="4:4" x14ac:dyDescent="0.25">
      <c r="D4626" s="146"/>
    </row>
    <row r="4627" spans="4:4" x14ac:dyDescent="0.25">
      <c r="D4627" s="146"/>
    </row>
    <row r="4628" spans="4:4" x14ac:dyDescent="0.25">
      <c r="D4628" s="146"/>
    </row>
    <row r="4629" spans="4:4" x14ac:dyDescent="0.25">
      <c r="D4629" s="146"/>
    </row>
    <row r="4630" spans="4:4" x14ac:dyDescent="0.25">
      <c r="D4630" s="146"/>
    </row>
    <row r="4631" spans="4:4" x14ac:dyDescent="0.25">
      <c r="D4631" s="146"/>
    </row>
    <row r="4632" spans="4:4" x14ac:dyDescent="0.25">
      <c r="D4632" s="146"/>
    </row>
    <row r="4633" spans="4:4" x14ac:dyDescent="0.25">
      <c r="D4633" s="146"/>
    </row>
    <row r="4634" spans="4:4" x14ac:dyDescent="0.25">
      <c r="D4634" s="146"/>
    </row>
    <row r="4635" spans="4:4" x14ac:dyDescent="0.25">
      <c r="D4635" s="146"/>
    </row>
    <row r="4636" spans="4:4" x14ac:dyDescent="0.25">
      <c r="D4636" s="146"/>
    </row>
    <row r="4637" spans="4:4" x14ac:dyDescent="0.25">
      <c r="D4637" s="146"/>
    </row>
    <row r="4638" spans="4:4" x14ac:dyDescent="0.25">
      <c r="D4638" s="146"/>
    </row>
    <row r="4639" spans="4:4" x14ac:dyDescent="0.25">
      <c r="D4639" s="146"/>
    </row>
    <row r="4640" spans="4:4" x14ac:dyDescent="0.25">
      <c r="D4640" s="146"/>
    </row>
    <row r="4641" spans="4:4" x14ac:dyDescent="0.25">
      <c r="D4641" s="146"/>
    </row>
    <row r="4642" spans="4:4" x14ac:dyDescent="0.25">
      <c r="D4642" s="146"/>
    </row>
    <row r="4643" spans="4:4" x14ac:dyDescent="0.25">
      <c r="D4643" s="146"/>
    </row>
    <row r="4644" spans="4:4" x14ac:dyDescent="0.25">
      <c r="D4644" s="146"/>
    </row>
    <row r="4645" spans="4:4" x14ac:dyDescent="0.25">
      <c r="D4645" s="146"/>
    </row>
    <row r="4646" spans="4:4" x14ac:dyDescent="0.25">
      <c r="D4646" s="146"/>
    </row>
    <row r="4647" spans="4:4" x14ac:dyDescent="0.25">
      <c r="D4647" s="146"/>
    </row>
    <row r="4648" spans="4:4" x14ac:dyDescent="0.25">
      <c r="D4648" s="146"/>
    </row>
    <row r="4649" spans="4:4" x14ac:dyDescent="0.25">
      <c r="D4649" s="146"/>
    </row>
    <row r="4650" spans="4:4" x14ac:dyDescent="0.25">
      <c r="D4650" s="146"/>
    </row>
    <row r="4651" spans="4:4" x14ac:dyDescent="0.25">
      <c r="D4651" s="146"/>
    </row>
    <row r="4652" spans="4:4" x14ac:dyDescent="0.25">
      <c r="D4652" s="146"/>
    </row>
    <row r="4653" spans="4:4" x14ac:dyDescent="0.25">
      <c r="D4653" s="146"/>
    </row>
    <row r="4654" spans="4:4" x14ac:dyDescent="0.25">
      <c r="D4654" s="146"/>
    </row>
    <row r="4655" spans="4:4" x14ac:dyDescent="0.25">
      <c r="D4655" s="146"/>
    </row>
    <row r="4656" spans="4:4" x14ac:dyDescent="0.25">
      <c r="D4656" s="146"/>
    </row>
    <row r="4657" spans="4:4" x14ac:dyDescent="0.25">
      <c r="D4657" s="146"/>
    </row>
    <row r="4658" spans="4:4" x14ac:dyDescent="0.25">
      <c r="D4658" s="146"/>
    </row>
    <row r="4659" spans="4:4" x14ac:dyDescent="0.25">
      <c r="D4659" s="146"/>
    </row>
    <row r="4660" spans="4:4" x14ac:dyDescent="0.25">
      <c r="D4660" s="146"/>
    </row>
    <row r="4661" spans="4:4" x14ac:dyDescent="0.25">
      <c r="D4661" s="146"/>
    </row>
    <row r="4662" spans="4:4" x14ac:dyDescent="0.25">
      <c r="D4662" s="146"/>
    </row>
    <row r="4663" spans="4:4" x14ac:dyDescent="0.25">
      <c r="D4663" s="146"/>
    </row>
    <row r="4664" spans="4:4" x14ac:dyDescent="0.25">
      <c r="D4664" s="146"/>
    </row>
    <row r="4665" spans="4:4" x14ac:dyDescent="0.25">
      <c r="D4665" s="146"/>
    </row>
    <row r="4666" spans="4:4" x14ac:dyDescent="0.25">
      <c r="D4666" s="146"/>
    </row>
    <row r="4667" spans="4:4" x14ac:dyDescent="0.25">
      <c r="D4667" s="146"/>
    </row>
    <row r="4668" spans="4:4" x14ac:dyDescent="0.25">
      <c r="D4668" s="146"/>
    </row>
    <row r="4669" spans="4:4" x14ac:dyDescent="0.25">
      <c r="D4669" s="146"/>
    </row>
    <row r="4670" spans="4:4" x14ac:dyDescent="0.25">
      <c r="D4670" s="146"/>
    </row>
    <row r="4671" spans="4:4" x14ac:dyDescent="0.25">
      <c r="D4671" s="146"/>
    </row>
    <row r="4672" spans="4:4" x14ac:dyDescent="0.25">
      <c r="D4672" s="146"/>
    </row>
    <row r="4673" spans="4:4" x14ac:dyDescent="0.25">
      <c r="D4673" s="146"/>
    </row>
    <row r="4674" spans="4:4" x14ac:dyDescent="0.25">
      <c r="D4674" s="146"/>
    </row>
    <row r="4675" spans="4:4" x14ac:dyDescent="0.25">
      <c r="D4675" s="146"/>
    </row>
    <row r="4676" spans="4:4" x14ac:dyDescent="0.25">
      <c r="D4676" s="146"/>
    </row>
    <row r="4677" spans="4:4" x14ac:dyDescent="0.25">
      <c r="D4677" s="146"/>
    </row>
    <row r="4678" spans="4:4" x14ac:dyDescent="0.25">
      <c r="D4678" s="146"/>
    </row>
    <row r="4679" spans="4:4" x14ac:dyDescent="0.25">
      <c r="D4679" s="146"/>
    </row>
    <row r="4680" spans="4:4" x14ac:dyDescent="0.25">
      <c r="D4680" s="146"/>
    </row>
    <row r="4681" spans="4:4" x14ac:dyDescent="0.25">
      <c r="D4681" s="146"/>
    </row>
    <row r="4682" spans="4:4" x14ac:dyDescent="0.25">
      <c r="D4682" s="146"/>
    </row>
    <row r="4683" spans="4:4" x14ac:dyDescent="0.25">
      <c r="D4683" s="146"/>
    </row>
    <row r="4684" spans="4:4" x14ac:dyDescent="0.25">
      <c r="D4684" s="146"/>
    </row>
    <row r="4685" spans="4:4" x14ac:dyDescent="0.25">
      <c r="D4685" s="146"/>
    </row>
    <row r="4686" spans="4:4" x14ac:dyDescent="0.25">
      <c r="D4686" s="146"/>
    </row>
    <row r="4687" spans="4:4" x14ac:dyDescent="0.25">
      <c r="D4687" s="146"/>
    </row>
    <row r="4688" spans="4:4" x14ac:dyDescent="0.25">
      <c r="D4688" s="146"/>
    </row>
    <row r="4689" spans="4:4" x14ac:dyDescent="0.25">
      <c r="D4689" s="146"/>
    </row>
    <row r="4690" spans="4:4" x14ac:dyDescent="0.25">
      <c r="D4690" s="146"/>
    </row>
    <row r="4691" spans="4:4" x14ac:dyDescent="0.25">
      <c r="D4691" s="146"/>
    </row>
    <row r="4692" spans="4:4" x14ac:dyDescent="0.25">
      <c r="D4692" s="146"/>
    </row>
    <row r="4693" spans="4:4" x14ac:dyDescent="0.25">
      <c r="D4693" s="146"/>
    </row>
    <row r="4694" spans="4:4" x14ac:dyDescent="0.25">
      <c r="D4694" s="146"/>
    </row>
    <row r="4695" spans="4:4" x14ac:dyDescent="0.25">
      <c r="D4695" s="146"/>
    </row>
    <row r="4696" spans="4:4" x14ac:dyDescent="0.25">
      <c r="D4696" s="146"/>
    </row>
    <row r="4697" spans="4:4" x14ac:dyDescent="0.25">
      <c r="D4697" s="146"/>
    </row>
    <row r="4698" spans="4:4" x14ac:dyDescent="0.25">
      <c r="D4698" s="146"/>
    </row>
    <row r="4699" spans="4:4" x14ac:dyDescent="0.25">
      <c r="D4699" s="146"/>
    </row>
    <row r="4700" spans="4:4" x14ac:dyDescent="0.25">
      <c r="D4700" s="146"/>
    </row>
    <row r="4701" spans="4:4" x14ac:dyDescent="0.25">
      <c r="D4701" s="146"/>
    </row>
    <row r="4702" spans="4:4" x14ac:dyDescent="0.25">
      <c r="D4702" s="146"/>
    </row>
    <row r="4703" spans="4:4" x14ac:dyDescent="0.25">
      <c r="D4703" s="146"/>
    </row>
    <row r="4704" spans="4:4" x14ac:dyDescent="0.25">
      <c r="D4704" s="146"/>
    </row>
    <row r="4705" spans="4:4" x14ac:dyDescent="0.25">
      <c r="D4705" s="146"/>
    </row>
    <row r="4706" spans="4:4" x14ac:dyDescent="0.25">
      <c r="D4706" s="146"/>
    </row>
    <row r="4707" spans="4:4" x14ac:dyDescent="0.25">
      <c r="D4707" s="146"/>
    </row>
    <row r="4708" spans="4:4" x14ac:dyDescent="0.25">
      <c r="D4708" s="146"/>
    </row>
    <row r="4709" spans="4:4" x14ac:dyDescent="0.25">
      <c r="D4709" s="146"/>
    </row>
    <row r="4710" spans="4:4" x14ac:dyDescent="0.25">
      <c r="D4710" s="146"/>
    </row>
    <row r="4711" spans="4:4" x14ac:dyDescent="0.25">
      <c r="D4711" s="146"/>
    </row>
    <row r="4712" spans="4:4" x14ac:dyDescent="0.25">
      <c r="D4712" s="146"/>
    </row>
    <row r="4713" spans="4:4" x14ac:dyDescent="0.25">
      <c r="D4713" s="146"/>
    </row>
    <row r="4714" spans="4:4" x14ac:dyDescent="0.25">
      <c r="D4714" s="146"/>
    </row>
    <row r="4715" spans="4:4" x14ac:dyDescent="0.25">
      <c r="D4715" s="146"/>
    </row>
    <row r="4716" spans="4:4" x14ac:dyDescent="0.25">
      <c r="D4716" s="146"/>
    </row>
    <row r="4717" spans="4:4" x14ac:dyDescent="0.25">
      <c r="D4717" s="146"/>
    </row>
    <row r="4718" spans="4:4" x14ac:dyDescent="0.25">
      <c r="D4718" s="146"/>
    </row>
    <row r="4719" spans="4:4" x14ac:dyDescent="0.25">
      <c r="D4719" s="146"/>
    </row>
    <row r="4720" spans="4:4" x14ac:dyDescent="0.25">
      <c r="D4720" s="146"/>
    </row>
    <row r="4721" spans="4:4" x14ac:dyDescent="0.25">
      <c r="D4721" s="146"/>
    </row>
    <row r="4722" spans="4:4" x14ac:dyDescent="0.25">
      <c r="D4722" s="146"/>
    </row>
    <row r="4723" spans="4:4" x14ac:dyDescent="0.25">
      <c r="D4723" s="146"/>
    </row>
    <row r="4724" spans="4:4" x14ac:dyDescent="0.25">
      <c r="D4724" s="146"/>
    </row>
    <row r="4725" spans="4:4" x14ac:dyDescent="0.25">
      <c r="D4725" s="146"/>
    </row>
    <row r="4726" spans="4:4" x14ac:dyDescent="0.25">
      <c r="D4726" s="146"/>
    </row>
    <row r="4727" spans="4:4" x14ac:dyDescent="0.25">
      <c r="D4727" s="146"/>
    </row>
    <row r="4728" spans="4:4" x14ac:dyDescent="0.25">
      <c r="D4728" s="146"/>
    </row>
    <row r="4729" spans="4:4" x14ac:dyDescent="0.25">
      <c r="D4729" s="146"/>
    </row>
    <row r="4730" spans="4:4" x14ac:dyDescent="0.25">
      <c r="D4730" s="146"/>
    </row>
    <row r="4731" spans="4:4" x14ac:dyDescent="0.25">
      <c r="D4731" s="146"/>
    </row>
    <row r="4732" spans="4:4" x14ac:dyDescent="0.25">
      <c r="D4732" s="146"/>
    </row>
    <row r="4733" spans="4:4" x14ac:dyDescent="0.25">
      <c r="D4733" s="146"/>
    </row>
    <row r="4734" spans="4:4" x14ac:dyDescent="0.25">
      <c r="D4734" s="146"/>
    </row>
    <row r="4735" spans="4:4" x14ac:dyDescent="0.25">
      <c r="D4735" s="146"/>
    </row>
    <row r="4736" spans="4:4" x14ac:dyDescent="0.25">
      <c r="D4736" s="146"/>
    </row>
    <row r="4737" spans="4:4" x14ac:dyDescent="0.25">
      <c r="D4737" s="146"/>
    </row>
    <row r="4738" spans="4:4" x14ac:dyDescent="0.25">
      <c r="D4738" s="146"/>
    </row>
    <row r="4739" spans="4:4" x14ac:dyDescent="0.25">
      <c r="D4739" s="146"/>
    </row>
    <row r="4740" spans="4:4" x14ac:dyDescent="0.25">
      <c r="D4740" s="146"/>
    </row>
    <row r="4741" spans="4:4" x14ac:dyDescent="0.25">
      <c r="D4741" s="146"/>
    </row>
    <row r="4742" spans="4:4" x14ac:dyDescent="0.25">
      <c r="D4742" s="146"/>
    </row>
    <row r="4743" spans="4:4" x14ac:dyDescent="0.25">
      <c r="D4743" s="146"/>
    </row>
    <row r="4744" spans="4:4" x14ac:dyDescent="0.25">
      <c r="D4744" s="146"/>
    </row>
    <row r="4745" spans="4:4" x14ac:dyDescent="0.25">
      <c r="D4745" s="146"/>
    </row>
    <row r="4746" spans="4:4" x14ac:dyDescent="0.25">
      <c r="D4746" s="146"/>
    </row>
    <row r="4747" spans="4:4" x14ac:dyDescent="0.25">
      <c r="D4747" s="146"/>
    </row>
    <row r="4748" spans="4:4" x14ac:dyDescent="0.25">
      <c r="D4748" s="146"/>
    </row>
    <row r="4749" spans="4:4" x14ac:dyDescent="0.25">
      <c r="D4749" s="146"/>
    </row>
    <row r="4750" spans="4:4" x14ac:dyDescent="0.25">
      <c r="D4750" s="146"/>
    </row>
    <row r="4751" spans="4:4" x14ac:dyDescent="0.25">
      <c r="D4751" s="146"/>
    </row>
    <row r="4752" spans="4:4" x14ac:dyDescent="0.25">
      <c r="D4752" s="146"/>
    </row>
    <row r="4753" spans="4:4" x14ac:dyDescent="0.25">
      <c r="D4753" s="146"/>
    </row>
    <row r="4754" spans="4:4" x14ac:dyDescent="0.25">
      <c r="D4754" s="146"/>
    </row>
    <row r="4755" spans="4:4" x14ac:dyDescent="0.25">
      <c r="D4755" s="146"/>
    </row>
    <row r="4756" spans="4:4" x14ac:dyDescent="0.25">
      <c r="D4756" s="146"/>
    </row>
    <row r="4757" spans="4:4" x14ac:dyDescent="0.25">
      <c r="D4757" s="146"/>
    </row>
    <row r="4758" spans="4:4" x14ac:dyDescent="0.25">
      <c r="D4758" s="146"/>
    </row>
    <row r="4759" spans="4:4" x14ac:dyDescent="0.25">
      <c r="D4759" s="146"/>
    </row>
    <row r="4760" spans="4:4" x14ac:dyDescent="0.25">
      <c r="D4760" s="146"/>
    </row>
    <row r="4761" spans="4:4" x14ac:dyDescent="0.25">
      <c r="D4761" s="146"/>
    </row>
    <row r="4762" spans="4:4" x14ac:dyDescent="0.25">
      <c r="D4762" s="146"/>
    </row>
    <row r="4763" spans="4:4" x14ac:dyDescent="0.25">
      <c r="D4763" s="146"/>
    </row>
    <row r="4764" spans="4:4" x14ac:dyDescent="0.25">
      <c r="D4764" s="146"/>
    </row>
    <row r="4765" spans="4:4" x14ac:dyDescent="0.25">
      <c r="D4765" s="146"/>
    </row>
    <row r="4766" spans="4:4" x14ac:dyDescent="0.25">
      <c r="D4766" s="146"/>
    </row>
    <row r="4767" spans="4:4" x14ac:dyDescent="0.25">
      <c r="D4767" s="146"/>
    </row>
    <row r="4768" spans="4:4" x14ac:dyDescent="0.25">
      <c r="D4768" s="146"/>
    </row>
    <row r="4769" spans="4:4" x14ac:dyDescent="0.25">
      <c r="D4769" s="146"/>
    </row>
    <row r="4770" spans="4:4" x14ac:dyDescent="0.25">
      <c r="D4770" s="146"/>
    </row>
    <row r="4771" spans="4:4" x14ac:dyDescent="0.25">
      <c r="D4771" s="146"/>
    </row>
    <row r="4772" spans="4:4" x14ac:dyDescent="0.25">
      <c r="D4772" s="146"/>
    </row>
    <row r="4773" spans="4:4" x14ac:dyDescent="0.25">
      <c r="D4773" s="146"/>
    </row>
    <row r="4774" spans="4:4" x14ac:dyDescent="0.25">
      <c r="D4774" s="146"/>
    </row>
    <row r="4775" spans="4:4" x14ac:dyDescent="0.25">
      <c r="D4775" s="146"/>
    </row>
    <row r="4776" spans="4:4" x14ac:dyDescent="0.25">
      <c r="D4776" s="146"/>
    </row>
    <row r="4777" spans="4:4" x14ac:dyDescent="0.25">
      <c r="D4777" s="146"/>
    </row>
    <row r="4778" spans="4:4" x14ac:dyDescent="0.25">
      <c r="D4778" s="146"/>
    </row>
    <row r="4779" spans="4:4" x14ac:dyDescent="0.25">
      <c r="D4779" s="146"/>
    </row>
    <row r="4780" spans="4:4" x14ac:dyDescent="0.25">
      <c r="D4780" s="146"/>
    </row>
    <row r="4781" spans="4:4" x14ac:dyDescent="0.25">
      <c r="D4781" s="146"/>
    </row>
    <row r="4782" spans="4:4" x14ac:dyDescent="0.25">
      <c r="D4782" s="146"/>
    </row>
    <row r="4783" spans="4:4" x14ac:dyDescent="0.25">
      <c r="D4783" s="146"/>
    </row>
    <row r="4784" spans="4:4" x14ac:dyDescent="0.25">
      <c r="D4784" s="146"/>
    </row>
    <row r="4785" spans="4:4" x14ac:dyDescent="0.25">
      <c r="D4785" s="146"/>
    </row>
    <row r="4786" spans="4:4" x14ac:dyDescent="0.25">
      <c r="D4786" s="146"/>
    </row>
    <row r="4787" spans="4:4" x14ac:dyDescent="0.25">
      <c r="D4787" s="146"/>
    </row>
    <row r="4788" spans="4:4" x14ac:dyDescent="0.25">
      <c r="D4788" s="146"/>
    </row>
    <row r="4789" spans="4:4" x14ac:dyDescent="0.25">
      <c r="D4789" s="146"/>
    </row>
    <row r="4790" spans="4:4" x14ac:dyDescent="0.25">
      <c r="D4790" s="146"/>
    </row>
    <row r="4791" spans="4:4" x14ac:dyDescent="0.25">
      <c r="D4791" s="146"/>
    </row>
    <row r="4792" spans="4:4" x14ac:dyDescent="0.25">
      <c r="D4792" s="146"/>
    </row>
    <row r="4793" spans="4:4" x14ac:dyDescent="0.25">
      <c r="D4793" s="146"/>
    </row>
    <row r="4794" spans="4:4" x14ac:dyDescent="0.25">
      <c r="D4794" s="146"/>
    </row>
    <row r="4795" spans="4:4" x14ac:dyDescent="0.25">
      <c r="D4795" s="146"/>
    </row>
    <row r="4796" spans="4:4" x14ac:dyDescent="0.25">
      <c r="D4796" s="146"/>
    </row>
    <row r="4797" spans="4:4" x14ac:dyDescent="0.25">
      <c r="D4797" s="146"/>
    </row>
    <row r="4798" spans="4:4" x14ac:dyDescent="0.25">
      <c r="D4798" s="146"/>
    </row>
    <row r="4799" spans="4:4" x14ac:dyDescent="0.25">
      <c r="D4799" s="146"/>
    </row>
    <row r="4800" spans="4:4" x14ac:dyDescent="0.25">
      <c r="D4800" s="146"/>
    </row>
    <row r="4801" spans="4:4" x14ac:dyDescent="0.25">
      <c r="D4801" s="146"/>
    </row>
    <row r="4802" spans="4:4" x14ac:dyDescent="0.25">
      <c r="D4802" s="146"/>
    </row>
    <row r="4803" spans="4:4" x14ac:dyDescent="0.25">
      <c r="D4803" s="146"/>
    </row>
    <row r="4804" spans="4:4" x14ac:dyDescent="0.25">
      <c r="D4804" s="146"/>
    </row>
    <row r="4805" spans="4:4" x14ac:dyDescent="0.25">
      <c r="D4805" s="146"/>
    </row>
    <row r="4806" spans="4:4" x14ac:dyDescent="0.25">
      <c r="D4806" s="146"/>
    </row>
    <row r="4807" spans="4:4" x14ac:dyDescent="0.25">
      <c r="D4807" s="146"/>
    </row>
    <row r="4808" spans="4:4" x14ac:dyDescent="0.25">
      <c r="D4808" s="146"/>
    </row>
    <row r="4809" spans="4:4" x14ac:dyDescent="0.25">
      <c r="D4809" s="146"/>
    </row>
    <row r="4810" spans="4:4" x14ac:dyDescent="0.25">
      <c r="D4810" s="146"/>
    </row>
    <row r="4811" spans="4:4" x14ac:dyDescent="0.25">
      <c r="D4811" s="146"/>
    </row>
    <row r="4812" spans="4:4" x14ac:dyDescent="0.25">
      <c r="D4812" s="146"/>
    </row>
    <row r="4813" spans="4:4" x14ac:dyDescent="0.25">
      <c r="D4813" s="146"/>
    </row>
    <row r="4814" spans="4:4" x14ac:dyDescent="0.25">
      <c r="D4814" s="146"/>
    </row>
    <row r="4815" spans="4:4" x14ac:dyDescent="0.25">
      <c r="D4815" s="146"/>
    </row>
    <row r="4816" spans="4:4" x14ac:dyDescent="0.25">
      <c r="D4816" s="146"/>
    </row>
    <row r="4817" spans="4:4" x14ac:dyDescent="0.25">
      <c r="D4817" s="146"/>
    </row>
    <row r="4818" spans="4:4" x14ac:dyDescent="0.25">
      <c r="D4818" s="146"/>
    </row>
    <row r="4819" spans="4:4" x14ac:dyDescent="0.25">
      <c r="D4819" s="146"/>
    </row>
    <row r="4820" spans="4:4" x14ac:dyDescent="0.25">
      <c r="D4820" s="146"/>
    </row>
    <row r="4821" spans="4:4" x14ac:dyDescent="0.25">
      <c r="D4821" s="146"/>
    </row>
    <row r="4822" spans="4:4" x14ac:dyDescent="0.25">
      <c r="D4822" s="146"/>
    </row>
    <row r="4823" spans="4:4" x14ac:dyDescent="0.25">
      <c r="D4823" s="146"/>
    </row>
    <row r="4824" spans="4:4" x14ac:dyDescent="0.25">
      <c r="D4824" s="146"/>
    </row>
    <row r="4825" spans="4:4" x14ac:dyDescent="0.25">
      <c r="D4825" s="146"/>
    </row>
    <row r="4826" spans="4:4" x14ac:dyDescent="0.25">
      <c r="D4826" s="146"/>
    </row>
    <row r="4827" spans="4:4" x14ac:dyDescent="0.25">
      <c r="D4827" s="146"/>
    </row>
    <row r="4828" spans="4:4" x14ac:dyDescent="0.25">
      <c r="D4828" s="146"/>
    </row>
    <row r="4829" spans="4:4" x14ac:dyDescent="0.25">
      <c r="D4829" s="146"/>
    </row>
    <row r="4830" spans="4:4" x14ac:dyDescent="0.25">
      <c r="D4830" s="146"/>
    </row>
    <row r="4831" spans="4:4" x14ac:dyDescent="0.25">
      <c r="D4831" s="146"/>
    </row>
    <row r="4832" spans="4:4" x14ac:dyDescent="0.25">
      <c r="D4832" s="146"/>
    </row>
    <row r="4833" spans="4:4" x14ac:dyDescent="0.25">
      <c r="D4833" s="146"/>
    </row>
    <row r="4834" spans="4:4" x14ac:dyDescent="0.25">
      <c r="D4834" s="146"/>
    </row>
    <row r="4835" spans="4:4" x14ac:dyDescent="0.25">
      <c r="D4835" s="146"/>
    </row>
    <row r="4836" spans="4:4" x14ac:dyDescent="0.25">
      <c r="D4836" s="146"/>
    </row>
    <row r="4837" spans="4:4" x14ac:dyDescent="0.25">
      <c r="D4837" s="146"/>
    </row>
    <row r="4838" spans="4:4" x14ac:dyDescent="0.25">
      <c r="D4838" s="146"/>
    </row>
    <row r="4839" spans="4:4" x14ac:dyDescent="0.25">
      <c r="D4839" s="146"/>
    </row>
    <row r="4840" spans="4:4" x14ac:dyDescent="0.25">
      <c r="D4840" s="146"/>
    </row>
    <row r="4841" spans="4:4" x14ac:dyDescent="0.25">
      <c r="D4841" s="146"/>
    </row>
    <row r="4842" spans="4:4" x14ac:dyDescent="0.25">
      <c r="D4842" s="146"/>
    </row>
    <row r="4843" spans="4:4" x14ac:dyDescent="0.25">
      <c r="D4843" s="146"/>
    </row>
    <row r="4844" spans="4:4" x14ac:dyDescent="0.25">
      <c r="D4844" s="146"/>
    </row>
    <row r="4845" spans="4:4" x14ac:dyDescent="0.25">
      <c r="D4845" s="146"/>
    </row>
    <row r="4846" spans="4:4" x14ac:dyDescent="0.25">
      <c r="D4846" s="146"/>
    </row>
    <row r="4847" spans="4:4" x14ac:dyDescent="0.25">
      <c r="D4847" s="146"/>
    </row>
    <row r="4848" spans="4:4" x14ac:dyDescent="0.25">
      <c r="D4848" s="146"/>
    </row>
    <row r="4849" spans="4:4" x14ac:dyDescent="0.25">
      <c r="D4849" s="146"/>
    </row>
    <row r="4850" spans="4:4" x14ac:dyDescent="0.25">
      <c r="D4850" s="146"/>
    </row>
    <row r="4851" spans="4:4" x14ac:dyDescent="0.25">
      <c r="D4851" s="146"/>
    </row>
    <row r="4852" spans="4:4" x14ac:dyDescent="0.25">
      <c r="D4852" s="146"/>
    </row>
    <row r="4853" spans="4:4" x14ac:dyDescent="0.25">
      <c r="D4853" s="146"/>
    </row>
    <row r="4854" spans="4:4" x14ac:dyDescent="0.25">
      <c r="D4854" s="146"/>
    </row>
    <row r="4855" spans="4:4" x14ac:dyDescent="0.25">
      <c r="D4855" s="146"/>
    </row>
    <row r="4856" spans="4:4" x14ac:dyDescent="0.25">
      <c r="D4856" s="146"/>
    </row>
    <row r="4857" spans="4:4" x14ac:dyDescent="0.25">
      <c r="D4857" s="146"/>
    </row>
    <row r="4858" spans="4:4" x14ac:dyDescent="0.25">
      <c r="D4858" s="146"/>
    </row>
    <row r="4859" spans="4:4" x14ac:dyDescent="0.25">
      <c r="D4859" s="146"/>
    </row>
    <row r="4860" spans="4:4" x14ac:dyDescent="0.25">
      <c r="D4860" s="146"/>
    </row>
    <row r="4861" spans="4:4" x14ac:dyDescent="0.25">
      <c r="D4861" s="146"/>
    </row>
    <row r="4862" spans="4:4" x14ac:dyDescent="0.25">
      <c r="D4862" s="146"/>
    </row>
    <row r="4863" spans="4:4" x14ac:dyDescent="0.25">
      <c r="D4863" s="146"/>
    </row>
    <row r="4864" spans="4:4" x14ac:dyDescent="0.25">
      <c r="D4864" s="146"/>
    </row>
    <row r="4865" spans="4:4" x14ac:dyDescent="0.25">
      <c r="D4865" s="146"/>
    </row>
    <row r="4866" spans="4:4" x14ac:dyDescent="0.25">
      <c r="D4866" s="146"/>
    </row>
    <row r="4867" spans="4:4" x14ac:dyDescent="0.25">
      <c r="D4867" s="146"/>
    </row>
    <row r="4868" spans="4:4" x14ac:dyDescent="0.25">
      <c r="D4868" s="146"/>
    </row>
    <row r="4869" spans="4:4" x14ac:dyDescent="0.25">
      <c r="D4869" s="146"/>
    </row>
    <row r="4870" spans="4:4" x14ac:dyDescent="0.25">
      <c r="D4870" s="146"/>
    </row>
    <row r="4871" spans="4:4" x14ac:dyDescent="0.25">
      <c r="D4871" s="146"/>
    </row>
    <row r="4872" spans="4:4" x14ac:dyDescent="0.25">
      <c r="D4872" s="146"/>
    </row>
    <row r="4873" spans="4:4" x14ac:dyDescent="0.25">
      <c r="D4873" s="146"/>
    </row>
    <row r="4874" spans="4:4" x14ac:dyDescent="0.25">
      <c r="D4874" s="146"/>
    </row>
    <row r="4875" spans="4:4" x14ac:dyDescent="0.25">
      <c r="D4875" s="146"/>
    </row>
    <row r="4876" spans="4:4" x14ac:dyDescent="0.25">
      <c r="D4876" s="146"/>
    </row>
    <row r="4877" spans="4:4" x14ac:dyDescent="0.25">
      <c r="D4877" s="146"/>
    </row>
    <row r="4878" spans="4:4" x14ac:dyDescent="0.25">
      <c r="D4878" s="146"/>
    </row>
    <row r="4879" spans="4:4" x14ac:dyDescent="0.25">
      <c r="D4879" s="146"/>
    </row>
    <row r="4880" spans="4:4" x14ac:dyDescent="0.25">
      <c r="D4880" s="146"/>
    </row>
    <row r="4881" spans="4:4" x14ac:dyDescent="0.25">
      <c r="D4881" s="146"/>
    </row>
    <row r="4882" spans="4:4" x14ac:dyDescent="0.25">
      <c r="D4882" s="146"/>
    </row>
    <row r="4883" spans="4:4" x14ac:dyDescent="0.25">
      <c r="D4883" s="146"/>
    </row>
    <row r="4884" spans="4:4" x14ac:dyDescent="0.25">
      <c r="D4884" s="146"/>
    </row>
    <row r="4885" spans="4:4" x14ac:dyDescent="0.25">
      <c r="D4885" s="146"/>
    </row>
    <row r="4886" spans="4:4" x14ac:dyDescent="0.25">
      <c r="D4886" s="146"/>
    </row>
    <row r="4887" spans="4:4" x14ac:dyDescent="0.25">
      <c r="D4887" s="146"/>
    </row>
    <row r="4888" spans="4:4" x14ac:dyDescent="0.25">
      <c r="D4888" s="146"/>
    </row>
    <row r="4889" spans="4:4" x14ac:dyDescent="0.25">
      <c r="D4889" s="146"/>
    </row>
    <row r="4890" spans="4:4" x14ac:dyDescent="0.25">
      <c r="D4890" s="146"/>
    </row>
    <row r="4891" spans="4:4" x14ac:dyDescent="0.25">
      <c r="D4891" s="146"/>
    </row>
    <row r="4892" spans="4:4" x14ac:dyDescent="0.25">
      <c r="D4892" s="146"/>
    </row>
    <row r="4893" spans="4:4" x14ac:dyDescent="0.25">
      <c r="D4893" s="146"/>
    </row>
    <row r="4894" spans="4:4" x14ac:dyDescent="0.25">
      <c r="D4894" s="146"/>
    </row>
    <row r="4895" spans="4:4" x14ac:dyDescent="0.25">
      <c r="D4895" s="146"/>
    </row>
    <row r="4896" spans="4:4" x14ac:dyDescent="0.25">
      <c r="D4896" s="146"/>
    </row>
    <row r="4897" spans="4:4" x14ac:dyDescent="0.25">
      <c r="D4897" s="146"/>
    </row>
    <row r="4898" spans="4:4" x14ac:dyDescent="0.25">
      <c r="D4898" s="146"/>
    </row>
    <row r="4899" spans="4:4" x14ac:dyDescent="0.25">
      <c r="D4899" s="146"/>
    </row>
    <row r="4900" spans="4:4" x14ac:dyDescent="0.25">
      <c r="D4900" s="146"/>
    </row>
    <row r="4901" spans="4:4" x14ac:dyDescent="0.25">
      <c r="D4901" s="146"/>
    </row>
    <row r="4902" spans="4:4" x14ac:dyDescent="0.25">
      <c r="D4902" s="146"/>
    </row>
    <row r="4903" spans="4:4" x14ac:dyDescent="0.25">
      <c r="D4903" s="146"/>
    </row>
    <row r="4904" spans="4:4" x14ac:dyDescent="0.25">
      <c r="D4904" s="146"/>
    </row>
    <row r="4905" spans="4:4" x14ac:dyDescent="0.25">
      <c r="D4905" s="146"/>
    </row>
    <row r="4906" spans="4:4" x14ac:dyDescent="0.25">
      <c r="D4906" s="146"/>
    </row>
    <row r="4907" spans="4:4" x14ac:dyDescent="0.25">
      <c r="D4907" s="146"/>
    </row>
    <row r="4908" spans="4:4" x14ac:dyDescent="0.25">
      <c r="D4908" s="146"/>
    </row>
    <row r="4909" spans="4:4" x14ac:dyDescent="0.25">
      <c r="D4909" s="146"/>
    </row>
    <row r="4910" spans="4:4" x14ac:dyDescent="0.25">
      <c r="D4910" s="146"/>
    </row>
    <row r="4911" spans="4:4" x14ac:dyDescent="0.25">
      <c r="D4911" s="146"/>
    </row>
    <row r="4912" spans="4:4" x14ac:dyDescent="0.25">
      <c r="D4912" s="146"/>
    </row>
    <row r="4913" spans="4:4" x14ac:dyDescent="0.25">
      <c r="D4913" s="146"/>
    </row>
    <row r="4914" spans="4:4" x14ac:dyDescent="0.25">
      <c r="D4914" s="146"/>
    </row>
    <row r="4915" spans="4:4" x14ac:dyDescent="0.25">
      <c r="D4915" s="146"/>
    </row>
    <row r="4916" spans="4:4" x14ac:dyDescent="0.25">
      <c r="D4916" s="146"/>
    </row>
    <row r="4917" spans="4:4" x14ac:dyDescent="0.25">
      <c r="D4917" s="146"/>
    </row>
    <row r="4918" spans="4:4" x14ac:dyDescent="0.25">
      <c r="D4918" s="146"/>
    </row>
    <row r="4919" spans="4:4" x14ac:dyDescent="0.25">
      <c r="D4919" s="146"/>
    </row>
    <row r="4920" spans="4:4" x14ac:dyDescent="0.25">
      <c r="D4920" s="146"/>
    </row>
    <row r="4921" spans="4:4" x14ac:dyDescent="0.25">
      <c r="D4921" s="146"/>
    </row>
    <row r="4922" spans="4:4" x14ac:dyDescent="0.25">
      <c r="D4922" s="146"/>
    </row>
    <row r="4923" spans="4:4" x14ac:dyDescent="0.25">
      <c r="D4923" s="146"/>
    </row>
    <row r="4924" spans="4:4" x14ac:dyDescent="0.25">
      <c r="D4924" s="146"/>
    </row>
    <row r="4925" spans="4:4" x14ac:dyDescent="0.25">
      <c r="D4925" s="146"/>
    </row>
    <row r="4926" spans="4:4" x14ac:dyDescent="0.25">
      <c r="D4926" s="146"/>
    </row>
    <row r="4927" spans="4:4" x14ac:dyDescent="0.25">
      <c r="D4927" s="146"/>
    </row>
    <row r="4928" spans="4:4" x14ac:dyDescent="0.25">
      <c r="D4928" s="146"/>
    </row>
    <row r="4929" spans="4:4" x14ac:dyDescent="0.25">
      <c r="D4929" s="146"/>
    </row>
    <row r="4930" spans="4:4" x14ac:dyDescent="0.25">
      <c r="D4930" s="146"/>
    </row>
    <row r="4931" spans="4:4" x14ac:dyDescent="0.25">
      <c r="D4931" s="146"/>
    </row>
    <row r="4932" spans="4:4" x14ac:dyDescent="0.25">
      <c r="D4932" s="146"/>
    </row>
    <row r="4933" spans="4:4" x14ac:dyDescent="0.25">
      <c r="D4933" s="146"/>
    </row>
    <row r="4934" spans="4:4" x14ac:dyDescent="0.25">
      <c r="D4934" s="146"/>
    </row>
    <row r="4935" spans="4:4" x14ac:dyDescent="0.25">
      <c r="D4935" s="146"/>
    </row>
    <row r="4936" spans="4:4" x14ac:dyDescent="0.25">
      <c r="D4936" s="146"/>
    </row>
    <row r="4937" spans="4:4" x14ac:dyDescent="0.25">
      <c r="D4937" s="146"/>
    </row>
    <row r="4938" spans="4:4" x14ac:dyDescent="0.25">
      <c r="D4938" s="146"/>
    </row>
    <row r="4939" spans="4:4" x14ac:dyDescent="0.25">
      <c r="D4939" s="146"/>
    </row>
    <row r="4940" spans="4:4" x14ac:dyDescent="0.25">
      <c r="D4940" s="146"/>
    </row>
    <row r="4941" spans="4:4" x14ac:dyDescent="0.25">
      <c r="D4941" s="146"/>
    </row>
    <row r="4942" spans="4:4" x14ac:dyDescent="0.25">
      <c r="D4942" s="146"/>
    </row>
    <row r="4943" spans="4:4" x14ac:dyDescent="0.25">
      <c r="D4943" s="146"/>
    </row>
    <row r="4944" spans="4:4" x14ac:dyDescent="0.25">
      <c r="D4944" s="146"/>
    </row>
    <row r="4945" spans="4:4" x14ac:dyDescent="0.25">
      <c r="D4945" s="146"/>
    </row>
    <row r="4946" spans="4:4" x14ac:dyDescent="0.25">
      <c r="D4946" s="146"/>
    </row>
    <row r="4947" spans="4:4" x14ac:dyDescent="0.25">
      <c r="D4947" s="146"/>
    </row>
    <row r="4948" spans="4:4" x14ac:dyDescent="0.25">
      <c r="D4948" s="146"/>
    </row>
    <row r="4949" spans="4:4" x14ac:dyDescent="0.25">
      <c r="D4949" s="146"/>
    </row>
    <row r="4950" spans="4:4" x14ac:dyDescent="0.25">
      <c r="D4950" s="146"/>
    </row>
    <row r="4951" spans="4:4" x14ac:dyDescent="0.25">
      <c r="D4951" s="146"/>
    </row>
    <row r="4952" spans="4:4" x14ac:dyDescent="0.25">
      <c r="D4952" s="146"/>
    </row>
    <row r="4953" spans="4:4" x14ac:dyDescent="0.25">
      <c r="D4953" s="146"/>
    </row>
    <row r="4954" spans="4:4" x14ac:dyDescent="0.25">
      <c r="D4954" s="146"/>
    </row>
    <row r="4955" spans="4:4" x14ac:dyDescent="0.25">
      <c r="D4955" s="146"/>
    </row>
    <row r="4956" spans="4:4" x14ac:dyDescent="0.25">
      <c r="D4956" s="146"/>
    </row>
    <row r="4957" spans="4:4" x14ac:dyDescent="0.25">
      <c r="D4957" s="146"/>
    </row>
    <row r="4958" spans="4:4" x14ac:dyDescent="0.25">
      <c r="D4958" s="146"/>
    </row>
    <row r="4959" spans="4:4" x14ac:dyDescent="0.25">
      <c r="D4959" s="146"/>
    </row>
    <row r="4960" spans="4:4" x14ac:dyDescent="0.25">
      <c r="D4960" s="146"/>
    </row>
    <row r="4961" spans="4:4" x14ac:dyDescent="0.25">
      <c r="D4961" s="146"/>
    </row>
    <row r="4962" spans="4:4" x14ac:dyDescent="0.25">
      <c r="D4962" s="146"/>
    </row>
    <row r="4963" spans="4:4" x14ac:dyDescent="0.25">
      <c r="D4963" s="146"/>
    </row>
    <row r="4964" spans="4:4" x14ac:dyDescent="0.25">
      <c r="D4964" s="146"/>
    </row>
    <row r="4965" spans="4:4" x14ac:dyDescent="0.25">
      <c r="D4965" s="146"/>
    </row>
    <row r="4966" spans="4:4" x14ac:dyDescent="0.25">
      <c r="D4966" s="146"/>
    </row>
    <row r="4967" spans="4:4" x14ac:dyDescent="0.25">
      <c r="D4967" s="146"/>
    </row>
    <row r="4968" spans="4:4" x14ac:dyDescent="0.25">
      <c r="D4968" s="146"/>
    </row>
    <row r="4969" spans="4:4" x14ac:dyDescent="0.25">
      <c r="D4969" s="146"/>
    </row>
    <row r="4970" spans="4:4" x14ac:dyDescent="0.25">
      <c r="D4970" s="146"/>
    </row>
    <row r="4971" spans="4:4" x14ac:dyDescent="0.25">
      <c r="D4971" s="146"/>
    </row>
    <row r="4972" spans="4:4" x14ac:dyDescent="0.25">
      <c r="D4972" s="146"/>
    </row>
    <row r="4973" spans="4:4" x14ac:dyDescent="0.25">
      <c r="D4973" s="146"/>
    </row>
    <row r="4974" spans="4:4" x14ac:dyDescent="0.25">
      <c r="D4974" s="146"/>
    </row>
    <row r="4975" spans="4:4" x14ac:dyDescent="0.25">
      <c r="D4975" s="146"/>
    </row>
    <row r="4976" spans="4:4" x14ac:dyDescent="0.25">
      <c r="D4976" s="146"/>
    </row>
    <row r="4977" spans="4:4" x14ac:dyDescent="0.25">
      <c r="D4977" s="146"/>
    </row>
    <row r="4978" spans="4:4" x14ac:dyDescent="0.25">
      <c r="D4978" s="146"/>
    </row>
    <row r="4979" spans="4:4" x14ac:dyDescent="0.25">
      <c r="D4979" s="146"/>
    </row>
    <row r="4980" spans="4:4" x14ac:dyDescent="0.25">
      <c r="D4980" s="146"/>
    </row>
    <row r="4981" spans="4:4" x14ac:dyDescent="0.25">
      <c r="D4981" s="146"/>
    </row>
    <row r="4982" spans="4:4" x14ac:dyDescent="0.25">
      <c r="D4982" s="146"/>
    </row>
    <row r="4983" spans="4:4" x14ac:dyDescent="0.25">
      <c r="D4983" s="146"/>
    </row>
    <row r="4984" spans="4:4" x14ac:dyDescent="0.25">
      <c r="D4984" s="146"/>
    </row>
    <row r="4985" spans="4:4" x14ac:dyDescent="0.25">
      <c r="D4985" s="146"/>
    </row>
    <row r="4986" spans="4:4" x14ac:dyDescent="0.25">
      <c r="D4986" s="146"/>
    </row>
    <row r="4987" spans="4:4" x14ac:dyDescent="0.25">
      <c r="D4987" s="146"/>
    </row>
    <row r="4988" spans="4:4" x14ac:dyDescent="0.25">
      <c r="D4988" s="146"/>
    </row>
    <row r="4989" spans="4:4" x14ac:dyDescent="0.25">
      <c r="D4989" s="146"/>
    </row>
    <row r="4990" spans="4:4" x14ac:dyDescent="0.25">
      <c r="D4990" s="146"/>
    </row>
    <row r="4991" spans="4:4" x14ac:dyDescent="0.25">
      <c r="D4991" s="146"/>
    </row>
    <row r="4992" spans="4:4" x14ac:dyDescent="0.25">
      <c r="D4992" s="146"/>
    </row>
    <row r="4993" spans="4:4" x14ac:dyDescent="0.25">
      <c r="D4993" s="146"/>
    </row>
    <row r="4994" spans="4:4" x14ac:dyDescent="0.25">
      <c r="D4994" s="146"/>
    </row>
    <row r="4995" spans="4:4" x14ac:dyDescent="0.25">
      <c r="D4995" s="146"/>
    </row>
    <row r="4996" spans="4:4" x14ac:dyDescent="0.25">
      <c r="D4996" s="146"/>
    </row>
    <row r="4997" spans="4:4" x14ac:dyDescent="0.25">
      <c r="D4997" s="146"/>
    </row>
    <row r="4998" spans="4:4" x14ac:dyDescent="0.25">
      <c r="D4998" s="146"/>
    </row>
    <row r="4999" spans="4:4" x14ac:dyDescent="0.25">
      <c r="D4999" s="146"/>
    </row>
    <row r="5000" spans="4:4" x14ac:dyDescent="0.25">
      <c r="D5000" s="146"/>
    </row>
  </sheetData>
  <sheetProtection password="918B" sheet="1"/>
  <mergeCells count="176">
    <mergeCell ref="A1:G1"/>
    <mergeCell ref="C7:G7"/>
    <mergeCell ref="F9:G9"/>
    <mergeCell ref="B10:G10"/>
    <mergeCell ref="B13:G13"/>
    <mergeCell ref="B14:G14"/>
    <mergeCell ref="F44:G44"/>
    <mergeCell ref="F54:G54"/>
    <mergeCell ref="B55:G55"/>
    <mergeCell ref="B56:G56"/>
    <mergeCell ref="F66:G66"/>
    <mergeCell ref="B67:G67"/>
    <mergeCell ref="B21:G21"/>
    <mergeCell ref="B22:G22"/>
    <mergeCell ref="F36:G36"/>
    <mergeCell ref="B37:G37"/>
    <mergeCell ref="F40:G40"/>
    <mergeCell ref="B41:G41"/>
    <mergeCell ref="B76:G76"/>
    <mergeCell ref="B77:G77"/>
    <mergeCell ref="B78:G78"/>
    <mergeCell ref="F81:G81"/>
    <mergeCell ref="F105:G105"/>
    <mergeCell ref="B106:G106"/>
    <mergeCell ref="B68:G68"/>
    <mergeCell ref="B71:G71"/>
    <mergeCell ref="B72:G72"/>
    <mergeCell ref="B73:G73"/>
    <mergeCell ref="B74:G74"/>
    <mergeCell ref="B75:G75"/>
    <mergeCell ref="B117:G117"/>
    <mergeCell ref="B121:G121"/>
    <mergeCell ref="B122:G122"/>
    <mergeCell ref="B123:G123"/>
    <mergeCell ref="B127:G127"/>
    <mergeCell ref="B128:G128"/>
    <mergeCell ref="B107:G107"/>
    <mergeCell ref="B108:G108"/>
    <mergeCell ref="B111:G111"/>
    <mergeCell ref="B112:G112"/>
    <mergeCell ref="B115:G115"/>
    <mergeCell ref="B116:G116"/>
    <mergeCell ref="B154:G154"/>
    <mergeCell ref="B162:G162"/>
    <mergeCell ref="B163:G163"/>
    <mergeCell ref="F189:G189"/>
    <mergeCell ref="F194:G194"/>
    <mergeCell ref="F197:G197"/>
    <mergeCell ref="B129:G129"/>
    <mergeCell ref="B137:G137"/>
    <mergeCell ref="B144:G144"/>
    <mergeCell ref="B147:G147"/>
    <mergeCell ref="B150:G150"/>
    <mergeCell ref="B151:G151"/>
    <mergeCell ref="F228:G228"/>
    <mergeCell ref="B229:G229"/>
    <mergeCell ref="F235:G235"/>
    <mergeCell ref="B236:G236"/>
    <mergeCell ref="B237:G237"/>
    <mergeCell ref="B240:G240"/>
    <mergeCell ref="F201:G201"/>
    <mergeCell ref="B202:G202"/>
    <mergeCell ref="B207:G207"/>
    <mergeCell ref="B211:G211"/>
    <mergeCell ref="B215:G215"/>
    <mergeCell ref="B218:G218"/>
    <mergeCell ref="F272:G272"/>
    <mergeCell ref="B273:G273"/>
    <mergeCell ref="B278:G278"/>
    <mergeCell ref="B279:G279"/>
    <mergeCell ref="B280:G280"/>
    <mergeCell ref="F285:G285"/>
    <mergeCell ref="B241:G241"/>
    <mergeCell ref="B247:G247"/>
    <mergeCell ref="B248:G248"/>
    <mergeCell ref="B251:G251"/>
    <mergeCell ref="F258:G258"/>
    <mergeCell ref="B259:G259"/>
    <mergeCell ref="B311:G311"/>
    <mergeCell ref="F316:G316"/>
    <mergeCell ref="B317:G317"/>
    <mergeCell ref="B318:G318"/>
    <mergeCell ref="B333:G333"/>
    <mergeCell ref="B337:G337"/>
    <mergeCell ref="B286:G286"/>
    <mergeCell ref="B287:G287"/>
    <mergeCell ref="B290:G290"/>
    <mergeCell ref="B293:G293"/>
    <mergeCell ref="B294:G294"/>
    <mergeCell ref="B310:G310"/>
    <mergeCell ref="B356:G356"/>
    <mergeCell ref="F359:G359"/>
    <mergeCell ref="B364:G364"/>
    <mergeCell ref="B365:G365"/>
    <mergeCell ref="F370:G370"/>
    <mergeCell ref="B371:G371"/>
    <mergeCell ref="B338:G338"/>
    <mergeCell ref="B342:G342"/>
    <mergeCell ref="F347:G347"/>
    <mergeCell ref="F349:G349"/>
    <mergeCell ref="F352:G352"/>
    <mergeCell ref="B353:G353"/>
    <mergeCell ref="B384:G384"/>
    <mergeCell ref="B385:G385"/>
    <mergeCell ref="B389:G389"/>
    <mergeCell ref="B394:G394"/>
    <mergeCell ref="B395:G395"/>
    <mergeCell ref="B401:G401"/>
    <mergeCell ref="B373:G373"/>
    <mergeCell ref="F376:G376"/>
    <mergeCell ref="B377:G377"/>
    <mergeCell ref="B378:G378"/>
    <mergeCell ref="B379:G379"/>
    <mergeCell ref="B383:G383"/>
    <mergeCell ref="B423:G423"/>
    <mergeCell ref="B424:G424"/>
    <mergeCell ref="B429:G429"/>
    <mergeCell ref="B430:G430"/>
    <mergeCell ref="B434:G434"/>
    <mergeCell ref="B435:G435"/>
    <mergeCell ref="B402:G402"/>
    <mergeCell ref="F409:G409"/>
    <mergeCell ref="B410:G410"/>
    <mergeCell ref="B411:G411"/>
    <mergeCell ref="B418:G418"/>
    <mergeCell ref="B419:G419"/>
    <mergeCell ref="B453:G453"/>
    <mergeCell ref="B454:G454"/>
    <mergeCell ref="B457:G457"/>
    <mergeCell ref="B458:G458"/>
    <mergeCell ref="B461:G461"/>
    <mergeCell ref="B464:G464"/>
    <mergeCell ref="B439:G439"/>
    <mergeCell ref="B440:G440"/>
    <mergeCell ref="B443:G443"/>
    <mergeCell ref="B444:G444"/>
    <mergeCell ref="B449:G449"/>
    <mergeCell ref="B450:G450"/>
    <mergeCell ref="F487:G487"/>
    <mergeCell ref="B490:G490"/>
    <mergeCell ref="B491:G491"/>
    <mergeCell ref="B496:G496"/>
    <mergeCell ref="B497:G497"/>
    <mergeCell ref="F501:G501"/>
    <mergeCell ref="B469:G469"/>
    <mergeCell ref="F476:G476"/>
    <mergeCell ref="B477:G477"/>
    <mergeCell ref="F480:G480"/>
    <mergeCell ref="B481:G481"/>
    <mergeCell ref="B482:G482"/>
    <mergeCell ref="B601:G601"/>
    <mergeCell ref="B615:G615"/>
    <mergeCell ref="B616:G616"/>
    <mergeCell ref="F621:G621"/>
    <mergeCell ref="B622:G622"/>
    <mergeCell ref="B625:G625"/>
    <mergeCell ref="B502:G502"/>
    <mergeCell ref="B506:G506"/>
    <mergeCell ref="B511:G511"/>
    <mergeCell ref="B593:G593"/>
    <mergeCell ref="B594:G594"/>
    <mergeCell ref="F600:G600"/>
    <mergeCell ref="F929:G929"/>
    <mergeCell ref="F938:G938"/>
    <mergeCell ref="B890:G890"/>
    <mergeCell ref="F894:G894"/>
    <mergeCell ref="F896:G896"/>
    <mergeCell ref="B897:G897"/>
    <mergeCell ref="B898:G898"/>
    <mergeCell ref="B903:G903"/>
    <mergeCell ref="B626:G626"/>
    <mergeCell ref="B627:G627"/>
    <mergeCell ref="F632:G632"/>
    <mergeCell ref="B633:G633"/>
    <mergeCell ref="B634:G634"/>
    <mergeCell ref="B762:G762"/>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3.2" x14ac:dyDescent="0.25"/>
  <cols>
    <col min="1" max="1" width="10.5546875" customWidth="1"/>
    <col min="4" max="4" width="10.88671875" customWidth="1"/>
    <col min="5" max="5" width="13.6640625" customWidth="1"/>
    <col min="6" max="6" width="10.33203125" customWidth="1"/>
    <col min="7" max="7" width="6.5546875" customWidth="1"/>
    <col min="8" max="8" width="18.6640625" customWidth="1"/>
    <col min="15" max="16" width="0" hidden="1" customWidth="1"/>
    <col min="55" max="55" width="47.33203125" customWidth="1"/>
  </cols>
  <sheetData>
    <row r="1" spans="1:16" ht="13.5" customHeight="1" thickTop="1" x14ac:dyDescent="0.25">
      <c r="A1" s="23" t="s">
        <v>1</v>
      </c>
      <c r="B1" s="28" t="str">
        <f>Stavba!CisloStavby</f>
        <v>116/2015</v>
      </c>
      <c r="C1" s="31" t="str">
        <f>Stavba!NazevStavby</f>
        <v xml:space="preserve"> RÚE – administrativní  budova SÚS Pk Pardubice</v>
      </c>
      <c r="D1" s="31"/>
      <c r="E1" s="31"/>
      <c r="F1" s="31"/>
      <c r="G1" s="24"/>
      <c r="H1" s="33"/>
    </row>
    <row r="2" spans="1:16" ht="13.5" customHeight="1" thickBot="1" x14ac:dyDescent="0.3">
      <c r="A2" s="25" t="s">
        <v>27</v>
      </c>
      <c r="B2" s="126" t="s">
        <v>57</v>
      </c>
      <c r="C2" s="289" t="s">
        <v>58</v>
      </c>
      <c r="D2" s="278"/>
      <c r="E2" s="278"/>
      <c r="F2" s="278"/>
      <c r="G2" s="26" t="s">
        <v>15</v>
      </c>
      <c r="H2" s="34"/>
      <c r="O2" s="8" t="s">
        <v>167</v>
      </c>
    </row>
    <row r="3" spans="1:16" ht="13.5" customHeight="1" thickTop="1" x14ac:dyDescent="0.25">
      <c r="H3" s="35"/>
    </row>
    <row r="4" spans="1:16" ht="18" customHeight="1" x14ac:dyDescent="0.3">
      <c r="A4" s="277" t="s">
        <v>16</v>
      </c>
      <c r="B4" s="277"/>
      <c r="C4" s="277"/>
      <c r="D4" s="277"/>
      <c r="E4" s="277"/>
      <c r="F4" s="277"/>
      <c r="G4" s="277"/>
      <c r="H4" s="277"/>
    </row>
    <row r="5" spans="1:16" ht="12.75" customHeight="1" x14ac:dyDescent="0.25">
      <c r="H5" s="35"/>
    </row>
    <row r="6" spans="1:16" ht="15.75" customHeight="1" x14ac:dyDescent="0.3">
      <c r="A6" s="32" t="s">
        <v>24</v>
      </c>
      <c r="B6" s="79" t="str">
        <f>B2</f>
        <v>2</v>
      </c>
      <c r="H6" s="35"/>
    </row>
    <row r="7" spans="1:16" ht="15.75" customHeight="1" x14ac:dyDescent="0.3">
      <c r="B7" s="279" t="str">
        <f>C2</f>
        <v>SO2 - Elektromontáže</v>
      </c>
      <c r="C7" s="280"/>
      <c r="D7" s="280"/>
      <c r="E7" s="280"/>
      <c r="F7" s="280"/>
      <c r="G7" s="280"/>
      <c r="H7" s="35"/>
    </row>
    <row r="8" spans="1:16" ht="12.75" customHeight="1" x14ac:dyDescent="0.25">
      <c r="H8" s="35"/>
    </row>
    <row r="9" spans="1:16" ht="12.75" customHeight="1" x14ac:dyDescent="0.25">
      <c r="A9" s="32" t="s">
        <v>26</v>
      </c>
      <c r="B9" s="32"/>
      <c r="C9" s="32"/>
      <c r="D9" s="32"/>
      <c r="E9" s="32"/>
      <c r="F9" s="32"/>
      <c r="G9" s="32"/>
      <c r="H9" s="36"/>
      <c r="I9" s="32"/>
      <c r="J9" s="32"/>
    </row>
    <row r="10" spans="1:16" ht="12.75" customHeight="1" x14ac:dyDescent="0.25">
      <c r="A10" s="32"/>
      <c r="B10" s="32"/>
      <c r="C10" s="32"/>
      <c r="D10" s="32"/>
      <c r="E10" s="32"/>
      <c r="F10" s="32"/>
      <c r="G10" s="32"/>
      <c r="H10" s="36"/>
      <c r="I10" s="32"/>
      <c r="J10" s="32"/>
    </row>
    <row r="11" spans="1:16" ht="12.75" customHeight="1" x14ac:dyDescent="0.25">
      <c r="A11" s="32"/>
      <c r="B11" s="32"/>
      <c r="C11" s="32"/>
      <c r="D11" s="32"/>
      <c r="E11" s="32"/>
      <c r="F11" s="32"/>
      <c r="G11" s="32"/>
      <c r="H11" s="36"/>
      <c r="I11" s="32"/>
      <c r="J11" s="32"/>
    </row>
    <row r="12" spans="1:16" ht="12.75" customHeight="1" thickBot="1" x14ac:dyDescent="0.3">
      <c r="A12" s="127" t="s">
        <v>168</v>
      </c>
      <c r="B12" s="128"/>
      <c r="C12" s="128"/>
      <c r="D12" s="128"/>
      <c r="E12" s="128"/>
      <c r="F12" s="128"/>
      <c r="G12" s="128"/>
      <c r="H12" s="129"/>
      <c r="I12" s="32"/>
      <c r="J12" s="32"/>
    </row>
    <row r="13" spans="1:16" ht="12.75" customHeight="1" x14ac:dyDescent="0.25">
      <c r="A13" s="135" t="s">
        <v>169</v>
      </c>
      <c r="B13" s="136"/>
      <c r="C13" s="137"/>
      <c r="D13" s="137"/>
      <c r="E13" s="137"/>
      <c r="F13" s="137"/>
      <c r="G13" s="138"/>
      <c r="H13" s="139" t="s">
        <v>170</v>
      </c>
      <c r="I13" s="32"/>
      <c r="J13" s="32"/>
    </row>
    <row r="14" spans="1:16" ht="12.75" customHeight="1" x14ac:dyDescent="0.25">
      <c r="A14" s="133" t="s">
        <v>1059</v>
      </c>
      <c r="B14" s="131" t="s">
        <v>1060</v>
      </c>
      <c r="C14" s="130"/>
      <c r="D14" s="130"/>
      <c r="E14" s="130"/>
      <c r="F14" s="130"/>
      <c r="G14" s="132"/>
      <c r="H14" s="134">
        <f>'2 01 Pol'!G69</f>
        <v>0</v>
      </c>
      <c r="I14" s="32"/>
      <c r="J14" s="32"/>
      <c r="O14">
        <f>'2 01 Pol'!AN6</f>
        <v>0</v>
      </c>
      <c r="P14">
        <f>'2 01 Pol'!AO6</f>
        <v>0</v>
      </c>
    </row>
    <row r="15" spans="1:16" ht="12.75" customHeight="1" x14ac:dyDescent="0.25">
      <c r="A15" s="133" t="s">
        <v>1061</v>
      </c>
      <c r="B15" s="131" t="s">
        <v>1062</v>
      </c>
      <c r="C15" s="130"/>
      <c r="D15" s="130"/>
      <c r="E15" s="130"/>
      <c r="F15" s="130"/>
      <c r="G15" s="132"/>
      <c r="H15" s="134">
        <f>'2 02 Pol'!G54</f>
        <v>0</v>
      </c>
      <c r="I15" s="32"/>
      <c r="J15" s="32"/>
      <c r="O15">
        <f>'2 02 Pol'!AN6</f>
        <v>0</v>
      </c>
      <c r="P15">
        <f>'2 02 Pol'!AO6</f>
        <v>0</v>
      </c>
    </row>
    <row r="16" spans="1:16" ht="12.75" customHeight="1" thickBot="1" x14ac:dyDescent="0.3">
      <c r="A16" s="140"/>
      <c r="B16" s="141" t="s">
        <v>172</v>
      </c>
      <c r="C16" s="142"/>
      <c r="D16" s="143" t="str">
        <f>B2</f>
        <v>2</v>
      </c>
      <c r="E16" s="142"/>
      <c r="F16" s="142"/>
      <c r="G16" s="144"/>
      <c r="H16" s="145">
        <f>SUM(H14:H15)</f>
        <v>0</v>
      </c>
      <c r="I16" s="32"/>
      <c r="J16" s="32"/>
    </row>
    <row r="17" spans="1:55" ht="12.75" customHeight="1" x14ac:dyDescent="0.25">
      <c r="A17" s="32"/>
      <c r="B17" s="32"/>
      <c r="C17" s="32"/>
      <c r="D17" s="32"/>
      <c r="E17" s="32"/>
      <c r="F17" s="32"/>
      <c r="G17" s="32"/>
      <c r="H17" s="36"/>
      <c r="I17" s="32"/>
      <c r="J17" s="32"/>
    </row>
    <row r="18" spans="1:55" ht="13.8" thickBot="1" x14ac:dyDescent="0.3">
      <c r="A18" s="127" t="s">
        <v>1056</v>
      </c>
      <c r="B18" s="128"/>
      <c r="C18" s="128"/>
      <c r="D18" s="172" t="s">
        <v>1059</v>
      </c>
      <c r="E18" s="290" t="s">
        <v>1060</v>
      </c>
      <c r="F18" s="290"/>
      <c r="G18" s="290"/>
      <c r="H18" s="290"/>
      <c r="I18" s="32"/>
      <c r="J18" s="32"/>
      <c r="BC18" s="107" t="str">
        <f>E18</f>
        <v>Fotovoltaická elektrárna 20 kWp</v>
      </c>
    </row>
    <row r="19" spans="1:55" ht="12.75" customHeight="1" x14ac:dyDescent="0.25">
      <c r="A19" s="135" t="s">
        <v>1057</v>
      </c>
      <c r="B19" s="136"/>
      <c r="C19" s="137"/>
      <c r="D19" s="137"/>
      <c r="E19" s="137"/>
      <c r="F19" s="137"/>
      <c r="G19" s="138"/>
      <c r="H19" s="139" t="s">
        <v>170</v>
      </c>
      <c r="I19" s="32"/>
      <c r="J19" s="32"/>
    </row>
    <row r="20" spans="1:55" ht="12.75" customHeight="1" x14ac:dyDescent="0.25">
      <c r="A20" s="133" t="s">
        <v>154</v>
      </c>
      <c r="B20" s="131" t="s">
        <v>155</v>
      </c>
      <c r="C20" s="130"/>
      <c r="D20" s="130"/>
      <c r="E20" s="130"/>
      <c r="F20" s="130"/>
      <c r="G20" s="132"/>
      <c r="H20" s="241">
        <f>'2 01 Pol'!F9</f>
        <v>0</v>
      </c>
      <c r="I20" s="32"/>
      <c r="J20" s="32"/>
    </row>
    <row r="21" spans="1:55" ht="12.75" customHeight="1" thickBot="1" x14ac:dyDescent="0.3">
      <c r="A21" s="140"/>
      <c r="B21" s="141" t="s">
        <v>1058</v>
      </c>
      <c r="C21" s="142"/>
      <c r="D21" s="143" t="str">
        <f>D18</f>
        <v>01</v>
      </c>
      <c r="E21" s="142"/>
      <c r="F21" s="142"/>
      <c r="G21" s="144"/>
      <c r="H21" s="242">
        <f>SUM(H20:H20)</f>
        <v>0</v>
      </c>
      <c r="I21" s="32"/>
      <c r="J21" s="32"/>
    </row>
    <row r="22" spans="1:55" ht="12.75" customHeight="1" x14ac:dyDescent="0.25">
      <c r="A22" s="32"/>
      <c r="B22" s="32"/>
      <c r="C22" s="32"/>
      <c r="D22" s="32"/>
      <c r="E22" s="32"/>
      <c r="F22" s="32"/>
      <c r="G22" s="32"/>
      <c r="H22" s="36"/>
      <c r="I22" s="32"/>
      <c r="J22" s="32"/>
    </row>
    <row r="23" spans="1:55" ht="13.8" thickBot="1" x14ac:dyDescent="0.3">
      <c r="A23" s="127" t="s">
        <v>1056</v>
      </c>
      <c r="B23" s="128"/>
      <c r="C23" s="128"/>
      <c r="D23" s="172" t="s">
        <v>1061</v>
      </c>
      <c r="E23" s="290" t="s">
        <v>1062</v>
      </c>
      <c r="F23" s="290"/>
      <c r="G23" s="290"/>
      <c r="H23" s="290"/>
      <c r="I23" s="32"/>
      <c r="J23" s="32"/>
      <c r="BC23" s="107" t="str">
        <f>E23</f>
        <v>Systém ochrany před bleskem</v>
      </c>
    </row>
    <row r="24" spans="1:55" ht="12.75" customHeight="1" x14ac:dyDescent="0.25">
      <c r="A24" s="135" t="s">
        <v>1057</v>
      </c>
      <c r="B24" s="136"/>
      <c r="C24" s="137"/>
      <c r="D24" s="137"/>
      <c r="E24" s="137"/>
      <c r="F24" s="137"/>
      <c r="G24" s="138"/>
      <c r="H24" s="139" t="s">
        <v>170</v>
      </c>
      <c r="I24" s="32"/>
      <c r="J24" s="32"/>
    </row>
    <row r="25" spans="1:55" ht="12.75" customHeight="1" x14ac:dyDescent="0.25">
      <c r="A25" s="133" t="s">
        <v>108</v>
      </c>
      <c r="B25" s="131" t="s">
        <v>109</v>
      </c>
      <c r="C25" s="130"/>
      <c r="D25" s="130"/>
      <c r="E25" s="130"/>
      <c r="F25" s="130"/>
      <c r="G25" s="132"/>
      <c r="H25" s="241">
        <f>'2 02 Pol'!F18</f>
        <v>0</v>
      </c>
      <c r="I25" s="32"/>
      <c r="J25" s="32"/>
    </row>
    <row r="26" spans="1:55" ht="12.75" customHeight="1" x14ac:dyDescent="0.25">
      <c r="A26" s="133" t="s">
        <v>158</v>
      </c>
      <c r="B26" s="131" t="s">
        <v>159</v>
      </c>
      <c r="C26" s="130"/>
      <c r="D26" s="130"/>
      <c r="E26" s="130"/>
      <c r="F26" s="130"/>
      <c r="G26" s="132"/>
      <c r="H26" s="241">
        <f>'2 02 Pol'!F9</f>
        <v>0</v>
      </c>
      <c r="I26" s="32"/>
      <c r="J26" s="32"/>
    </row>
    <row r="27" spans="1:55" ht="12.75" customHeight="1" thickBot="1" x14ac:dyDescent="0.3">
      <c r="A27" s="140"/>
      <c r="B27" s="141" t="s">
        <v>1058</v>
      </c>
      <c r="C27" s="142"/>
      <c r="D27" s="143" t="str">
        <f>D23</f>
        <v>02</v>
      </c>
      <c r="E27" s="142"/>
      <c r="F27" s="142"/>
      <c r="G27" s="144"/>
      <c r="H27" s="242">
        <f>SUM(H25:H26)</f>
        <v>0</v>
      </c>
      <c r="I27" s="32"/>
      <c r="J27" s="32"/>
    </row>
    <row r="28" spans="1:55" ht="12.75" customHeight="1" x14ac:dyDescent="0.25">
      <c r="A28" s="32"/>
      <c r="B28" s="32"/>
      <c r="C28" s="32"/>
      <c r="D28" s="32"/>
      <c r="E28" s="32"/>
      <c r="F28" s="32"/>
      <c r="G28" s="32"/>
      <c r="H28" s="36"/>
      <c r="I28" s="32"/>
      <c r="J28" s="32"/>
    </row>
    <row r="29" spans="1:55" ht="12.75" customHeight="1" x14ac:dyDescent="0.25">
      <c r="A29" s="32"/>
      <c r="B29" s="32"/>
      <c r="C29" s="32"/>
      <c r="D29" s="32"/>
      <c r="E29" s="32"/>
      <c r="F29" s="32"/>
      <c r="G29" s="32"/>
      <c r="H29" s="36"/>
      <c r="I29" s="32"/>
      <c r="J29" s="32"/>
    </row>
    <row r="30" spans="1:55" ht="12.75" customHeight="1" x14ac:dyDescent="0.25">
      <c r="A30" s="32"/>
      <c r="B30" s="32"/>
      <c r="C30" s="32"/>
      <c r="D30" s="32"/>
      <c r="E30" s="32"/>
      <c r="F30" s="32"/>
      <c r="G30" s="32"/>
      <c r="H30" s="36"/>
      <c r="I30" s="32"/>
      <c r="J30" s="32"/>
    </row>
    <row r="31" spans="1:55" ht="12.75" customHeight="1" x14ac:dyDescent="0.25">
      <c r="A31" s="32"/>
      <c r="B31" s="32"/>
      <c r="C31" s="32"/>
      <c r="D31" s="32"/>
      <c r="E31" s="32"/>
      <c r="F31" s="32"/>
      <c r="G31" s="32"/>
      <c r="H31" s="36"/>
      <c r="I31" s="32"/>
      <c r="J31" s="32"/>
    </row>
    <row r="32" spans="1:55" ht="12.75" customHeight="1" x14ac:dyDescent="0.25">
      <c r="A32" s="32"/>
      <c r="B32" s="32"/>
      <c r="C32" s="32"/>
      <c r="D32" s="32"/>
      <c r="E32" s="32"/>
      <c r="F32" s="32"/>
      <c r="G32" s="32"/>
      <c r="H32" s="36"/>
      <c r="I32" s="32"/>
      <c r="J32" s="32"/>
    </row>
    <row r="33" spans="1:10" ht="12.75" customHeight="1" x14ac:dyDescent="0.25">
      <c r="A33" s="32"/>
      <c r="B33" s="32"/>
      <c r="C33" s="32"/>
      <c r="D33" s="32"/>
      <c r="E33" s="32"/>
      <c r="F33" s="32"/>
      <c r="G33" s="32"/>
      <c r="H33" s="36"/>
      <c r="I33" s="32"/>
      <c r="J33" s="32"/>
    </row>
    <row r="34" spans="1:10" ht="12.75" customHeight="1" x14ac:dyDescent="0.25">
      <c r="A34" s="32"/>
      <c r="B34" s="32"/>
      <c r="C34" s="32"/>
      <c r="D34" s="32"/>
      <c r="E34" s="32"/>
      <c r="F34" s="32"/>
      <c r="G34" s="32"/>
      <c r="H34" s="36"/>
      <c r="I34" s="32"/>
      <c r="J34" s="32"/>
    </row>
    <row r="35" spans="1:10" ht="12.75" customHeight="1" x14ac:dyDescent="0.25">
      <c r="A35" s="32"/>
      <c r="B35" s="32"/>
      <c r="C35" s="32"/>
      <c r="D35" s="32"/>
      <c r="E35" s="32"/>
      <c r="F35" s="32"/>
      <c r="G35" s="32"/>
      <c r="H35" s="36"/>
      <c r="I35" s="32"/>
      <c r="J35" s="32"/>
    </row>
    <row r="36" spans="1:10" ht="12.75" customHeight="1" x14ac:dyDescent="0.25">
      <c r="A36" s="32"/>
      <c r="B36" s="32"/>
      <c r="C36" s="32"/>
      <c r="D36" s="32"/>
      <c r="E36" s="32"/>
      <c r="F36" s="32"/>
      <c r="G36" s="32"/>
      <c r="H36" s="36"/>
      <c r="I36" s="32"/>
      <c r="J36" s="32"/>
    </row>
    <row r="37" spans="1:10" ht="12.75" customHeight="1" x14ac:dyDescent="0.25">
      <c r="A37" s="32"/>
      <c r="B37" s="32"/>
      <c r="C37" s="32"/>
      <c r="D37" s="32"/>
      <c r="E37" s="32"/>
      <c r="F37" s="32"/>
      <c r="G37" s="32"/>
      <c r="H37" s="36"/>
      <c r="I37" s="32"/>
      <c r="J37" s="32"/>
    </row>
    <row r="38" spans="1:10" ht="12.75" customHeight="1" x14ac:dyDescent="0.25">
      <c r="A38" s="32"/>
      <c r="B38" s="32"/>
      <c r="C38" s="32"/>
      <c r="D38" s="32"/>
      <c r="E38" s="32"/>
      <c r="F38" s="32"/>
      <c r="G38" s="32"/>
      <c r="H38" s="36"/>
      <c r="I38" s="32"/>
      <c r="J38" s="32"/>
    </row>
    <row r="39" spans="1:10" ht="12.75" customHeight="1" x14ac:dyDescent="0.25">
      <c r="A39" s="32"/>
      <c r="B39" s="32"/>
      <c r="C39" s="32"/>
      <c r="D39" s="32"/>
      <c r="E39" s="32"/>
      <c r="F39" s="32"/>
      <c r="G39" s="32"/>
      <c r="H39" s="36"/>
      <c r="I39" s="32"/>
      <c r="J39" s="32"/>
    </row>
    <row r="40" spans="1:10" ht="12.75" customHeight="1" x14ac:dyDescent="0.25">
      <c r="A40" s="32"/>
      <c r="B40" s="32"/>
      <c r="C40" s="32"/>
      <c r="D40" s="32"/>
      <c r="E40" s="32"/>
      <c r="F40" s="32"/>
      <c r="G40" s="32"/>
      <c r="H40" s="36"/>
      <c r="I40" s="32"/>
      <c r="J40" s="32"/>
    </row>
    <row r="41" spans="1:10" ht="12.75" customHeight="1" x14ac:dyDescent="0.25">
      <c r="A41" s="32"/>
      <c r="B41" s="32"/>
      <c r="C41" s="32"/>
      <c r="D41" s="32"/>
      <c r="E41" s="32"/>
      <c r="F41" s="32"/>
      <c r="G41" s="32"/>
      <c r="H41" s="36"/>
      <c r="I41" s="32"/>
      <c r="J41" s="32"/>
    </row>
    <row r="42" spans="1:10" ht="12.75" customHeight="1" x14ac:dyDescent="0.25">
      <c r="A42" s="32"/>
      <c r="B42" s="32"/>
      <c r="C42" s="32"/>
      <c r="D42" s="32"/>
      <c r="E42" s="32"/>
      <c r="F42" s="32"/>
      <c r="G42" s="32"/>
      <c r="H42" s="36"/>
      <c r="I42" s="32"/>
      <c r="J42" s="32"/>
    </row>
    <row r="43" spans="1:10" ht="12.75" customHeight="1" x14ac:dyDescent="0.25">
      <c r="A43" s="32"/>
      <c r="B43" s="32"/>
      <c r="C43" s="32"/>
      <c r="D43" s="32"/>
      <c r="E43" s="32"/>
      <c r="F43" s="32"/>
      <c r="G43" s="32"/>
      <c r="H43" s="36"/>
      <c r="I43" s="32"/>
      <c r="J43" s="32"/>
    </row>
    <row r="44" spans="1:10" ht="12.75" customHeight="1" x14ac:dyDescent="0.25">
      <c r="A44" s="32"/>
      <c r="B44" s="32"/>
      <c r="C44" s="32"/>
      <c r="D44" s="32"/>
      <c r="E44" s="32"/>
      <c r="F44" s="32"/>
      <c r="G44" s="32"/>
      <c r="H44" s="36"/>
      <c r="I44" s="32"/>
      <c r="J44" s="32"/>
    </row>
    <row r="45" spans="1:10" ht="12.75" customHeight="1" x14ac:dyDescent="0.25">
      <c r="A45" s="32"/>
      <c r="B45" s="32"/>
      <c r="C45" s="32"/>
      <c r="D45" s="32"/>
      <c r="E45" s="32"/>
      <c r="F45" s="32"/>
      <c r="G45" s="32"/>
      <c r="H45" s="36"/>
      <c r="I45" s="32"/>
      <c r="J45" s="32"/>
    </row>
    <row r="46" spans="1:10" ht="12.75" customHeight="1" x14ac:dyDescent="0.25">
      <c r="A46" s="32"/>
      <c r="B46" s="32"/>
      <c r="C46" s="32"/>
      <c r="D46" s="32"/>
      <c r="E46" s="32"/>
      <c r="F46" s="32"/>
      <c r="G46" s="32"/>
      <c r="H46" s="36"/>
      <c r="I46" s="32"/>
      <c r="J46" s="32"/>
    </row>
    <row r="47" spans="1:10" ht="12.75" customHeight="1" x14ac:dyDescent="0.25">
      <c r="A47" s="32"/>
      <c r="B47" s="32"/>
      <c r="C47" s="32"/>
      <c r="D47" s="32"/>
      <c r="E47" s="32"/>
      <c r="F47" s="32"/>
      <c r="G47" s="32"/>
      <c r="H47" s="36"/>
      <c r="I47" s="32"/>
      <c r="J47" s="32"/>
    </row>
    <row r="48" spans="1:10" ht="12.75" customHeight="1" x14ac:dyDescent="0.25">
      <c r="A48" s="32"/>
      <c r="B48" s="32"/>
      <c r="C48" s="32"/>
      <c r="D48" s="32"/>
      <c r="E48" s="32"/>
      <c r="F48" s="32"/>
      <c r="G48" s="32"/>
      <c r="H48" s="36"/>
      <c r="I48" s="32"/>
      <c r="J48" s="32"/>
    </row>
    <row r="49" spans="1:10" ht="12.75" customHeight="1" x14ac:dyDescent="0.25">
      <c r="A49" s="32"/>
      <c r="B49" s="32"/>
      <c r="C49" s="32"/>
      <c r="D49" s="32"/>
      <c r="E49" s="32"/>
      <c r="F49" s="32"/>
      <c r="G49" s="32"/>
      <c r="H49" s="36"/>
      <c r="I49" s="32"/>
      <c r="J49" s="32"/>
    </row>
    <row r="50" spans="1:10" ht="12.75" customHeight="1" x14ac:dyDescent="0.25">
      <c r="A50" s="32"/>
      <c r="B50" s="32"/>
      <c r="C50" s="32"/>
      <c r="D50" s="32"/>
      <c r="E50" s="32"/>
      <c r="F50" s="32"/>
      <c r="G50" s="32"/>
      <c r="H50" s="36"/>
      <c r="I50" s="32"/>
      <c r="J50" s="32"/>
    </row>
  </sheetData>
  <sheetProtection password="918B" sheet="1"/>
  <mergeCells count="5">
    <mergeCell ref="C2:F2"/>
    <mergeCell ref="A4:H4"/>
    <mergeCell ref="B7:G7"/>
    <mergeCell ref="E18:H18"/>
    <mergeCell ref="E23:H2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3.2" outlineLevelRow="1" x14ac:dyDescent="0.25"/>
  <cols>
    <col min="1" max="1" width="4.33203125" customWidth="1"/>
    <col min="2" max="2" width="14.44140625" style="8" customWidth="1"/>
    <col min="3" max="3" width="63.6640625" style="8" customWidth="1"/>
    <col min="4" max="4" width="4.5546875" customWidth="1"/>
    <col min="5" max="5" width="10.5546875" customWidth="1"/>
    <col min="6" max="6" width="9.88671875" customWidth="1"/>
    <col min="7" max="7" width="12.6640625" customWidth="1"/>
    <col min="10" max="18" width="0" hidden="1" customWidth="1"/>
    <col min="29" max="41" width="0" hidden="1" customWidth="1"/>
  </cols>
  <sheetData>
    <row r="1" spans="1:60" ht="16.2" thickBot="1" x14ac:dyDescent="0.35">
      <c r="A1" s="305" t="s">
        <v>173</v>
      </c>
      <c r="B1" s="305"/>
      <c r="C1" s="306"/>
      <c r="D1" s="305"/>
      <c r="E1" s="305"/>
      <c r="F1" s="305"/>
      <c r="G1" s="305"/>
      <c r="AC1" t="s">
        <v>176</v>
      </c>
    </row>
    <row r="2" spans="1:60" ht="13.8" thickTop="1" x14ac:dyDescent="0.25">
      <c r="A2" s="154" t="s">
        <v>29</v>
      </c>
      <c r="B2" s="158" t="s">
        <v>40</v>
      </c>
      <c r="C2" s="174" t="s">
        <v>41</v>
      </c>
      <c r="D2" s="156"/>
      <c r="E2" s="155"/>
      <c r="F2" s="155"/>
      <c r="G2" s="157"/>
    </row>
    <row r="3" spans="1:60" x14ac:dyDescent="0.25">
      <c r="A3" s="152" t="s">
        <v>30</v>
      </c>
      <c r="B3" s="159" t="s">
        <v>57</v>
      </c>
      <c r="C3" s="175" t="s">
        <v>58</v>
      </c>
      <c r="D3" s="151"/>
      <c r="E3" s="150"/>
      <c r="F3" s="150"/>
      <c r="G3" s="153"/>
      <c r="AC3" s="8" t="s">
        <v>167</v>
      </c>
    </row>
    <row r="4" spans="1:60" ht="13.8" thickBot="1" x14ac:dyDescent="0.3">
      <c r="A4" s="160" t="s">
        <v>31</v>
      </c>
      <c r="B4" s="161" t="s">
        <v>1059</v>
      </c>
      <c r="C4" s="176" t="s">
        <v>1060</v>
      </c>
      <c r="D4" s="162"/>
      <c r="E4" s="163"/>
      <c r="F4" s="163"/>
      <c r="G4" s="164"/>
    </row>
    <row r="5" spans="1:60" ht="14.4" thickTop="1" thickBot="1" x14ac:dyDescent="0.3">
      <c r="C5" s="177"/>
      <c r="D5" s="146"/>
      <c r="AN5">
        <v>15</v>
      </c>
      <c r="AO5">
        <v>21</v>
      </c>
    </row>
    <row r="6" spans="1:60" ht="27.6" thickTop="1" thickBot="1" x14ac:dyDescent="0.3">
      <c r="A6" s="165" t="s">
        <v>32</v>
      </c>
      <c r="B6" s="168" t="s">
        <v>33</v>
      </c>
      <c r="C6" s="178" t="s">
        <v>34</v>
      </c>
      <c r="D6" s="167" t="s">
        <v>35</v>
      </c>
      <c r="E6" s="166" t="s">
        <v>36</v>
      </c>
      <c r="F6" s="169" t="s">
        <v>37</v>
      </c>
      <c r="G6" s="165" t="s">
        <v>38</v>
      </c>
      <c r="H6" s="215" t="s">
        <v>174</v>
      </c>
      <c r="I6" s="179" t="s">
        <v>175</v>
      </c>
      <c r="J6" s="54"/>
      <c r="AN6">
        <f>SUMIF(AM8:AM69,AN5,G8:G69)</f>
        <v>0</v>
      </c>
      <c r="AO6">
        <f>SUMIF(AM8:AM69,AO5,G8:G69)</f>
        <v>0</v>
      </c>
    </row>
    <row r="7" spans="1:60" x14ac:dyDescent="0.25">
      <c r="A7" s="229"/>
      <c r="B7" s="230" t="s">
        <v>177</v>
      </c>
      <c r="C7" s="307" t="s">
        <v>178</v>
      </c>
      <c r="D7" s="308"/>
      <c r="E7" s="309"/>
      <c r="F7" s="310"/>
      <c r="G7" s="310"/>
      <c r="H7" s="231"/>
      <c r="I7" s="232"/>
    </row>
    <row r="8" spans="1:60" hidden="1" x14ac:dyDescent="0.25">
      <c r="A8" s="222"/>
      <c r="B8" s="180"/>
      <c r="C8" s="207"/>
      <c r="D8" s="185"/>
      <c r="E8" s="191"/>
      <c r="F8" s="197"/>
      <c r="G8" s="197"/>
      <c r="H8" s="198"/>
      <c r="I8" s="226"/>
    </row>
    <row r="9" spans="1:60" x14ac:dyDescent="0.25">
      <c r="A9" s="223" t="s">
        <v>179</v>
      </c>
      <c r="B9" s="181" t="s">
        <v>154</v>
      </c>
      <c r="C9" s="208" t="s">
        <v>155</v>
      </c>
      <c r="D9" s="186"/>
      <c r="E9" s="192"/>
      <c r="F9" s="291">
        <f>SUM(G10:G66)</f>
        <v>0</v>
      </c>
      <c r="G9" s="292"/>
      <c r="H9" s="199"/>
      <c r="I9" s="227"/>
      <c r="AE9" t="s">
        <v>180</v>
      </c>
    </row>
    <row r="10" spans="1:60" outlineLevel="1" x14ac:dyDescent="0.25">
      <c r="A10" s="225">
        <v>1</v>
      </c>
      <c r="B10" s="182" t="s">
        <v>1063</v>
      </c>
      <c r="C10" s="209" t="s">
        <v>1064</v>
      </c>
      <c r="D10" s="187" t="s">
        <v>376</v>
      </c>
      <c r="E10" s="193">
        <v>1</v>
      </c>
      <c r="F10" s="202"/>
      <c r="G10" s="201">
        <f t="shared" ref="G10:G42" si="0">ROUND(E10*F10,2)</f>
        <v>0</v>
      </c>
      <c r="H10" s="200"/>
      <c r="I10" s="228" t="s">
        <v>372</v>
      </c>
      <c r="J10" s="170"/>
      <c r="K10" s="170"/>
      <c r="L10" s="170"/>
      <c r="M10" s="170"/>
      <c r="N10" s="170"/>
      <c r="O10" s="170"/>
      <c r="P10" s="170"/>
      <c r="Q10" s="170"/>
      <c r="R10" s="170"/>
      <c r="S10" s="170"/>
      <c r="T10" s="170"/>
      <c r="U10" s="170"/>
      <c r="V10" s="170"/>
      <c r="W10" s="170"/>
      <c r="X10" s="170"/>
      <c r="Y10" s="170"/>
      <c r="Z10" s="170"/>
      <c r="AA10" s="170"/>
      <c r="AB10" s="170"/>
      <c r="AC10" s="170"/>
      <c r="AD10" s="170"/>
      <c r="AE10" s="170" t="s">
        <v>199</v>
      </c>
      <c r="AF10" s="170"/>
      <c r="AG10" s="170"/>
      <c r="AH10" s="170"/>
      <c r="AI10" s="170"/>
      <c r="AJ10" s="170"/>
      <c r="AK10" s="170"/>
      <c r="AL10" s="170"/>
      <c r="AM10" s="170">
        <v>21</v>
      </c>
      <c r="AN10" s="170"/>
      <c r="AO10" s="170"/>
      <c r="AP10" s="170"/>
      <c r="AQ10" s="170"/>
      <c r="AR10" s="170"/>
      <c r="AS10" s="170"/>
      <c r="AT10" s="170"/>
      <c r="AU10" s="170"/>
      <c r="AV10" s="170"/>
      <c r="AW10" s="170"/>
      <c r="AX10" s="170"/>
      <c r="AY10" s="170"/>
      <c r="AZ10" s="170"/>
      <c r="BA10" s="170"/>
      <c r="BB10" s="170"/>
      <c r="BC10" s="170"/>
      <c r="BD10" s="170"/>
      <c r="BE10" s="170"/>
      <c r="BF10" s="170"/>
      <c r="BG10" s="170"/>
      <c r="BH10" s="170"/>
    </row>
    <row r="11" spans="1:60" outlineLevel="1" x14ac:dyDescent="0.25">
      <c r="A11" s="225">
        <v>2</v>
      </c>
      <c r="B11" s="182" t="s">
        <v>1065</v>
      </c>
      <c r="C11" s="209" t="s">
        <v>1066</v>
      </c>
      <c r="D11" s="187" t="s">
        <v>376</v>
      </c>
      <c r="E11" s="193">
        <v>1</v>
      </c>
      <c r="F11" s="202"/>
      <c r="G11" s="201">
        <f t="shared" si="0"/>
        <v>0</v>
      </c>
      <c r="H11" s="200"/>
      <c r="I11" s="228" t="s">
        <v>372</v>
      </c>
      <c r="J11" s="170"/>
      <c r="K11" s="170"/>
      <c r="L11" s="170"/>
      <c r="M11" s="170"/>
      <c r="N11" s="170"/>
      <c r="O11" s="170"/>
      <c r="P11" s="170"/>
      <c r="Q11" s="170"/>
      <c r="R11" s="170"/>
      <c r="S11" s="170"/>
      <c r="T11" s="170"/>
      <c r="U11" s="170"/>
      <c r="V11" s="170"/>
      <c r="W11" s="170"/>
      <c r="X11" s="170"/>
      <c r="Y11" s="170"/>
      <c r="Z11" s="170"/>
      <c r="AA11" s="170"/>
      <c r="AB11" s="170"/>
      <c r="AC11" s="170"/>
      <c r="AD11" s="170"/>
      <c r="AE11" s="170" t="s">
        <v>199</v>
      </c>
      <c r="AF11" s="170"/>
      <c r="AG11" s="170"/>
      <c r="AH11" s="170"/>
      <c r="AI11" s="170"/>
      <c r="AJ11" s="170"/>
      <c r="AK11" s="170"/>
      <c r="AL11" s="170"/>
      <c r="AM11" s="170">
        <v>21</v>
      </c>
      <c r="AN11" s="170"/>
      <c r="AO11" s="170"/>
      <c r="AP11" s="170"/>
      <c r="AQ11" s="170"/>
      <c r="AR11" s="170"/>
      <c r="AS11" s="170"/>
      <c r="AT11" s="170"/>
      <c r="AU11" s="170"/>
      <c r="AV11" s="170"/>
      <c r="AW11" s="170"/>
      <c r="AX11" s="170"/>
      <c r="AY11" s="170"/>
      <c r="AZ11" s="170"/>
      <c r="BA11" s="170"/>
      <c r="BB11" s="170"/>
      <c r="BC11" s="170"/>
      <c r="BD11" s="170"/>
      <c r="BE11" s="170"/>
      <c r="BF11" s="170"/>
      <c r="BG11" s="170"/>
      <c r="BH11" s="170"/>
    </row>
    <row r="12" spans="1:60" outlineLevel="1" x14ac:dyDescent="0.25">
      <c r="A12" s="225">
        <v>3</v>
      </c>
      <c r="B12" s="182" t="s">
        <v>1067</v>
      </c>
      <c r="C12" s="209" t="s">
        <v>1068</v>
      </c>
      <c r="D12" s="187" t="s">
        <v>226</v>
      </c>
      <c r="E12" s="193">
        <v>100</v>
      </c>
      <c r="F12" s="202"/>
      <c r="G12" s="201">
        <f t="shared" si="0"/>
        <v>0</v>
      </c>
      <c r="H12" s="200"/>
      <c r="I12" s="228" t="s">
        <v>372</v>
      </c>
      <c r="J12" s="170"/>
      <c r="K12" s="170"/>
      <c r="L12" s="170"/>
      <c r="M12" s="170"/>
      <c r="N12" s="170"/>
      <c r="O12" s="170"/>
      <c r="P12" s="170"/>
      <c r="Q12" s="170"/>
      <c r="R12" s="170"/>
      <c r="S12" s="170"/>
      <c r="T12" s="170"/>
      <c r="U12" s="170"/>
      <c r="V12" s="170"/>
      <c r="W12" s="170"/>
      <c r="X12" s="170"/>
      <c r="Y12" s="170"/>
      <c r="Z12" s="170"/>
      <c r="AA12" s="170"/>
      <c r="AB12" s="170"/>
      <c r="AC12" s="170"/>
      <c r="AD12" s="170"/>
      <c r="AE12" s="170" t="s">
        <v>199</v>
      </c>
      <c r="AF12" s="170"/>
      <c r="AG12" s="170"/>
      <c r="AH12" s="170"/>
      <c r="AI12" s="170"/>
      <c r="AJ12" s="170"/>
      <c r="AK12" s="170"/>
      <c r="AL12" s="170"/>
      <c r="AM12" s="170">
        <v>21</v>
      </c>
      <c r="AN12" s="170"/>
      <c r="AO12" s="170"/>
      <c r="AP12" s="170"/>
      <c r="AQ12" s="170"/>
      <c r="AR12" s="170"/>
      <c r="AS12" s="170"/>
      <c r="AT12" s="170"/>
      <c r="AU12" s="170"/>
      <c r="AV12" s="170"/>
      <c r="AW12" s="170"/>
      <c r="AX12" s="170"/>
      <c r="AY12" s="170"/>
      <c r="AZ12" s="170"/>
      <c r="BA12" s="170"/>
      <c r="BB12" s="170"/>
      <c r="BC12" s="170"/>
      <c r="BD12" s="170"/>
      <c r="BE12" s="170"/>
      <c r="BF12" s="170"/>
      <c r="BG12" s="170"/>
      <c r="BH12" s="170"/>
    </row>
    <row r="13" spans="1:60" outlineLevel="1" x14ac:dyDescent="0.25">
      <c r="A13" s="225">
        <v>4</v>
      </c>
      <c r="B13" s="182" t="s">
        <v>1069</v>
      </c>
      <c r="C13" s="209" t="s">
        <v>1070</v>
      </c>
      <c r="D13" s="187" t="s">
        <v>226</v>
      </c>
      <c r="E13" s="193">
        <v>100</v>
      </c>
      <c r="F13" s="202"/>
      <c r="G13" s="201">
        <f t="shared" si="0"/>
        <v>0</v>
      </c>
      <c r="H13" s="200"/>
      <c r="I13" s="228" t="s">
        <v>372</v>
      </c>
      <c r="J13" s="170"/>
      <c r="K13" s="170"/>
      <c r="L13" s="170"/>
      <c r="M13" s="170"/>
      <c r="N13" s="170"/>
      <c r="O13" s="170"/>
      <c r="P13" s="170"/>
      <c r="Q13" s="170"/>
      <c r="R13" s="170"/>
      <c r="S13" s="170"/>
      <c r="T13" s="170"/>
      <c r="U13" s="170"/>
      <c r="V13" s="170"/>
      <c r="W13" s="170"/>
      <c r="X13" s="170"/>
      <c r="Y13" s="170"/>
      <c r="Z13" s="170"/>
      <c r="AA13" s="170"/>
      <c r="AB13" s="170"/>
      <c r="AC13" s="170"/>
      <c r="AD13" s="170"/>
      <c r="AE13" s="170" t="s">
        <v>238</v>
      </c>
      <c r="AF13" s="170"/>
      <c r="AG13" s="170"/>
      <c r="AH13" s="170"/>
      <c r="AI13" s="170"/>
      <c r="AJ13" s="170"/>
      <c r="AK13" s="170"/>
      <c r="AL13" s="170"/>
      <c r="AM13" s="170">
        <v>21</v>
      </c>
      <c r="AN13" s="170"/>
      <c r="AO13" s="170"/>
      <c r="AP13" s="170"/>
      <c r="AQ13" s="170"/>
      <c r="AR13" s="170"/>
      <c r="AS13" s="170"/>
      <c r="AT13" s="170"/>
      <c r="AU13" s="170"/>
      <c r="AV13" s="170"/>
      <c r="AW13" s="170"/>
      <c r="AX13" s="170"/>
      <c r="AY13" s="170"/>
      <c r="AZ13" s="170"/>
      <c r="BA13" s="170"/>
      <c r="BB13" s="170"/>
      <c r="BC13" s="170"/>
      <c r="BD13" s="170"/>
      <c r="BE13" s="170"/>
      <c r="BF13" s="170"/>
      <c r="BG13" s="170"/>
      <c r="BH13" s="170"/>
    </row>
    <row r="14" spans="1:60" outlineLevel="1" x14ac:dyDescent="0.25">
      <c r="A14" s="225">
        <v>5</v>
      </c>
      <c r="B14" s="182" t="s">
        <v>1071</v>
      </c>
      <c r="C14" s="209" t="s">
        <v>1072</v>
      </c>
      <c r="D14" s="187" t="s">
        <v>226</v>
      </c>
      <c r="E14" s="193">
        <v>200</v>
      </c>
      <c r="F14" s="202"/>
      <c r="G14" s="201">
        <f t="shared" si="0"/>
        <v>0</v>
      </c>
      <c r="H14" s="200"/>
      <c r="I14" s="228" t="s">
        <v>372</v>
      </c>
      <c r="J14" s="170"/>
      <c r="K14" s="170"/>
      <c r="L14" s="170"/>
      <c r="M14" s="170"/>
      <c r="N14" s="170"/>
      <c r="O14" s="170"/>
      <c r="P14" s="170"/>
      <c r="Q14" s="170"/>
      <c r="R14" s="170"/>
      <c r="S14" s="170"/>
      <c r="T14" s="170"/>
      <c r="U14" s="170"/>
      <c r="V14" s="170"/>
      <c r="W14" s="170"/>
      <c r="X14" s="170"/>
      <c r="Y14" s="170"/>
      <c r="Z14" s="170"/>
      <c r="AA14" s="170"/>
      <c r="AB14" s="170"/>
      <c r="AC14" s="170"/>
      <c r="AD14" s="170"/>
      <c r="AE14" s="170" t="s">
        <v>199</v>
      </c>
      <c r="AF14" s="170"/>
      <c r="AG14" s="170"/>
      <c r="AH14" s="170"/>
      <c r="AI14" s="170"/>
      <c r="AJ14" s="170"/>
      <c r="AK14" s="170"/>
      <c r="AL14" s="170"/>
      <c r="AM14" s="170">
        <v>21</v>
      </c>
      <c r="AN14" s="170"/>
      <c r="AO14" s="170"/>
      <c r="AP14" s="170"/>
      <c r="AQ14" s="170"/>
      <c r="AR14" s="170"/>
      <c r="AS14" s="170"/>
      <c r="AT14" s="170"/>
      <c r="AU14" s="170"/>
      <c r="AV14" s="170"/>
      <c r="AW14" s="170"/>
      <c r="AX14" s="170"/>
      <c r="AY14" s="170"/>
      <c r="AZ14" s="170"/>
      <c r="BA14" s="170"/>
      <c r="BB14" s="170"/>
      <c r="BC14" s="170"/>
      <c r="BD14" s="170"/>
      <c r="BE14" s="170"/>
      <c r="BF14" s="170"/>
      <c r="BG14" s="170"/>
      <c r="BH14" s="170"/>
    </row>
    <row r="15" spans="1:60" outlineLevel="1" x14ac:dyDescent="0.25">
      <c r="A15" s="225">
        <v>6</v>
      </c>
      <c r="B15" s="182" t="s">
        <v>1073</v>
      </c>
      <c r="C15" s="209" t="s">
        <v>1074</v>
      </c>
      <c r="D15" s="187" t="s">
        <v>226</v>
      </c>
      <c r="E15" s="193">
        <v>200</v>
      </c>
      <c r="F15" s="202"/>
      <c r="G15" s="201">
        <f t="shared" si="0"/>
        <v>0</v>
      </c>
      <c r="H15" s="200"/>
      <c r="I15" s="228" t="s">
        <v>372</v>
      </c>
      <c r="J15" s="170"/>
      <c r="K15" s="170"/>
      <c r="L15" s="170"/>
      <c r="M15" s="170"/>
      <c r="N15" s="170"/>
      <c r="O15" s="170"/>
      <c r="P15" s="170"/>
      <c r="Q15" s="170"/>
      <c r="R15" s="170"/>
      <c r="S15" s="170"/>
      <c r="T15" s="170"/>
      <c r="U15" s="170"/>
      <c r="V15" s="170"/>
      <c r="W15" s="170"/>
      <c r="X15" s="170"/>
      <c r="Y15" s="170"/>
      <c r="Z15" s="170"/>
      <c r="AA15" s="170"/>
      <c r="AB15" s="170"/>
      <c r="AC15" s="170"/>
      <c r="AD15" s="170"/>
      <c r="AE15" s="170" t="s">
        <v>238</v>
      </c>
      <c r="AF15" s="170"/>
      <c r="AG15" s="170"/>
      <c r="AH15" s="170"/>
      <c r="AI15" s="170"/>
      <c r="AJ15" s="170"/>
      <c r="AK15" s="170"/>
      <c r="AL15" s="170"/>
      <c r="AM15" s="170">
        <v>21</v>
      </c>
      <c r="AN15" s="170"/>
      <c r="AO15" s="170"/>
      <c r="AP15" s="170"/>
      <c r="AQ15" s="170"/>
      <c r="AR15" s="170"/>
      <c r="AS15" s="170"/>
      <c r="AT15" s="170"/>
      <c r="AU15" s="170"/>
      <c r="AV15" s="170"/>
      <c r="AW15" s="170"/>
      <c r="AX15" s="170"/>
      <c r="AY15" s="170"/>
      <c r="AZ15" s="170"/>
      <c r="BA15" s="170"/>
      <c r="BB15" s="170"/>
      <c r="BC15" s="170"/>
      <c r="BD15" s="170"/>
      <c r="BE15" s="170"/>
      <c r="BF15" s="170"/>
      <c r="BG15" s="170"/>
      <c r="BH15" s="170"/>
    </row>
    <row r="16" spans="1:60" outlineLevel="1" x14ac:dyDescent="0.25">
      <c r="A16" s="225">
        <v>7</v>
      </c>
      <c r="B16" s="182" t="s">
        <v>1075</v>
      </c>
      <c r="C16" s="209" t="s">
        <v>1076</v>
      </c>
      <c r="D16" s="187" t="s">
        <v>226</v>
      </c>
      <c r="E16" s="193">
        <v>50</v>
      </c>
      <c r="F16" s="202"/>
      <c r="G16" s="201">
        <f t="shared" si="0"/>
        <v>0</v>
      </c>
      <c r="H16" s="200"/>
      <c r="I16" s="228" t="s">
        <v>372</v>
      </c>
      <c r="J16" s="170"/>
      <c r="K16" s="170"/>
      <c r="L16" s="170"/>
      <c r="M16" s="170"/>
      <c r="N16" s="170"/>
      <c r="O16" s="170"/>
      <c r="P16" s="170"/>
      <c r="Q16" s="170"/>
      <c r="R16" s="170"/>
      <c r="S16" s="170"/>
      <c r="T16" s="170"/>
      <c r="U16" s="170"/>
      <c r="V16" s="170"/>
      <c r="W16" s="170"/>
      <c r="X16" s="170"/>
      <c r="Y16" s="170"/>
      <c r="Z16" s="170"/>
      <c r="AA16" s="170"/>
      <c r="AB16" s="170"/>
      <c r="AC16" s="170"/>
      <c r="AD16" s="170"/>
      <c r="AE16" s="170" t="s">
        <v>199</v>
      </c>
      <c r="AF16" s="170"/>
      <c r="AG16" s="170"/>
      <c r="AH16" s="170"/>
      <c r="AI16" s="170"/>
      <c r="AJ16" s="170"/>
      <c r="AK16" s="170"/>
      <c r="AL16" s="170"/>
      <c r="AM16" s="170">
        <v>21</v>
      </c>
      <c r="AN16" s="170"/>
      <c r="AO16" s="170"/>
      <c r="AP16" s="170"/>
      <c r="AQ16" s="170"/>
      <c r="AR16" s="170"/>
      <c r="AS16" s="170"/>
      <c r="AT16" s="170"/>
      <c r="AU16" s="170"/>
      <c r="AV16" s="170"/>
      <c r="AW16" s="170"/>
      <c r="AX16" s="170"/>
      <c r="AY16" s="170"/>
      <c r="AZ16" s="170"/>
      <c r="BA16" s="170"/>
      <c r="BB16" s="170"/>
      <c r="BC16" s="170"/>
      <c r="BD16" s="170"/>
      <c r="BE16" s="170"/>
      <c r="BF16" s="170"/>
      <c r="BG16" s="170"/>
      <c r="BH16" s="170"/>
    </row>
    <row r="17" spans="1:60" outlineLevel="1" x14ac:dyDescent="0.25">
      <c r="A17" s="225">
        <v>8</v>
      </c>
      <c r="B17" s="182" t="s">
        <v>1077</v>
      </c>
      <c r="C17" s="209" t="s">
        <v>1078</v>
      </c>
      <c r="D17" s="187" t="s">
        <v>376</v>
      </c>
      <c r="E17" s="193">
        <v>50</v>
      </c>
      <c r="F17" s="202"/>
      <c r="G17" s="201">
        <f t="shared" si="0"/>
        <v>0</v>
      </c>
      <c r="H17" s="200"/>
      <c r="I17" s="228" t="s">
        <v>372</v>
      </c>
      <c r="J17" s="170"/>
      <c r="K17" s="170"/>
      <c r="L17" s="170"/>
      <c r="M17" s="170"/>
      <c r="N17" s="170"/>
      <c r="O17" s="170"/>
      <c r="P17" s="170"/>
      <c r="Q17" s="170"/>
      <c r="R17" s="170"/>
      <c r="S17" s="170"/>
      <c r="T17" s="170"/>
      <c r="U17" s="170"/>
      <c r="V17" s="170"/>
      <c r="W17" s="170"/>
      <c r="X17" s="170"/>
      <c r="Y17" s="170"/>
      <c r="Z17" s="170"/>
      <c r="AA17" s="170"/>
      <c r="AB17" s="170"/>
      <c r="AC17" s="170"/>
      <c r="AD17" s="170"/>
      <c r="AE17" s="170" t="s">
        <v>199</v>
      </c>
      <c r="AF17" s="170"/>
      <c r="AG17" s="170"/>
      <c r="AH17" s="170"/>
      <c r="AI17" s="170"/>
      <c r="AJ17" s="170"/>
      <c r="AK17" s="170"/>
      <c r="AL17" s="170"/>
      <c r="AM17" s="170">
        <v>21</v>
      </c>
      <c r="AN17" s="170"/>
      <c r="AO17" s="170"/>
      <c r="AP17" s="170"/>
      <c r="AQ17" s="170"/>
      <c r="AR17" s="170"/>
      <c r="AS17" s="170"/>
      <c r="AT17" s="170"/>
      <c r="AU17" s="170"/>
      <c r="AV17" s="170"/>
      <c r="AW17" s="170"/>
      <c r="AX17" s="170"/>
      <c r="AY17" s="170"/>
      <c r="AZ17" s="170"/>
      <c r="BA17" s="170"/>
      <c r="BB17" s="170"/>
      <c r="BC17" s="170"/>
      <c r="BD17" s="170"/>
      <c r="BE17" s="170"/>
      <c r="BF17" s="170"/>
      <c r="BG17" s="170"/>
      <c r="BH17" s="170"/>
    </row>
    <row r="18" spans="1:60" outlineLevel="1" x14ac:dyDescent="0.25">
      <c r="A18" s="225">
        <v>9</v>
      </c>
      <c r="B18" s="182" t="s">
        <v>1079</v>
      </c>
      <c r="C18" s="209" t="s">
        <v>1080</v>
      </c>
      <c r="D18" s="187" t="s">
        <v>376</v>
      </c>
      <c r="E18" s="193">
        <v>25</v>
      </c>
      <c r="F18" s="202"/>
      <c r="G18" s="201">
        <f t="shared" si="0"/>
        <v>0</v>
      </c>
      <c r="H18" s="200"/>
      <c r="I18" s="228" t="s">
        <v>372</v>
      </c>
      <c r="J18" s="170"/>
      <c r="K18" s="170"/>
      <c r="L18" s="170"/>
      <c r="M18" s="170"/>
      <c r="N18" s="170"/>
      <c r="O18" s="170"/>
      <c r="P18" s="170"/>
      <c r="Q18" s="170"/>
      <c r="R18" s="170"/>
      <c r="S18" s="170"/>
      <c r="T18" s="170"/>
      <c r="U18" s="170"/>
      <c r="V18" s="170"/>
      <c r="W18" s="170"/>
      <c r="X18" s="170"/>
      <c r="Y18" s="170"/>
      <c r="Z18" s="170"/>
      <c r="AA18" s="170"/>
      <c r="AB18" s="170"/>
      <c r="AC18" s="170"/>
      <c r="AD18" s="170"/>
      <c r="AE18" s="170" t="s">
        <v>238</v>
      </c>
      <c r="AF18" s="170"/>
      <c r="AG18" s="170"/>
      <c r="AH18" s="170"/>
      <c r="AI18" s="170"/>
      <c r="AJ18" s="170"/>
      <c r="AK18" s="170"/>
      <c r="AL18" s="170"/>
      <c r="AM18" s="170">
        <v>21</v>
      </c>
      <c r="AN18" s="170"/>
      <c r="AO18" s="170"/>
      <c r="AP18" s="170"/>
      <c r="AQ18" s="170"/>
      <c r="AR18" s="170"/>
      <c r="AS18" s="170"/>
      <c r="AT18" s="170"/>
      <c r="AU18" s="170"/>
      <c r="AV18" s="170"/>
      <c r="AW18" s="170"/>
      <c r="AX18" s="170"/>
      <c r="AY18" s="170"/>
      <c r="AZ18" s="170"/>
      <c r="BA18" s="170"/>
      <c r="BB18" s="170"/>
      <c r="BC18" s="170"/>
      <c r="BD18" s="170"/>
      <c r="BE18" s="170"/>
      <c r="BF18" s="170"/>
      <c r="BG18" s="170"/>
      <c r="BH18" s="170"/>
    </row>
    <row r="19" spans="1:60" outlineLevel="1" x14ac:dyDescent="0.25">
      <c r="A19" s="225">
        <v>10</v>
      </c>
      <c r="B19" s="182" t="s">
        <v>1081</v>
      </c>
      <c r="C19" s="209" t="s">
        <v>1082</v>
      </c>
      <c r="D19" s="187" t="s">
        <v>226</v>
      </c>
      <c r="E19" s="193">
        <v>370</v>
      </c>
      <c r="F19" s="202"/>
      <c r="G19" s="201">
        <f t="shared" si="0"/>
        <v>0</v>
      </c>
      <c r="H19" s="200"/>
      <c r="I19" s="228" t="s">
        <v>372</v>
      </c>
      <c r="J19" s="170"/>
      <c r="K19" s="170"/>
      <c r="L19" s="170"/>
      <c r="M19" s="170"/>
      <c r="N19" s="170"/>
      <c r="O19" s="170"/>
      <c r="P19" s="170"/>
      <c r="Q19" s="170"/>
      <c r="R19" s="170"/>
      <c r="S19" s="170"/>
      <c r="T19" s="170"/>
      <c r="U19" s="170"/>
      <c r="V19" s="170"/>
      <c r="W19" s="170"/>
      <c r="X19" s="170"/>
      <c r="Y19" s="170"/>
      <c r="Z19" s="170"/>
      <c r="AA19" s="170"/>
      <c r="AB19" s="170"/>
      <c r="AC19" s="170"/>
      <c r="AD19" s="170"/>
      <c r="AE19" s="170" t="s">
        <v>199</v>
      </c>
      <c r="AF19" s="170"/>
      <c r="AG19" s="170"/>
      <c r="AH19" s="170"/>
      <c r="AI19" s="170"/>
      <c r="AJ19" s="170"/>
      <c r="AK19" s="170"/>
      <c r="AL19" s="170"/>
      <c r="AM19" s="170">
        <v>21</v>
      </c>
      <c r="AN19" s="170"/>
      <c r="AO19" s="170"/>
      <c r="AP19" s="170"/>
      <c r="AQ19" s="170"/>
      <c r="AR19" s="170"/>
      <c r="AS19" s="170"/>
      <c r="AT19" s="170"/>
      <c r="AU19" s="170"/>
      <c r="AV19" s="170"/>
      <c r="AW19" s="170"/>
      <c r="AX19" s="170"/>
      <c r="AY19" s="170"/>
      <c r="AZ19" s="170"/>
      <c r="BA19" s="170"/>
      <c r="BB19" s="170"/>
      <c r="BC19" s="170"/>
      <c r="BD19" s="170"/>
      <c r="BE19" s="170"/>
      <c r="BF19" s="170"/>
      <c r="BG19" s="170"/>
      <c r="BH19" s="170"/>
    </row>
    <row r="20" spans="1:60" outlineLevel="1" x14ac:dyDescent="0.25">
      <c r="A20" s="225">
        <v>11</v>
      </c>
      <c r="B20" s="182" t="s">
        <v>1083</v>
      </c>
      <c r="C20" s="209" t="s">
        <v>1084</v>
      </c>
      <c r="D20" s="187" t="s">
        <v>226</v>
      </c>
      <c r="E20" s="193">
        <v>50</v>
      </c>
      <c r="F20" s="202"/>
      <c r="G20" s="201">
        <f t="shared" si="0"/>
        <v>0</v>
      </c>
      <c r="H20" s="200"/>
      <c r="I20" s="228" t="s">
        <v>372</v>
      </c>
      <c r="J20" s="170"/>
      <c r="K20" s="170"/>
      <c r="L20" s="170"/>
      <c r="M20" s="170"/>
      <c r="N20" s="170"/>
      <c r="O20" s="170"/>
      <c r="P20" s="170"/>
      <c r="Q20" s="170"/>
      <c r="R20" s="170"/>
      <c r="S20" s="170"/>
      <c r="T20" s="170"/>
      <c r="U20" s="170"/>
      <c r="V20" s="170"/>
      <c r="W20" s="170"/>
      <c r="X20" s="170"/>
      <c r="Y20" s="170"/>
      <c r="Z20" s="170"/>
      <c r="AA20" s="170"/>
      <c r="AB20" s="170"/>
      <c r="AC20" s="170"/>
      <c r="AD20" s="170"/>
      <c r="AE20" s="170" t="s">
        <v>238</v>
      </c>
      <c r="AF20" s="170"/>
      <c r="AG20" s="170"/>
      <c r="AH20" s="170"/>
      <c r="AI20" s="170"/>
      <c r="AJ20" s="170"/>
      <c r="AK20" s="170"/>
      <c r="AL20" s="170"/>
      <c r="AM20" s="170">
        <v>21</v>
      </c>
      <c r="AN20" s="170"/>
      <c r="AO20" s="170"/>
      <c r="AP20" s="170"/>
      <c r="AQ20" s="170"/>
      <c r="AR20" s="170"/>
      <c r="AS20" s="170"/>
      <c r="AT20" s="170"/>
      <c r="AU20" s="170"/>
      <c r="AV20" s="170"/>
      <c r="AW20" s="170"/>
      <c r="AX20" s="170"/>
      <c r="AY20" s="170"/>
      <c r="AZ20" s="170"/>
      <c r="BA20" s="170"/>
      <c r="BB20" s="170"/>
      <c r="BC20" s="170"/>
      <c r="BD20" s="170"/>
      <c r="BE20" s="170"/>
      <c r="BF20" s="170"/>
      <c r="BG20" s="170"/>
      <c r="BH20" s="170"/>
    </row>
    <row r="21" spans="1:60" outlineLevel="1" x14ac:dyDescent="0.25">
      <c r="A21" s="225">
        <v>12</v>
      </c>
      <c r="B21" s="182" t="s">
        <v>1085</v>
      </c>
      <c r="C21" s="209" t="s">
        <v>1086</v>
      </c>
      <c r="D21" s="187" t="s">
        <v>226</v>
      </c>
      <c r="E21" s="193">
        <v>20</v>
      </c>
      <c r="F21" s="202"/>
      <c r="G21" s="201">
        <f t="shared" si="0"/>
        <v>0</v>
      </c>
      <c r="H21" s="200"/>
      <c r="I21" s="228" t="s">
        <v>372</v>
      </c>
      <c r="J21" s="170"/>
      <c r="K21" s="170"/>
      <c r="L21" s="170"/>
      <c r="M21" s="170"/>
      <c r="N21" s="170"/>
      <c r="O21" s="170"/>
      <c r="P21" s="170"/>
      <c r="Q21" s="170"/>
      <c r="R21" s="170"/>
      <c r="S21" s="170"/>
      <c r="T21" s="170"/>
      <c r="U21" s="170"/>
      <c r="V21" s="170"/>
      <c r="W21" s="170"/>
      <c r="X21" s="170"/>
      <c r="Y21" s="170"/>
      <c r="Z21" s="170"/>
      <c r="AA21" s="170"/>
      <c r="AB21" s="170"/>
      <c r="AC21" s="170"/>
      <c r="AD21" s="170"/>
      <c r="AE21" s="170" t="s">
        <v>238</v>
      </c>
      <c r="AF21" s="170"/>
      <c r="AG21" s="170"/>
      <c r="AH21" s="170"/>
      <c r="AI21" s="170"/>
      <c r="AJ21" s="170"/>
      <c r="AK21" s="170"/>
      <c r="AL21" s="170"/>
      <c r="AM21" s="170">
        <v>21</v>
      </c>
      <c r="AN21" s="170"/>
      <c r="AO21" s="170"/>
      <c r="AP21" s="170"/>
      <c r="AQ21" s="170"/>
      <c r="AR21" s="170"/>
      <c r="AS21" s="170"/>
      <c r="AT21" s="170"/>
      <c r="AU21" s="170"/>
      <c r="AV21" s="170"/>
      <c r="AW21" s="170"/>
      <c r="AX21" s="170"/>
      <c r="AY21" s="170"/>
      <c r="AZ21" s="170"/>
      <c r="BA21" s="170"/>
      <c r="BB21" s="170"/>
      <c r="BC21" s="170"/>
      <c r="BD21" s="170"/>
      <c r="BE21" s="170"/>
      <c r="BF21" s="170"/>
      <c r="BG21" s="170"/>
      <c r="BH21" s="170"/>
    </row>
    <row r="22" spans="1:60" outlineLevel="1" x14ac:dyDescent="0.25">
      <c r="A22" s="225">
        <v>13</v>
      </c>
      <c r="B22" s="182" t="s">
        <v>1087</v>
      </c>
      <c r="C22" s="209" t="s">
        <v>1088</v>
      </c>
      <c r="D22" s="187" t="s">
        <v>226</v>
      </c>
      <c r="E22" s="193">
        <v>300</v>
      </c>
      <c r="F22" s="202"/>
      <c r="G22" s="201">
        <f t="shared" si="0"/>
        <v>0</v>
      </c>
      <c r="H22" s="200"/>
      <c r="I22" s="228" t="s">
        <v>372</v>
      </c>
      <c r="J22" s="170"/>
      <c r="K22" s="170"/>
      <c r="L22" s="170"/>
      <c r="M22" s="170"/>
      <c r="N22" s="170"/>
      <c r="O22" s="170"/>
      <c r="P22" s="170"/>
      <c r="Q22" s="170"/>
      <c r="R22" s="170"/>
      <c r="S22" s="170"/>
      <c r="T22" s="170"/>
      <c r="U22" s="170"/>
      <c r="V22" s="170"/>
      <c r="W22" s="170"/>
      <c r="X22" s="170"/>
      <c r="Y22" s="170"/>
      <c r="Z22" s="170"/>
      <c r="AA22" s="170"/>
      <c r="AB22" s="170"/>
      <c r="AC22" s="170"/>
      <c r="AD22" s="170"/>
      <c r="AE22" s="170" t="s">
        <v>238</v>
      </c>
      <c r="AF22" s="170"/>
      <c r="AG22" s="170"/>
      <c r="AH22" s="170"/>
      <c r="AI22" s="170"/>
      <c r="AJ22" s="170"/>
      <c r="AK22" s="170"/>
      <c r="AL22" s="170"/>
      <c r="AM22" s="170">
        <v>21</v>
      </c>
      <c r="AN22" s="170"/>
      <c r="AO22" s="170"/>
      <c r="AP22" s="170"/>
      <c r="AQ22" s="170"/>
      <c r="AR22" s="170"/>
      <c r="AS22" s="170"/>
      <c r="AT22" s="170"/>
      <c r="AU22" s="170"/>
      <c r="AV22" s="170"/>
      <c r="AW22" s="170"/>
      <c r="AX22" s="170"/>
      <c r="AY22" s="170"/>
      <c r="AZ22" s="170"/>
      <c r="BA22" s="170"/>
      <c r="BB22" s="170"/>
      <c r="BC22" s="170"/>
      <c r="BD22" s="170"/>
      <c r="BE22" s="170"/>
      <c r="BF22" s="170"/>
      <c r="BG22" s="170"/>
      <c r="BH22" s="170"/>
    </row>
    <row r="23" spans="1:60" outlineLevel="1" x14ac:dyDescent="0.25">
      <c r="A23" s="225">
        <v>14</v>
      </c>
      <c r="B23" s="182" t="s">
        <v>1089</v>
      </c>
      <c r="C23" s="209" t="s">
        <v>1090</v>
      </c>
      <c r="D23" s="187" t="s">
        <v>226</v>
      </c>
      <c r="E23" s="193">
        <v>800</v>
      </c>
      <c r="F23" s="202"/>
      <c r="G23" s="201">
        <f t="shared" si="0"/>
        <v>0</v>
      </c>
      <c r="H23" s="200"/>
      <c r="I23" s="228" t="s">
        <v>372</v>
      </c>
      <c r="J23" s="170"/>
      <c r="K23" s="170"/>
      <c r="L23" s="170"/>
      <c r="M23" s="170"/>
      <c r="N23" s="170"/>
      <c r="O23" s="170"/>
      <c r="P23" s="170"/>
      <c r="Q23" s="170"/>
      <c r="R23" s="170"/>
      <c r="S23" s="170"/>
      <c r="T23" s="170"/>
      <c r="U23" s="170"/>
      <c r="V23" s="170"/>
      <c r="W23" s="170"/>
      <c r="X23" s="170"/>
      <c r="Y23" s="170"/>
      <c r="Z23" s="170"/>
      <c r="AA23" s="170"/>
      <c r="AB23" s="170"/>
      <c r="AC23" s="170"/>
      <c r="AD23" s="170"/>
      <c r="AE23" s="170" t="s">
        <v>199</v>
      </c>
      <c r="AF23" s="170"/>
      <c r="AG23" s="170"/>
      <c r="AH23" s="170"/>
      <c r="AI23" s="170"/>
      <c r="AJ23" s="170"/>
      <c r="AK23" s="170"/>
      <c r="AL23" s="170"/>
      <c r="AM23" s="170">
        <v>21</v>
      </c>
      <c r="AN23" s="170"/>
      <c r="AO23" s="170"/>
      <c r="AP23" s="170"/>
      <c r="AQ23" s="170"/>
      <c r="AR23" s="170"/>
      <c r="AS23" s="170"/>
      <c r="AT23" s="170"/>
      <c r="AU23" s="170"/>
      <c r="AV23" s="170"/>
      <c r="AW23" s="170"/>
      <c r="AX23" s="170"/>
      <c r="AY23" s="170"/>
      <c r="AZ23" s="170"/>
      <c r="BA23" s="170"/>
      <c r="BB23" s="170"/>
      <c r="BC23" s="170"/>
      <c r="BD23" s="170"/>
      <c r="BE23" s="170"/>
      <c r="BF23" s="170"/>
      <c r="BG23" s="170"/>
      <c r="BH23" s="170"/>
    </row>
    <row r="24" spans="1:60" outlineLevel="1" x14ac:dyDescent="0.25">
      <c r="A24" s="225">
        <v>15</v>
      </c>
      <c r="B24" s="182" t="s">
        <v>1091</v>
      </c>
      <c r="C24" s="209" t="s">
        <v>1092</v>
      </c>
      <c r="D24" s="187" t="s">
        <v>226</v>
      </c>
      <c r="E24" s="193">
        <v>800</v>
      </c>
      <c r="F24" s="202"/>
      <c r="G24" s="201">
        <f t="shared" si="0"/>
        <v>0</v>
      </c>
      <c r="H24" s="200"/>
      <c r="I24" s="228" t="s">
        <v>372</v>
      </c>
      <c r="J24" s="170"/>
      <c r="K24" s="170"/>
      <c r="L24" s="170"/>
      <c r="M24" s="170"/>
      <c r="N24" s="170"/>
      <c r="O24" s="170"/>
      <c r="P24" s="170"/>
      <c r="Q24" s="170"/>
      <c r="R24" s="170"/>
      <c r="S24" s="170"/>
      <c r="T24" s="170"/>
      <c r="U24" s="170"/>
      <c r="V24" s="170"/>
      <c r="W24" s="170"/>
      <c r="X24" s="170"/>
      <c r="Y24" s="170"/>
      <c r="Z24" s="170"/>
      <c r="AA24" s="170"/>
      <c r="AB24" s="170"/>
      <c r="AC24" s="170"/>
      <c r="AD24" s="170"/>
      <c r="AE24" s="170" t="s">
        <v>238</v>
      </c>
      <c r="AF24" s="170"/>
      <c r="AG24" s="170"/>
      <c r="AH24" s="170"/>
      <c r="AI24" s="170"/>
      <c r="AJ24" s="170"/>
      <c r="AK24" s="170"/>
      <c r="AL24" s="170"/>
      <c r="AM24" s="170">
        <v>21</v>
      </c>
      <c r="AN24" s="170"/>
      <c r="AO24" s="170"/>
      <c r="AP24" s="170"/>
      <c r="AQ24" s="170"/>
      <c r="AR24" s="170"/>
      <c r="AS24" s="170"/>
      <c r="AT24" s="170"/>
      <c r="AU24" s="170"/>
      <c r="AV24" s="170"/>
      <c r="AW24" s="170"/>
      <c r="AX24" s="170"/>
      <c r="AY24" s="170"/>
      <c r="AZ24" s="170"/>
      <c r="BA24" s="170"/>
      <c r="BB24" s="170"/>
      <c r="BC24" s="170"/>
      <c r="BD24" s="170"/>
      <c r="BE24" s="170"/>
      <c r="BF24" s="170"/>
      <c r="BG24" s="170"/>
      <c r="BH24" s="170"/>
    </row>
    <row r="25" spans="1:60" ht="20.399999999999999" outlineLevel="1" x14ac:dyDescent="0.25">
      <c r="A25" s="225">
        <v>16</v>
      </c>
      <c r="B25" s="182" t="s">
        <v>1093</v>
      </c>
      <c r="C25" s="209" t="s">
        <v>1094</v>
      </c>
      <c r="D25" s="187" t="s">
        <v>226</v>
      </c>
      <c r="E25" s="193">
        <v>20</v>
      </c>
      <c r="F25" s="202"/>
      <c r="G25" s="201">
        <f t="shared" si="0"/>
        <v>0</v>
      </c>
      <c r="H25" s="200"/>
      <c r="I25" s="228" t="s">
        <v>372</v>
      </c>
      <c r="J25" s="170"/>
      <c r="K25" s="170"/>
      <c r="L25" s="170"/>
      <c r="M25" s="170"/>
      <c r="N25" s="170"/>
      <c r="O25" s="170"/>
      <c r="P25" s="170"/>
      <c r="Q25" s="170"/>
      <c r="R25" s="170"/>
      <c r="S25" s="170"/>
      <c r="T25" s="170"/>
      <c r="U25" s="170"/>
      <c r="V25" s="170"/>
      <c r="W25" s="170"/>
      <c r="X25" s="170"/>
      <c r="Y25" s="170"/>
      <c r="Z25" s="170"/>
      <c r="AA25" s="170"/>
      <c r="AB25" s="170"/>
      <c r="AC25" s="170"/>
      <c r="AD25" s="170"/>
      <c r="AE25" s="170" t="s">
        <v>199</v>
      </c>
      <c r="AF25" s="170"/>
      <c r="AG25" s="170"/>
      <c r="AH25" s="170"/>
      <c r="AI25" s="170"/>
      <c r="AJ25" s="170"/>
      <c r="AK25" s="170"/>
      <c r="AL25" s="170"/>
      <c r="AM25" s="170">
        <v>21</v>
      </c>
      <c r="AN25" s="170"/>
      <c r="AO25" s="170"/>
      <c r="AP25" s="170"/>
      <c r="AQ25" s="170"/>
      <c r="AR25" s="170"/>
      <c r="AS25" s="170"/>
      <c r="AT25" s="170"/>
      <c r="AU25" s="170"/>
      <c r="AV25" s="170"/>
      <c r="AW25" s="170"/>
      <c r="AX25" s="170"/>
      <c r="AY25" s="170"/>
      <c r="AZ25" s="170"/>
      <c r="BA25" s="170"/>
      <c r="BB25" s="170"/>
      <c r="BC25" s="170"/>
      <c r="BD25" s="170"/>
      <c r="BE25" s="170"/>
      <c r="BF25" s="170"/>
      <c r="BG25" s="170"/>
      <c r="BH25" s="170"/>
    </row>
    <row r="26" spans="1:60" outlineLevel="1" x14ac:dyDescent="0.25">
      <c r="A26" s="225">
        <v>17</v>
      </c>
      <c r="B26" s="182" t="s">
        <v>1095</v>
      </c>
      <c r="C26" s="209" t="s">
        <v>1096</v>
      </c>
      <c r="D26" s="187" t="s">
        <v>226</v>
      </c>
      <c r="E26" s="193">
        <v>20</v>
      </c>
      <c r="F26" s="202"/>
      <c r="G26" s="201">
        <f t="shared" si="0"/>
        <v>0</v>
      </c>
      <c r="H26" s="200"/>
      <c r="I26" s="228" t="s">
        <v>372</v>
      </c>
      <c r="J26" s="170"/>
      <c r="K26" s="170"/>
      <c r="L26" s="170"/>
      <c r="M26" s="170"/>
      <c r="N26" s="170"/>
      <c r="O26" s="170"/>
      <c r="P26" s="170"/>
      <c r="Q26" s="170"/>
      <c r="R26" s="170"/>
      <c r="S26" s="170"/>
      <c r="T26" s="170"/>
      <c r="U26" s="170"/>
      <c r="V26" s="170"/>
      <c r="W26" s="170"/>
      <c r="X26" s="170"/>
      <c r="Y26" s="170"/>
      <c r="Z26" s="170"/>
      <c r="AA26" s="170"/>
      <c r="AB26" s="170"/>
      <c r="AC26" s="170"/>
      <c r="AD26" s="170"/>
      <c r="AE26" s="170" t="s">
        <v>238</v>
      </c>
      <c r="AF26" s="170"/>
      <c r="AG26" s="170"/>
      <c r="AH26" s="170"/>
      <c r="AI26" s="170"/>
      <c r="AJ26" s="170"/>
      <c r="AK26" s="170"/>
      <c r="AL26" s="170"/>
      <c r="AM26" s="170">
        <v>21</v>
      </c>
      <c r="AN26" s="170"/>
      <c r="AO26" s="170"/>
      <c r="AP26" s="170"/>
      <c r="AQ26" s="170"/>
      <c r="AR26" s="170"/>
      <c r="AS26" s="170"/>
      <c r="AT26" s="170"/>
      <c r="AU26" s="170"/>
      <c r="AV26" s="170"/>
      <c r="AW26" s="170"/>
      <c r="AX26" s="170"/>
      <c r="AY26" s="170"/>
      <c r="AZ26" s="170"/>
      <c r="BA26" s="170"/>
      <c r="BB26" s="170"/>
      <c r="BC26" s="170"/>
      <c r="BD26" s="170"/>
      <c r="BE26" s="170"/>
      <c r="BF26" s="170"/>
      <c r="BG26" s="170"/>
      <c r="BH26" s="170"/>
    </row>
    <row r="27" spans="1:60" ht="20.399999999999999" outlineLevel="1" x14ac:dyDescent="0.25">
      <c r="A27" s="225">
        <v>18</v>
      </c>
      <c r="B27" s="182" t="s">
        <v>1097</v>
      </c>
      <c r="C27" s="209" t="s">
        <v>1098</v>
      </c>
      <c r="D27" s="187" t="s">
        <v>226</v>
      </c>
      <c r="E27" s="193">
        <v>20</v>
      </c>
      <c r="F27" s="202"/>
      <c r="G27" s="201">
        <f t="shared" si="0"/>
        <v>0</v>
      </c>
      <c r="H27" s="200"/>
      <c r="I27" s="228" t="s">
        <v>372</v>
      </c>
      <c r="J27" s="170"/>
      <c r="K27" s="170"/>
      <c r="L27" s="170"/>
      <c r="M27" s="170"/>
      <c r="N27" s="170"/>
      <c r="O27" s="170"/>
      <c r="P27" s="170"/>
      <c r="Q27" s="170"/>
      <c r="R27" s="170"/>
      <c r="S27" s="170"/>
      <c r="T27" s="170"/>
      <c r="U27" s="170"/>
      <c r="V27" s="170"/>
      <c r="W27" s="170"/>
      <c r="X27" s="170"/>
      <c r="Y27" s="170"/>
      <c r="Z27" s="170"/>
      <c r="AA27" s="170"/>
      <c r="AB27" s="170"/>
      <c r="AC27" s="170"/>
      <c r="AD27" s="170"/>
      <c r="AE27" s="170" t="s">
        <v>199</v>
      </c>
      <c r="AF27" s="170"/>
      <c r="AG27" s="170"/>
      <c r="AH27" s="170"/>
      <c r="AI27" s="170"/>
      <c r="AJ27" s="170"/>
      <c r="AK27" s="170"/>
      <c r="AL27" s="170"/>
      <c r="AM27" s="170">
        <v>21</v>
      </c>
      <c r="AN27" s="170"/>
      <c r="AO27" s="170"/>
      <c r="AP27" s="170"/>
      <c r="AQ27" s="170"/>
      <c r="AR27" s="170"/>
      <c r="AS27" s="170"/>
      <c r="AT27" s="170"/>
      <c r="AU27" s="170"/>
      <c r="AV27" s="170"/>
      <c r="AW27" s="170"/>
      <c r="AX27" s="170"/>
      <c r="AY27" s="170"/>
      <c r="AZ27" s="170"/>
      <c r="BA27" s="170"/>
      <c r="BB27" s="170"/>
      <c r="BC27" s="170"/>
      <c r="BD27" s="170"/>
      <c r="BE27" s="170"/>
      <c r="BF27" s="170"/>
      <c r="BG27" s="170"/>
      <c r="BH27" s="170"/>
    </row>
    <row r="28" spans="1:60" outlineLevel="1" x14ac:dyDescent="0.25">
      <c r="A28" s="225">
        <v>19</v>
      </c>
      <c r="B28" s="182" t="s">
        <v>1099</v>
      </c>
      <c r="C28" s="209" t="s">
        <v>1100</v>
      </c>
      <c r="D28" s="187" t="s">
        <v>226</v>
      </c>
      <c r="E28" s="193">
        <v>20</v>
      </c>
      <c r="F28" s="202"/>
      <c r="G28" s="201">
        <f t="shared" si="0"/>
        <v>0</v>
      </c>
      <c r="H28" s="200"/>
      <c r="I28" s="228" t="s">
        <v>372</v>
      </c>
      <c r="J28" s="170"/>
      <c r="K28" s="170"/>
      <c r="L28" s="170"/>
      <c r="M28" s="170"/>
      <c r="N28" s="170"/>
      <c r="O28" s="170"/>
      <c r="P28" s="170"/>
      <c r="Q28" s="170"/>
      <c r="R28" s="170"/>
      <c r="S28" s="170"/>
      <c r="T28" s="170"/>
      <c r="U28" s="170"/>
      <c r="V28" s="170"/>
      <c r="W28" s="170"/>
      <c r="X28" s="170"/>
      <c r="Y28" s="170"/>
      <c r="Z28" s="170"/>
      <c r="AA28" s="170"/>
      <c r="AB28" s="170"/>
      <c r="AC28" s="170"/>
      <c r="AD28" s="170"/>
      <c r="AE28" s="170" t="s">
        <v>238</v>
      </c>
      <c r="AF28" s="170"/>
      <c r="AG28" s="170"/>
      <c r="AH28" s="170"/>
      <c r="AI28" s="170"/>
      <c r="AJ28" s="170"/>
      <c r="AK28" s="170"/>
      <c r="AL28" s="170"/>
      <c r="AM28" s="170">
        <v>21</v>
      </c>
      <c r="AN28" s="170"/>
      <c r="AO28" s="170"/>
      <c r="AP28" s="170"/>
      <c r="AQ28" s="170"/>
      <c r="AR28" s="170"/>
      <c r="AS28" s="170"/>
      <c r="AT28" s="170"/>
      <c r="AU28" s="170"/>
      <c r="AV28" s="170"/>
      <c r="AW28" s="170"/>
      <c r="AX28" s="170"/>
      <c r="AY28" s="170"/>
      <c r="AZ28" s="170"/>
      <c r="BA28" s="170"/>
      <c r="BB28" s="170"/>
      <c r="BC28" s="170"/>
      <c r="BD28" s="170"/>
      <c r="BE28" s="170"/>
      <c r="BF28" s="170"/>
      <c r="BG28" s="170"/>
      <c r="BH28" s="170"/>
    </row>
    <row r="29" spans="1:60" ht="20.399999999999999" outlineLevel="1" x14ac:dyDescent="0.25">
      <c r="A29" s="225">
        <v>20</v>
      </c>
      <c r="B29" s="182" t="s">
        <v>1101</v>
      </c>
      <c r="C29" s="209" t="s">
        <v>1102</v>
      </c>
      <c r="D29" s="187" t="s">
        <v>226</v>
      </c>
      <c r="E29" s="193">
        <v>50</v>
      </c>
      <c r="F29" s="202"/>
      <c r="G29" s="201">
        <f t="shared" si="0"/>
        <v>0</v>
      </c>
      <c r="H29" s="200"/>
      <c r="I29" s="228" t="s">
        <v>372</v>
      </c>
      <c r="J29" s="170"/>
      <c r="K29" s="170"/>
      <c r="L29" s="170"/>
      <c r="M29" s="170"/>
      <c r="N29" s="170"/>
      <c r="O29" s="170"/>
      <c r="P29" s="170"/>
      <c r="Q29" s="170"/>
      <c r="R29" s="170"/>
      <c r="S29" s="170"/>
      <c r="T29" s="170"/>
      <c r="U29" s="170"/>
      <c r="V29" s="170"/>
      <c r="W29" s="170"/>
      <c r="X29" s="170"/>
      <c r="Y29" s="170"/>
      <c r="Z29" s="170"/>
      <c r="AA29" s="170"/>
      <c r="AB29" s="170"/>
      <c r="AC29" s="170"/>
      <c r="AD29" s="170"/>
      <c r="AE29" s="170" t="s">
        <v>199</v>
      </c>
      <c r="AF29" s="170"/>
      <c r="AG29" s="170"/>
      <c r="AH29" s="170"/>
      <c r="AI29" s="170"/>
      <c r="AJ29" s="170"/>
      <c r="AK29" s="170"/>
      <c r="AL29" s="170"/>
      <c r="AM29" s="170">
        <v>21</v>
      </c>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0" outlineLevel="1" x14ac:dyDescent="0.25">
      <c r="A30" s="225">
        <v>21</v>
      </c>
      <c r="B30" s="182" t="s">
        <v>1099</v>
      </c>
      <c r="C30" s="209" t="s">
        <v>1103</v>
      </c>
      <c r="D30" s="187" t="s">
        <v>226</v>
      </c>
      <c r="E30" s="193">
        <v>50</v>
      </c>
      <c r="F30" s="202"/>
      <c r="G30" s="201">
        <f t="shared" si="0"/>
        <v>0</v>
      </c>
      <c r="H30" s="200"/>
      <c r="I30" s="228" t="s">
        <v>372</v>
      </c>
      <c r="J30" s="170"/>
      <c r="K30" s="170"/>
      <c r="L30" s="170"/>
      <c r="M30" s="170"/>
      <c r="N30" s="170"/>
      <c r="O30" s="170"/>
      <c r="P30" s="170"/>
      <c r="Q30" s="170"/>
      <c r="R30" s="170"/>
      <c r="S30" s="170"/>
      <c r="T30" s="170"/>
      <c r="U30" s="170"/>
      <c r="V30" s="170"/>
      <c r="W30" s="170"/>
      <c r="X30" s="170"/>
      <c r="Y30" s="170"/>
      <c r="Z30" s="170"/>
      <c r="AA30" s="170"/>
      <c r="AB30" s="170"/>
      <c r="AC30" s="170"/>
      <c r="AD30" s="170"/>
      <c r="AE30" s="170" t="s">
        <v>1104</v>
      </c>
      <c r="AF30" s="170"/>
      <c r="AG30" s="170"/>
      <c r="AH30" s="170"/>
      <c r="AI30" s="170"/>
      <c r="AJ30" s="170"/>
      <c r="AK30" s="170"/>
      <c r="AL30" s="170"/>
      <c r="AM30" s="170">
        <v>21</v>
      </c>
      <c r="AN30" s="170"/>
      <c r="AO30" s="170"/>
      <c r="AP30" s="170"/>
      <c r="AQ30" s="170"/>
      <c r="AR30" s="170"/>
      <c r="AS30" s="170"/>
      <c r="AT30" s="170"/>
      <c r="AU30" s="170"/>
      <c r="AV30" s="170"/>
      <c r="AW30" s="170"/>
      <c r="AX30" s="170"/>
      <c r="AY30" s="170"/>
      <c r="AZ30" s="170"/>
      <c r="BA30" s="170"/>
      <c r="BB30" s="170"/>
      <c r="BC30" s="170"/>
      <c r="BD30" s="170"/>
      <c r="BE30" s="170"/>
      <c r="BF30" s="170"/>
      <c r="BG30" s="170"/>
      <c r="BH30" s="170"/>
    </row>
    <row r="31" spans="1:60" outlineLevel="1" x14ac:dyDescent="0.25">
      <c r="A31" s="225">
        <v>22</v>
      </c>
      <c r="B31" s="182" t="s">
        <v>1105</v>
      </c>
      <c r="C31" s="209" t="s">
        <v>1106</v>
      </c>
      <c r="D31" s="187" t="s">
        <v>226</v>
      </c>
      <c r="E31" s="193">
        <v>50</v>
      </c>
      <c r="F31" s="202"/>
      <c r="G31" s="201">
        <f t="shared" si="0"/>
        <v>0</v>
      </c>
      <c r="H31" s="200"/>
      <c r="I31" s="228" t="s">
        <v>372</v>
      </c>
      <c r="J31" s="170"/>
      <c r="K31" s="170"/>
      <c r="L31" s="170"/>
      <c r="M31" s="170"/>
      <c r="N31" s="170"/>
      <c r="O31" s="170"/>
      <c r="P31" s="170"/>
      <c r="Q31" s="170"/>
      <c r="R31" s="170"/>
      <c r="S31" s="170"/>
      <c r="T31" s="170"/>
      <c r="U31" s="170"/>
      <c r="V31" s="170"/>
      <c r="W31" s="170"/>
      <c r="X31" s="170"/>
      <c r="Y31" s="170"/>
      <c r="Z31" s="170"/>
      <c r="AA31" s="170"/>
      <c r="AB31" s="170"/>
      <c r="AC31" s="170"/>
      <c r="AD31" s="170"/>
      <c r="AE31" s="170" t="s">
        <v>199</v>
      </c>
      <c r="AF31" s="170"/>
      <c r="AG31" s="170"/>
      <c r="AH31" s="170"/>
      <c r="AI31" s="170"/>
      <c r="AJ31" s="170"/>
      <c r="AK31" s="170"/>
      <c r="AL31" s="170"/>
      <c r="AM31" s="170">
        <v>21</v>
      </c>
      <c r="AN31" s="170"/>
      <c r="AO31" s="170"/>
      <c r="AP31" s="170"/>
      <c r="AQ31" s="170"/>
      <c r="AR31" s="170"/>
      <c r="AS31" s="170"/>
      <c r="AT31" s="170"/>
      <c r="AU31" s="170"/>
      <c r="AV31" s="170"/>
      <c r="AW31" s="170"/>
      <c r="AX31" s="170"/>
      <c r="AY31" s="170"/>
      <c r="AZ31" s="170"/>
      <c r="BA31" s="170"/>
      <c r="BB31" s="170"/>
      <c r="BC31" s="170"/>
      <c r="BD31" s="170"/>
      <c r="BE31" s="170"/>
      <c r="BF31" s="170"/>
      <c r="BG31" s="170"/>
      <c r="BH31" s="170"/>
    </row>
    <row r="32" spans="1:60" outlineLevel="1" x14ac:dyDescent="0.25">
      <c r="A32" s="225">
        <v>23</v>
      </c>
      <c r="B32" s="182" t="s">
        <v>1107</v>
      </c>
      <c r="C32" s="209" t="s">
        <v>1108</v>
      </c>
      <c r="D32" s="187" t="s">
        <v>226</v>
      </c>
      <c r="E32" s="193">
        <v>50</v>
      </c>
      <c r="F32" s="202"/>
      <c r="G32" s="201">
        <f t="shared" si="0"/>
        <v>0</v>
      </c>
      <c r="H32" s="200"/>
      <c r="I32" s="228" t="s">
        <v>372</v>
      </c>
      <c r="J32" s="170"/>
      <c r="K32" s="170"/>
      <c r="L32" s="170"/>
      <c r="M32" s="170"/>
      <c r="N32" s="170"/>
      <c r="O32" s="170"/>
      <c r="P32" s="170"/>
      <c r="Q32" s="170"/>
      <c r="R32" s="170"/>
      <c r="S32" s="170"/>
      <c r="T32" s="170"/>
      <c r="U32" s="170"/>
      <c r="V32" s="170"/>
      <c r="W32" s="170"/>
      <c r="X32" s="170"/>
      <c r="Y32" s="170"/>
      <c r="Z32" s="170"/>
      <c r="AA32" s="170"/>
      <c r="AB32" s="170"/>
      <c r="AC32" s="170"/>
      <c r="AD32" s="170"/>
      <c r="AE32" s="170" t="s">
        <v>238</v>
      </c>
      <c r="AF32" s="170"/>
      <c r="AG32" s="170"/>
      <c r="AH32" s="170"/>
      <c r="AI32" s="170"/>
      <c r="AJ32" s="170"/>
      <c r="AK32" s="170"/>
      <c r="AL32" s="170"/>
      <c r="AM32" s="170">
        <v>21</v>
      </c>
      <c r="AN32" s="170"/>
      <c r="AO32" s="170"/>
      <c r="AP32" s="170"/>
      <c r="AQ32" s="170"/>
      <c r="AR32" s="170"/>
      <c r="AS32" s="170"/>
      <c r="AT32" s="170"/>
      <c r="AU32" s="170"/>
      <c r="AV32" s="170"/>
      <c r="AW32" s="170"/>
      <c r="AX32" s="170"/>
      <c r="AY32" s="170"/>
      <c r="AZ32" s="170"/>
      <c r="BA32" s="170"/>
      <c r="BB32" s="170"/>
      <c r="BC32" s="170"/>
      <c r="BD32" s="170"/>
      <c r="BE32" s="170"/>
      <c r="BF32" s="170"/>
      <c r="BG32" s="170"/>
      <c r="BH32" s="170"/>
    </row>
    <row r="33" spans="1:60" outlineLevel="1" x14ac:dyDescent="0.25">
      <c r="A33" s="225">
        <v>24</v>
      </c>
      <c r="B33" s="182" t="s">
        <v>1109</v>
      </c>
      <c r="C33" s="209" t="s">
        <v>1110</v>
      </c>
      <c r="D33" s="187" t="s">
        <v>376</v>
      </c>
      <c r="E33" s="193">
        <v>10</v>
      </c>
      <c r="F33" s="202"/>
      <c r="G33" s="201">
        <f t="shared" si="0"/>
        <v>0</v>
      </c>
      <c r="H33" s="200"/>
      <c r="I33" s="228" t="s">
        <v>372</v>
      </c>
      <c r="J33" s="170"/>
      <c r="K33" s="170"/>
      <c r="L33" s="170"/>
      <c r="M33" s="170"/>
      <c r="N33" s="170"/>
      <c r="O33" s="170"/>
      <c r="P33" s="170"/>
      <c r="Q33" s="170"/>
      <c r="R33" s="170"/>
      <c r="S33" s="170"/>
      <c r="T33" s="170"/>
      <c r="U33" s="170"/>
      <c r="V33" s="170"/>
      <c r="W33" s="170"/>
      <c r="X33" s="170"/>
      <c r="Y33" s="170"/>
      <c r="Z33" s="170"/>
      <c r="AA33" s="170"/>
      <c r="AB33" s="170"/>
      <c r="AC33" s="170"/>
      <c r="AD33" s="170"/>
      <c r="AE33" s="170" t="s">
        <v>199</v>
      </c>
      <c r="AF33" s="170"/>
      <c r="AG33" s="170"/>
      <c r="AH33" s="170"/>
      <c r="AI33" s="170"/>
      <c r="AJ33" s="170"/>
      <c r="AK33" s="170"/>
      <c r="AL33" s="170"/>
      <c r="AM33" s="170">
        <v>21</v>
      </c>
      <c r="AN33" s="170"/>
      <c r="AO33" s="170"/>
      <c r="AP33" s="170"/>
      <c r="AQ33" s="170"/>
      <c r="AR33" s="170"/>
      <c r="AS33" s="170"/>
      <c r="AT33" s="170"/>
      <c r="AU33" s="170"/>
      <c r="AV33" s="170"/>
      <c r="AW33" s="170"/>
      <c r="AX33" s="170"/>
      <c r="AY33" s="170"/>
      <c r="AZ33" s="170"/>
      <c r="BA33" s="170"/>
      <c r="BB33" s="170"/>
      <c r="BC33" s="170"/>
      <c r="BD33" s="170"/>
      <c r="BE33" s="170"/>
      <c r="BF33" s="170"/>
      <c r="BG33" s="170"/>
      <c r="BH33" s="170"/>
    </row>
    <row r="34" spans="1:60" outlineLevel="1" x14ac:dyDescent="0.25">
      <c r="A34" s="225">
        <v>25</v>
      </c>
      <c r="B34" s="182" t="s">
        <v>1111</v>
      </c>
      <c r="C34" s="209" t="s">
        <v>1112</v>
      </c>
      <c r="D34" s="187" t="s">
        <v>376</v>
      </c>
      <c r="E34" s="193">
        <v>10</v>
      </c>
      <c r="F34" s="202"/>
      <c r="G34" s="201">
        <f t="shared" si="0"/>
        <v>0</v>
      </c>
      <c r="H34" s="200"/>
      <c r="I34" s="228" t="s">
        <v>372</v>
      </c>
      <c r="J34" s="170"/>
      <c r="K34" s="170"/>
      <c r="L34" s="170"/>
      <c r="M34" s="170"/>
      <c r="N34" s="170"/>
      <c r="O34" s="170"/>
      <c r="P34" s="170"/>
      <c r="Q34" s="170"/>
      <c r="R34" s="170"/>
      <c r="S34" s="170"/>
      <c r="T34" s="170"/>
      <c r="U34" s="170"/>
      <c r="V34" s="170"/>
      <c r="W34" s="170"/>
      <c r="X34" s="170"/>
      <c r="Y34" s="170"/>
      <c r="Z34" s="170"/>
      <c r="AA34" s="170"/>
      <c r="AB34" s="170"/>
      <c r="AC34" s="170"/>
      <c r="AD34" s="170"/>
      <c r="AE34" s="170" t="s">
        <v>199</v>
      </c>
      <c r="AF34" s="170"/>
      <c r="AG34" s="170"/>
      <c r="AH34" s="170"/>
      <c r="AI34" s="170"/>
      <c r="AJ34" s="170"/>
      <c r="AK34" s="170"/>
      <c r="AL34" s="170"/>
      <c r="AM34" s="170">
        <v>21</v>
      </c>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0" outlineLevel="1" x14ac:dyDescent="0.25">
      <c r="A35" s="225">
        <v>26</v>
      </c>
      <c r="B35" s="182" t="s">
        <v>1113</v>
      </c>
      <c r="C35" s="209" t="s">
        <v>1114</v>
      </c>
      <c r="D35" s="187" t="s">
        <v>376</v>
      </c>
      <c r="E35" s="193">
        <v>10</v>
      </c>
      <c r="F35" s="202"/>
      <c r="G35" s="201">
        <f t="shared" si="0"/>
        <v>0</v>
      </c>
      <c r="H35" s="200"/>
      <c r="I35" s="228" t="s">
        <v>372</v>
      </c>
      <c r="J35" s="170"/>
      <c r="K35" s="170"/>
      <c r="L35" s="170"/>
      <c r="M35" s="170"/>
      <c r="N35" s="170"/>
      <c r="O35" s="170"/>
      <c r="P35" s="170"/>
      <c r="Q35" s="170"/>
      <c r="R35" s="170"/>
      <c r="S35" s="170"/>
      <c r="T35" s="170"/>
      <c r="U35" s="170"/>
      <c r="V35" s="170"/>
      <c r="W35" s="170"/>
      <c r="X35" s="170"/>
      <c r="Y35" s="170"/>
      <c r="Z35" s="170"/>
      <c r="AA35" s="170"/>
      <c r="AB35" s="170"/>
      <c r="AC35" s="170"/>
      <c r="AD35" s="170"/>
      <c r="AE35" s="170" t="s">
        <v>199</v>
      </c>
      <c r="AF35" s="170"/>
      <c r="AG35" s="170"/>
      <c r="AH35" s="170"/>
      <c r="AI35" s="170"/>
      <c r="AJ35" s="170"/>
      <c r="AK35" s="170"/>
      <c r="AL35" s="170"/>
      <c r="AM35" s="170">
        <v>21</v>
      </c>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0" ht="20.399999999999999" outlineLevel="1" x14ac:dyDescent="0.25">
      <c r="A36" s="225">
        <v>27</v>
      </c>
      <c r="B36" s="182" t="s">
        <v>1115</v>
      </c>
      <c r="C36" s="209" t="s">
        <v>1116</v>
      </c>
      <c r="D36" s="187" t="s">
        <v>185</v>
      </c>
      <c r="E36" s="193">
        <v>5</v>
      </c>
      <c r="F36" s="202"/>
      <c r="G36" s="201">
        <f t="shared" si="0"/>
        <v>0</v>
      </c>
      <c r="H36" s="200"/>
      <c r="I36" s="228" t="s">
        <v>372</v>
      </c>
      <c r="J36" s="170"/>
      <c r="K36" s="170"/>
      <c r="L36" s="170"/>
      <c r="M36" s="170"/>
      <c r="N36" s="170"/>
      <c r="O36" s="170"/>
      <c r="P36" s="170"/>
      <c r="Q36" s="170"/>
      <c r="R36" s="170"/>
      <c r="S36" s="170"/>
      <c r="T36" s="170"/>
      <c r="U36" s="170"/>
      <c r="V36" s="170"/>
      <c r="W36" s="170"/>
      <c r="X36" s="170"/>
      <c r="Y36" s="170"/>
      <c r="Z36" s="170"/>
      <c r="AA36" s="170"/>
      <c r="AB36" s="170"/>
      <c r="AC36" s="170"/>
      <c r="AD36" s="170"/>
      <c r="AE36" s="170" t="s">
        <v>199</v>
      </c>
      <c r="AF36" s="170"/>
      <c r="AG36" s="170"/>
      <c r="AH36" s="170"/>
      <c r="AI36" s="170"/>
      <c r="AJ36" s="170"/>
      <c r="AK36" s="170"/>
      <c r="AL36" s="170"/>
      <c r="AM36" s="170">
        <v>21</v>
      </c>
      <c r="AN36" s="170"/>
      <c r="AO36" s="170"/>
      <c r="AP36" s="170"/>
      <c r="AQ36" s="170"/>
      <c r="AR36" s="170"/>
      <c r="AS36" s="170"/>
      <c r="AT36" s="170"/>
      <c r="AU36" s="170"/>
      <c r="AV36" s="170"/>
      <c r="AW36" s="170"/>
      <c r="AX36" s="170"/>
      <c r="AY36" s="170"/>
      <c r="AZ36" s="170"/>
      <c r="BA36" s="170"/>
      <c r="BB36" s="170"/>
      <c r="BC36" s="170"/>
      <c r="BD36" s="170"/>
      <c r="BE36" s="170"/>
      <c r="BF36" s="170"/>
      <c r="BG36" s="170"/>
      <c r="BH36" s="170"/>
    </row>
    <row r="37" spans="1:60" outlineLevel="1" x14ac:dyDescent="0.25">
      <c r="A37" s="225">
        <v>28</v>
      </c>
      <c r="B37" s="182" t="s">
        <v>1117</v>
      </c>
      <c r="C37" s="209" t="s">
        <v>1118</v>
      </c>
      <c r="D37" s="187" t="s">
        <v>376</v>
      </c>
      <c r="E37" s="193">
        <v>76</v>
      </c>
      <c r="F37" s="202"/>
      <c r="G37" s="201">
        <f t="shared" si="0"/>
        <v>0</v>
      </c>
      <c r="H37" s="200"/>
      <c r="I37" s="228" t="s">
        <v>372</v>
      </c>
      <c r="J37" s="170"/>
      <c r="K37" s="170"/>
      <c r="L37" s="170"/>
      <c r="M37" s="170"/>
      <c r="N37" s="170"/>
      <c r="O37" s="170"/>
      <c r="P37" s="170"/>
      <c r="Q37" s="170"/>
      <c r="R37" s="170"/>
      <c r="S37" s="170"/>
      <c r="T37" s="170"/>
      <c r="U37" s="170"/>
      <c r="V37" s="170"/>
      <c r="W37" s="170"/>
      <c r="X37" s="170"/>
      <c r="Y37" s="170"/>
      <c r="Z37" s="170"/>
      <c r="AA37" s="170"/>
      <c r="AB37" s="170"/>
      <c r="AC37" s="170"/>
      <c r="AD37" s="170"/>
      <c r="AE37" s="170" t="s">
        <v>199</v>
      </c>
      <c r="AF37" s="170"/>
      <c r="AG37" s="170"/>
      <c r="AH37" s="170"/>
      <c r="AI37" s="170"/>
      <c r="AJ37" s="170"/>
      <c r="AK37" s="170"/>
      <c r="AL37" s="170"/>
      <c r="AM37" s="170">
        <v>21</v>
      </c>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0" outlineLevel="1" x14ac:dyDescent="0.25">
      <c r="A38" s="225">
        <v>29</v>
      </c>
      <c r="B38" s="182" t="s">
        <v>1119</v>
      </c>
      <c r="C38" s="209" t="s">
        <v>1120</v>
      </c>
      <c r="D38" s="187" t="s">
        <v>376</v>
      </c>
      <c r="E38" s="193">
        <v>76</v>
      </c>
      <c r="F38" s="202"/>
      <c r="G38" s="201">
        <f t="shared" si="0"/>
        <v>0</v>
      </c>
      <c r="H38" s="200"/>
      <c r="I38" s="228" t="s">
        <v>372</v>
      </c>
      <c r="J38" s="170"/>
      <c r="K38" s="170"/>
      <c r="L38" s="170"/>
      <c r="M38" s="170"/>
      <c r="N38" s="170"/>
      <c r="O38" s="170"/>
      <c r="P38" s="170"/>
      <c r="Q38" s="170"/>
      <c r="R38" s="170"/>
      <c r="S38" s="170"/>
      <c r="T38" s="170"/>
      <c r="U38" s="170"/>
      <c r="V38" s="170"/>
      <c r="W38" s="170"/>
      <c r="X38" s="170"/>
      <c r="Y38" s="170"/>
      <c r="Z38" s="170"/>
      <c r="AA38" s="170"/>
      <c r="AB38" s="170"/>
      <c r="AC38" s="170"/>
      <c r="AD38" s="170"/>
      <c r="AE38" s="170" t="s">
        <v>238</v>
      </c>
      <c r="AF38" s="170"/>
      <c r="AG38" s="170"/>
      <c r="AH38" s="170"/>
      <c r="AI38" s="170"/>
      <c r="AJ38" s="170"/>
      <c r="AK38" s="170"/>
      <c r="AL38" s="170"/>
      <c r="AM38" s="170">
        <v>21</v>
      </c>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0" outlineLevel="1" x14ac:dyDescent="0.25">
      <c r="A39" s="225">
        <v>30</v>
      </c>
      <c r="B39" s="182" t="s">
        <v>1121</v>
      </c>
      <c r="C39" s="209" t="s">
        <v>1122</v>
      </c>
      <c r="D39" s="187" t="s">
        <v>376</v>
      </c>
      <c r="E39" s="193">
        <v>76</v>
      </c>
      <c r="F39" s="202"/>
      <c r="G39" s="201">
        <f t="shared" si="0"/>
        <v>0</v>
      </c>
      <c r="H39" s="200"/>
      <c r="I39" s="228" t="s">
        <v>372</v>
      </c>
      <c r="J39" s="170"/>
      <c r="K39" s="170"/>
      <c r="L39" s="170"/>
      <c r="M39" s="170"/>
      <c r="N39" s="170"/>
      <c r="O39" s="170"/>
      <c r="P39" s="170"/>
      <c r="Q39" s="170"/>
      <c r="R39" s="170"/>
      <c r="S39" s="170"/>
      <c r="T39" s="170"/>
      <c r="U39" s="170"/>
      <c r="V39" s="170"/>
      <c r="W39" s="170"/>
      <c r="X39" s="170"/>
      <c r="Y39" s="170"/>
      <c r="Z39" s="170"/>
      <c r="AA39" s="170"/>
      <c r="AB39" s="170"/>
      <c r="AC39" s="170"/>
      <c r="AD39" s="170"/>
      <c r="AE39" s="170" t="s">
        <v>238</v>
      </c>
      <c r="AF39" s="170"/>
      <c r="AG39" s="170"/>
      <c r="AH39" s="170"/>
      <c r="AI39" s="170"/>
      <c r="AJ39" s="170"/>
      <c r="AK39" s="170"/>
      <c r="AL39" s="170"/>
      <c r="AM39" s="170">
        <v>21</v>
      </c>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0" outlineLevel="1" x14ac:dyDescent="0.25">
      <c r="A40" s="225">
        <v>31</v>
      </c>
      <c r="B40" s="182" t="s">
        <v>1123</v>
      </c>
      <c r="C40" s="209" t="s">
        <v>1124</v>
      </c>
      <c r="D40" s="187" t="s">
        <v>1125</v>
      </c>
      <c r="E40" s="193">
        <v>1</v>
      </c>
      <c r="F40" s="202"/>
      <c r="G40" s="201">
        <f t="shared" si="0"/>
        <v>0</v>
      </c>
      <c r="H40" s="200"/>
      <c r="I40" s="228" t="s">
        <v>372</v>
      </c>
      <c r="J40" s="170"/>
      <c r="K40" s="170"/>
      <c r="L40" s="170"/>
      <c r="M40" s="170"/>
      <c r="N40" s="170"/>
      <c r="O40" s="170"/>
      <c r="P40" s="170"/>
      <c r="Q40" s="170"/>
      <c r="R40" s="170"/>
      <c r="S40" s="170"/>
      <c r="T40" s="170"/>
      <c r="U40" s="170"/>
      <c r="V40" s="170"/>
      <c r="W40" s="170"/>
      <c r="X40" s="170"/>
      <c r="Y40" s="170"/>
      <c r="Z40" s="170"/>
      <c r="AA40" s="170"/>
      <c r="AB40" s="170"/>
      <c r="AC40" s="170"/>
      <c r="AD40" s="170"/>
      <c r="AE40" s="170" t="s">
        <v>238</v>
      </c>
      <c r="AF40" s="170"/>
      <c r="AG40" s="170"/>
      <c r="AH40" s="170"/>
      <c r="AI40" s="170"/>
      <c r="AJ40" s="170"/>
      <c r="AK40" s="170"/>
      <c r="AL40" s="170"/>
      <c r="AM40" s="170">
        <v>21</v>
      </c>
      <c r="AN40" s="170"/>
      <c r="AO40" s="170"/>
      <c r="AP40" s="170"/>
      <c r="AQ40" s="170"/>
      <c r="AR40" s="170"/>
      <c r="AS40" s="170"/>
      <c r="AT40" s="170"/>
      <c r="AU40" s="170"/>
      <c r="AV40" s="170"/>
      <c r="AW40" s="170"/>
      <c r="AX40" s="170"/>
      <c r="AY40" s="170"/>
      <c r="AZ40" s="170"/>
      <c r="BA40" s="170"/>
      <c r="BB40" s="170"/>
      <c r="BC40" s="170"/>
      <c r="BD40" s="170"/>
      <c r="BE40" s="170"/>
      <c r="BF40" s="170"/>
      <c r="BG40" s="170"/>
      <c r="BH40" s="170"/>
    </row>
    <row r="41" spans="1:60" outlineLevel="1" x14ac:dyDescent="0.25">
      <c r="A41" s="225">
        <v>32</v>
      </c>
      <c r="B41" s="182" t="s">
        <v>1123</v>
      </c>
      <c r="C41" s="209" t="s">
        <v>1126</v>
      </c>
      <c r="D41" s="187" t="s">
        <v>1125</v>
      </c>
      <c r="E41" s="193">
        <v>1</v>
      </c>
      <c r="F41" s="202"/>
      <c r="G41" s="201">
        <f t="shared" si="0"/>
        <v>0</v>
      </c>
      <c r="H41" s="200"/>
      <c r="I41" s="228" t="s">
        <v>372</v>
      </c>
      <c r="J41" s="170"/>
      <c r="K41" s="170"/>
      <c r="L41" s="170"/>
      <c r="M41" s="170"/>
      <c r="N41" s="170"/>
      <c r="O41" s="170"/>
      <c r="P41" s="170"/>
      <c r="Q41" s="170"/>
      <c r="R41" s="170"/>
      <c r="S41" s="170"/>
      <c r="T41" s="170"/>
      <c r="U41" s="170"/>
      <c r="V41" s="170"/>
      <c r="W41" s="170"/>
      <c r="X41" s="170"/>
      <c r="Y41" s="170"/>
      <c r="Z41" s="170"/>
      <c r="AA41" s="170"/>
      <c r="AB41" s="170"/>
      <c r="AC41" s="170"/>
      <c r="AD41" s="170"/>
      <c r="AE41" s="170" t="s">
        <v>1104</v>
      </c>
      <c r="AF41" s="170"/>
      <c r="AG41" s="170"/>
      <c r="AH41" s="170"/>
      <c r="AI41" s="170"/>
      <c r="AJ41" s="170"/>
      <c r="AK41" s="170"/>
      <c r="AL41" s="170"/>
      <c r="AM41" s="170">
        <v>21</v>
      </c>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0" outlineLevel="1" x14ac:dyDescent="0.25">
      <c r="A42" s="225">
        <v>33</v>
      </c>
      <c r="B42" s="182" t="s">
        <v>1127</v>
      </c>
      <c r="C42" s="209" t="s">
        <v>1128</v>
      </c>
      <c r="D42" s="187" t="s">
        <v>1125</v>
      </c>
      <c r="E42" s="193">
        <v>1</v>
      </c>
      <c r="F42" s="202"/>
      <c r="G42" s="201">
        <f t="shared" si="0"/>
        <v>0</v>
      </c>
      <c r="H42" s="200"/>
      <c r="I42" s="228" t="s">
        <v>372</v>
      </c>
      <c r="J42" s="170"/>
      <c r="K42" s="170"/>
      <c r="L42" s="170"/>
      <c r="M42" s="170"/>
      <c r="N42" s="170"/>
      <c r="O42" s="170"/>
      <c r="P42" s="170"/>
      <c r="Q42" s="170"/>
      <c r="R42" s="170"/>
      <c r="S42" s="170"/>
      <c r="T42" s="170"/>
      <c r="U42" s="170"/>
      <c r="V42" s="170"/>
      <c r="W42" s="170"/>
      <c r="X42" s="170"/>
      <c r="Y42" s="170"/>
      <c r="Z42" s="170"/>
      <c r="AA42" s="170"/>
      <c r="AB42" s="170"/>
      <c r="AC42" s="170"/>
      <c r="AD42" s="170"/>
      <c r="AE42" s="170" t="s">
        <v>238</v>
      </c>
      <c r="AF42" s="170"/>
      <c r="AG42" s="170"/>
      <c r="AH42" s="170"/>
      <c r="AI42" s="170"/>
      <c r="AJ42" s="170"/>
      <c r="AK42" s="170"/>
      <c r="AL42" s="170"/>
      <c r="AM42" s="170">
        <v>21</v>
      </c>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0" outlineLevel="1" x14ac:dyDescent="0.25">
      <c r="A43" s="224"/>
      <c r="B43" s="183"/>
      <c r="C43" s="211" t="s">
        <v>1129</v>
      </c>
      <c r="D43" s="189"/>
      <c r="E43" s="195"/>
      <c r="F43" s="203"/>
      <c r="G43" s="203"/>
      <c r="H43" s="200"/>
      <c r="I43" s="228"/>
      <c r="J43" s="170"/>
      <c r="K43" s="170"/>
      <c r="L43" s="170"/>
      <c r="M43" s="170"/>
      <c r="N43" s="170"/>
      <c r="O43" s="170"/>
      <c r="P43" s="170"/>
      <c r="Q43" s="170"/>
      <c r="R43" s="170"/>
      <c r="S43" s="170"/>
      <c r="T43" s="170"/>
      <c r="U43" s="170"/>
      <c r="V43" s="170"/>
      <c r="W43" s="170"/>
      <c r="X43" s="170"/>
      <c r="Y43" s="170"/>
      <c r="Z43" s="170"/>
      <c r="AA43" s="170"/>
      <c r="AB43" s="170"/>
      <c r="AC43" s="170"/>
      <c r="AD43" s="170"/>
      <c r="AE43" s="170" t="s">
        <v>213</v>
      </c>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0" outlineLevel="1" x14ac:dyDescent="0.25">
      <c r="A44" s="224"/>
      <c r="B44" s="183"/>
      <c r="C44" s="211" t="s">
        <v>1130</v>
      </c>
      <c r="D44" s="189"/>
      <c r="E44" s="195"/>
      <c r="F44" s="203"/>
      <c r="G44" s="203"/>
      <c r="H44" s="200"/>
      <c r="I44" s="228"/>
      <c r="J44" s="170"/>
      <c r="K44" s="170"/>
      <c r="L44" s="170"/>
      <c r="M44" s="170"/>
      <c r="N44" s="170"/>
      <c r="O44" s="170"/>
      <c r="P44" s="170"/>
      <c r="Q44" s="170"/>
      <c r="R44" s="170"/>
      <c r="S44" s="170"/>
      <c r="T44" s="170"/>
      <c r="U44" s="170"/>
      <c r="V44" s="170"/>
      <c r="W44" s="170"/>
      <c r="X44" s="170"/>
      <c r="Y44" s="170"/>
      <c r="Z44" s="170"/>
      <c r="AA44" s="170"/>
      <c r="AB44" s="170"/>
      <c r="AC44" s="170"/>
      <c r="AD44" s="170"/>
      <c r="AE44" s="170" t="s">
        <v>213</v>
      </c>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row>
    <row r="45" spans="1:60" outlineLevel="1" x14ac:dyDescent="0.25">
      <c r="A45" s="224"/>
      <c r="B45" s="183"/>
      <c r="C45" s="211" t="s">
        <v>1131</v>
      </c>
      <c r="D45" s="189"/>
      <c r="E45" s="195"/>
      <c r="F45" s="203"/>
      <c r="G45" s="203"/>
      <c r="H45" s="200"/>
      <c r="I45" s="228"/>
      <c r="J45" s="170"/>
      <c r="K45" s="170"/>
      <c r="L45" s="170"/>
      <c r="M45" s="170"/>
      <c r="N45" s="170"/>
      <c r="O45" s="170"/>
      <c r="P45" s="170"/>
      <c r="Q45" s="170"/>
      <c r="R45" s="170"/>
      <c r="S45" s="170"/>
      <c r="T45" s="170"/>
      <c r="U45" s="170"/>
      <c r="V45" s="170"/>
      <c r="W45" s="170"/>
      <c r="X45" s="170"/>
      <c r="Y45" s="170"/>
      <c r="Z45" s="170"/>
      <c r="AA45" s="170"/>
      <c r="AB45" s="170"/>
      <c r="AC45" s="170"/>
      <c r="AD45" s="170"/>
      <c r="AE45" s="170" t="s">
        <v>213</v>
      </c>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0" outlineLevel="1" x14ac:dyDescent="0.25">
      <c r="A46" s="224"/>
      <c r="B46" s="183"/>
      <c r="C46" s="211" t="s">
        <v>1132</v>
      </c>
      <c r="D46" s="189"/>
      <c r="E46" s="195"/>
      <c r="F46" s="203"/>
      <c r="G46" s="203"/>
      <c r="H46" s="200"/>
      <c r="I46" s="228"/>
      <c r="J46" s="170"/>
      <c r="K46" s="170"/>
      <c r="L46" s="170"/>
      <c r="M46" s="170"/>
      <c r="N46" s="170"/>
      <c r="O46" s="170"/>
      <c r="P46" s="170"/>
      <c r="Q46" s="170"/>
      <c r="R46" s="170"/>
      <c r="S46" s="170"/>
      <c r="T46" s="170"/>
      <c r="U46" s="170"/>
      <c r="V46" s="170"/>
      <c r="W46" s="170"/>
      <c r="X46" s="170"/>
      <c r="Y46" s="170"/>
      <c r="Z46" s="170"/>
      <c r="AA46" s="170"/>
      <c r="AB46" s="170"/>
      <c r="AC46" s="170"/>
      <c r="AD46" s="170"/>
      <c r="AE46" s="170" t="s">
        <v>213</v>
      </c>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0" outlineLevel="1" x14ac:dyDescent="0.25">
      <c r="A47" s="224"/>
      <c r="B47" s="183"/>
      <c r="C47" s="211" t="s">
        <v>1133</v>
      </c>
      <c r="D47" s="189"/>
      <c r="E47" s="195"/>
      <c r="F47" s="203"/>
      <c r="G47" s="203"/>
      <c r="H47" s="200"/>
      <c r="I47" s="228"/>
      <c r="J47" s="170"/>
      <c r="K47" s="170"/>
      <c r="L47" s="170"/>
      <c r="M47" s="170"/>
      <c r="N47" s="170"/>
      <c r="O47" s="170"/>
      <c r="P47" s="170"/>
      <c r="Q47" s="170"/>
      <c r="R47" s="170"/>
      <c r="S47" s="170"/>
      <c r="T47" s="170"/>
      <c r="U47" s="170"/>
      <c r="V47" s="170"/>
      <c r="W47" s="170"/>
      <c r="X47" s="170"/>
      <c r="Y47" s="170"/>
      <c r="Z47" s="170"/>
      <c r="AA47" s="170"/>
      <c r="AB47" s="170"/>
      <c r="AC47" s="170"/>
      <c r="AD47" s="170"/>
      <c r="AE47" s="170" t="s">
        <v>213</v>
      </c>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0" outlineLevel="1" x14ac:dyDescent="0.25">
      <c r="A48" s="224"/>
      <c r="B48" s="183"/>
      <c r="C48" s="211" t="s">
        <v>1134</v>
      </c>
      <c r="D48" s="189"/>
      <c r="E48" s="195"/>
      <c r="F48" s="203"/>
      <c r="G48" s="203"/>
      <c r="H48" s="200"/>
      <c r="I48" s="228"/>
      <c r="J48" s="170"/>
      <c r="K48" s="170"/>
      <c r="L48" s="170"/>
      <c r="M48" s="170"/>
      <c r="N48" s="170"/>
      <c r="O48" s="170"/>
      <c r="P48" s="170"/>
      <c r="Q48" s="170"/>
      <c r="R48" s="170"/>
      <c r="S48" s="170"/>
      <c r="T48" s="170"/>
      <c r="U48" s="170"/>
      <c r="V48" s="170"/>
      <c r="W48" s="170"/>
      <c r="X48" s="170"/>
      <c r="Y48" s="170"/>
      <c r="Z48" s="170"/>
      <c r="AA48" s="170"/>
      <c r="AB48" s="170"/>
      <c r="AC48" s="170"/>
      <c r="AD48" s="170"/>
      <c r="AE48" s="170" t="s">
        <v>213</v>
      </c>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row>
    <row r="49" spans="1:60" outlineLevel="1" x14ac:dyDescent="0.25">
      <c r="A49" s="224"/>
      <c r="B49" s="183"/>
      <c r="C49" s="211" t="s">
        <v>1135</v>
      </c>
      <c r="D49" s="189"/>
      <c r="E49" s="195"/>
      <c r="F49" s="203"/>
      <c r="G49" s="203"/>
      <c r="H49" s="200"/>
      <c r="I49" s="228"/>
      <c r="J49" s="170"/>
      <c r="K49" s="170"/>
      <c r="L49" s="170"/>
      <c r="M49" s="170"/>
      <c r="N49" s="170"/>
      <c r="O49" s="170"/>
      <c r="P49" s="170"/>
      <c r="Q49" s="170"/>
      <c r="R49" s="170"/>
      <c r="S49" s="170"/>
      <c r="T49" s="170"/>
      <c r="U49" s="170"/>
      <c r="V49" s="170"/>
      <c r="W49" s="170"/>
      <c r="X49" s="170"/>
      <c r="Y49" s="170"/>
      <c r="Z49" s="170"/>
      <c r="AA49" s="170"/>
      <c r="AB49" s="170"/>
      <c r="AC49" s="170"/>
      <c r="AD49" s="170"/>
      <c r="AE49" s="170" t="s">
        <v>213</v>
      </c>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row>
    <row r="50" spans="1:60" outlineLevel="1" x14ac:dyDescent="0.25">
      <c r="A50" s="224"/>
      <c r="B50" s="183"/>
      <c r="C50" s="211" t="s">
        <v>1136</v>
      </c>
      <c r="D50" s="189"/>
      <c r="E50" s="195"/>
      <c r="F50" s="203"/>
      <c r="G50" s="203"/>
      <c r="H50" s="200"/>
      <c r="I50" s="228"/>
      <c r="J50" s="170"/>
      <c r="K50" s="170"/>
      <c r="L50" s="170"/>
      <c r="M50" s="170"/>
      <c r="N50" s="170"/>
      <c r="O50" s="170"/>
      <c r="P50" s="170"/>
      <c r="Q50" s="170"/>
      <c r="R50" s="170"/>
      <c r="S50" s="170"/>
      <c r="T50" s="170"/>
      <c r="U50" s="170"/>
      <c r="V50" s="170"/>
      <c r="W50" s="170"/>
      <c r="X50" s="170"/>
      <c r="Y50" s="170"/>
      <c r="Z50" s="170"/>
      <c r="AA50" s="170"/>
      <c r="AB50" s="170"/>
      <c r="AC50" s="170"/>
      <c r="AD50" s="170"/>
      <c r="AE50" s="170" t="s">
        <v>213</v>
      </c>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row>
    <row r="51" spans="1:60" outlineLevel="1" x14ac:dyDescent="0.25">
      <c r="A51" s="224"/>
      <c r="B51" s="183"/>
      <c r="C51" s="211" t="s">
        <v>1137</v>
      </c>
      <c r="D51" s="189"/>
      <c r="E51" s="195"/>
      <c r="F51" s="203"/>
      <c r="G51" s="203"/>
      <c r="H51" s="200"/>
      <c r="I51" s="228"/>
      <c r="J51" s="170"/>
      <c r="K51" s="170"/>
      <c r="L51" s="170"/>
      <c r="M51" s="170"/>
      <c r="N51" s="170"/>
      <c r="O51" s="170"/>
      <c r="P51" s="170"/>
      <c r="Q51" s="170"/>
      <c r="R51" s="170"/>
      <c r="S51" s="170"/>
      <c r="T51" s="170"/>
      <c r="U51" s="170"/>
      <c r="V51" s="170"/>
      <c r="W51" s="170"/>
      <c r="X51" s="170"/>
      <c r="Y51" s="170"/>
      <c r="Z51" s="170"/>
      <c r="AA51" s="170"/>
      <c r="AB51" s="170"/>
      <c r="AC51" s="170"/>
      <c r="AD51" s="170"/>
      <c r="AE51" s="170" t="s">
        <v>213</v>
      </c>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row>
    <row r="52" spans="1:60" outlineLevel="1" x14ac:dyDescent="0.25">
      <c r="A52" s="224"/>
      <c r="B52" s="183"/>
      <c r="C52" s="211" t="s">
        <v>1138</v>
      </c>
      <c r="D52" s="189"/>
      <c r="E52" s="195"/>
      <c r="F52" s="203"/>
      <c r="G52" s="203"/>
      <c r="H52" s="200"/>
      <c r="I52" s="228"/>
      <c r="J52" s="170"/>
      <c r="K52" s="170"/>
      <c r="L52" s="170"/>
      <c r="M52" s="170"/>
      <c r="N52" s="170"/>
      <c r="O52" s="170"/>
      <c r="P52" s="170"/>
      <c r="Q52" s="170"/>
      <c r="R52" s="170"/>
      <c r="S52" s="170"/>
      <c r="T52" s="170"/>
      <c r="U52" s="170"/>
      <c r="V52" s="170"/>
      <c r="W52" s="170"/>
      <c r="X52" s="170"/>
      <c r="Y52" s="170"/>
      <c r="Z52" s="170"/>
      <c r="AA52" s="170"/>
      <c r="AB52" s="170"/>
      <c r="AC52" s="170"/>
      <c r="AD52" s="170"/>
      <c r="AE52" s="170" t="s">
        <v>213</v>
      </c>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row>
    <row r="53" spans="1:60" outlineLevel="1" x14ac:dyDescent="0.25">
      <c r="A53" s="224"/>
      <c r="B53" s="183"/>
      <c r="C53" s="211" t="s">
        <v>1139</v>
      </c>
      <c r="D53" s="189"/>
      <c r="E53" s="195"/>
      <c r="F53" s="203"/>
      <c r="G53" s="203"/>
      <c r="H53" s="200"/>
      <c r="I53" s="228"/>
      <c r="J53" s="170"/>
      <c r="K53" s="170"/>
      <c r="L53" s="170"/>
      <c r="M53" s="170"/>
      <c r="N53" s="170"/>
      <c r="O53" s="170"/>
      <c r="P53" s="170"/>
      <c r="Q53" s="170"/>
      <c r="R53" s="170"/>
      <c r="S53" s="170"/>
      <c r="T53" s="170"/>
      <c r="U53" s="170"/>
      <c r="V53" s="170"/>
      <c r="W53" s="170"/>
      <c r="X53" s="170"/>
      <c r="Y53" s="170"/>
      <c r="Z53" s="170"/>
      <c r="AA53" s="170"/>
      <c r="AB53" s="170"/>
      <c r="AC53" s="170"/>
      <c r="AD53" s="170"/>
      <c r="AE53" s="170" t="s">
        <v>213</v>
      </c>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row>
    <row r="54" spans="1:60" outlineLevel="1" x14ac:dyDescent="0.25">
      <c r="A54" s="224"/>
      <c r="B54" s="183"/>
      <c r="C54" s="211" t="s">
        <v>1140</v>
      </c>
      <c r="D54" s="189"/>
      <c r="E54" s="195"/>
      <c r="F54" s="203"/>
      <c r="G54" s="203"/>
      <c r="H54" s="200"/>
      <c r="I54" s="228"/>
      <c r="J54" s="170"/>
      <c r="K54" s="170"/>
      <c r="L54" s="170"/>
      <c r="M54" s="170"/>
      <c r="N54" s="170"/>
      <c r="O54" s="170"/>
      <c r="P54" s="170"/>
      <c r="Q54" s="170"/>
      <c r="R54" s="170"/>
      <c r="S54" s="170"/>
      <c r="T54" s="170"/>
      <c r="U54" s="170"/>
      <c r="V54" s="170"/>
      <c r="W54" s="170"/>
      <c r="X54" s="170"/>
      <c r="Y54" s="170"/>
      <c r="Z54" s="170"/>
      <c r="AA54" s="170"/>
      <c r="AB54" s="170"/>
      <c r="AC54" s="170"/>
      <c r="AD54" s="170"/>
      <c r="AE54" s="170" t="s">
        <v>213</v>
      </c>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row>
    <row r="55" spans="1:60" outlineLevel="1" x14ac:dyDescent="0.25">
      <c r="A55" s="224"/>
      <c r="B55" s="183"/>
      <c r="C55" s="211" t="s">
        <v>1141</v>
      </c>
      <c r="D55" s="189"/>
      <c r="E55" s="195"/>
      <c r="F55" s="203"/>
      <c r="G55" s="203"/>
      <c r="H55" s="200"/>
      <c r="I55" s="228"/>
      <c r="J55" s="170"/>
      <c r="K55" s="170"/>
      <c r="L55" s="170"/>
      <c r="M55" s="170"/>
      <c r="N55" s="170"/>
      <c r="O55" s="170"/>
      <c r="P55" s="170"/>
      <c r="Q55" s="170"/>
      <c r="R55" s="170"/>
      <c r="S55" s="170"/>
      <c r="T55" s="170"/>
      <c r="U55" s="170"/>
      <c r="V55" s="170"/>
      <c r="W55" s="170"/>
      <c r="X55" s="170"/>
      <c r="Y55" s="170"/>
      <c r="Z55" s="170"/>
      <c r="AA55" s="170"/>
      <c r="AB55" s="170"/>
      <c r="AC55" s="170"/>
      <c r="AD55" s="170"/>
      <c r="AE55" s="170" t="s">
        <v>213</v>
      </c>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row>
    <row r="56" spans="1:60" outlineLevel="1" x14ac:dyDescent="0.25">
      <c r="A56" s="224"/>
      <c r="B56" s="183"/>
      <c r="C56" s="211" t="s">
        <v>1142</v>
      </c>
      <c r="D56" s="189"/>
      <c r="E56" s="195"/>
      <c r="F56" s="203"/>
      <c r="G56" s="203"/>
      <c r="H56" s="200"/>
      <c r="I56" s="228"/>
      <c r="J56" s="170"/>
      <c r="K56" s="170"/>
      <c r="L56" s="170"/>
      <c r="M56" s="170"/>
      <c r="N56" s="170"/>
      <c r="O56" s="170"/>
      <c r="P56" s="170"/>
      <c r="Q56" s="170"/>
      <c r="R56" s="170"/>
      <c r="S56" s="170"/>
      <c r="T56" s="170"/>
      <c r="U56" s="170"/>
      <c r="V56" s="170"/>
      <c r="W56" s="170"/>
      <c r="X56" s="170"/>
      <c r="Y56" s="170"/>
      <c r="Z56" s="170"/>
      <c r="AA56" s="170"/>
      <c r="AB56" s="170"/>
      <c r="AC56" s="170"/>
      <c r="AD56" s="170"/>
      <c r="AE56" s="170" t="s">
        <v>213</v>
      </c>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row>
    <row r="57" spans="1:60" outlineLevel="1" x14ac:dyDescent="0.25">
      <c r="A57" s="225">
        <v>34</v>
      </c>
      <c r="B57" s="182" t="s">
        <v>1143</v>
      </c>
      <c r="C57" s="209" t="s">
        <v>1144</v>
      </c>
      <c r="D57" s="187" t="s">
        <v>1125</v>
      </c>
      <c r="E57" s="193">
        <v>1</v>
      </c>
      <c r="F57" s="202"/>
      <c r="G57" s="201">
        <f>ROUND(E57*F57,2)</f>
        <v>0</v>
      </c>
      <c r="H57" s="200"/>
      <c r="I57" s="228" t="s">
        <v>372</v>
      </c>
      <c r="J57" s="170"/>
      <c r="K57" s="170"/>
      <c r="L57" s="170"/>
      <c r="M57" s="170"/>
      <c r="N57" s="170"/>
      <c r="O57" s="170"/>
      <c r="P57" s="170"/>
      <c r="Q57" s="170"/>
      <c r="R57" s="170"/>
      <c r="S57" s="170"/>
      <c r="T57" s="170"/>
      <c r="U57" s="170"/>
      <c r="V57" s="170"/>
      <c r="W57" s="170"/>
      <c r="X57" s="170"/>
      <c r="Y57" s="170"/>
      <c r="Z57" s="170"/>
      <c r="AA57" s="170"/>
      <c r="AB57" s="170"/>
      <c r="AC57" s="170"/>
      <c r="AD57" s="170"/>
      <c r="AE57" s="170" t="s">
        <v>199</v>
      </c>
      <c r="AF57" s="170"/>
      <c r="AG57" s="170"/>
      <c r="AH57" s="170"/>
      <c r="AI57" s="170"/>
      <c r="AJ57" s="170"/>
      <c r="AK57" s="170"/>
      <c r="AL57" s="170"/>
      <c r="AM57" s="170">
        <v>21</v>
      </c>
      <c r="AN57" s="170"/>
      <c r="AO57" s="170"/>
      <c r="AP57" s="170"/>
      <c r="AQ57" s="170"/>
      <c r="AR57" s="170"/>
      <c r="AS57" s="170"/>
      <c r="AT57" s="170"/>
      <c r="AU57" s="170"/>
      <c r="AV57" s="170"/>
      <c r="AW57" s="170"/>
      <c r="AX57" s="170"/>
      <c r="AY57" s="170"/>
      <c r="AZ57" s="170"/>
      <c r="BA57" s="170"/>
      <c r="BB57" s="170"/>
      <c r="BC57" s="170"/>
      <c r="BD57" s="170"/>
      <c r="BE57" s="170"/>
      <c r="BF57" s="170"/>
      <c r="BG57" s="170"/>
      <c r="BH57" s="170"/>
    </row>
    <row r="58" spans="1:60" outlineLevel="1" x14ac:dyDescent="0.25">
      <c r="A58" s="224"/>
      <c r="B58" s="183"/>
      <c r="C58" s="211" t="s">
        <v>1145</v>
      </c>
      <c r="D58" s="189"/>
      <c r="E58" s="195"/>
      <c r="F58" s="203"/>
      <c r="G58" s="203"/>
      <c r="H58" s="200"/>
      <c r="I58" s="228"/>
      <c r="J58" s="170"/>
      <c r="K58" s="170"/>
      <c r="L58" s="170"/>
      <c r="M58" s="170"/>
      <c r="N58" s="170"/>
      <c r="O58" s="170"/>
      <c r="P58" s="170"/>
      <c r="Q58" s="170"/>
      <c r="R58" s="170"/>
      <c r="S58" s="170"/>
      <c r="T58" s="170"/>
      <c r="U58" s="170"/>
      <c r="V58" s="170"/>
      <c r="W58" s="170"/>
      <c r="X58" s="170"/>
      <c r="Y58" s="170"/>
      <c r="Z58" s="170"/>
      <c r="AA58" s="170"/>
      <c r="AB58" s="170"/>
      <c r="AC58" s="170"/>
      <c r="AD58" s="170"/>
      <c r="AE58" s="170" t="s">
        <v>213</v>
      </c>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row>
    <row r="59" spans="1:60" outlineLevel="1" x14ac:dyDescent="0.25">
      <c r="A59" s="224"/>
      <c r="B59" s="183"/>
      <c r="C59" s="211" t="s">
        <v>1146</v>
      </c>
      <c r="D59" s="189"/>
      <c r="E59" s="195"/>
      <c r="F59" s="203"/>
      <c r="G59" s="203"/>
      <c r="H59" s="200"/>
      <c r="I59" s="228"/>
      <c r="J59" s="170"/>
      <c r="K59" s="170"/>
      <c r="L59" s="170"/>
      <c r="M59" s="170"/>
      <c r="N59" s="170"/>
      <c r="O59" s="170"/>
      <c r="P59" s="170"/>
      <c r="Q59" s="170"/>
      <c r="R59" s="170"/>
      <c r="S59" s="170"/>
      <c r="T59" s="170"/>
      <c r="U59" s="170"/>
      <c r="V59" s="170"/>
      <c r="W59" s="170"/>
      <c r="X59" s="170"/>
      <c r="Y59" s="170"/>
      <c r="Z59" s="170"/>
      <c r="AA59" s="170"/>
      <c r="AB59" s="170"/>
      <c r="AC59" s="170"/>
      <c r="AD59" s="170"/>
      <c r="AE59" s="170" t="s">
        <v>213</v>
      </c>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row>
    <row r="60" spans="1:60" outlineLevel="1" x14ac:dyDescent="0.25">
      <c r="A60" s="224"/>
      <c r="B60" s="183"/>
      <c r="C60" s="211" t="s">
        <v>1147</v>
      </c>
      <c r="D60" s="189"/>
      <c r="E60" s="195"/>
      <c r="F60" s="203"/>
      <c r="G60" s="203"/>
      <c r="H60" s="200"/>
      <c r="I60" s="228"/>
      <c r="J60" s="170"/>
      <c r="K60" s="170"/>
      <c r="L60" s="170"/>
      <c r="M60" s="170"/>
      <c r="N60" s="170"/>
      <c r="O60" s="170"/>
      <c r="P60" s="170"/>
      <c r="Q60" s="170"/>
      <c r="R60" s="170"/>
      <c r="S60" s="170"/>
      <c r="T60" s="170"/>
      <c r="U60" s="170"/>
      <c r="V60" s="170"/>
      <c r="W60" s="170"/>
      <c r="X60" s="170"/>
      <c r="Y60" s="170"/>
      <c r="Z60" s="170"/>
      <c r="AA60" s="170"/>
      <c r="AB60" s="170"/>
      <c r="AC60" s="170"/>
      <c r="AD60" s="170"/>
      <c r="AE60" s="170" t="s">
        <v>213</v>
      </c>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row>
    <row r="61" spans="1:60" outlineLevel="1" x14ac:dyDescent="0.25">
      <c r="A61" s="225">
        <v>35</v>
      </c>
      <c r="B61" s="182" t="s">
        <v>1148</v>
      </c>
      <c r="C61" s="209" t="s">
        <v>1149</v>
      </c>
      <c r="D61" s="187" t="s">
        <v>376</v>
      </c>
      <c r="E61" s="193">
        <v>1</v>
      </c>
      <c r="F61" s="202"/>
      <c r="G61" s="201">
        <f>ROUND(E61*F61,2)</f>
        <v>0</v>
      </c>
      <c r="H61" s="200"/>
      <c r="I61" s="228" t="s">
        <v>372</v>
      </c>
      <c r="J61" s="170"/>
      <c r="K61" s="170"/>
      <c r="L61" s="170"/>
      <c r="M61" s="170"/>
      <c r="N61" s="170"/>
      <c r="O61" s="170"/>
      <c r="P61" s="170"/>
      <c r="Q61" s="170"/>
      <c r="R61" s="170"/>
      <c r="S61" s="170"/>
      <c r="T61" s="170"/>
      <c r="U61" s="170"/>
      <c r="V61" s="170"/>
      <c r="W61" s="170"/>
      <c r="X61" s="170"/>
      <c r="Y61" s="170"/>
      <c r="Z61" s="170"/>
      <c r="AA61" s="170"/>
      <c r="AB61" s="170"/>
      <c r="AC61" s="170"/>
      <c r="AD61" s="170"/>
      <c r="AE61" s="170" t="s">
        <v>199</v>
      </c>
      <c r="AF61" s="170"/>
      <c r="AG61" s="170"/>
      <c r="AH61" s="170"/>
      <c r="AI61" s="170"/>
      <c r="AJ61" s="170"/>
      <c r="AK61" s="170"/>
      <c r="AL61" s="170"/>
      <c r="AM61" s="170">
        <v>21</v>
      </c>
      <c r="AN61" s="170"/>
      <c r="AO61" s="170"/>
      <c r="AP61" s="170"/>
      <c r="AQ61" s="170"/>
      <c r="AR61" s="170"/>
      <c r="AS61" s="170"/>
      <c r="AT61" s="170"/>
      <c r="AU61" s="170"/>
      <c r="AV61" s="170"/>
      <c r="AW61" s="170"/>
      <c r="AX61" s="170"/>
      <c r="AY61" s="170"/>
      <c r="AZ61" s="170"/>
      <c r="BA61" s="170"/>
      <c r="BB61" s="170"/>
      <c r="BC61" s="170"/>
      <c r="BD61" s="170"/>
      <c r="BE61" s="170"/>
      <c r="BF61" s="170"/>
      <c r="BG61" s="170"/>
      <c r="BH61" s="170"/>
    </row>
    <row r="62" spans="1:60" outlineLevel="1" x14ac:dyDescent="0.25">
      <c r="A62" s="225">
        <v>36</v>
      </c>
      <c r="B62" s="182" t="s">
        <v>1150</v>
      </c>
      <c r="C62" s="209" t="s">
        <v>1151</v>
      </c>
      <c r="D62" s="187" t="s">
        <v>1152</v>
      </c>
      <c r="E62" s="193">
        <v>10200</v>
      </c>
      <c r="F62" s="202"/>
      <c r="G62" s="201">
        <f>ROUND(E62*F62,2)</f>
        <v>0</v>
      </c>
      <c r="H62" s="200"/>
      <c r="I62" s="228" t="s">
        <v>372</v>
      </c>
      <c r="J62" s="170"/>
      <c r="K62" s="170"/>
      <c r="L62" s="170"/>
      <c r="M62" s="170"/>
      <c r="N62" s="170"/>
      <c r="O62" s="170"/>
      <c r="P62" s="170"/>
      <c r="Q62" s="170"/>
      <c r="R62" s="170"/>
      <c r="S62" s="170"/>
      <c r="T62" s="170"/>
      <c r="U62" s="170"/>
      <c r="V62" s="170"/>
      <c r="W62" s="170"/>
      <c r="X62" s="170"/>
      <c r="Y62" s="170"/>
      <c r="Z62" s="170"/>
      <c r="AA62" s="170"/>
      <c r="AB62" s="170"/>
      <c r="AC62" s="170"/>
      <c r="AD62" s="170"/>
      <c r="AE62" s="170" t="s">
        <v>1153</v>
      </c>
      <c r="AF62" s="170"/>
      <c r="AG62" s="170"/>
      <c r="AH62" s="170"/>
      <c r="AI62" s="170"/>
      <c r="AJ62" s="170"/>
      <c r="AK62" s="170"/>
      <c r="AL62" s="170"/>
      <c r="AM62" s="170">
        <v>21</v>
      </c>
      <c r="AN62" s="170"/>
      <c r="AO62" s="170"/>
      <c r="AP62" s="170"/>
      <c r="AQ62" s="170"/>
      <c r="AR62" s="170"/>
      <c r="AS62" s="170"/>
      <c r="AT62" s="170"/>
      <c r="AU62" s="170"/>
      <c r="AV62" s="170"/>
      <c r="AW62" s="170"/>
      <c r="AX62" s="170"/>
      <c r="AY62" s="170"/>
      <c r="AZ62" s="170"/>
      <c r="BA62" s="170"/>
      <c r="BB62" s="170"/>
      <c r="BC62" s="170"/>
      <c r="BD62" s="170"/>
      <c r="BE62" s="170"/>
      <c r="BF62" s="170"/>
      <c r="BG62" s="170"/>
      <c r="BH62" s="170"/>
    </row>
    <row r="63" spans="1:60" outlineLevel="1" x14ac:dyDescent="0.25">
      <c r="A63" s="225">
        <v>37</v>
      </c>
      <c r="B63" s="182" t="s">
        <v>1154</v>
      </c>
      <c r="C63" s="209" t="s">
        <v>1155</v>
      </c>
      <c r="D63" s="187" t="s">
        <v>1125</v>
      </c>
      <c r="E63" s="193">
        <v>1</v>
      </c>
      <c r="F63" s="202"/>
      <c r="G63" s="201">
        <f>ROUND(E63*F63,2)</f>
        <v>0</v>
      </c>
      <c r="H63" s="200"/>
      <c r="I63" s="228" t="s">
        <v>372</v>
      </c>
      <c r="J63" s="170"/>
      <c r="K63" s="170"/>
      <c r="L63" s="170"/>
      <c r="M63" s="170"/>
      <c r="N63" s="170"/>
      <c r="O63" s="170"/>
      <c r="P63" s="170"/>
      <c r="Q63" s="170"/>
      <c r="R63" s="170"/>
      <c r="S63" s="170"/>
      <c r="T63" s="170"/>
      <c r="U63" s="170"/>
      <c r="V63" s="170"/>
      <c r="W63" s="170"/>
      <c r="X63" s="170"/>
      <c r="Y63" s="170"/>
      <c r="Z63" s="170"/>
      <c r="AA63" s="170"/>
      <c r="AB63" s="170"/>
      <c r="AC63" s="170"/>
      <c r="AD63" s="170"/>
      <c r="AE63" s="170" t="s">
        <v>238</v>
      </c>
      <c r="AF63" s="170"/>
      <c r="AG63" s="170"/>
      <c r="AH63" s="170"/>
      <c r="AI63" s="170"/>
      <c r="AJ63" s="170"/>
      <c r="AK63" s="170"/>
      <c r="AL63" s="170"/>
      <c r="AM63" s="170">
        <v>21</v>
      </c>
      <c r="AN63" s="170"/>
      <c r="AO63" s="170"/>
      <c r="AP63" s="170"/>
      <c r="AQ63" s="170"/>
      <c r="AR63" s="170"/>
      <c r="AS63" s="170"/>
      <c r="AT63" s="170"/>
      <c r="AU63" s="170"/>
      <c r="AV63" s="170"/>
      <c r="AW63" s="170"/>
      <c r="AX63" s="170"/>
      <c r="AY63" s="170"/>
      <c r="AZ63" s="170"/>
      <c r="BA63" s="170"/>
      <c r="BB63" s="170"/>
      <c r="BC63" s="170"/>
      <c r="BD63" s="170"/>
      <c r="BE63" s="170"/>
      <c r="BF63" s="170"/>
      <c r="BG63" s="170"/>
      <c r="BH63" s="170"/>
    </row>
    <row r="64" spans="1:60" outlineLevel="1" x14ac:dyDescent="0.25">
      <c r="A64" s="224"/>
      <c r="B64" s="293" t="s">
        <v>1156</v>
      </c>
      <c r="C64" s="294"/>
      <c r="D64" s="295"/>
      <c r="E64" s="296"/>
      <c r="F64" s="297"/>
      <c r="G64" s="298"/>
      <c r="H64" s="200"/>
      <c r="I64" s="228"/>
      <c r="J64" s="170"/>
      <c r="K64" s="170"/>
      <c r="L64" s="170"/>
      <c r="M64" s="170"/>
      <c r="N64" s="170"/>
      <c r="O64" s="170"/>
      <c r="P64" s="170"/>
      <c r="Q64" s="170"/>
      <c r="R64" s="170"/>
      <c r="S64" s="170"/>
      <c r="T64" s="170"/>
      <c r="U64" s="170"/>
      <c r="V64" s="170"/>
      <c r="W64" s="170"/>
      <c r="X64" s="170"/>
      <c r="Y64" s="170"/>
      <c r="Z64" s="170"/>
      <c r="AA64" s="170"/>
      <c r="AB64" s="170"/>
      <c r="AC64" s="170">
        <v>0</v>
      </c>
      <c r="AD64" s="170"/>
      <c r="AE64" s="170" t="s">
        <v>182</v>
      </c>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row>
    <row r="65" spans="1:60" outlineLevel="1" x14ac:dyDescent="0.25">
      <c r="A65" s="225">
        <v>38</v>
      </c>
      <c r="B65" s="182" t="s">
        <v>1157</v>
      </c>
      <c r="C65" s="209" t="s">
        <v>1158</v>
      </c>
      <c r="D65" s="187" t="s">
        <v>1159</v>
      </c>
      <c r="E65" s="193">
        <v>40</v>
      </c>
      <c r="F65" s="202"/>
      <c r="G65" s="201">
        <f>ROUND(E65*F65,2)</f>
        <v>0</v>
      </c>
      <c r="H65" s="200" t="s">
        <v>1160</v>
      </c>
      <c r="I65" s="228" t="s">
        <v>1161</v>
      </c>
      <c r="J65" s="170"/>
      <c r="K65" s="170"/>
      <c r="L65" s="170"/>
      <c r="M65" s="170"/>
      <c r="N65" s="170"/>
      <c r="O65" s="170"/>
      <c r="P65" s="170"/>
      <c r="Q65" s="170"/>
      <c r="R65" s="170"/>
      <c r="S65" s="170"/>
      <c r="T65" s="170"/>
      <c r="U65" s="170"/>
      <c r="V65" s="170"/>
      <c r="W65" s="170"/>
      <c r="X65" s="170"/>
      <c r="Y65" s="170"/>
      <c r="Z65" s="170"/>
      <c r="AA65" s="170"/>
      <c r="AB65" s="170"/>
      <c r="AC65" s="170"/>
      <c r="AD65" s="170"/>
      <c r="AE65" s="170" t="s">
        <v>1162</v>
      </c>
      <c r="AF65" s="170"/>
      <c r="AG65" s="170"/>
      <c r="AH65" s="170"/>
      <c r="AI65" s="170"/>
      <c r="AJ65" s="170"/>
      <c r="AK65" s="170"/>
      <c r="AL65" s="170"/>
      <c r="AM65" s="170">
        <v>21</v>
      </c>
      <c r="AN65" s="170"/>
      <c r="AO65" s="170"/>
      <c r="AP65" s="170"/>
      <c r="AQ65" s="170"/>
      <c r="AR65" s="170"/>
      <c r="AS65" s="170"/>
      <c r="AT65" s="170"/>
      <c r="AU65" s="170"/>
      <c r="AV65" s="170"/>
      <c r="AW65" s="170"/>
      <c r="AX65" s="170"/>
      <c r="AY65" s="170"/>
      <c r="AZ65" s="170"/>
      <c r="BA65" s="170"/>
      <c r="BB65" s="170"/>
      <c r="BC65" s="170"/>
      <c r="BD65" s="170"/>
      <c r="BE65" s="170"/>
      <c r="BF65" s="170"/>
      <c r="BG65" s="170"/>
      <c r="BH65" s="170"/>
    </row>
    <row r="66" spans="1:60" ht="13.8" outlineLevel="1" thickBot="1" x14ac:dyDescent="0.3">
      <c r="A66" s="233"/>
      <c r="B66" s="234"/>
      <c r="C66" s="243" t="s">
        <v>189</v>
      </c>
      <c r="D66" s="244"/>
      <c r="E66" s="245">
        <v>40</v>
      </c>
      <c r="F66" s="246"/>
      <c r="G66" s="246"/>
      <c r="H66" s="239"/>
      <c r="I66" s="240"/>
      <c r="J66" s="170"/>
      <c r="K66" s="170"/>
      <c r="L66" s="170"/>
      <c r="M66" s="170"/>
      <c r="N66" s="170"/>
      <c r="O66" s="170"/>
      <c r="P66" s="170"/>
      <c r="Q66" s="170"/>
      <c r="R66" s="170"/>
      <c r="S66" s="170"/>
      <c r="T66" s="170"/>
      <c r="U66" s="170"/>
      <c r="V66" s="170"/>
      <c r="W66" s="170"/>
      <c r="X66" s="170"/>
      <c r="Y66" s="170"/>
      <c r="Z66" s="170"/>
      <c r="AA66" s="170"/>
      <c r="AB66" s="170"/>
      <c r="AC66" s="170"/>
      <c r="AD66" s="170"/>
      <c r="AE66" s="170" t="s">
        <v>190</v>
      </c>
      <c r="AF66" s="170">
        <v>0</v>
      </c>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row>
    <row r="67" spans="1:60" x14ac:dyDescent="0.25">
      <c r="A67" s="171"/>
      <c r="B67" s="184" t="s">
        <v>1054</v>
      </c>
      <c r="C67" s="212" t="s">
        <v>1054</v>
      </c>
      <c r="D67" s="190"/>
      <c r="E67" s="196"/>
      <c r="F67" s="204"/>
      <c r="G67" s="204"/>
      <c r="H67" s="204"/>
      <c r="I67" s="205"/>
    </row>
    <row r="68" spans="1:60" hidden="1" x14ac:dyDescent="0.25">
      <c r="A68" s="214"/>
      <c r="B68" s="206"/>
      <c r="C68" s="213"/>
      <c r="D68" s="148"/>
      <c r="E68" s="46"/>
      <c r="F68" s="46"/>
      <c r="G68" s="46"/>
      <c r="H68" s="46"/>
      <c r="I68" s="147"/>
    </row>
    <row r="69" spans="1:60" hidden="1" x14ac:dyDescent="0.25">
      <c r="A69" s="216"/>
      <c r="B69" s="217" t="s">
        <v>1055</v>
      </c>
      <c r="C69" s="218"/>
      <c r="D69" s="219"/>
      <c r="E69" s="220"/>
      <c r="F69" s="220"/>
      <c r="G69" s="221">
        <f>F9</f>
        <v>0</v>
      </c>
      <c r="H69" s="39"/>
      <c r="I69" s="149"/>
    </row>
    <row r="70" spans="1:60" x14ac:dyDescent="0.25">
      <c r="D70" s="146"/>
    </row>
    <row r="71" spans="1:60" x14ac:dyDescent="0.25">
      <c r="D71" s="146"/>
    </row>
    <row r="72" spans="1:60" x14ac:dyDescent="0.25">
      <c r="D72" s="146"/>
    </row>
    <row r="73" spans="1:60" x14ac:dyDescent="0.25">
      <c r="D73" s="146"/>
    </row>
    <row r="74" spans="1:60" x14ac:dyDescent="0.25">
      <c r="D74" s="146"/>
    </row>
    <row r="75" spans="1:60" x14ac:dyDescent="0.25">
      <c r="D75" s="146"/>
    </row>
    <row r="76" spans="1:60" x14ac:dyDescent="0.25">
      <c r="D76" s="146"/>
    </row>
    <row r="77" spans="1:60" x14ac:dyDescent="0.25">
      <c r="D77" s="146"/>
    </row>
    <row r="78" spans="1:60" x14ac:dyDescent="0.25">
      <c r="D78" s="146"/>
    </row>
    <row r="79" spans="1:60" x14ac:dyDescent="0.25">
      <c r="D79" s="146"/>
    </row>
    <row r="80" spans="1:60" x14ac:dyDescent="0.25">
      <c r="D80" s="146"/>
    </row>
    <row r="81" spans="4:4" x14ac:dyDescent="0.25">
      <c r="D81" s="146"/>
    </row>
    <row r="82" spans="4:4" x14ac:dyDescent="0.25">
      <c r="D82" s="146"/>
    </row>
    <row r="83" spans="4:4" x14ac:dyDescent="0.25">
      <c r="D83" s="146"/>
    </row>
    <row r="84" spans="4:4" x14ac:dyDescent="0.25">
      <c r="D84" s="146"/>
    </row>
    <row r="85" spans="4:4" x14ac:dyDescent="0.25">
      <c r="D85" s="146"/>
    </row>
    <row r="86" spans="4:4" x14ac:dyDescent="0.25">
      <c r="D86" s="146"/>
    </row>
    <row r="87" spans="4:4" x14ac:dyDescent="0.25">
      <c r="D87" s="146"/>
    </row>
    <row r="88" spans="4:4" x14ac:dyDescent="0.25">
      <c r="D88" s="146"/>
    </row>
    <row r="89" spans="4:4" x14ac:dyDescent="0.25">
      <c r="D89" s="146"/>
    </row>
    <row r="90" spans="4:4" x14ac:dyDescent="0.25">
      <c r="D90" s="146"/>
    </row>
    <row r="91" spans="4:4" x14ac:dyDescent="0.25">
      <c r="D91" s="146"/>
    </row>
    <row r="92" spans="4:4" x14ac:dyDescent="0.25">
      <c r="D92" s="146"/>
    </row>
    <row r="93" spans="4:4" x14ac:dyDescent="0.25">
      <c r="D93" s="146"/>
    </row>
    <row r="94" spans="4:4" x14ac:dyDescent="0.25">
      <c r="D94" s="146"/>
    </row>
    <row r="95" spans="4:4" x14ac:dyDescent="0.25">
      <c r="D95" s="146"/>
    </row>
    <row r="96" spans="4:4" x14ac:dyDescent="0.25">
      <c r="D96" s="146"/>
    </row>
    <row r="97" spans="4:4" x14ac:dyDescent="0.25">
      <c r="D97" s="146"/>
    </row>
    <row r="98" spans="4:4" x14ac:dyDescent="0.25">
      <c r="D98" s="146"/>
    </row>
    <row r="99" spans="4:4" x14ac:dyDescent="0.25">
      <c r="D99" s="146"/>
    </row>
    <row r="100" spans="4:4" x14ac:dyDescent="0.25">
      <c r="D100" s="146"/>
    </row>
    <row r="101" spans="4:4" x14ac:dyDescent="0.25">
      <c r="D101" s="146"/>
    </row>
    <row r="102" spans="4:4" x14ac:dyDescent="0.25">
      <c r="D102" s="146"/>
    </row>
    <row r="103" spans="4:4" x14ac:dyDescent="0.25">
      <c r="D103" s="146"/>
    </row>
    <row r="104" spans="4:4" x14ac:dyDescent="0.25">
      <c r="D104" s="146"/>
    </row>
    <row r="105" spans="4:4" x14ac:dyDescent="0.25">
      <c r="D105" s="146"/>
    </row>
    <row r="106" spans="4:4" x14ac:dyDescent="0.25">
      <c r="D106" s="146"/>
    </row>
    <row r="107" spans="4:4" x14ac:dyDescent="0.25">
      <c r="D107" s="146"/>
    </row>
    <row r="108" spans="4:4" x14ac:dyDescent="0.25">
      <c r="D108" s="146"/>
    </row>
    <row r="109" spans="4:4" x14ac:dyDescent="0.25">
      <c r="D109" s="146"/>
    </row>
    <row r="110" spans="4:4" x14ac:dyDescent="0.25">
      <c r="D110" s="146"/>
    </row>
    <row r="111" spans="4:4" x14ac:dyDescent="0.25">
      <c r="D111" s="146"/>
    </row>
    <row r="112" spans="4:4" x14ac:dyDescent="0.25">
      <c r="D112" s="146"/>
    </row>
    <row r="113" spans="4:4" x14ac:dyDescent="0.25">
      <c r="D113" s="146"/>
    </row>
    <row r="114" spans="4:4" x14ac:dyDescent="0.25">
      <c r="D114" s="146"/>
    </row>
    <row r="115" spans="4:4" x14ac:dyDescent="0.25">
      <c r="D115" s="146"/>
    </row>
    <row r="116" spans="4:4" x14ac:dyDescent="0.25">
      <c r="D116" s="146"/>
    </row>
    <row r="117" spans="4:4" x14ac:dyDescent="0.25">
      <c r="D117" s="146"/>
    </row>
    <row r="118" spans="4:4" x14ac:dyDescent="0.25">
      <c r="D118" s="146"/>
    </row>
    <row r="119" spans="4:4" x14ac:dyDescent="0.25">
      <c r="D119" s="146"/>
    </row>
    <row r="120" spans="4:4" x14ac:dyDescent="0.25">
      <c r="D120" s="146"/>
    </row>
    <row r="121" spans="4:4" x14ac:dyDescent="0.25">
      <c r="D121" s="146"/>
    </row>
    <row r="122" spans="4:4" x14ac:dyDescent="0.25">
      <c r="D122" s="146"/>
    </row>
    <row r="123" spans="4:4" x14ac:dyDescent="0.25">
      <c r="D123" s="146"/>
    </row>
    <row r="124" spans="4:4" x14ac:dyDescent="0.25">
      <c r="D124" s="146"/>
    </row>
    <row r="125" spans="4:4" x14ac:dyDescent="0.25">
      <c r="D125" s="146"/>
    </row>
    <row r="126" spans="4:4" x14ac:dyDescent="0.25">
      <c r="D126" s="146"/>
    </row>
    <row r="127" spans="4:4" x14ac:dyDescent="0.25">
      <c r="D127" s="146"/>
    </row>
    <row r="128" spans="4:4" x14ac:dyDescent="0.25">
      <c r="D128" s="146"/>
    </row>
    <row r="129" spans="4:4" x14ac:dyDescent="0.25">
      <c r="D129" s="146"/>
    </row>
    <row r="130" spans="4:4" x14ac:dyDescent="0.25">
      <c r="D130" s="146"/>
    </row>
    <row r="131" spans="4:4" x14ac:dyDescent="0.25">
      <c r="D131" s="146"/>
    </row>
    <row r="132" spans="4:4" x14ac:dyDescent="0.25">
      <c r="D132" s="146"/>
    </row>
    <row r="133" spans="4:4" x14ac:dyDescent="0.25">
      <c r="D133" s="146"/>
    </row>
    <row r="134" spans="4:4" x14ac:dyDescent="0.25">
      <c r="D134" s="146"/>
    </row>
    <row r="135" spans="4:4" x14ac:dyDescent="0.25">
      <c r="D135" s="146"/>
    </row>
    <row r="136" spans="4:4" x14ac:dyDescent="0.25">
      <c r="D136" s="146"/>
    </row>
    <row r="137" spans="4:4" x14ac:dyDescent="0.25">
      <c r="D137" s="146"/>
    </row>
    <row r="138" spans="4:4" x14ac:dyDescent="0.25">
      <c r="D138" s="146"/>
    </row>
    <row r="139" spans="4:4" x14ac:dyDescent="0.25">
      <c r="D139" s="146"/>
    </row>
    <row r="140" spans="4:4" x14ac:dyDescent="0.25">
      <c r="D140" s="146"/>
    </row>
    <row r="141" spans="4:4" x14ac:dyDescent="0.25">
      <c r="D141" s="146"/>
    </row>
    <row r="142" spans="4:4" x14ac:dyDescent="0.25">
      <c r="D142" s="146"/>
    </row>
    <row r="143" spans="4:4" x14ac:dyDescent="0.25">
      <c r="D143" s="146"/>
    </row>
    <row r="144" spans="4:4" x14ac:dyDescent="0.25">
      <c r="D144" s="146"/>
    </row>
    <row r="145" spans="4:4" x14ac:dyDescent="0.25">
      <c r="D145" s="146"/>
    </row>
    <row r="146" spans="4:4" x14ac:dyDescent="0.25">
      <c r="D146" s="146"/>
    </row>
    <row r="147" spans="4:4" x14ac:dyDescent="0.25">
      <c r="D147" s="146"/>
    </row>
    <row r="148" spans="4:4" x14ac:dyDescent="0.25">
      <c r="D148" s="146"/>
    </row>
    <row r="149" spans="4:4" x14ac:dyDescent="0.25">
      <c r="D149" s="146"/>
    </row>
    <row r="150" spans="4:4" x14ac:dyDescent="0.25">
      <c r="D150" s="146"/>
    </row>
    <row r="151" spans="4:4" x14ac:dyDescent="0.25">
      <c r="D151" s="146"/>
    </row>
    <row r="152" spans="4:4" x14ac:dyDescent="0.25">
      <c r="D152" s="146"/>
    </row>
    <row r="153" spans="4:4" x14ac:dyDescent="0.25">
      <c r="D153" s="146"/>
    </row>
    <row r="154" spans="4:4" x14ac:dyDescent="0.25">
      <c r="D154" s="146"/>
    </row>
    <row r="155" spans="4:4" x14ac:dyDescent="0.25">
      <c r="D155" s="146"/>
    </row>
    <row r="156" spans="4:4" x14ac:dyDescent="0.25">
      <c r="D156" s="146"/>
    </row>
    <row r="157" spans="4:4" x14ac:dyDescent="0.25">
      <c r="D157" s="146"/>
    </row>
    <row r="158" spans="4:4" x14ac:dyDescent="0.25">
      <c r="D158" s="146"/>
    </row>
    <row r="159" spans="4:4" x14ac:dyDescent="0.25">
      <c r="D159" s="146"/>
    </row>
    <row r="160" spans="4:4" x14ac:dyDescent="0.25">
      <c r="D160" s="146"/>
    </row>
    <row r="161" spans="4:4" x14ac:dyDescent="0.25">
      <c r="D161" s="146"/>
    </row>
    <row r="162" spans="4:4" x14ac:dyDescent="0.25">
      <c r="D162" s="146"/>
    </row>
    <row r="163" spans="4:4" x14ac:dyDescent="0.25">
      <c r="D163" s="146"/>
    </row>
    <row r="164" spans="4:4" x14ac:dyDescent="0.25">
      <c r="D164" s="146"/>
    </row>
    <row r="165" spans="4:4" x14ac:dyDescent="0.25">
      <c r="D165" s="146"/>
    </row>
    <row r="166" spans="4:4" x14ac:dyDescent="0.25">
      <c r="D166" s="146"/>
    </row>
    <row r="167" spans="4:4" x14ac:dyDescent="0.25">
      <c r="D167" s="146"/>
    </row>
    <row r="168" spans="4:4" x14ac:dyDescent="0.25">
      <c r="D168" s="146"/>
    </row>
    <row r="169" spans="4:4" x14ac:dyDescent="0.25">
      <c r="D169" s="146"/>
    </row>
    <row r="170" spans="4:4" x14ac:dyDescent="0.25">
      <c r="D170" s="146"/>
    </row>
    <row r="171" spans="4:4" x14ac:dyDescent="0.25">
      <c r="D171" s="146"/>
    </row>
    <row r="172" spans="4:4" x14ac:dyDescent="0.25">
      <c r="D172" s="146"/>
    </row>
    <row r="173" spans="4:4" x14ac:dyDescent="0.25">
      <c r="D173" s="146"/>
    </row>
    <row r="174" spans="4:4" x14ac:dyDescent="0.25">
      <c r="D174" s="146"/>
    </row>
    <row r="175" spans="4:4" x14ac:dyDescent="0.25">
      <c r="D175" s="146"/>
    </row>
    <row r="176" spans="4:4" x14ac:dyDescent="0.25">
      <c r="D176" s="146"/>
    </row>
    <row r="177" spans="4:4" x14ac:dyDescent="0.25">
      <c r="D177" s="146"/>
    </row>
    <row r="178" spans="4:4" x14ac:dyDescent="0.25">
      <c r="D178" s="146"/>
    </row>
    <row r="179" spans="4:4" x14ac:dyDescent="0.25">
      <c r="D179" s="146"/>
    </row>
    <row r="180" spans="4:4" x14ac:dyDescent="0.25">
      <c r="D180" s="146"/>
    </row>
    <row r="181" spans="4:4" x14ac:dyDescent="0.25">
      <c r="D181" s="146"/>
    </row>
    <row r="182" spans="4:4" x14ac:dyDescent="0.25">
      <c r="D182" s="146"/>
    </row>
    <row r="183" spans="4:4" x14ac:dyDescent="0.25">
      <c r="D183" s="146"/>
    </row>
    <row r="184" spans="4:4" x14ac:dyDescent="0.25">
      <c r="D184" s="146"/>
    </row>
    <row r="185" spans="4:4" x14ac:dyDescent="0.25">
      <c r="D185" s="146"/>
    </row>
    <row r="186" spans="4:4" x14ac:dyDescent="0.25">
      <c r="D186" s="146"/>
    </row>
    <row r="187" spans="4:4" x14ac:dyDescent="0.25">
      <c r="D187" s="146"/>
    </row>
    <row r="188" spans="4:4" x14ac:dyDescent="0.25">
      <c r="D188" s="146"/>
    </row>
    <row r="189" spans="4:4" x14ac:dyDescent="0.25">
      <c r="D189" s="146"/>
    </row>
    <row r="190" spans="4:4" x14ac:dyDescent="0.25">
      <c r="D190" s="146"/>
    </row>
    <row r="191" spans="4:4" x14ac:dyDescent="0.25">
      <c r="D191" s="146"/>
    </row>
    <row r="192" spans="4:4" x14ac:dyDescent="0.25">
      <c r="D192" s="146"/>
    </row>
    <row r="193" spans="4:4" x14ac:dyDescent="0.25">
      <c r="D193" s="146"/>
    </row>
    <row r="194" spans="4:4" x14ac:dyDescent="0.25">
      <c r="D194" s="146"/>
    </row>
    <row r="195" spans="4:4" x14ac:dyDescent="0.25">
      <c r="D195" s="146"/>
    </row>
    <row r="196" spans="4:4" x14ac:dyDescent="0.25">
      <c r="D196" s="146"/>
    </row>
    <row r="197" spans="4:4" x14ac:dyDescent="0.25">
      <c r="D197" s="146"/>
    </row>
    <row r="198" spans="4:4" x14ac:dyDescent="0.25">
      <c r="D198" s="146"/>
    </row>
    <row r="199" spans="4:4" x14ac:dyDescent="0.25">
      <c r="D199" s="146"/>
    </row>
    <row r="200" spans="4:4" x14ac:dyDescent="0.25">
      <c r="D200" s="146"/>
    </row>
    <row r="201" spans="4:4" x14ac:dyDescent="0.25">
      <c r="D201" s="146"/>
    </row>
    <row r="202" spans="4:4" x14ac:dyDescent="0.25">
      <c r="D202" s="146"/>
    </row>
    <row r="203" spans="4:4" x14ac:dyDescent="0.25">
      <c r="D203" s="146"/>
    </row>
    <row r="204" spans="4:4" x14ac:dyDescent="0.25">
      <c r="D204" s="146"/>
    </row>
    <row r="205" spans="4:4" x14ac:dyDescent="0.25">
      <c r="D205" s="146"/>
    </row>
    <row r="206" spans="4:4" x14ac:dyDescent="0.25">
      <c r="D206" s="146"/>
    </row>
    <row r="207" spans="4:4" x14ac:dyDescent="0.25">
      <c r="D207" s="146"/>
    </row>
    <row r="208" spans="4:4" x14ac:dyDescent="0.25">
      <c r="D208" s="146"/>
    </row>
    <row r="209" spans="4:4" x14ac:dyDescent="0.25">
      <c r="D209" s="146"/>
    </row>
    <row r="210" spans="4:4" x14ac:dyDescent="0.25">
      <c r="D210" s="146"/>
    </row>
    <row r="211" spans="4:4" x14ac:dyDescent="0.25">
      <c r="D211" s="146"/>
    </row>
    <row r="212" spans="4:4" x14ac:dyDescent="0.25">
      <c r="D212" s="146"/>
    </row>
    <row r="213" spans="4:4" x14ac:dyDescent="0.25">
      <c r="D213" s="146"/>
    </row>
    <row r="214" spans="4:4" x14ac:dyDescent="0.25">
      <c r="D214" s="146"/>
    </row>
    <row r="215" spans="4:4" x14ac:dyDescent="0.25">
      <c r="D215" s="146"/>
    </row>
    <row r="216" spans="4:4" x14ac:dyDescent="0.25">
      <c r="D216" s="146"/>
    </row>
    <row r="217" spans="4:4" x14ac:dyDescent="0.25">
      <c r="D217" s="146"/>
    </row>
    <row r="218" spans="4:4" x14ac:dyDescent="0.25">
      <c r="D218" s="146"/>
    </row>
    <row r="219" spans="4:4" x14ac:dyDescent="0.25">
      <c r="D219" s="146"/>
    </row>
    <row r="220" spans="4:4" x14ac:dyDescent="0.25">
      <c r="D220" s="146"/>
    </row>
    <row r="221" spans="4:4" x14ac:dyDescent="0.25">
      <c r="D221" s="146"/>
    </row>
    <row r="222" spans="4:4" x14ac:dyDescent="0.25">
      <c r="D222" s="146"/>
    </row>
    <row r="223" spans="4:4" x14ac:dyDescent="0.25">
      <c r="D223" s="146"/>
    </row>
    <row r="224" spans="4:4" x14ac:dyDescent="0.25">
      <c r="D224" s="146"/>
    </row>
    <row r="225" spans="4:4" x14ac:dyDescent="0.25">
      <c r="D225" s="146"/>
    </row>
    <row r="226" spans="4:4" x14ac:dyDescent="0.25">
      <c r="D226" s="146"/>
    </row>
    <row r="227" spans="4:4" x14ac:dyDescent="0.25">
      <c r="D227" s="146"/>
    </row>
    <row r="228" spans="4:4" x14ac:dyDescent="0.25">
      <c r="D228" s="146"/>
    </row>
    <row r="229" spans="4:4" x14ac:dyDescent="0.25">
      <c r="D229" s="146"/>
    </row>
    <row r="230" spans="4:4" x14ac:dyDescent="0.25">
      <c r="D230" s="146"/>
    </row>
    <row r="231" spans="4:4" x14ac:dyDescent="0.25">
      <c r="D231" s="146"/>
    </row>
    <row r="232" spans="4:4" x14ac:dyDescent="0.25">
      <c r="D232" s="146"/>
    </row>
    <row r="233" spans="4:4" x14ac:dyDescent="0.25">
      <c r="D233" s="146"/>
    </row>
    <row r="234" spans="4:4" x14ac:dyDescent="0.25">
      <c r="D234" s="146"/>
    </row>
    <row r="235" spans="4:4" x14ac:dyDescent="0.25">
      <c r="D235" s="146"/>
    </row>
    <row r="236" spans="4:4" x14ac:dyDescent="0.25">
      <c r="D236" s="146"/>
    </row>
    <row r="237" spans="4:4" x14ac:dyDescent="0.25">
      <c r="D237" s="146"/>
    </row>
    <row r="238" spans="4:4" x14ac:dyDescent="0.25">
      <c r="D238" s="146"/>
    </row>
    <row r="239" spans="4:4" x14ac:dyDescent="0.25">
      <c r="D239" s="146"/>
    </row>
    <row r="240" spans="4:4" x14ac:dyDescent="0.25">
      <c r="D240" s="146"/>
    </row>
    <row r="241" spans="4:4" x14ac:dyDescent="0.25">
      <c r="D241" s="146"/>
    </row>
    <row r="242" spans="4:4" x14ac:dyDescent="0.25">
      <c r="D242" s="146"/>
    </row>
    <row r="243" spans="4:4" x14ac:dyDescent="0.25">
      <c r="D243" s="146"/>
    </row>
    <row r="244" spans="4:4" x14ac:dyDescent="0.25">
      <c r="D244" s="146"/>
    </row>
    <row r="245" spans="4:4" x14ac:dyDescent="0.25">
      <c r="D245" s="146"/>
    </row>
    <row r="246" spans="4:4" x14ac:dyDescent="0.25">
      <c r="D246" s="146"/>
    </row>
    <row r="247" spans="4:4" x14ac:dyDescent="0.25">
      <c r="D247" s="146"/>
    </row>
    <row r="248" spans="4:4" x14ac:dyDescent="0.25">
      <c r="D248" s="146"/>
    </row>
    <row r="249" spans="4:4" x14ac:dyDescent="0.25">
      <c r="D249" s="146"/>
    </row>
    <row r="250" spans="4:4" x14ac:dyDescent="0.25">
      <c r="D250" s="146"/>
    </row>
    <row r="251" spans="4:4" x14ac:dyDescent="0.25">
      <c r="D251" s="146"/>
    </row>
    <row r="252" spans="4:4" x14ac:dyDescent="0.25">
      <c r="D252" s="146"/>
    </row>
    <row r="253" spans="4:4" x14ac:dyDescent="0.25">
      <c r="D253" s="146"/>
    </row>
    <row r="254" spans="4:4" x14ac:dyDescent="0.25">
      <c r="D254" s="146"/>
    </row>
    <row r="255" spans="4:4" x14ac:dyDescent="0.25">
      <c r="D255" s="146"/>
    </row>
    <row r="256" spans="4:4" x14ac:dyDescent="0.25">
      <c r="D256" s="146"/>
    </row>
    <row r="257" spans="4:4" x14ac:dyDescent="0.25">
      <c r="D257" s="146"/>
    </row>
    <row r="258" spans="4:4" x14ac:dyDescent="0.25">
      <c r="D258" s="146"/>
    </row>
    <row r="259" spans="4:4" x14ac:dyDescent="0.25">
      <c r="D259" s="146"/>
    </row>
    <row r="260" spans="4:4" x14ac:dyDescent="0.25">
      <c r="D260" s="146"/>
    </row>
    <row r="261" spans="4:4" x14ac:dyDescent="0.25">
      <c r="D261" s="146"/>
    </row>
    <row r="262" spans="4:4" x14ac:dyDescent="0.25">
      <c r="D262" s="146"/>
    </row>
    <row r="263" spans="4:4" x14ac:dyDescent="0.25">
      <c r="D263" s="146"/>
    </row>
    <row r="264" spans="4:4" x14ac:dyDescent="0.25">
      <c r="D264" s="146"/>
    </row>
    <row r="265" spans="4:4" x14ac:dyDescent="0.25">
      <c r="D265" s="146"/>
    </row>
    <row r="266" spans="4:4" x14ac:dyDescent="0.25">
      <c r="D266" s="146"/>
    </row>
    <row r="267" spans="4:4" x14ac:dyDescent="0.25">
      <c r="D267" s="146"/>
    </row>
    <row r="268" spans="4:4" x14ac:dyDescent="0.25">
      <c r="D268" s="146"/>
    </row>
    <row r="269" spans="4:4" x14ac:dyDescent="0.25">
      <c r="D269" s="146"/>
    </row>
    <row r="270" spans="4:4" x14ac:dyDescent="0.25">
      <c r="D270" s="146"/>
    </row>
    <row r="271" spans="4:4" x14ac:dyDescent="0.25">
      <c r="D271" s="146"/>
    </row>
    <row r="272" spans="4:4" x14ac:dyDescent="0.25">
      <c r="D272" s="146"/>
    </row>
    <row r="273" spans="4:4" x14ac:dyDescent="0.25">
      <c r="D273" s="146"/>
    </row>
    <row r="274" spans="4:4" x14ac:dyDescent="0.25">
      <c r="D274" s="146"/>
    </row>
    <row r="275" spans="4:4" x14ac:dyDescent="0.25">
      <c r="D275" s="146"/>
    </row>
    <row r="276" spans="4:4" x14ac:dyDescent="0.25">
      <c r="D276" s="146"/>
    </row>
    <row r="277" spans="4:4" x14ac:dyDescent="0.25">
      <c r="D277" s="146"/>
    </row>
    <row r="278" spans="4:4" x14ac:dyDescent="0.25">
      <c r="D278" s="146"/>
    </row>
    <row r="279" spans="4:4" x14ac:dyDescent="0.25">
      <c r="D279" s="146"/>
    </row>
    <row r="280" spans="4:4" x14ac:dyDescent="0.25">
      <c r="D280" s="146"/>
    </row>
    <row r="281" spans="4:4" x14ac:dyDescent="0.25">
      <c r="D281" s="146"/>
    </row>
    <row r="282" spans="4:4" x14ac:dyDescent="0.25">
      <c r="D282" s="146"/>
    </row>
    <row r="283" spans="4:4" x14ac:dyDescent="0.25">
      <c r="D283" s="146"/>
    </row>
    <row r="284" spans="4:4" x14ac:dyDescent="0.25">
      <c r="D284" s="146"/>
    </row>
    <row r="285" spans="4:4" x14ac:dyDescent="0.25">
      <c r="D285" s="146"/>
    </row>
    <row r="286" spans="4:4" x14ac:dyDescent="0.25">
      <c r="D286" s="146"/>
    </row>
    <row r="287" spans="4:4" x14ac:dyDescent="0.25">
      <c r="D287" s="146"/>
    </row>
    <row r="288" spans="4:4" x14ac:dyDescent="0.25">
      <c r="D288" s="146"/>
    </row>
    <row r="289" spans="4:4" x14ac:dyDescent="0.25">
      <c r="D289" s="146"/>
    </row>
    <row r="290" spans="4:4" x14ac:dyDescent="0.25">
      <c r="D290" s="146"/>
    </row>
    <row r="291" spans="4:4" x14ac:dyDescent="0.25">
      <c r="D291" s="146"/>
    </row>
    <row r="292" spans="4:4" x14ac:dyDescent="0.25">
      <c r="D292" s="146"/>
    </row>
    <row r="293" spans="4:4" x14ac:dyDescent="0.25">
      <c r="D293" s="146"/>
    </row>
    <row r="294" spans="4:4" x14ac:dyDescent="0.25">
      <c r="D294" s="146"/>
    </row>
    <row r="295" spans="4:4" x14ac:dyDescent="0.25">
      <c r="D295" s="146"/>
    </row>
    <row r="296" spans="4:4" x14ac:dyDescent="0.25">
      <c r="D296" s="146"/>
    </row>
    <row r="297" spans="4:4" x14ac:dyDescent="0.25">
      <c r="D297" s="146"/>
    </row>
    <row r="298" spans="4:4" x14ac:dyDescent="0.25">
      <c r="D298" s="146"/>
    </row>
    <row r="299" spans="4:4" x14ac:dyDescent="0.25">
      <c r="D299" s="146"/>
    </row>
    <row r="300" spans="4:4" x14ac:dyDescent="0.25">
      <c r="D300" s="146"/>
    </row>
    <row r="301" spans="4:4" x14ac:dyDescent="0.25">
      <c r="D301" s="146"/>
    </row>
    <row r="302" spans="4:4" x14ac:dyDescent="0.25">
      <c r="D302" s="146"/>
    </row>
    <row r="303" spans="4:4" x14ac:dyDescent="0.25">
      <c r="D303" s="146"/>
    </row>
    <row r="304" spans="4:4" x14ac:dyDescent="0.25">
      <c r="D304" s="146"/>
    </row>
    <row r="305" spans="4:4" x14ac:dyDescent="0.25">
      <c r="D305" s="146"/>
    </row>
    <row r="306" spans="4:4" x14ac:dyDescent="0.25">
      <c r="D306" s="146"/>
    </row>
    <row r="307" spans="4:4" x14ac:dyDescent="0.25">
      <c r="D307" s="146"/>
    </row>
    <row r="308" spans="4:4" x14ac:dyDescent="0.25">
      <c r="D308" s="146"/>
    </row>
    <row r="309" spans="4:4" x14ac:dyDescent="0.25">
      <c r="D309" s="146"/>
    </row>
    <row r="310" spans="4:4" x14ac:dyDescent="0.25">
      <c r="D310" s="146"/>
    </row>
    <row r="311" spans="4:4" x14ac:dyDescent="0.25">
      <c r="D311" s="146"/>
    </row>
    <row r="312" spans="4:4" x14ac:dyDescent="0.25">
      <c r="D312" s="146"/>
    </row>
    <row r="313" spans="4:4" x14ac:dyDescent="0.25">
      <c r="D313" s="146"/>
    </row>
    <row r="314" spans="4:4" x14ac:dyDescent="0.25">
      <c r="D314" s="146"/>
    </row>
    <row r="315" spans="4:4" x14ac:dyDescent="0.25">
      <c r="D315" s="146"/>
    </row>
    <row r="316" spans="4:4" x14ac:dyDescent="0.25">
      <c r="D316" s="146"/>
    </row>
    <row r="317" spans="4:4" x14ac:dyDescent="0.25">
      <c r="D317" s="146"/>
    </row>
    <row r="318" spans="4:4" x14ac:dyDescent="0.25">
      <c r="D318" s="146"/>
    </row>
    <row r="319" spans="4:4" x14ac:dyDescent="0.25">
      <c r="D319" s="146"/>
    </row>
    <row r="320" spans="4:4" x14ac:dyDescent="0.25">
      <c r="D320" s="146"/>
    </row>
    <row r="321" spans="4:4" x14ac:dyDescent="0.25">
      <c r="D321" s="146"/>
    </row>
    <row r="322" spans="4:4" x14ac:dyDescent="0.25">
      <c r="D322" s="146"/>
    </row>
    <row r="323" spans="4:4" x14ac:dyDescent="0.25">
      <c r="D323" s="146"/>
    </row>
    <row r="324" spans="4:4" x14ac:dyDescent="0.25">
      <c r="D324" s="146"/>
    </row>
    <row r="325" spans="4:4" x14ac:dyDescent="0.25">
      <c r="D325" s="146"/>
    </row>
    <row r="326" spans="4:4" x14ac:dyDescent="0.25">
      <c r="D326" s="146"/>
    </row>
    <row r="327" spans="4:4" x14ac:dyDescent="0.25">
      <c r="D327" s="146"/>
    </row>
    <row r="328" spans="4:4" x14ac:dyDescent="0.25">
      <c r="D328" s="146"/>
    </row>
    <row r="329" spans="4:4" x14ac:dyDescent="0.25">
      <c r="D329" s="146"/>
    </row>
    <row r="330" spans="4:4" x14ac:dyDescent="0.25">
      <c r="D330" s="146"/>
    </row>
    <row r="331" spans="4:4" x14ac:dyDescent="0.25">
      <c r="D331" s="146"/>
    </row>
    <row r="332" spans="4:4" x14ac:dyDescent="0.25">
      <c r="D332" s="146"/>
    </row>
    <row r="333" spans="4:4" x14ac:dyDescent="0.25">
      <c r="D333" s="146"/>
    </row>
    <row r="334" spans="4:4" x14ac:dyDescent="0.25">
      <c r="D334" s="146"/>
    </row>
    <row r="335" spans="4:4" x14ac:dyDescent="0.25">
      <c r="D335" s="146"/>
    </row>
    <row r="336" spans="4:4" x14ac:dyDescent="0.25">
      <c r="D336" s="146"/>
    </row>
    <row r="337" spans="4:4" x14ac:dyDescent="0.25">
      <c r="D337" s="146"/>
    </row>
    <row r="338" spans="4:4" x14ac:dyDescent="0.25">
      <c r="D338" s="146"/>
    </row>
    <row r="339" spans="4:4" x14ac:dyDescent="0.25">
      <c r="D339" s="146"/>
    </row>
    <row r="340" spans="4:4" x14ac:dyDescent="0.25">
      <c r="D340" s="146"/>
    </row>
    <row r="341" spans="4:4" x14ac:dyDescent="0.25">
      <c r="D341" s="146"/>
    </row>
    <row r="342" spans="4:4" x14ac:dyDescent="0.25">
      <c r="D342" s="146"/>
    </row>
    <row r="343" spans="4:4" x14ac:dyDescent="0.25">
      <c r="D343" s="146"/>
    </row>
    <row r="344" spans="4:4" x14ac:dyDescent="0.25">
      <c r="D344" s="146"/>
    </row>
    <row r="345" spans="4:4" x14ac:dyDescent="0.25">
      <c r="D345" s="146"/>
    </row>
    <row r="346" spans="4:4" x14ac:dyDescent="0.25">
      <c r="D346" s="146"/>
    </row>
    <row r="347" spans="4:4" x14ac:dyDescent="0.25">
      <c r="D347" s="146"/>
    </row>
    <row r="348" spans="4:4" x14ac:dyDescent="0.25">
      <c r="D348" s="146"/>
    </row>
    <row r="349" spans="4:4" x14ac:dyDescent="0.25">
      <c r="D349" s="146"/>
    </row>
    <row r="350" spans="4:4" x14ac:dyDescent="0.25">
      <c r="D350" s="146"/>
    </row>
    <row r="351" spans="4:4" x14ac:dyDescent="0.25">
      <c r="D351" s="146"/>
    </row>
    <row r="352" spans="4:4" x14ac:dyDescent="0.25">
      <c r="D352" s="146"/>
    </row>
    <row r="353" spans="4:4" x14ac:dyDescent="0.25">
      <c r="D353" s="146"/>
    </row>
    <row r="354" spans="4:4" x14ac:dyDescent="0.25">
      <c r="D354" s="146"/>
    </row>
    <row r="355" spans="4:4" x14ac:dyDescent="0.25">
      <c r="D355" s="146"/>
    </row>
    <row r="356" spans="4:4" x14ac:dyDescent="0.25">
      <c r="D356" s="146"/>
    </row>
    <row r="357" spans="4:4" x14ac:dyDescent="0.25">
      <c r="D357" s="146"/>
    </row>
    <row r="358" spans="4:4" x14ac:dyDescent="0.25">
      <c r="D358" s="146"/>
    </row>
    <row r="359" spans="4:4" x14ac:dyDescent="0.25">
      <c r="D359" s="146"/>
    </row>
    <row r="360" spans="4:4" x14ac:dyDescent="0.25">
      <c r="D360" s="146"/>
    </row>
    <row r="361" spans="4:4" x14ac:dyDescent="0.25">
      <c r="D361" s="146"/>
    </row>
    <row r="362" spans="4:4" x14ac:dyDescent="0.25">
      <c r="D362" s="146"/>
    </row>
    <row r="363" spans="4:4" x14ac:dyDescent="0.25">
      <c r="D363" s="146"/>
    </row>
    <row r="364" spans="4:4" x14ac:dyDescent="0.25">
      <c r="D364" s="146"/>
    </row>
    <row r="365" spans="4:4" x14ac:dyDescent="0.25">
      <c r="D365" s="146"/>
    </row>
    <row r="366" spans="4:4" x14ac:dyDescent="0.25">
      <c r="D366" s="146"/>
    </row>
    <row r="367" spans="4:4" x14ac:dyDescent="0.25">
      <c r="D367" s="146"/>
    </row>
    <row r="368" spans="4:4" x14ac:dyDescent="0.25">
      <c r="D368" s="146"/>
    </row>
    <row r="369" spans="4:4" x14ac:dyDescent="0.25">
      <c r="D369" s="146"/>
    </row>
    <row r="370" spans="4:4" x14ac:dyDescent="0.25">
      <c r="D370" s="146"/>
    </row>
    <row r="371" spans="4:4" x14ac:dyDescent="0.25">
      <c r="D371" s="146"/>
    </row>
    <row r="372" spans="4:4" x14ac:dyDescent="0.25">
      <c r="D372" s="146"/>
    </row>
    <row r="373" spans="4:4" x14ac:dyDescent="0.25">
      <c r="D373" s="146"/>
    </row>
    <row r="374" spans="4:4" x14ac:dyDescent="0.25">
      <c r="D374" s="146"/>
    </row>
    <row r="375" spans="4:4" x14ac:dyDescent="0.25">
      <c r="D375" s="146"/>
    </row>
    <row r="376" spans="4:4" x14ac:dyDescent="0.25">
      <c r="D376" s="146"/>
    </row>
    <row r="377" spans="4:4" x14ac:dyDescent="0.25">
      <c r="D377" s="146"/>
    </row>
    <row r="378" spans="4:4" x14ac:dyDescent="0.25">
      <c r="D378" s="146"/>
    </row>
    <row r="379" spans="4:4" x14ac:dyDescent="0.25">
      <c r="D379" s="146"/>
    </row>
    <row r="380" spans="4:4" x14ac:dyDescent="0.25">
      <c r="D380" s="146"/>
    </row>
    <row r="381" spans="4:4" x14ac:dyDescent="0.25">
      <c r="D381" s="146"/>
    </row>
    <row r="382" spans="4:4" x14ac:dyDescent="0.25">
      <c r="D382" s="146"/>
    </row>
    <row r="383" spans="4:4" x14ac:dyDescent="0.25">
      <c r="D383" s="146"/>
    </row>
    <row r="384" spans="4:4" x14ac:dyDescent="0.25">
      <c r="D384" s="146"/>
    </row>
    <row r="385" spans="4:4" x14ac:dyDescent="0.25">
      <c r="D385" s="146"/>
    </row>
    <row r="386" spans="4:4" x14ac:dyDescent="0.25">
      <c r="D386" s="146"/>
    </row>
    <row r="387" spans="4:4" x14ac:dyDescent="0.25">
      <c r="D387" s="146"/>
    </row>
    <row r="388" spans="4:4" x14ac:dyDescent="0.25">
      <c r="D388" s="146"/>
    </row>
    <row r="389" spans="4:4" x14ac:dyDescent="0.25">
      <c r="D389" s="146"/>
    </row>
    <row r="390" spans="4:4" x14ac:dyDescent="0.25">
      <c r="D390" s="146"/>
    </row>
    <row r="391" spans="4:4" x14ac:dyDescent="0.25">
      <c r="D391" s="146"/>
    </row>
    <row r="392" spans="4:4" x14ac:dyDescent="0.25">
      <c r="D392" s="146"/>
    </row>
    <row r="393" spans="4:4" x14ac:dyDescent="0.25">
      <c r="D393" s="146"/>
    </row>
    <row r="394" spans="4:4" x14ac:dyDescent="0.25">
      <c r="D394" s="146"/>
    </row>
    <row r="395" spans="4:4" x14ac:dyDescent="0.25">
      <c r="D395" s="146"/>
    </row>
    <row r="396" spans="4:4" x14ac:dyDescent="0.25">
      <c r="D396" s="146"/>
    </row>
    <row r="397" spans="4:4" x14ac:dyDescent="0.25">
      <c r="D397" s="146"/>
    </row>
    <row r="398" spans="4:4" x14ac:dyDescent="0.25">
      <c r="D398" s="146"/>
    </row>
    <row r="399" spans="4:4" x14ac:dyDescent="0.25">
      <c r="D399" s="146"/>
    </row>
    <row r="400" spans="4:4" x14ac:dyDescent="0.25">
      <c r="D400" s="146"/>
    </row>
    <row r="401" spans="4:4" x14ac:dyDescent="0.25">
      <c r="D401" s="146"/>
    </row>
    <row r="402" spans="4:4" x14ac:dyDescent="0.25">
      <c r="D402" s="146"/>
    </row>
    <row r="403" spans="4:4" x14ac:dyDescent="0.25">
      <c r="D403" s="146"/>
    </row>
    <row r="404" spans="4:4" x14ac:dyDescent="0.25">
      <c r="D404" s="146"/>
    </row>
    <row r="405" spans="4:4" x14ac:dyDescent="0.25">
      <c r="D405" s="146"/>
    </row>
    <row r="406" spans="4:4" x14ac:dyDescent="0.25">
      <c r="D406" s="146"/>
    </row>
    <row r="407" spans="4:4" x14ac:dyDescent="0.25">
      <c r="D407" s="146"/>
    </row>
    <row r="408" spans="4:4" x14ac:dyDescent="0.25">
      <c r="D408" s="146"/>
    </row>
    <row r="409" spans="4:4" x14ac:dyDescent="0.25">
      <c r="D409" s="146"/>
    </row>
    <row r="410" spans="4:4" x14ac:dyDescent="0.25">
      <c r="D410" s="146"/>
    </row>
    <row r="411" spans="4:4" x14ac:dyDescent="0.25">
      <c r="D411" s="146"/>
    </row>
    <row r="412" spans="4:4" x14ac:dyDescent="0.25">
      <c r="D412" s="146"/>
    </row>
    <row r="413" spans="4:4" x14ac:dyDescent="0.25">
      <c r="D413" s="146"/>
    </row>
    <row r="414" spans="4:4" x14ac:dyDescent="0.25">
      <c r="D414" s="146"/>
    </row>
    <row r="415" spans="4:4" x14ac:dyDescent="0.25">
      <c r="D415" s="146"/>
    </row>
    <row r="416" spans="4:4" x14ac:dyDescent="0.25">
      <c r="D416" s="146"/>
    </row>
    <row r="417" spans="4:4" x14ac:dyDescent="0.25">
      <c r="D417" s="146"/>
    </row>
    <row r="418" spans="4:4" x14ac:dyDescent="0.25">
      <c r="D418" s="146"/>
    </row>
    <row r="419" spans="4:4" x14ac:dyDescent="0.25">
      <c r="D419" s="146"/>
    </row>
    <row r="420" spans="4:4" x14ac:dyDescent="0.25">
      <c r="D420" s="146"/>
    </row>
    <row r="421" spans="4:4" x14ac:dyDescent="0.25">
      <c r="D421" s="146"/>
    </row>
    <row r="422" spans="4:4" x14ac:dyDescent="0.25">
      <c r="D422" s="146"/>
    </row>
    <row r="423" spans="4:4" x14ac:dyDescent="0.25">
      <c r="D423" s="146"/>
    </row>
    <row r="424" spans="4:4" x14ac:dyDescent="0.25">
      <c r="D424" s="146"/>
    </row>
    <row r="425" spans="4:4" x14ac:dyDescent="0.25">
      <c r="D425" s="146"/>
    </row>
    <row r="426" spans="4:4" x14ac:dyDescent="0.25">
      <c r="D426" s="146"/>
    </row>
    <row r="427" spans="4:4" x14ac:dyDescent="0.25">
      <c r="D427" s="146"/>
    </row>
    <row r="428" spans="4:4" x14ac:dyDescent="0.25">
      <c r="D428" s="146"/>
    </row>
    <row r="429" spans="4:4" x14ac:dyDescent="0.25">
      <c r="D429" s="146"/>
    </row>
    <row r="430" spans="4:4" x14ac:dyDescent="0.25">
      <c r="D430" s="146"/>
    </row>
    <row r="431" spans="4:4" x14ac:dyDescent="0.25">
      <c r="D431" s="146"/>
    </row>
    <row r="432" spans="4:4" x14ac:dyDescent="0.25">
      <c r="D432" s="146"/>
    </row>
    <row r="433" spans="4:4" x14ac:dyDescent="0.25">
      <c r="D433" s="146"/>
    </row>
    <row r="434" spans="4:4" x14ac:dyDescent="0.25">
      <c r="D434" s="146"/>
    </row>
    <row r="435" spans="4:4" x14ac:dyDescent="0.25">
      <c r="D435" s="146"/>
    </row>
    <row r="436" spans="4:4" x14ac:dyDescent="0.25">
      <c r="D436" s="146"/>
    </row>
    <row r="437" spans="4:4" x14ac:dyDescent="0.25">
      <c r="D437" s="146"/>
    </row>
    <row r="438" spans="4:4" x14ac:dyDescent="0.25">
      <c r="D438" s="146"/>
    </row>
    <row r="439" spans="4:4" x14ac:dyDescent="0.25">
      <c r="D439" s="146"/>
    </row>
    <row r="440" spans="4:4" x14ac:dyDescent="0.25">
      <c r="D440" s="146"/>
    </row>
    <row r="441" spans="4:4" x14ac:dyDescent="0.25">
      <c r="D441" s="146"/>
    </row>
    <row r="442" spans="4:4" x14ac:dyDescent="0.25">
      <c r="D442" s="146"/>
    </row>
    <row r="443" spans="4:4" x14ac:dyDescent="0.25">
      <c r="D443" s="146"/>
    </row>
    <row r="444" spans="4:4" x14ac:dyDescent="0.25">
      <c r="D444" s="146"/>
    </row>
    <row r="445" spans="4:4" x14ac:dyDescent="0.25">
      <c r="D445" s="146"/>
    </row>
    <row r="446" spans="4:4" x14ac:dyDescent="0.25">
      <c r="D446" s="146"/>
    </row>
    <row r="447" spans="4:4" x14ac:dyDescent="0.25">
      <c r="D447" s="146"/>
    </row>
    <row r="448" spans="4:4" x14ac:dyDescent="0.25">
      <c r="D448" s="146"/>
    </row>
    <row r="449" spans="4:4" x14ac:dyDescent="0.25">
      <c r="D449" s="146"/>
    </row>
    <row r="450" spans="4:4" x14ac:dyDescent="0.25">
      <c r="D450" s="146"/>
    </row>
    <row r="451" spans="4:4" x14ac:dyDescent="0.25">
      <c r="D451" s="146"/>
    </row>
    <row r="452" spans="4:4" x14ac:dyDescent="0.25">
      <c r="D452" s="146"/>
    </row>
    <row r="453" spans="4:4" x14ac:dyDescent="0.25">
      <c r="D453" s="146"/>
    </row>
    <row r="454" spans="4:4" x14ac:dyDescent="0.25">
      <c r="D454" s="146"/>
    </row>
    <row r="455" spans="4:4" x14ac:dyDescent="0.25">
      <c r="D455" s="146"/>
    </row>
    <row r="456" spans="4:4" x14ac:dyDescent="0.25">
      <c r="D456" s="146"/>
    </row>
    <row r="457" spans="4:4" x14ac:dyDescent="0.25">
      <c r="D457" s="146"/>
    </row>
    <row r="458" spans="4:4" x14ac:dyDescent="0.25">
      <c r="D458" s="146"/>
    </row>
    <row r="459" spans="4:4" x14ac:dyDescent="0.25">
      <c r="D459" s="146"/>
    </row>
    <row r="460" spans="4:4" x14ac:dyDescent="0.25">
      <c r="D460" s="146"/>
    </row>
    <row r="461" spans="4:4" x14ac:dyDescent="0.25">
      <c r="D461" s="146"/>
    </row>
    <row r="462" spans="4:4" x14ac:dyDescent="0.25">
      <c r="D462" s="146"/>
    </row>
    <row r="463" spans="4:4" x14ac:dyDescent="0.25">
      <c r="D463" s="146"/>
    </row>
    <row r="464" spans="4:4" x14ac:dyDescent="0.25">
      <c r="D464" s="146"/>
    </row>
    <row r="465" spans="4:4" x14ac:dyDescent="0.25">
      <c r="D465" s="146"/>
    </row>
    <row r="466" spans="4:4" x14ac:dyDescent="0.25">
      <c r="D466" s="146"/>
    </row>
    <row r="467" spans="4:4" x14ac:dyDescent="0.25">
      <c r="D467" s="146"/>
    </row>
    <row r="468" spans="4:4" x14ac:dyDescent="0.25">
      <c r="D468" s="146"/>
    </row>
    <row r="469" spans="4:4" x14ac:dyDescent="0.25">
      <c r="D469" s="146"/>
    </row>
    <row r="470" spans="4:4" x14ac:dyDescent="0.25">
      <c r="D470" s="146"/>
    </row>
    <row r="471" spans="4:4" x14ac:dyDescent="0.25">
      <c r="D471" s="146"/>
    </row>
    <row r="472" spans="4:4" x14ac:dyDescent="0.25">
      <c r="D472" s="146"/>
    </row>
    <row r="473" spans="4:4" x14ac:dyDescent="0.25">
      <c r="D473" s="146"/>
    </row>
    <row r="474" spans="4:4" x14ac:dyDescent="0.25">
      <c r="D474" s="146"/>
    </row>
    <row r="475" spans="4:4" x14ac:dyDescent="0.25">
      <c r="D475" s="146"/>
    </row>
    <row r="476" spans="4:4" x14ac:dyDescent="0.25">
      <c r="D476" s="146"/>
    </row>
    <row r="477" spans="4:4" x14ac:dyDescent="0.25">
      <c r="D477" s="146"/>
    </row>
    <row r="478" spans="4:4" x14ac:dyDescent="0.25">
      <c r="D478" s="146"/>
    </row>
    <row r="479" spans="4:4" x14ac:dyDescent="0.25">
      <c r="D479" s="146"/>
    </row>
    <row r="480" spans="4:4" x14ac:dyDescent="0.25">
      <c r="D480" s="146"/>
    </row>
    <row r="481" spans="4:4" x14ac:dyDescent="0.25">
      <c r="D481" s="146"/>
    </row>
    <row r="482" spans="4:4" x14ac:dyDescent="0.25">
      <c r="D482" s="146"/>
    </row>
    <row r="483" spans="4:4" x14ac:dyDescent="0.25">
      <c r="D483" s="146"/>
    </row>
    <row r="484" spans="4:4" x14ac:dyDescent="0.25">
      <c r="D484" s="146"/>
    </row>
    <row r="485" spans="4:4" x14ac:dyDescent="0.25">
      <c r="D485" s="146"/>
    </row>
    <row r="486" spans="4:4" x14ac:dyDescent="0.25">
      <c r="D486" s="146"/>
    </row>
    <row r="487" spans="4:4" x14ac:dyDescent="0.25">
      <c r="D487" s="146"/>
    </row>
    <row r="488" spans="4:4" x14ac:dyDescent="0.25">
      <c r="D488" s="146"/>
    </row>
    <row r="489" spans="4:4" x14ac:dyDescent="0.25">
      <c r="D489" s="146"/>
    </row>
    <row r="490" spans="4:4" x14ac:dyDescent="0.25">
      <c r="D490" s="146"/>
    </row>
    <row r="491" spans="4:4" x14ac:dyDescent="0.25">
      <c r="D491" s="146"/>
    </row>
    <row r="492" spans="4:4" x14ac:dyDescent="0.25">
      <c r="D492" s="146"/>
    </row>
    <row r="493" spans="4:4" x14ac:dyDescent="0.25">
      <c r="D493" s="146"/>
    </row>
    <row r="494" spans="4:4" x14ac:dyDescent="0.25">
      <c r="D494" s="146"/>
    </row>
    <row r="495" spans="4:4" x14ac:dyDescent="0.25">
      <c r="D495" s="146"/>
    </row>
    <row r="496" spans="4:4" x14ac:dyDescent="0.25">
      <c r="D496" s="146"/>
    </row>
    <row r="497" spans="4:4" x14ac:dyDescent="0.25">
      <c r="D497" s="146"/>
    </row>
    <row r="498" spans="4:4" x14ac:dyDescent="0.25">
      <c r="D498" s="146"/>
    </row>
    <row r="499" spans="4:4" x14ac:dyDescent="0.25">
      <c r="D499" s="146"/>
    </row>
    <row r="500" spans="4:4" x14ac:dyDescent="0.25">
      <c r="D500" s="146"/>
    </row>
    <row r="501" spans="4:4" x14ac:dyDescent="0.25">
      <c r="D501" s="146"/>
    </row>
    <row r="502" spans="4:4" x14ac:dyDescent="0.25">
      <c r="D502" s="146"/>
    </row>
    <row r="503" spans="4:4" x14ac:dyDescent="0.25">
      <c r="D503" s="146"/>
    </row>
    <row r="504" spans="4:4" x14ac:dyDescent="0.25">
      <c r="D504" s="146"/>
    </row>
    <row r="505" spans="4:4" x14ac:dyDescent="0.25">
      <c r="D505" s="146"/>
    </row>
    <row r="506" spans="4:4" x14ac:dyDescent="0.25">
      <c r="D506" s="146"/>
    </row>
    <row r="507" spans="4:4" x14ac:dyDescent="0.25">
      <c r="D507" s="146"/>
    </row>
    <row r="508" spans="4:4" x14ac:dyDescent="0.25">
      <c r="D508" s="146"/>
    </row>
    <row r="509" spans="4:4" x14ac:dyDescent="0.25">
      <c r="D509" s="146"/>
    </row>
    <row r="510" spans="4:4" x14ac:dyDescent="0.25">
      <c r="D510" s="146"/>
    </row>
    <row r="511" spans="4:4" x14ac:dyDescent="0.25">
      <c r="D511" s="146"/>
    </row>
    <row r="512" spans="4:4" x14ac:dyDescent="0.25">
      <c r="D512" s="146"/>
    </row>
    <row r="513" spans="4:4" x14ac:dyDescent="0.25">
      <c r="D513" s="146"/>
    </row>
    <row r="514" spans="4:4" x14ac:dyDescent="0.25">
      <c r="D514" s="146"/>
    </row>
    <row r="515" spans="4:4" x14ac:dyDescent="0.25">
      <c r="D515" s="146"/>
    </row>
    <row r="516" spans="4:4" x14ac:dyDescent="0.25">
      <c r="D516" s="146"/>
    </row>
    <row r="517" spans="4:4" x14ac:dyDescent="0.25">
      <c r="D517" s="146"/>
    </row>
    <row r="518" spans="4:4" x14ac:dyDescent="0.25">
      <c r="D518" s="146"/>
    </row>
    <row r="519" spans="4:4" x14ac:dyDescent="0.25">
      <c r="D519" s="146"/>
    </row>
    <row r="520" spans="4:4" x14ac:dyDescent="0.25">
      <c r="D520" s="146"/>
    </row>
    <row r="521" spans="4:4" x14ac:dyDescent="0.25">
      <c r="D521" s="146"/>
    </row>
    <row r="522" spans="4:4" x14ac:dyDescent="0.25">
      <c r="D522" s="146"/>
    </row>
    <row r="523" spans="4:4" x14ac:dyDescent="0.25">
      <c r="D523" s="146"/>
    </row>
    <row r="524" spans="4:4" x14ac:dyDescent="0.25">
      <c r="D524" s="146"/>
    </row>
    <row r="525" spans="4:4" x14ac:dyDescent="0.25">
      <c r="D525" s="146"/>
    </row>
    <row r="526" spans="4:4" x14ac:dyDescent="0.25">
      <c r="D526" s="146"/>
    </row>
    <row r="527" spans="4:4" x14ac:dyDescent="0.25">
      <c r="D527" s="146"/>
    </row>
    <row r="528" spans="4:4" x14ac:dyDescent="0.25">
      <c r="D528" s="146"/>
    </row>
    <row r="529" spans="4:4" x14ac:dyDescent="0.25">
      <c r="D529" s="146"/>
    </row>
    <row r="530" spans="4:4" x14ac:dyDescent="0.25">
      <c r="D530" s="146"/>
    </row>
    <row r="531" spans="4:4" x14ac:dyDescent="0.25">
      <c r="D531" s="146"/>
    </row>
    <row r="532" spans="4:4" x14ac:dyDescent="0.25">
      <c r="D532" s="146"/>
    </row>
    <row r="533" spans="4:4" x14ac:dyDescent="0.25">
      <c r="D533" s="146"/>
    </row>
    <row r="534" spans="4:4" x14ac:dyDescent="0.25">
      <c r="D534" s="146"/>
    </row>
    <row r="535" spans="4:4" x14ac:dyDescent="0.25">
      <c r="D535" s="146"/>
    </row>
    <row r="536" spans="4:4" x14ac:dyDescent="0.25">
      <c r="D536" s="146"/>
    </row>
    <row r="537" spans="4:4" x14ac:dyDescent="0.25">
      <c r="D537" s="146"/>
    </row>
    <row r="538" spans="4:4" x14ac:dyDescent="0.25">
      <c r="D538" s="146"/>
    </row>
    <row r="539" spans="4:4" x14ac:dyDescent="0.25">
      <c r="D539" s="146"/>
    </row>
    <row r="540" spans="4:4" x14ac:dyDescent="0.25">
      <c r="D540" s="146"/>
    </row>
    <row r="541" spans="4:4" x14ac:dyDescent="0.25">
      <c r="D541" s="146"/>
    </row>
    <row r="542" spans="4:4" x14ac:dyDescent="0.25">
      <c r="D542" s="146"/>
    </row>
    <row r="543" spans="4:4" x14ac:dyDescent="0.25">
      <c r="D543" s="146"/>
    </row>
    <row r="544" spans="4:4" x14ac:dyDescent="0.25">
      <c r="D544" s="146"/>
    </row>
    <row r="545" spans="4:4" x14ac:dyDescent="0.25">
      <c r="D545" s="146"/>
    </row>
    <row r="546" spans="4:4" x14ac:dyDescent="0.25">
      <c r="D546" s="146"/>
    </row>
    <row r="547" spans="4:4" x14ac:dyDescent="0.25">
      <c r="D547" s="146"/>
    </row>
    <row r="548" spans="4:4" x14ac:dyDescent="0.25">
      <c r="D548" s="146"/>
    </row>
    <row r="549" spans="4:4" x14ac:dyDescent="0.25">
      <c r="D549" s="146"/>
    </row>
    <row r="550" spans="4:4" x14ac:dyDescent="0.25">
      <c r="D550" s="146"/>
    </row>
    <row r="551" spans="4:4" x14ac:dyDescent="0.25">
      <c r="D551" s="146"/>
    </row>
    <row r="552" spans="4:4" x14ac:dyDescent="0.25">
      <c r="D552" s="146"/>
    </row>
    <row r="553" spans="4:4" x14ac:dyDescent="0.25">
      <c r="D553" s="146"/>
    </row>
    <row r="554" spans="4:4" x14ac:dyDescent="0.25">
      <c r="D554" s="146"/>
    </row>
    <row r="555" spans="4:4" x14ac:dyDescent="0.25">
      <c r="D555" s="146"/>
    </row>
    <row r="556" spans="4:4" x14ac:dyDescent="0.25">
      <c r="D556" s="146"/>
    </row>
    <row r="557" spans="4:4" x14ac:dyDescent="0.25">
      <c r="D557" s="146"/>
    </row>
    <row r="558" spans="4:4" x14ac:dyDescent="0.25">
      <c r="D558" s="146"/>
    </row>
    <row r="559" spans="4:4" x14ac:dyDescent="0.25">
      <c r="D559" s="146"/>
    </row>
    <row r="560" spans="4:4" x14ac:dyDescent="0.25">
      <c r="D560" s="146"/>
    </row>
    <row r="561" spans="4:4" x14ac:dyDescent="0.25">
      <c r="D561" s="146"/>
    </row>
    <row r="562" spans="4:4" x14ac:dyDescent="0.25">
      <c r="D562" s="146"/>
    </row>
    <row r="563" spans="4:4" x14ac:dyDescent="0.25">
      <c r="D563" s="146"/>
    </row>
    <row r="564" spans="4:4" x14ac:dyDescent="0.25">
      <c r="D564" s="146"/>
    </row>
    <row r="565" spans="4:4" x14ac:dyDescent="0.25">
      <c r="D565" s="146"/>
    </row>
    <row r="566" spans="4:4" x14ac:dyDescent="0.25">
      <c r="D566" s="146"/>
    </row>
    <row r="567" spans="4:4" x14ac:dyDescent="0.25">
      <c r="D567" s="146"/>
    </row>
    <row r="568" spans="4:4" x14ac:dyDescent="0.25">
      <c r="D568" s="146"/>
    </row>
    <row r="569" spans="4:4" x14ac:dyDescent="0.25">
      <c r="D569" s="146"/>
    </row>
    <row r="570" spans="4:4" x14ac:dyDescent="0.25">
      <c r="D570" s="146"/>
    </row>
    <row r="571" spans="4:4" x14ac:dyDescent="0.25">
      <c r="D571" s="146"/>
    </row>
    <row r="572" spans="4:4" x14ac:dyDescent="0.25">
      <c r="D572" s="146"/>
    </row>
    <row r="573" spans="4:4" x14ac:dyDescent="0.25">
      <c r="D573" s="146"/>
    </row>
    <row r="574" spans="4:4" x14ac:dyDescent="0.25">
      <c r="D574" s="146"/>
    </row>
    <row r="575" spans="4:4" x14ac:dyDescent="0.25">
      <c r="D575" s="146"/>
    </row>
    <row r="576" spans="4:4" x14ac:dyDescent="0.25">
      <c r="D576" s="146"/>
    </row>
    <row r="577" spans="4:4" x14ac:dyDescent="0.25">
      <c r="D577" s="146"/>
    </row>
    <row r="578" spans="4:4" x14ac:dyDescent="0.25">
      <c r="D578" s="146"/>
    </row>
    <row r="579" spans="4:4" x14ac:dyDescent="0.25">
      <c r="D579" s="146"/>
    </row>
    <row r="580" spans="4:4" x14ac:dyDescent="0.25">
      <c r="D580" s="146"/>
    </row>
    <row r="581" spans="4:4" x14ac:dyDescent="0.25">
      <c r="D581" s="146"/>
    </row>
    <row r="582" spans="4:4" x14ac:dyDescent="0.25">
      <c r="D582" s="146"/>
    </row>
    <row r="583" spans="4:4" x14ac:dyDescent="0.25">
      <c r="D583" s="146"/>
    </row>
    <row r="584" spans="4:4" x14ac:dyDescent="0.25">
      <c r="D584" s="146"/>
    </row>
    <row r="585" spans="4:4" x14ac:dyDescent="0.25">
      <c r="D585" s="146"/>
    </row>
    <row r="586" spans="4:4" x14ac:dyDescent="0.25">
      <c r="D586" s="146"/>
    </row>
    <row r="587" spans="4:4" x14ac:dyDescent="0.25">
      <c r="D587" s="146"/>
    </row>
    <row r="588" spans="4:4" x14ac:dyDescent="0.25">
      <c r="D588" s="146"/>
    </row>
    <row r="589" spans="4:4" x14ac:dyDescent="0.25">
      <c r="D589" s="146"/>
    </row>
    <row r="590" spans="4:4" x14ac:dyDescent="0.25">
      <c r="D590" s="146"/>
    </row>
    <row r="591" spans="4:4" x14ac:dyDescent="0.25">
      <c r="D591" s="146"/>
    </row>
    <row r="592" spans="4:4" x14ac:dyDescent="0.25">
      <c r="D592" s="146"/>
    </row>
    <row r="593" spans="4:4" x14ac:dyDescent="0.25">
      <c r="D593" s="146"/>
    </row>
    <row r="594" spans="4:4" x14ac:dyDescent="0.25">
      <c r="D594" s="146"/>
    </row>
    <row r="595" spans="4:4" x14ac:dyDescent="0.25">
      <c r="D595" s="146"/>
    </row>
    <row r="596" spans="4:4" x14ac:dyDescent="0.25">
      <c r="D596" s="146"/>
    </row>
    <row r="597" spans="4:4" x14ac:dyDescent="0.25">
      <c r="D597" s="146"/>
    </row>
    <row r="598" spans="4:4" x14ac:dyDescent="0.25">
      <c r="D598" s="146"/>
    </row>
    <row r="599" spans="4:4" x14ac:dyDescent="0.25">
      <c r="D599" s="146"/>
    </row>
    <row r="600" spans="4:4" x14ac:dyDescent="0.25">
      <c r="D600" s="146"/>
    </row>
    <row r="601" spans="4:4" x14ac:dyDescent="0.25">
      <c r="D601" s="146"/>
    </row>
    <row r="602" spans="4:4" x14ac:dyDescent="0.25">
      <c r="D602" s="146"/>
    </row>
    <row r="603" spans="4:4" x14ac:dyDescent="0.25">
      <c r="D603" s="146"/>
    </row>
    <row r="604" spans="4:4" x14ac:dyDescent="0.25">
      <c r="D604" s="146"/>
    </row>
    <row r="605" spans="4:4" x14ac:dyDescent="0.25">
      <c r="D605" s="146"/>
    </row>
    <row r="606" spans="4:4" x14ac:dyDescent="0.25">
      <c r="D606" s="146"/>
    </row>
    <row r="607" spans="4:4" x14ac:dyDescent="0.25">
      <c r="D607" s="146"/>
    </row>
    <row r="608" spans="4:4" x14ac:dyDescent="0.25">
      <c r="D608" s="146"/>
    </row>
    <row r="609" spans="4:4" x14ac:dyDescent="0.25">
      <c r="D609" s="146"/>
    </row>
    <row r="610" spans="4:4" x14ac:dyDescent="0.25">
      <c r="D610" s="146"/>
    </row>
    <row r="611" spans="4:4" x14ac:dyDescent="0.25">
      <c r="D611" s="146"/>
    </row>
    <row r="612" spans="4:4" x14ac:dyDescent="0.25">
      <c r="D612" s="146"/>
    </row>
    <row r="613" spans="4:4" x14ac:dyDescent="0.25">
      <c r="D613" s="146"/>
    </row>
    <row r="614" spans="4:4" x14ac:dyDescent="0.25">
      <c r="D614" s="146"/>
    </row>
    <row r="615" spans="4:4" x14ac:dyDescent="0.25">
      <c r="D615" s="146"/>
    </row>
    <row r="616" spans="4:4" x14ac:dyDescent="0.25">
      <c r="D616" s="146"/>
    </row>
    <row r="617" spans="4:4" x14ac:dyDescent="0.25">
      <c r="D617" s="146"/>
    </row>
    <row r="618" spans="4:4" x14ac:dyDescent="0.25">
      <c r="D618" s="146"/>
    </row>
    <row r="619" spans="4:4" x14ac:dyDescent="0.25">
      <c r="D619" s="146"/>
    </row>
    <row r="620" spans="4:4" x14ac:dyDescent="0.25">
      <c r="D620" s="146"/>
    </row>
    <row r="621" spans="4:4" x14ac:dyDescent="0.25">
      <c r="D621" s="146"/>
    </row>
    <row r="622" spans="4:4" x14ac:dyDescent="0.25">
      <c r="D622" s="146"/>
    </row>
    <row r="623" spans="4:4" x14ac:dyDescent="0.25">
      <c r="D623" s="146"/>
    </row>
    <row r="624" spans="4:4" x14ac:dyDescent="0.25">
      <c r="D624" s="146"/>
    </row>
    <row r="625" spans="4:4" x14ac:dyDescent="0.25">
      <c r="D625" s="146"/>
    </row>
    <row r="626" spans="4:4" x14ac:dyDescent="0.25">
      <c r="D626" s="146"/>
    </row>
    <row r="627" spans="4:4" x14ac:dyDescent="0.25">
      <c r="D627" s="146"/>
    </row>
    <row r="628" spans="4:4" x14ac:dyDescent="0.25">
      <c r="D628" s="146"/>
    </row>
    <row r="629" spans="4:4" x14ac:dyDescent="0.25">
      <c r="D629" s="146"/>
    </row>
    <row r="630" spans="4:4" x14ac:dyDescent="0.25">
      <c r="D630" s="146"/>
    </row>
    <row r="631" spans="4:4" x14ac:dyDescent="0.25">
      <c r="D631" s="146"/>
    </row>
    <row r="632" spans="4:4" x14ac:dyDescent="0.25">
      <c r="D632" s="146"/>
    </row>
    <row r="633" spans="4:4" x14ac:dyDescent="0.25">
      <c r="D633" s="146"/>
    </row>
    <row r="634" spans="4:4" x14ac:dyDescent="0.25">
      <c r="D634" s="146"/>
    </row>
    <row r="635" spans="4:4" x14ac:dyDescent="0.25">
      <c r="D635" s="146"/>
    </row>
    <row r="636" spans="4:4" x14ac:dyDescent="0.25">
      <c r="D636" s="146"/>
    </row>
    <row r="637" spans="4:4" x14ac:dyDescent="0.25">
      <c r="D637" s="146"/>
    </row>
    <row r="638" spans="4:4" x14ac:dyDescent="0.25">
      <c r="D638" s="146"/>
    </row>
    <row r="639" spans="4:4" x14ac:dyDescent="0.25">
      <c r="D639" s="146"/>
    </row>
    <row r="640" spans="4:4" x14ac:dyDescent="0.25">
      <c r="D640" s="146"/>
    </row>
    <row r="641" spans="4:4" x14ac:dyDescent="0.25">
      <c r="D641" s="146"/>
    </row>
    <row r="642" spans="4:4" x14ac:dyDescent="0.25">
      <c r="D642" s="146"/>
    </row>
    <row r="643" spans="4:4" x14ac:dyDescent="0.25">
      <c r="D643" s="146"/>
    </row>
    <row r="644" spans="4:4" x14ac:dyDescent="0.25">
      <c r="D644" s="146"/>
    </row>
    <row r="645" spans="4:4" x14ac:dyDescent="0.25">
      <c r="D645" s="146"/>
    </row>
    <row r="646" spans="4:4" x14ac:dyDescent="0.25">
      <c r="D646" s="146"/>
    </row>
    <row r="647" spans="4:4" x14ac:dyDescent="0.25">
      <c r="D647" s="146"/>
    </row>
    <row r="648" spans="4:4" x14ac:dyDescent="0.25">
      <c r="D648" s="146"/>
    </row>
    <row r="649" spans="4:4" x14ac:dyDescent="0.25">
      <c r="D649" s="146"/>
    </row>
    <row r="650" spans="4:4" x14ac:dyDescent="0.25">
      <c r="D650" s="146"/>
    </row>
    <row r="651" spans="4:4" x14ac:dyDescent="0.25">
      <c r="D651" s="146"/>
    </row>
    <row r="652" spans="4:4" x14ac:dyDescent="0.25">
      <c r="D652" s="146"/>
    </row>
    <row r="653" spans="4:4" x14ac:dyDescent="0.25">
      <c r="D653" s="146"/>
    </row>
    <row r="654" spans="4:4" x14ac:dyDescent="0.25">
      <c r="D654" s="146"/>
    </row>
    <row r="655" spans="4:4" x14ac:dyDescent="0.25">
      <c r="D655" s="146"/>
    </row>
    <row r="656" spans="4:4" x14ac:dyDescent="0.25">
      <c r="D656" s="146"/>
    </row>
    <row r="657" spans="4:4" x14ac:dyDescent="0.25">
      <c r="D657" s="146"/>
    </row>
    <row r="658" spans="4:4" x14ac:dyDescent="0.25">
      <c r="D658" s="146"/>
    </row>
    <row r="659" spans="4:4" x14ac:dyDescent="0.25">
      <c r="D659" s="146"/>
    </row>
    <row r="660" spans="4:4" x14ac:dyDescent="0.25">
      <c r="D660" s="146"/>
    </row>
    <row r="661" spans="4:4" x14ac:dyDescent="0.25">
      <c r="D661" s="146"/>
    </row>
    <row r="662" spans="4:4" x14ac:dyDescent="0.25">
      <c r="D662" s="146"/>
    </row>
    <row r="663" spans="4:4" x14ac:dyDescent="0.25">
      <c r="D663" s="146"/>
    </row>
    <row r="664" spans="4:4" x14ac:dyDescent="0.25">
      <c r="D664" s="146"/>
    </row>
    <row r="665" spans="4:4" x14ac:dyDescent="0.25">
      <c r="D665" s="146"/>
    </row>
    <row r="666" spans="4:4" x14ac:dyDescent="0.25">
      <c r="D666" s="146"/>
    </row>
    <row r="667" spans="4:4" x14ac:dyDescent="0.25">
      <c r="D667" s="146"/>
    </row>
    <row r="668" spans="4:4" x14ac:dyDescent="0.25">
      <c r="D668" s="146"/>
    </row>
    <row r="669" spans="4:4" x14ac:dyDescent="0.25">
      <c r="D669" s="146"/>
    </row>
    <row r="670" spans="4:4" x14ac:dyDescent="0.25">
      <c r="D670" s="146"/>
    </row>
    <row r="671" spans="4:4" x14ac:dyDescent="0.25">
      <c r="D671" s="146"/>
    </row>
    <row r="672" spans="4:4" x14ac:dyDescent="0.25">
      <c r="D672" s="146"/>
    </row>
    <row r="673" spans="4:4" x14ac:dyDescent="0.25">
      <c r="D673" s="146"/>
    </row>
    <row r="674" spans="4:4" x14ac:dyDescent="0.25">
      <c r="D674" s="146"/>
    </row>
    <row r="675" spans="4:4" x14ac:dyDescent="0.25">
      <c r="D675" s="146"/>
    </row>
    <row r="676" spans="4:4" x14ac:dyDescent="0.25">
      <c r="D676" s="146"/>
    </row>
    <row r="677" spans="4:4" x14ac:dyDescent="0.25">
      <c r="D677" s="146"/>
    </row>
    <row r="678" spans="4:4" x14ac:dyDescent="0.25">
      <c r="D678" s="146"/>
    </row>
    <row r="679" spans="4:4" x14ac:dyDescent="0.25">
      <c r="D679" s="146"/>
    </row>
    <row r="680" spans="4:4" x14ac:dyDescent="0.25">
      <c r="D680" s="146"/>
    </row>
    <row r="681" spans="4:4" x14ac:dyDescent="0.25">
      <c r="D681" s="146"/>
    </row>
    <row r="682" spans="4:4" x14ac:dyDescent="0.25">
      <c r="D682" s="146"/>
    </row>
    <row r="683" spans="4:4" x14ac:dyDescent="0.25">
      <c r="D683" s="146"/>
    </row>
    <row r="684" spans="4:4" x14ac:dyDescent="0.25">
      <c r="D684" s="146"/>
    </row>
    <row r="685" spans="4:4" x14ac:dyDescent="0.25">
      <c r="D685" s="146"/>
    </row>
    <row r="686" spans="4:4" x14ac:dyDescent="0.25">
      <c r="D686" s="146"/>
    </row>
    <row r="687" spans="4:4" x14ac:dyDescent="0.25">
      <c r="D687" s="146"/>
    </row>
    <row r="688" spans="4:4" x14ac:dyDescent="0.25">
      <c r="D688" s="146"/>
    </row>
    <row r="689" spans="4:4" x14ac:dyDescent="0.25">
      <c r="D689" s="146"/>
    </row>
    <row r="690" spans="4:4" x14ac:dyDescent="0.25">
      <c r="D690" s="146"/>
    </row>
    <row r="691" spans="4:4" x14ac:dyDescent="0.25">
      <c r="D691" s="146"/>
    </row>
    <row r="692" spans="4:4" x14ac:dyDescent="0.25">
      <c r="D692" s="146"/>
    </row>
    <row r="693" spans="4:4" x14ac:dyDescent="0.25">
      <c r="D693" s="146"/>
    </row>
    <row r="694" spans="4:4" x14ac:dyDescent="0.25">
      <c r="D694" s="146"/>
    </row>
    <row r="695" spans="4:4" x14ac:dyDescent="0.25">
      <c r="D695" s="146"/>
    </row>
    <row r="696" spans="4:4" x14ac:dyDescent="0.25">
      <c r="D696" s="146"/>
    </row>
    <row r="697" spans="4:4" x14ac:dyDescent="0.25">
      <c r="D697" s="146"/>
    </row>
    <row r="698" spans="4:4" x14ac:dyDescent="0.25">
      <c r="D698" s="146"/>
    </row>
    <row r="699" spans="4:4" x14ac:dyDescent="0.25">
      <c r="D699" s="146"/>
    </row>
    <row r="700" spans="4:4" x14ac:dyDescent="0.25">
      <c r="D700" s="146"/>
    </row>
    <row r="701" spans="4:4" x14ac:dyDescent="0.25">
      <c r="D701" s="146"/>
    </row>
    <row r="702" spans="4:4" x14ac:dyDescent="0.25">
      <c r="D702" s="146"/>
    </row>
    <row r="703" spans="4:4" x14ac:dyDescent="0.25">
      <c r="D703" s="146"/>
    </row>
    <row r="704" spans="4:4" x14ac:dyDescent="0.25">
      <c r="D704" s="146"/>
    </row>
    <row r="705" spans="4:4" x14ac:dyDescent="0.25">
      <c r="D705" s="146"/>
    </row>
    <row r="706" spans="4:4" x14ac:dyDescent="0.25">
      <c r="D706" s="146"/>
    </row>
    <row r="707" spans="4:4" x14ac:dyDescent="0.25">
      <c r="D707" s="146"/>
    </row>
    <row r="708" spans="4:4" x14ac:dyDescent="0.25">
      <c r="D708" s="146"/>
    </row>
    <row r="709" spans="4:4" x14ac:dyDescent="0.25">
      <c r="D709" s="146"/>
    </row>
    <row r="710" spans="4:4" x14ac:dyDescent="0.25">
      <c r="D710" s="146"/>
    </row>
    <row r="711" spans="4:4" x14ac:dyDescent="0.25">
      <c r="D711" s="146"/>
    </row>
    <row r="712" spans="4:4" x14ac:dyDescent="0.25">
      <c r="D712" s="146"/>
    </row>
    <row r="713" spans="4:4" x14ac:dyDescent="0.25">
      <c r="D713" s="146"/>
    </row>
    <row r="714" spans="4:4" x14ac:dyDescent="0.25">
      <c r="D714" s="146"/>
    </row>
    <row r="715" spans="4:4" x14ac:dyDescent="0.25">
      <c r="D715" s="146"/>
    </row>
    <row r="716" spans="4:4" x14ac:dyDescent="0.25">
      <c r="D716" s="146"/>
    </row>
    <row r="717" spans="4:4" x14ac:dyDescent="0.25">
      <c r="D717" s="146"/>
    </row>
    <row r="718" spans="4:4" x14ac:dyDescent="0.25">
      <c r="D718" s="146"/>
    </row>
    <row r="719" spans="4:4" x14ac:dyDescent="0.25">
      <c r="D719" s="146"/>
    </row>
    <row r="720" spans="4:4" x14ac:dyDescent="0.25">
      <c r="D720" s="146"/>
    </row>
    <row r="721" spans="4:4" x14ac:dyDescent="0.25">
      <c r="D721" s="146"/>
    </row>
    <row r="722" spans="4:4" x14ac:dyDescent="0.25">
      <c r="D722" s="146"/>
    </row>
    <row r="723" spans="4:4" x14ac:dyDescent="0.25">
      <c r="D723" s="146"/>
    </row>
    <row r="724" spans="4:4" x14ac:dyDescent="0.25">
      <c r="D724" s="146"/>
    </row>
    <row r="725" spans="4:4" x14ac:dyDescent="0.25">
      <c r="D725" s="146"/>
    </row>
    <row r="726" spans="4:4" x14ac:dyDescent="0.25">
      <c r="D726" s="146"/>
    </row>
    <row r="727" spans="4:4" x14ac:dyDescent="0.25">
      <c r="D727" s="146"/>
    </row>
    <row r="728" spans="4:4" x14ac:dyDescent="0.25">
      <c r="D728" s="146"/>
    </row>
    <row r="729" spans="4:4" x14ac:dyDescent="0.25">
      <c r="D729" s="146"/>
    </row>
    <row r="730" spans="4:4" x14ac:dyDescent="0.25">
      <c r="D730" s="146"/>
    </row>
    <row r="731" spans="4:4" x14ac:dyDescent="0.25">
      <c r="D731" s="146"/>
    </row>
    <row r="732" spans="4:4" x14ac:dyDescent="0.25">
      <c r="D732" s="146"/>
    </row>
    <row r="733" spans="4:4" x14ac:dyDescent="0.25">
      <c r="D733" s="146"/>
    </row>
    <row r="734" spans="4:4" x14ac:dyDescent="0.25">
      <c r="D734" s="146"/>
    </row>
    <row r="735" spans="4:4" x14ac:dyDescent="0.25">
      <c r="D735" s="146"/>
    </row>
    <row r="736" spans="4:4" x14ac:dyDescent="0.25">
      <c r="D736" s="146"/>
    </row>
    <row r="737" spans="4:4" x14ac:dyDescent="0.25">
      <c r="D737" s="146"/>
    </row>
    <row r="738" spans="4:4" x14ac:dyDescent="0.25">
      <c r="D738" s="146"/>
    </row>
    <row r="739" spans="4:4" x14ac:dyDescent="0.25">
      <c r="D739" s="146"/>
    </row>
    <row r="740" spans="4:4" x14ac:dyDescent="0.25">
      <c r="D740" s="146"/>
    </row>
    <row r="741" spans="4:4" x14ac:dyDescent="0.25">
      <c r="D741" s="146"/>
    </row>
    <row r="742" spans="4:4" x14ac:dyDescent="0.25">
      <c r="D742" s="146"/>
    </row>
    <row r="743" spans="4:4" x14ac:dyDescent="0.25">
      <c r="D743" s="146"/>
    </row>
    <row r="744" spans="4:4" x14ac:dyDescent="0.25">
      <c r="D744" s="146"/>
    </row>
    <row r="745" spans="4:4" x14ac:dyDescent="0.25">
      <c r="D745" s="146"/>
    </row>
    <row r="746" spans="4:4" x14ac:dyDescent="0.25">
      <c r="D746" s="146"/>
    </row>
    <row r="747" spans="4:4" x14ac:dyDescent="0.25">
      <c r="D747" s="146"/>
    </row>
    <row r="748" spans="4:4" x14ac:dyDescent="0.25">
      <c r="D748" s="146"/>
    </row>
    <row r="749" spans="4:4" x14ac:dyDescent="0.25">
      <c r="D749" s="146"/>
    </row>
    <row r="750" spans="4:4" x14ac:dyDescent="0.25">
      <c r="D750" s="146"/>
    </row>
    <row r="751" spans="4:4" x14ac:dyDescent="0.25">
      <c r="D751" s="146"/>
    </row>
    <row r="752" spans="4:4" x14ac:dyDescent="0.25">
      <c r="D752" s="146"/>
    </row>
    <row r="753" spans="4:4" x14ac:dyDescent="0.25">
      <c r="D753" s="146"/>
    </row>
    <row r="754" spans="4:4" x14ac:dyDescent="0.25">
      <c r="D754" s="146"/>
    </row>
    <row r="755" spans="4:4" x14ac:dyDescent="0.25">
      <c r="D755" s="146"/>
    </row>
    <row r="756" spans="4:4" x14ac:dyDescent="0.25">
      <c r="D756" s="146"/>
    </row>
    <row r="757" spans="4:4" x14ac:dyDescent="0.25">
      <c r="D757" s="146"/>
    </row>
    <row r="758" spans="4:4" x14ac:dyDescent="0.25">
      <c r="D758" s="146"/>
    </row>
    <row r="759" spans="4:4" x14ac:dyDescent="0.25">
      <c r="D759" s="146"/>
    </row>
    <row r="760" spans="4:4" x14ac:dyDescent="0.25">
      <c r="D760" s="146"/>
    </row>
    <row r="761" spans="4:4" x14ac:dyDescent="0.25">
      <c r="D761" s="146"/>
    </row>
    <row r="762" spans="4:4" x14ac:dyDescent="0.25">
      <c r="D762" s="146"/>
    </row>
    <row r="763" spans="4:4" x14ac:dyDescent="0.25">
      <c r="D763" s="146"/>
    </row>
    <row r="764" spans="4:4" x14ac:dyDescent="0.25">
      <c r="D764" s="146"/>
    </row>
    <row r="765" spans="4:4" x14ac:dyDescent="0.25">
      <c r="D765" s="146"/>
    </row>
    <row r="766" spans="4:4" x14ac:dyDescent="0.25">
      <c r="D766" s="146"/>
    </row>
    <row r="767" spans="4:4" x14ac:dyDescent="0.25">
      <c r="D767" s="146"/>
    </row>
    <row r="768" spans="4:4" x14ac:dyDescent="0.25">
      <c r="D768" s="146"/>
    </row>
    <row r="769" spans="4:4" x14ac:dyDescent="0.25">
      <c r="D769" s="146"/>
    </row>
    <row r="770" spans="4:4" x14ac:dyDescent="0.25">
      <c r="D770" s="146"/>
    </row>
    <row r="771" spans="4:4" x14ac:dyDescent="0.25">
      <c r="D771" s="146"/>
    </row>
    <row r="772" spans="4:4" x14ac:dyDescent="0.25">
      <c r="D772" s="146"/>
    </row>
    <row r="773" spans="4:4" x14ac:dyDescent="0.25">
      <c r="D773" s="146"/>
    </row>
    <row r="774" spans="4:4" x14ac:dyDescent="0.25">
      <c r="D774" s="146"/>
    </row>
    <row r="775" spans="4:4" x14ac:dyDescent="0.25">
      <c r="D775" s="146"/>
    </row>
    <row r="776" spans="4:4" x14ac:dyDescent="0.25">
      <c r="D776" s="146"/>
    </row>
    <row r="777" spans="4:4" x14ac:dyDescent="0.25">
      <c r="D777" s="146"/>
    </row>
    <row r="778" spans="4:4" x14ac:dyDescent="0.25">
      <c r="D778" s="146"/>
    </row>
    <row r="779" spans="4:4" x14ac:dyDescent="0.25">
      <c r="D779" s="146"/>
    </row>
    <row r="780" spans="4:4" x14ac:dyDescent="0.25">
      <c r="D780" s="146"/>
    </row>
    <row r="781" spans="4:4" x14ac:dyDescent="0.25">
      <c r="D781" s="146"/>
    </row>
    <row r="782" spans="4:4" x14ac:dyDescent="0.25">
      <c r="D782" s="146"/>
    </row>
    <row r="783" spans="4:4" x14ac:dyDescent="0.25">
      <c r="D783" s="146"/>
    </row>
    <row r="784" spans="4:4" x14ac:dyDescent="0.25">
      <c r="D784" s="146"/>
    </row>
    <row r="785" spans="4:4" x14ac:dyDescent="0.25">
      <c r="D785" s="146"/>
    </row>
    <row r="786" spans="4:4" x14ac:dyDescent="0.25">
      <c r="D786" s="146"/>
    </row>
    <row r="787" spans="4:4" x14ac:dyDescent="0.25">
      <c r="D787" s="146"/>
    </row>
    <row r="788" spans="4:4" x14ac:dyDescent="0.25">
      <c r="D788" s="146"/>
    </row>
    <row r="789" spans="4:4" x14ac:dyDescent="0.25">
      <c r="D789" s="146"/>
    </row>
    <row r="790" spans="4:4" x14ac:dyDescent="0.25">
      <c r="D790" s="146"/>
    </row>
    <row r="791" spans="4:4" x14ac:dyDescent="0.25">
      <c r="D791" s="146"/>
    </row>
    <row r="792" spans="4:4" x14ac:dyDescent="0.25">
      <c r="D792" s="146"/>
    </row>
    <row r="793" spans="4:4" x14ac:dyDescent="0.25">
      <c r="D793" s="146"/>
    </row>
    <row r="794" spans="4:4" x14ac:dyDescent="0.25">
      <c r="D794" s="146"/>
    </row>
    <row r="795" spans="4:4" x14ac:dyDescent="0.25">
      <c r="D795" s="146"/>
    </row>
    <row r="796" spans="4:4" x14ac:dyDescent="0.25">
      <c r="D796" s="146"/>
    </row>
    <row r="797" spans="4:4" x14ac:dyDescent="0.25">
      <c r="D797" s="146"/>
    </row>
    <row r="798" spans="4:4" x14ac:dyDescent="0.25">
      <c r="D798" s="146"/>
    </row>
    <row r="799" spans="4:4" x14ac:dyDescent="0.25">
      <c r="D799" s="146"/>
    </row>
    <row r="800" spans="4:4" x14ac:dyDescent="0.25">
      <c r="D800" s="146"/>
    </row>
    <row r="801" spans="4:4" x14ac:dyDescent="0.25">
      <c r="D801" s="146"/>
    </row>
    <row r="802" spans="4:4" x14ac:dyDescent="0.25">
      <c r="D802" s="146"/>
    </row>
    <row r="803" spans="4:4" x14ac:dyDescent="0.25">
      <c r="D803" s="146"/>
    </row>
    <row r="804" spans="4:4" x14ac:dyDescent="0.25">
      <c r="D804" s="146"/>
    </row>
    <row r="805" spans="4:4" x14ac:dyDescent="0.25">
      <c r="D805" s="146"/>
    </row>
    <row r="806" spans="4:4" x14ac:dyDescent="0.25">
      <c r="D806" s="146"/>
    </row>
    <row r="807" spans="4:4" x14ac:dyDescent="0.25">
      <c r="D807" s="146"/>
    </row>
    <row r="808" spans="4:4" x14ac:dyDescent="0.25">
      <c r="D808" s="146"/>
    </row>
    <row r="809" spans="4:4" x14ac:dyDescent="0.25">
      <c r="D809" s="146"/>
    </row>
    <row r="810" spans="4:4" x14ac:dyDescent="0.25">
      <c r="D810" s="146"/>
    </row>
    <row r="811" spans="4:4" x14ac:dyDescent="0.25">
      <c r="D811" s="146"/>
    </row>
    <row r="812" spans="4:4" x14ac:dyDescent="0.25">
      <c r="D812" s="146"/>
    </row>
    <row r="813" spans="4:4" x14ac:dyDescent="0.25">
      <c r="D813" s="146"/>
    </row>
    <row r="814" spans="4:4" x14ac:dyDescent="0.25">
      <c r="D814" s="146"/>
    </row>
    <row r="815" spans="4:4" x14ac:dyDescent="0.25">
      <c r="D815" s="146"/>
    </row>
    <row r="816" spans="4:4" x14ac:dyDescent="0.25">
      <c r="D816" s="146"/>
    </row>
    <row r="817" spans="4:4" x14ac:dyDescent="0.25">
      <c r="D817" s="146"/>
    </row>
    <row r="818" spans="4:4" x14ac:dyDescent="0.25">
      <c r="D818" s="146"/>
    </row>
    <row r="819" spans="4:4" x14ac:dyDescent="0.25">
      <c r="D819" s="146"/>
    </row>
    <row r="820" spans="4:4" x14ac:dyDescent="0.25">
      <c r="D820" s="146"/>
    </row>
    <row r="821" spans="4:4" x14ac:dyDescent="0.25">
      <c r="D821" s="146"/>
    </row>
    <row r="822" spans="4:4" x14ac:dyDescent="0.25">
      <c r="D822" s="146"/>
    </row>
    <row r="823" spans="4:4" x14ac:dyDescent="0.25">
      <c r="D823" s="146"/>
    </row>
    <row r="824" spans="4:4" x14ac:dyDescent="0.25">
      <c r="D824" s="146"/>
    </row>
    <row r="825" spans="4:4" x14ac:dyDescent="0.25">
      <c r="D825" s="146"/>
    </row>
    <row r="826" spans="4:4" x14ac:dyDescent="0.25">
      <c r="D826" s="146"/>
    </row>
    <row r="827" spans="4:4" x14ac:dyDescent="0.25">
      <c r="D827" s="146"/>
    </row>
    <row r="828" spans="4:4" x14ac:dyDescent="0.25">
      <c r="D828" s="146"/>
    </row>
    <row r="829" spans="4:4" x14ac:dyDescent="0.25">
      <c r="D829" s="146"/>
    </row>
    <row r="830" spans="4:4" x14ac:dyDescent="0.25">
      <c r="D830" s="146"/>
    </row>
    <row r="831" spans="4:4" x14ac:dyDescent="0.25">
      <c r="D831" s="146"/>
    </row>
    <row r="832" spans="4:4" x14ac:dyDescent="0.25">
      <c r="D832" s="146"/>
    </row>
    <row r="833" spans="4:4" x14ac:dyDescent="0.25">
      <c r="D833" s="146"/>
    </row>
    <row r="834" spans="4:4" x14ac:dyDescent="0.25">
      <c r="D834" s="146"/>
    </row>
    <row r="835" spans="4:4" x14ac:dyDescent="0.25">
      <c r="D835" s="146"/>
    </row>
    <row r="836" spans="4:4" x14ac:dyDescent="0.25">
      <c r="D836" s="146"/>
    </row>
    <row r="837" spans="4:4" x14ac:dyDescent="0.25">
      <c r="D837" s="146"/>
    </row>
    <row r="838" spans="4:4" x14ac:dyDescent="0.25">
      <c r="D838" s="146"/>
    </row>
    <row r="839" spans="4:4" x14ac:dyDescent="0.25">
      <c r="D839" s="146"/>
    </row>
    <row r="840" spans="4:4" x14ac:dyDescent="0.25">
      <c r="D840" s="146"/>
    </row>
    <row r="841" spans="4:4" x14ac:dyDescent="0.25">
      <c r="D841" s="146"/>
    </row>
    <row r="842" spans="4:4" x14ac:dyDescent="0.25">
      <c r="D842" s="146"/>
    </row>
    <row r="843" spans="4:4" x14ac:dyDescent="0.25">
      <c r="D843" s="146"/>
    </row>
    <row r="844" spans="4:4" x14ac:dyDescent="0.25">
      <c r="D844" s="146"/>
    </row>
    <row r="845" spans="4:4" x14ac:dyDescent="0.25">
      <c r="D845" s="146"/>
    </row>
    <row r="846" spans="4:4" x14ac:dyDescent="0.25">
      <c r="D846" s="146"/>
    </row>
    <row r="847" spans="4:4" x14ac:dyDescent="0.25">
      <c r="D847" s="146"/>
    </row>
    <row r="848" spans="4:4" x14ac:dyDescent="0.25">
      <c r="D848" s="146"/>
    </row>
    <row r="849" spans="4:4" x14ac:dyDescent="0.25">
      <c r="D849" s="146"/>
    </row>
    <row r="850" spans="4:4" x14ac:dyDescent="0.25">
      <c r="D850" s="146"/>
    </row>
    <row r="851" spans="4:4" x14ac:dyDescent="0.25">
      <c r="D851" s="146"/>
    </row>
    <row r="852" spans="4:4" x14ac:dyDescent="0.25">
      <c r="D852" s="146"/>
    </row>
    <row r="853" spans="4:4" x14ac:dyDescent="0.25">
      <c r="D853" s="146"/>
    </row>
    <row r="854" spans="4:4" x14ac:dyDescent="0.25">
      <c r="D854" s="146"/>
    </row>
    <row r="855" spans="4:4" x14ac:dyDescent="0.25">
      <c r="D855" s="146"/>
    </row>
    <row r="856" spans="4:4" x14ac:dyDescent="0.25">
      <c r="D856" s="146"/>
    </row>
    <row r="857" spans="4:4" x14ac:dyDescent="0.25">
      <c r="D857" s="146"/>
    </row>
    <row r="858" spans="4:4" x14ac:dyDescent="0.25">
      <c r="D858" s="146"/>
    </row>
    <row r="859" spans="4:4" x14ac:dyDescent="0.25">
      <c r="D859" s="146"/>
    </row>
    <row r="860" spans="4:4" x14ac:dyDescent="0.25">
      <c r="D860" s="146"/>
    </row>
    <row r="861" spans="4:4" x14ac:dyDescent="0.25">
      <c r="D861" s="146"/>
    </row>
    <row r="862" spans="4:4" x14ac:dyDescent="0.25">
      <c r="D862" s="146"/>
    </row>
    <row r="863" spans="4:4" x14ac:dyDescent="0.25">
      <c r="D863" s="146"/>
    </row>
    <row r="864" spans="4:4" x14ac:dyDescent="0.25">
      <c r="D864" s="146"/>
    </row>
    <row r="865" spans="4:4" x14ac:dyDescent="0.25">
      <c r="D865" s="146"/>
    </row>
    <row r="866" spans="4:4" x14ac:dyDescent="0.25">
      <c r="D866" s="146"/>
    </row>
    <row r="867" spans="4:4" x14ac:dyDescent="0.25">
      <c r="D867" s="146"/>
    </row>
    <row r="868" spans="4:4" x14ac:dyDescent="0.25">
      <c r="D868" s="146"/>
    </row>
    <row r="869" spans="4:4" x14ac:dyDescent="0.25">
      <c r="D869" s="146"/>
    </row>
    <row r="870" spans="4:4" x14ac:dyDescent="0.25">
      <c r="D870" s="146"/>
    </row>
    <row r="871" spans="4:4" x14ac:dyDescent="0.25">
      <c r="D871" s="146"/>
    </row>
    <row r="872" spans="4:4" x14ac:dyDescent="0.25">
      <c r="D872" s="146"/>
    </row>
    <row r="873" spans="4:4" x14ac:dyDescent="0.25">
      <c r="D873" s="146"/>
    </row>
    <row r="874" spans="4:4" x14ac:dyDescent="0.25">
      <c r="D874" s="146"/>
    </row>
    <row r="875" spans="4:4" x14ac:dyDescent="0.25">
      <c r="D875" s="146"/>
    </row>
    <row r="876" spans="4:4" x14ac:dyDescent="0.25">
      <c r="D876" s="146"/>
    </row>
    <row r="877" spans="4:4" x14ac:dyDescent="0.25">
      <c r="D877" s="146"/>
    </row>
    <row r="878" spans="4:4" x14ac:dyDescent="0.25">
      <c r="D878" s="146"/>
    </row>
    <row r="879" spans="4:4" x14ac:dyDescent="0.25">
      <c r="D879" s="146"/>
    </row>
    <row r="880" spans="4:4" x14ac:dyDescent="0.25">
      <c r="D880" s="146"/>
    </row>
    <row r="881" spans="4:4" x14ac:dyDescent="0.25">
      <c r="D881" s="146"/>
    </row>
    <row r="882" spans="4:4" x14ac:dyDescent="0.25">
      <c r="D882" s="146"/>
    </row>
    <row r="883" spans="4:4" x14ac:dyDescent="0.25">
      <c r="D883" s="146"/>
    </row>
    <row r="884" spans="4:4" x14ac:dyDescent="0.25">
      <c r="D884" s="146"/>
    </row>
    <row r="885" spans="4:4" x14ac:dyDescent="0.25">
      <c r="D885" s="146"/>
    </row>
    <row r="886" spans="4:4" x14ac:dyDescent="0.25">
      <c r="D886" s="146"/>
    </row>
    <row r="887" spans="4:4" x14ac:dyDescent="0.25">
      <c r="D887" s="146"/>
    </row>
    <row r="888" spans="4:4" x14ac:dyDescent="0.25">
      <c r="D888" s="146"/>
    </row>
    <row r="889" spans="4:4" x14ac:dyDescent="0.25">
      <c r="D889" s="146"/>
    </row>
    <row r="890" spans="4:4" x14ac:dyDescent="0.25">
      <c r="D890" s="146"/>
    </row>
    <row r="891" spans="4:4" x14ac:dyDescent="0.25">
      <c r="D891" s="146"/>
    </row>
    <row r="892" spans="4:4" x14ac:dyDescent="0.25">
      <c r="D892" s="146"/>
    </row>
    <row r="893" spans="4:4" x14ac:dyDescent="0.25">
      <c r="D893" s="146"/>
    </row>
    <row r="894" spans="4:4" x14ac:dyDescent="0.25">
      <c r="D894" s="146"/>
    </row>
    <row r="895" spans="4:4" x14ac:dyDescent="0.25">
      <c r="D895" s="146"/>
    </row>
    <row r="896" spans="4:4" x14ac:dyDescent="0.25">
      <c r="D896" s="146"/>
    </row>
    <row r="897" spans="4:4" x14ac:dyDescent="0.25">
      <c r="D897" s="146"/>
    </row>
    <row r="898" spans="4:4" x14ac:dyDescent="0.25">
      <c r="D898" s="146"/>
    </row>
    <row r="899" spans="4:4" x14ac:dyDescent="0.25">
      <c r="D899" s="146"/>
    </row>
    <row r="900" spans="4:4" x14ac:dyDescent="0.25">
      <c r="D900" s="146"/>
    </row>
    <row r="901" spans="4:4" x14ac:dyDescent="0.25">
      <c r="D901" s="146"/>
    </row>
    <row r="902" spans="4:4" x14ac:dyDescent="0.25">
      <c r="D902" s="146"/>
    </row>
    <row r="903" spans="4:4" x14ac:dyDescent="0.25">
      <c r="D903" s="146"/>
    </row>
    <row r="904" spans="4:4" x14ac:dyDescent="0.25">
      <c r="D904" s="146"/>
    </row>
    <row r="905" spans="4:4" x14ac:dyDescent="0.25">
      <c r="D905" s="146"/>
    </row>
    <row r="906" spans="4:4" x14ac:dyDescent="0.25">
      <c r="D906" s="146"/>
    </row>
    <row r="907" spans="4:4" x14ac:dyDescent="0.25">
      <c r="D907" s="146"/>
    </row>
    <row r="908" spans="4:4" x14ac:dyDescent="0.25">
      <c r="D908" s="146"/>
    </row>
    <row r="909" spans="4:4" x14ac:dyDescent="0.25">
      <c r="D909" s="146"/>
    </row>
    <row r="910" spans="4:4" x14ac:dyDescent="0.25">
      <c r="D910" s="146"/>
    </row>
    <row r="911" spans="4:4" x14ac:dyDescent="0.25">
      <c r="D911" s="146"/>
    </row>
    <row r="912" spans="4:4" x14ac:dyDescent="0.25">
      <c r="D912" s="146"/>
    </row>
    <row r="913" spans="4:4" x14ac:dyDescent="0.25">
      <c r="D913" s="146"/>
    </row>
    <row r="914" spans="4:4" x14ac:dyDescent="0.25">
      <c r="D914" s="146"/>
    </row>
    <row r="915" spans="4:4" x14ac:dyDescent="0.25">
      <c r="D915" s="146"/>
    </row>
    <row r="916" spans="4:4" x14ac:dyDescent="0.25">
      <c r="D916" s="146"/>
    </row>
    <row r="917" spans="4:4" x14ac:dyDescent="0.25">
      <c r="D917" s="146"/>
    </row>
    <row r="918" spans="4:4" x14ac:dyDescent="0.25">
      <c r="D918" s="146"/>
    </row>
    <row r="919" spans="4:4" x14ac:dyDescent="0.25">
      <c r="D919" s="146"/>
    </row>
    <row r="920" spans="4:4" x14ac:dyDescent="0.25">
      <c r="D920" s="146"/>
    </row>
    <row r="921" spans="4:4" x14ac:dyDescent="0.25">
      <c r="D921" s="146"/>
    </row>
    <row r="922" spans="4:4" x14ac:dyDescent="0.25">
      <c r="D922" s="146"/>
    </row>
    <row r="923" spans="4:4" x14ac:dyDescent="0.25">
      <c r="D923" s="146"/>
    </row>
    <row r="924" spans="4:4" x14ac:dyDescent="0.25">
      <c r="D924" s="146"/>
    </row>
    <row r="925" spans="4:4" x14ac:dyDescent="0.25">
      <c r="D925" s="146"/>
    </row>
    <row r="926" spans="4:4" x14ac:dyDescent="0.25">
      <c r="D926" s="146"/>
    </row>
    <row r="927" spans="4:4" x14ac:dyDescent="0.25">
      <c r="D927" s="146"/>
    </row>
    <row r="928" spans="4:4" x14ac:dyDescent="0.25">
      <c r="D928" s="146"/>
    </row>
    <row r="929" spans="4:4" x14ac:dyDescent="0.25">
      <c r="D929" s="146"/>
    </row>
    <row r="930" spans="4:4" x14ac:dyDescent="0.25">
      <c r="D930" s="146"/>
    </row>
    <row r="931" spans="4:4" x14ac:dyDescent="0.25">
      <c r="D931" s="146"/>
    </row>
    <row r="932" spans="4:4" x14ac:dyDescent="0.25">
      <c r="D932" s="146"/>
    </row>
    <row r="933" spans="4:4" x14ac:dyDescent="0.25">
      <c r="D933" s="146"/>
    </row>
    <row r="934" spans="4:4" x14ac:dyDescent="0.25">
      <c r="D934" s="146"/>
    </row>
    <row r="935" spans="4:4" x14ac:dyDescent="0.25">
      <c r="D935" s="146"/>
    </row>
    <row r="936" spans="4:4" x14ac:dyDescent="0.25">
      <c r="D936" s="146"/>
    </row>
    <row r="937" spans="4:4" x14ac:dyDescent="0.25">
      <c r="D937" s="146"/>
    </row>
    <row r="938" spans="4:4" x14ac:dyDescent="0.25">
      <c r="D938" s="146"/>
    </row>
    <row r="939" spans="4:4" x14ac:dyDescent="0.25">
      <c r="D939" s="146"/>
    </row>
    <row r="940" spans="4:4" x14ac:dyDescent="0.25">
      <c r="D940" s="146"/>
    </row>
    <row r="941" spans="4:4" x14ac:dyDescent="0.25">
      <c r="D941" s="146"/>
    </row>
    <row r="942" spans="4:4" x14ac:dyDescent="0.25">
      <c r="D942" s="146"/>
    </row>
    <row r="943" spans="4:4" x14ac:dyDescent="0.25">
      <c r="D943" s="146"/>
    </row>
    <row r="944" spans="4:4" x14ac:dyDescent="0.25">
      <c r="D944" s="146"/>
    </row>
    <row r="945" spans="4:4" x14ac:dyDescent="0.25">
      <c r="D945" s="146"/>
    </row>
    <row r="946" spans="4:4" x14ac:dyDescent="0.25">
      <c r="D946" s="146"/>
    </row>
    <row r="947" spans="4:4" x14ac:dyDescent="0.25">
      <c r="D947" s="146"/>
    </row>
    <row r="948" spans="4:4" x14ac:dyDescent="0.25">
      <c r="D948" s="146"/>
    </row>
    <row r="949" spans="4:4" x14ac:dyDescent="0.25">
      <c r="D949" s="146"/>
    </row>
    <row r="950" spans="4:4" x14ac:dyDescent="0.25">
      <c r="D950" s="146"/>
    </row>
    <row r="951" spans="4:4" x14ac:dyDescent="0.25">
      <c r="D951" s="146"/>
    </row>
    <row r="952" spans="4:4" x14ac:dyDescent="0.25">
      <c r="D952" s="146"/>
    </row>
    <row r="953" spans="4:4" x14ac:dyDescent="0.25">
      <c r="D953" s="146"/>
    </row>
    <row r="954" spans="4:4" x14ac:dyDescent="0.25">
      <c r="D954" s="146"/>
    </row>
    <row r="955" spans="4:4" x14ac:dyDescent="0.25">
      <c r="D955" s="146"/>
    </row>
    <row r="956" spans="4:4" x14ac:dyDescent="0.25">
      <c r="D956" s="146"/>
    </row>
    <row r="957" spans="4:4" x14ac:dyDescent="0.25">
      <c r="D957" s="146"/>
    </row>
    <row r="958" spans="4:4" x14ac:dyDescent="0.25">
      <c r="D958" s="146"/>
    </row>
    <row r="959" spans="4:4" x14ac:dyDescent="0.25">
      <c r="D959" s="146"/>
    </row>
    <row r="960" spans="4:4" x14ac:dyDescent="0.25">
      <c r="D960" s="146"/>
    </row>
    <row r="961" spans="4:4" x14ac:dyDescent="0.25">
      <c r="D961" s="146"/>
    </row>
    <row r="962" spans="4:4" x14ac:dyDescent="0.25">
      <c r="D962" s="146"/>
    </row>
    <row r="963" spans="4:4" x14ac:dyDescent="0.25">
      <c r="D963" s="146"/>
    </row>
    <row r="964" spans="4:4" x14ac:dyDescent="0.25">
      <c r="D964" s="146"/>
    </row>
    <row r="965" spans="4:4" x14ac:dyDescent="0.25">
      <c r="D965" s="146"/>
    </row>
    <row r="966" spans="4:4" x14ac:dyDescent="0.25">
      <c r="D966" s="146"/>
    </row>
    <row r="967" spans="4:4" x14ac:dyDescent="0.25">
      <c r="D967" s="146"/>
    </row>
    <row r="968" spans="4:4" x14ac:dyDescent="0.25">
      <c r="D968" s="146"/>
    </row>
    <row r="969" spans="4:4" x14ac:dyDescent="0.25">
      <c r="D969" s="146"/>
    </row>
    <row r="970" spans="4:4" x14ac:dyDescent="0.25">
      <c r="D970" s="146"/>
    </row>
    <row r="971" spans="4:4" x14ac:dyDescent="0.25">
      <c r="D971" s="146"/>
    </row>
    <row r="972" spans="4:4" x14ac:dyDescent="0.25">
      <c r="D972" s="146"/>
    </row>
    <row r="973" spans="4:4" x14ac:dyDescent="0.25">
      <c r="D973" s="146"/>
    </row>
    <row r="974" spans="4:4" x14ac:dyDescent="0.25">
      <c r="D974" s="146"/>
    </row>
    <row r="975" spans="4:4" x14ac:dyDescent="0.25">
      <c r="D975" s="146"/>
    </row>
    <row r="976" spans="4:4" x14ac:dyDescent="0.25">
      <c r="D976" s="146"/>
    </row>
    <row r="977" spans="4:4" x14ac:dyDescent="0.25">
      <c r="D977" s="146"/>
    </row>
    <row r="978" spans="4:4" x14ac:dyDescent="0.25">
      <c r="D978" s="146"/>
    </row>
    <row r="979" spans="4:4" x14ac:dyDescent="0.25">
      <c r="D979" s="146"/>
    </row>
    <row r="980" spans="4:4" x14ac:dyDescent="0.25">
      <c r="D980" s="146"/>
    </row>
    <row r="981" spans="4:4" x14ac:dyDescent="0.25">
      <c r="D981" s="146"/>
    </row>
    <row r="982" spans="4:4" x14ac:dyDescent="0.25">
      <c r="D982" s="146"/>
    </row>
    <row r="983" spans="4:4" x14ac:dyDescent="0.25">
      <c r="D983" s="146"/>
    </row>
    <row r="984" spans="4:4" x14ac:dyDescent="0.25">
      <c r="D984" s="146"/>
    </row>
    <row r="985" spans="4:4" x14ac:dyDescent="0.25">
      <c r="D985" s="146"/>
    </row>
    <row r="986" spans="4:4" x14ac:dyDescent="0.25">
      <c r="D986" s="146"/>
    </row>
    <row r="987" spans="4:4" x14ac:dyDescent="0.25">
      <c r="D987" s="146"/>
    </row>
    <row r="988" spans="4:4" x14ac:dyDescent="0.25">
      <c r="D988" s="146"/>
    </row>
    <row r="989" spans="4:4" x14ac:dyDescent="0.25">
      <c r="D989" s="146"/>
    </row>
    <row r="990" spans="4:4" x14ac:dyDescent="0.25">
      <c r="D990" s="146"/>
    </row>
    <row r="991" spans="4:4" x14ac:dyDescent="0.25">
      <c r="D991" s="146"/>
    </row>
    <row r="992" spans="4:4" x14ac:dyDescent="0.25">
      <c r="D992" s="146"/>
    </row>
    <row r="993" spans="4:4" x14ac:dyDescent="0.25">
      <c r="D993" s="146"/>
    </row>
    <row r="994" spans="4:4" x14ac:dyDescent="0.25">
      <c r="D994" s="146"/>
    </row>
    <row r="995" spans="4:4" x14ac:dyDescent="0.25">
      <c r="D995" s="146"/>
    </row>
    <row r="996" spans="4:4" x14ac:dyDescent="0.25">
      <c r="D996" s="146"/>
    </row>
    <row r="997" spans="4:4" x14ac:dyDescent="0.25">
      <c r="D997" s="146"/>
    </row>
    <row r="998" spans="4:4" x14ac:dyDescent="0.25">
      <c r="D998" s="146"/>
    </row>
    <row r="999" spans="4:4" x14ac:dyDescent="0.25">
      <c r="D999" s="146"/>
    </row>
    <row r="1000" spans="4:4" x14ac:dyDescent="0.25">
      <c r="D1000" s="146"/>
    </row>
    <row r="1001" spans="4:4" x14ac:dyDescent="0.25">
      <c r="D1001" s="146"/>
    </row>
    <row r="1002" spans="4:4" x14ac:dyDescent="0.25">
      <c r="D1002" s="146"/>
    </row>
    <row r="1003" spans="4:4" x14ac:dyDescent="0.25">
      <c r="D1003" s="146"/>
    </row>
    <row r="1004" spans="4:4" x14ac:dyDescent="0.25">
      <c r="D1004" s="146"/>
    </row>
    <row r="1005" spans="4:4" x14ac:dyDescent="0.25">
      <c r="D1005" s="146"/>
    </row>
    <row r="1006" spans="4:4" x14ac:dyDescent="0.25">
      <c r="D1006" s="146"/>
    </row>
    <row r="1007" spans="4:4" x14ac:dyDescent="0.25">
      <c r="D1007" s="146"/>
    </row>
    <row r="1008" spans="4:4" x14ac:dyDescent="0.25">
      <c r="D1008" s="146"/>
    </row>
    <row r="1009" spans="4:4" x14ac:dyDescent="0.25">
      <c r="D1009" s="146"/>
    </row>
    <row r="1010" spans="4:4" x14ac:dyDescent="0.25">
      <c r="D1010" s="146"/>
    </row>
    <row r="1011" spans="4:4" x14ac:dyDescent="0.25">
      <c r="D1011" s="146"/>
    </row>
    <row r="1012" spans="4:4" x14ac:dyDescent="0.25">
      <c r="D1012" s="146"/>
    </row>
    <row r="1013" spans="4:4" x14ac:dyDescent="0.25">
      <c r="D1013" s="146"/>
    </row>
    <row r="1014" spans="4:4" x14ac:dyDescent="0.25">
      <c r="D1014" s="146"/>
    </row>
    <row r="1015" spans="4:4" x14ac:dyDescent="0.25">
      <c r="D1015" s="146"/>
    </row>
    <row r="1016" spans="4:4" x14ac:dyDescent="0.25">
      <c r="D1016" s="146"/>
    </row>
    <row r="1017" spans="4:4" x14ac:dyDescent="0.25">
      <c r="D1017" s="146"/>
    </row>
    <row r="1018" spans="4:4" x14ac:dyDescent="0.25">
      <c r="D1018" s="146"/>
    </row>
    <row r="1019" spans="4:4" x14ac:dyDescent="0.25">
      <c r="D1019" s="146"/>
    </row>
    <row r="1020" spans="4:4" x14ac:dyDescent="0.25">
      <c r="D1020" s="146"/>
    </row>
    <row r="1021" spans="4:4" x14ac:dyDescent="0.25">
      <c r="D1021" s="146"/>
    </row>
    <row r="1022" spans="4:4" x14ac:dyDescent="0.25">
      <c r="D1022" s="146"/>
    </row>
    <row r="1023" spans="4:4" x14ac:dyDescent="0.25">
      <c r="D1023" s="146"/>
    </row>
    <row r="1024" spans="4:4" x14ac:dyDescent="0.25">
      <c r="D1024" s="146"/>
    </row>
    <row r="1025" spans="4:4" x14ac:dyDescent="0.25">
      <c r="D1025" s="146"/>
    </row>
    <row r="1026" spans="4:4" x14ac:dyDescent="0.25">
      <c r="D1026" s="146"/>
    </row>
    <row r="1027" spans="4:4" x14ac:dyDescent="0.25">
      <c r="D1027" s="146"/>
    </row>
    <row r="1028" spans="4:4" x14ac:dyDescent="0.25">
      <c r="D1028" s="146"/>
    </row>
    <row r="1029" spans="4:4" x14ac:dyDescent="0.25">
      <c r="D1029" s="146"/>
    </row>
    <row r="1030" spans="4:4" x14ac:dyDescent="0.25">
      <c r="D1030" s="146"/>
    </row>
    <row r="1031" spans="4:4" x14ac:dyDescent="0.25">
      <c r="D1031" s="146"/>
    </row>
    <row r="1032" spans="4:4" x14ac:dyDescent="0.25">
      <c r="D1032" s="146"/>
    </row>
    <row r="1033" spans="4:4" x14ac:dyDescent="0.25">
      <c r="D1033" s="146"/>
    </row>
    <row r="1034" spans="4:4" x14ac:dyDescent="0.25">
      <c r="D1034" s="146"/>
    </row>
    <row r="1035" spans="4:4" x14ac:dyDescent="0.25">
      <c r="D1035" s="146"/>
    </row>
    <row r="1036" spans="4:4" x14ac:dyDescent="0.25">
      <c r="D1036" s="146"/>
    </row>
    <row r="1037" spans="4:4" x14ac:dyDescent="0.25">
      <c r="D1037" s="146"/>
    </row>
    <row r="1038" spans="4:4" x14ac:dyDescent="0.25">
      <c r="D1038" s="146"/>
    </row>
    <row r="1039" spans="4:4" x14ac:dyDescent="0.25">
      <c r="D1039" s="146"/>
    </row>
    <row r="1040" spans="4:4" x14ac:dyDescent="0.25">
      <c r="D1040" s="146"/>
    </row>
    <row r="1041" spans="4:4" x14ac:dyDescent="0.25">
      <c r="D1041" s="146"/>
    </row>
    <row r="1042" spans="4:4" x14ac:dyDescent="0.25">
      <c r="D1042" s="146"/>
    </row>
    <row r="1043" spans="4:4" x14ac:dyDescent="0.25">
      <c r="D1043" s="146"/>
    </row>
    <row r="1044" spans="4:4" x14ac:dyDescent="0.25">
      <c r="D1044" s="146"/>
    </row>
    <row r="1045" spans="4:4" x14ac:dyDescent="0.25">
      <c r="D1045" s="146"/>
    </row>
    <row r="1046" spans="4:4" x14ac:dyDescent="0.25">
      <c r="D1046" s="146"/>
    </row>
    <row r="1047" spans="4:4" x14ac:dyDescent="0.25">
      <c r="D1047" s="146"/>
    </row>
    <row r="1048" spans="4:4" x14ac:dyDescent="0.25">
      <c r="D1048" s="146"/>
    </row>
    <row r="1049" spans="4:4" x14ac:dyDescent="0.25">
      <c r="D1049" s="146"/>
    </row>
    <row r="1050" spans="4:4" x14ac:dyDescent="0.25">
      <c r="D1050" s="146"/>
    </row>
    <row r="1051" spans="4:4" x14ac:dyDescent="0.25">
      <c r="D1051" s="146"/>
    </row>
    <row r="1052" spans="4:4" x14ac:dyDescent="0.25">
      <c r="D1052" s="146"/>
    </row>
    <row r="1053" spans="4:4" x14ac:dyDescent="0.25">
      <c r="D1053" s="146"/>
    </row>
    <row r="1054" spans="4:4" x14ac:dyDescent="0.25">
      <c r="D1054" s="146"/>
    </row>
    <row r="1055" spans="4:4" x14ac:dyDescent="0.25">
      <c r="D1055" s="146"/>
    </row>
    <row r="1056" spans="4:4" x14ac:dyDescent="0.25">
      <c r="D1056" s="146"/>
    </row>
    <row r="1057" spans="4:4" x14ac:dyDescent="0.25">
      <c r="D1057" s="146"/>
    </row>
    <row r="1058" spans="4:4" x14ac:dyDescent="0.25">
      <c r="D1058" s="146"/>
    </row>
    <row r="1059" spans="4:4" x14ac:dyDescent="0.25">
      <c r="D1059" s="146"/>
    </row>
    <row r="1060" spans="4:4" x14ac:dyDescent="0.25">
      <c r="D1060" s="146"/>
    </row>
    <row r="1061" spans="4:4" x14ac:dyDescent="0.25">
      <c r="D1061" s="146"/>
    </row>
    <row r="1062" spans="4:4" x14ac:dyDescent="0.25">
      <c r="D1062" s="146"/>
    </row>
    <row r="1063" spans="4:4" x14ac:dyDescent="0.25">
      <c r="D1063" s="146"/>
    </row>
    <row r="1064" spans="4:4" x14ac:dyDescent="0.25">
      <c r="D1064" s="146"/>
    </row>
    <row r="1065" spans="4:4" x14ac:dyDescent="0.25">
      <c r="D1065" s="146"/>
    </row>
    <row r="1066" spans="4:4" x14ac:dyDescent="0.25">
      <c r="D1066" s="146"/>
    </row>
    <row r="1067" spans="4:4" x14ac:dyDescent="0.25">
      <c r="D1067" s="146"/>
    </row>
    <row r="1068" spans="4:4" x14ac:dyDescent="0.25">
      <c r="D1068" s="146"/>
    </row>
    <row r="1069" spans="4:4" x14ac:dyDescent="0.25">
      <c r="D1069" s="146"/>
    </row>
    <row r="1070" spans="4:4" x14ac:dyDescent="0.25">
      <c r="D1070" s="146"/>
    </row>
    <row r="1071" spans="4:4" x14ac:dyDescent="0.25">
      <c r="D1071" s="146"/>
    </row>
    <row r="1072" spans="4:4" x14ac:dyDescent="0.25">
      <c r="D1072" s="146"/>
    </row>
    <row r="1073" spans="4:4" x14ac:dyDescent="0.25">
      <c r="D1073" s="146"/>
    </row>
    <row r="1074" spans="4:4" x14ac:dyDescent="0.25">
      <c r="D1074" s="146"/>
    </row>
    <row r="1075" spans="4:4" x14ac:dyDescent="0.25">
      <c r="D1075" s="146"/>
    </row>
    <row r="1076" spans="4:4" x14ac:dyDescent="0.25">
      <c r="D1076" s="146"/>
    </row>
    <row r="1077" spans="4:4" x14ac:dyDescent="0.25">
      <c r="D1077" s="146"/>
    </row>
    <row r="1078" spans="4:4" x14ac:dyDescent="0.25">
      <c r="D1078" s="146"/>
    </row>
    <row r="1079" spans="4:4" x14ac:dyDescent="0.25">
      <c r="D1079" s="146"/>
    </row>
    <row r="1080" spans="4:4" x14ac:dyDescent="0.25">
      <c r="D1080" s="146"/>
    </row>
    <row r="1081" spans="4:4" x14ac:dyDescent="0.25">
      <c r="D1081" s="146"/>
    </row>
    <row r="1082" spans="4:4" x14ac:dyDescent="0.25">
      <c r="D1082" s="146"/>
    </row>
    <row r="1083" spans="4:4" x14ac:dyDescent="0.25">
      <c r="D1083" s="146"/>
    </row>
    <row r="1084" spans="4:4" x14ac:dyDescent="0.25">
      <c r="D1084" s="146"/>
    </row>
    <row r="1085" spans="4:4" x14ac:dyDescent="0.25">
      <c r="D1085" s="146"/>
    </row>
    <row r="1086" spans="4:4" x14ac:dyDescent="0.25">
      <c r="D1086" s="146"/>
    </row>
    <row r="1087" spans="4:4" x14ac:dyDescent="0.25">
      <c r="D1087" s="146"/>
    </row>
    <row r="1088" spans="4:4" x14ac:dyDescent="0.25">
      <c r="D1088" s="146"/>
    </row>
    <row r="1089" spans="4:4" x14ac:dyDescent="0.25">
      <c r="D1089" s="146"/>
    </row>
    <row r="1090" spans="4:4" x14ac:dyDescent="0.25">
      <c r="D1090" s="146"/>
    </row>
    <row r="1091" spans="4:4" x14ac:dyDescent="0.25">
      <c r="D1091" s="146"/>
    </row>
    <row r="1092" spans="4:4" x14ac:dyDescent="0.25">
      <c r="D1092" s="146"/>
    </row>
    <row r="1093" spans="4:4" x14ac:dyDescent="0.25">
      <c r="D1093" s="146"/>
    </row>
    <row r="1094" spans="4:4" x14ac:dyDescent="0.25">
      <c r="D1094" s="146"/>
    </row>
    <row r="1095" spans="4:4" x14ac:dyDescent="0.25">
      <c r="D1095" s="146"/>
    </row>
    <row r="1096" spans="4:4" x14ac:dyDescent="0.25">
      <c r="D1096" s="146"/>
    </row>
    <row r="1097" spans="4:4" x14ac:dyDescent="0.25">
      <c r="D1097" s="146"/>
    </row>
    <row r="1098" spans="4:4" x14ac:dyDescent="0.25">
      <c r="D1098" s="146"/>
    </row>
    <row r="1099" spans="4:4" x14ac:dyDescent="0.25">
      <c r="D1099" s="146"/>
    </row>
    <row r="1100" spans="4:4" x14ac:dyDescent="0.25">
      <c r="D1100" s="146"/>
    </row>
    <row r="1101" spans="4:4" x14ac:dyDescent="0.25">
      <c r="D1101" s="146"/>
    </row>
    <row r="1102" spans="4:4" x14ac:dyDescent="0.25">
      <c r="D1102" s="146"/>
    </row>
    <row r="1103" spans="4:4" x14ac:dyDescent="0.25">
      <c r="D1103" s="146"/>
    </row>
    <row r="1104" spans="4:4" x14ac:dyDescent="0.25">
      <c r="D1104" s="146"/>
    </row>
    <row r="1105" spans="4:4" x14ac:dyDescent="0.25">
      <c r="D1105" s="146"/>
    </row>
    <row r="1106" spans="4:4" x14ac:dyDescent="0.25">
      <c r="D1106" s="146"/>
    </row>
    <row r="1107" spans="4:4" x14ac:dyDescent="0.25">
      <c r="D1107" s="146"/>
    </row>
    <row r="1108" spans="4:4" x14ac:dyDescent="0.25">
      <c r="D1108" s="146"/>
    </row>
    <row r="1109" spans="4:4" x14ac:dyDescent="0.25">
      <c r="D1109" s="146"/>
    </row>
    <row r="1110" spans="4:4" x14ac:dyDescent="0.25">
      <c r="D1110" s="146"/>
    </row>
    <row r="1111" spans="4:4" x14ac:dyDescent="0.25">
      <c r="D1111" s="146"/>
    </row>
    <row r="1112" spans="4:4" x14ac:dyDescent="0.25">
      <c r="D1112" s="146"/>
    </row>
    <row r="1113" spans="4:4" x14ac:dyDescent="0.25">
      <c r="D1113" s="146"/>
    </row>
    <row r="1114" spans="4:4" x14ac:dyDescent="0.25">
      <c r="D1114" s="146"/>
    </row>
    <row r="1115" spans="4:4" x14ac:dyDescent="0.25">
      <c r="D1115" s="146"/>
    </row>
    <row r="1116" spans="4:4" x14ac:dyDescent="0.25">
      <c r="D1116" s="146"/>
    </row>
    <row r="1117" spans="4:4" x14ac:dyDescent="0.25">
      <c r="D1117" s="146"/>
    </row>
    <row r="1118" spans="4:4" x14ac:dyDescent="0.25">
      <c r="D1118" s="146"/>
    </row>
    <row r="1119" spans="4:4" x14ac:dyDescent="0.25">
      <c r="D1119" s="146"/>
    </row>
    <row r="1120" spans="4:4" x14ac:dyDescent="0.25">
      <c r="D1120" s="146"/>
    </row>
    <row r="1121" spans="4:4" x14ac:dyDescent="0.25">
      <c r="D1121" s="146"/>
    </row>
    <row r="1122" spans="4:4" x14ac:dyDescent="0.25">
      <c r="D1122" s="146"/>
    </row>
    <row r="1123" spans="4:4" x14ac:dyDescent="0.25">
      <c r="D1123" s="146"/>
    </row>
    <row r="1124" spans="4:4" x14ac:dyDescent="0.25">
      <c r="D1124" s="146"/>
    </row>
    <row r="1125" spans="4:4" x14ac:dyDescent="0.25">
      <c r="D1125" s="146"/>
    </row>
    <row r="1126" spans="4:4" x14ac:dyDescent="0.25">
      <c r="D1126" s="146"/>
    </row>
    <row r="1127" spans="4:4" x14ac:dyDescent="0.25">
      <c r="D1127" s="146"/>
    </row>
    <row r="1128" spans="4:4" x14ac:dyDescent="0.25">
      <c r="D1128" s="146"/>
    </row>
    <row r="1129" spans="4:4" x14ac:dyDescent="0.25">
      <c r="D1129" s="146"/>
    </row>
    <row r="1130" spans="4:4" x14ac:dyDescent="0.25">
      <c r="D1130" s="146"/>
    </row>
    <row r="1131" spans="4:4" x14ac:dyDescent="0.25">
      <c r="D1131" s="146"/>
    </row>
    <row r="1132" spans="4:4" x14ac:dyDescent="0.25">
      <c r="D1132" s="146"/>
    </row>
    <row r="1133" spans="4:4" x14ac:dyDescent="0.25">
      <c r="D1133" s="146"/>
    </row>
    <row r="1134" spans="4:4" x14ac:dyDescent="0.25">
      <c r="D1134" s="146"/>
    </row>
    <row r="1135" spans="4:4" x14ac:dyDescent="0.25">
      <c r="D1135" s="146"/>
    </row>
    <row r="1136" spans="4:4" x14ac:dyDescent="0.25">
      <c r="D1136" s="146"/>
    </row>
    <row r="1137" spans="4:4" x14ac:dyDescent="0.25">
      <c r="D1137" s="146"/>
    </row>
    <row r="1138" spans="4:4" x14ac:dyDescent="0.25">
      <c r="D1138" s="146"/>
    </row>
    <row r="1139" spans="4:4" x14ac:dyDescent="0.25">
      <c r="D1139" s="146"/>
    </row>
    <row r="1140" spans="4:4" x14ac:dyDescent="0.25">
      <c r="D1140" s="146"/>
    </row>
    <row r="1141" spans="4:4" x14ac:dyDescent="0.25">
      <c r="D1141" s="146"/>
    </row>
    <row r="1142" spans="4:4" x14ac:dyDescent="0.25">
      <c r="D1142" s="146"/>
    </row>
    <row r="1143" spans="4:4" x14ac:dyDescent="0.25">
      <c r="D1143" s="146"/>
    </row>
    <row r="1144" spans="4:4" x14ac:dyDescent="0.25">
      <c r="D1144" s="146"/>
    </row>
    <row r="1145" spans="4:4" x14ac:dyDescent="0.25">
      <c r="D1145" s="146"/>
    </row>
    <row r="1146" spans="4:4" x14ac:dyDescent="0.25">
      <c r="D1146" s="146"/>
    </row>
    <row r="1147" spans="4:4" x14ac:dyDescent="0.25">
      <c r="D1147" s="146"/>
    </row>
    <row r="1148" spans="4:4" x14ac:dyDescent="0.25">
      <c r="D1148" s="146"/>
    </row>
    <row r="1149" spans="4:4" x14ac:dyDescent="0.25">
      <c r="D1149" s="146"/>
    </row>
    <row r="1150" spans="4:4" x14ac:dyDescent="0.25">
      <c r="D1150" s="146"/>
    </row>
    <row r="1151" spans="4:4" x14ac:dyDescent="0.25">
      <c r="D1151" s="146"/>
    </row>
    <row r="1152" spans="4:4" x14ac:dyDescent="0.25">
      <c r="D1152" s="146"/>
    </row>
    <row r="1153" spans="4:4" x14ac:dyDescent="0.25">
      <c r="D1153" s="146"/>
    </row>
    <row r="1154" spans="4:4" x14ac:dyDescent="0.25">
      <c r="D1154" s="146"/>
    </row>
    <row r="1155" spans="4:4" x14ac:dyDescent="0.25">
      <c r="D1155" s="146"/>
    </row>
    <row r="1156" spans="4:4" x14ac:dyDescent="0.25">
      <c r="D1156" s="146"/>
    </row>
    <row r="1157" spans="4:4" x14ac:dyDescent="0.25">
      <c r="D1157" s="146"/>
    </row>
    <row r="1158" spans="4:4" x14ac:dyDescent="0.25">
      <c r="D1158" s="146"/>
    </row>
    <row r="1159" spans="4:4" x14ac:dyDescent="0.25">
      <c r="D1159" s="146"/>
    </row>
    <row r="1160" spans="4:4" x14ac:dyDescent="0.25">
      <c r="D1160" s="146"/>
    </row>
    <row r="1161" spans="4:4" x14ac:dyDescent="0.25">
      <c r="D1161" s="146"/>
    </row>
    <row r="1162" spans="4:4" x14ac:dyDescent="0.25">
      <c r="D1162" s="146"/>
    </row>
    <row r="1163" spans="4:4" x14ac:dyDescent="0.25">
      <c r="D1163" s="146"/>
    </row>
    <row r="1164" spans="4:4" x14ac:dyDescent="0.25">
      <c r="D1164" s="146"/>
    </row>
    <row r="1165" spans="4:4" x14ac:dyDescent="0.25">
      <c r="D1165" s="146"/>
    </row>
    <row r="1166" spans="4:4" x14ac:dyDescent="0.25">
      <c r="D1166" s="146"/>
    </row>
    <row r="1167" spans="4:4" x14ac:dyDescent="0.25">
      <c r="D1167" s="146"/>
    </row>
    <row r="1168" spans="4:4" x14ac:dyDescent="0.25">
      <c r="D1168" s="146"/>
    </row>
    <row r="1169" spans="4:4" x14ac:dyDescent="0.25">
      <c r="D1169" s="146"/>
    </row>
    <row r="1170" spans="4:4" x14ac:dyDescent="0.25">
      <c r="D1170" s="146"/>
    </row>
    <row r="1171" spans="4:4" x14ac:dyDescent="0.25">
      <c r="D1171" s="146"/>
    </row>
    <row r="1172" spans="4:4" x14ac:dyDescent="0.25">
      <c r="D1172" s="146"/>
    </row>
    <row r="1173" spans="4:4" x14ac:dyDescent="0.25">
      <c r="D1173" s="146"/>
    </row>
    <row r="1174" spans="4:4" x14ac:dyDescent="0.25">
      <c r="D1174" s="146"/>
    </row>
    <row r="1175" spans="4:4" x14ac:dyDescent="0.25">
      <c r="D1175" s="146"/>
    </row>
    <row r="1176" spans="4:4" x14ac:dyDescent="0.25">
      <c r="D1176" s="146"/>
    </row>
    <row r="1177" spans="4:4" x14ac:dyDescent="0.25">
      <c r="D1177" s="146"/>
    </row>
    <row r="1178" spans="4:4" x14ac:dyDescent="0.25">
      <c r="D1178" s="146"/>
    </row>
    <row r="1179" spans="4:4" x14ac:dyDescent="0.25">
      <c r="D1179" s="146"/>
    </row>
    <row r="1180" spans="4:4" x14ac:dyDescent="0.25">
      <c r="D1180" s="146"/>
    </row>
    <row r="1181" spans="4:4" x14ac:dyDescent="0.25">
      <c r="D1181" s="146"/>
    </row>
    <row r="1182" spans="4:4" x14ac:dyDescent="0.25">
      <c r="D1182" s="146"/>
    </row>
    <row r="1183" spans="4:4" x14ac:dyDescent="0.25">
      <c r="D1183" s="146"/>
    </row>
    <row r="1184" spans="4:4" x14ac:dyDescent="0.25">
      <c r="D1184" s="146"/>
    </row>
    <row r="1185" spans="4:4" x14ac:dyDescent="0.25">
      <c r="D1185" s="146"/>
    </row>
    <row r="1186" spans="4:4" x14ac:dyDescent="0.25">
      <c r="D1186" s="146"/>
    </row>
    <row r="1187" spans="4:4" x14ac:dyDescent="0.25">
      <c r="D1187" s="146"/>
    </row>
    <row r="1188" spans="4:4" x14ac:dyDescent="0.25">
      <c r="D1188" s="146"/>
    </row>
    <row r="1189" spans="4:4" x14ac:dyDescent="0.25">
      <c r="D1189" s="146"/>
    </row>
    <row r="1190" spans="4:4" x14ac:dyDescent="0.25">
      <c r="D1190" s="146"/>
    </row>
    <row r="1191" spans="4:4" x14ac:dyDescent="0.25">
      <c r="D1191" s="146"/>
    </row>
    <row r="1192" spans="4:4" x14ac:dyDescent="0.25">
      <c r="D1192" s="146"/>
    </row>
    <row r="1193" spans="4:4" x14ac:dyDescent="0.25">
      <c r="D1193" s="146"/>
    </row>
    <row r="1194" spans="4:4" x14ac:dyDescent="0.25">
      <c r="D1194" s="146"/>
    </row>
    <row r="1195" spans="4:4" x14ac:dyDescent="0.25">
      <c r="D1195" s="146"/>
    </row>
    <row r="1196" spans="4:4" x14ac:dyDescent="0.25">
      <c r="D1196" s="146"/>
    </row>
    <row r="1197" spans="4:4" x14ac:dyDescent="0.25">
      <c r="D1197" s="146"/>
    </row>
    <row r="1198" spans="4:4" x14ac:dyDescent="0.25">
      <c r="D1198" s="146"/>
    </row>
    <row r="1199" spans="4:4" x14ac:dyDescent="0.25">
      <c r="D1199" s="146"/>
    </row>
    <row r="1200" spans="4:4" x14ac:dyDescent="0.25">
      <c r="D1200" s="146"/>
    </row>
    <row r="1201" spans="4:4" x14ac:dyDescent="0.25">
      <c r="D1201" s="146"/>
    </row>
    <row r="1202" spans="4:4" x14ac:dyDescent="0.25">
      <c r="D1202" s="146"/>
    </row>
    <row r="1203" spans="4:4" x14ac:dyDescent="0.25">
      <c r="D1203" s="146"/>
    </row>
    <row r="1204" spans="4:4" x14ac:dyDescent="0.25">
      <c r="D1204" s="146"/>
    </row>
    <row r="1205" spans="4:4" x14ac:dyDescent="0.25">
      <c r="D1205" s="146"/>
    </row>
    <row r="1206" spans="4:4" x14ac:dyDescent="0.25">
      <c r="D1206" s="146"/>
    </row>
    <row r="1207" spans="4:4" x14ac:dyDescent="0.25">
      <c r="D1207" s="146"/>
    </row>
    <row r="1208" spans="4:4" x14ac:dyDescent="0.25">
      <c r="D1208" s="146"/>
    </row>
    <row r="1209" spans="4:4" x14ac:dyDescent="0.25">
      <c r="D1209" s="146"/>
    </row>
    <row r="1210" spans="4:4" x14ac:dyDescent="0.25">
      <c r="D1210" s="146"/>
    </row>
    <row r="1211" spans="4:4" x14ac:dyDescent="0.25">
      <c r="D1211" s="146"/>
    </row>
    <row r="1212" spans="4:4" x14ac:dyDescent="0.25">
      <c r="D1212" s="146"/>
    </row>
    <row r="1213" spans="4:4" x14ac:dyDescent="0.25">
      <c r="D1213" s="146"/>
    </row>
    <row r="1214" spans="4:4" x14ac:dyDescent="0.25">
      <c r="D1214" s="146"/>
    </row>
    <row r="1215" spans="4:4" x14ac:dyDescent="0.25">
      <c r="D1215" s="146"/>
    </row>
    <row r="1216" spans="4:4" x14ac:dyDescent="0.25">
      <c r="D1216" s="146"/>
    </row>
    <row r="1217" spans="4:4" x14ac:dyDescent="0.25">
      <c r="D1217" s="146"/>
    </row>
    <row r="1218" spans="4:4" x14ac:dyDescent="0.25">
      <c r="D1218" s="146"/>
    </row>
    <row r="1219" spans="4:4" x14ac:dyDescent="0.25">
      <c r="D1219" s="146"/>
    </row>
    <row r="1220" spans="4:4" x14ac:dyDescent="0.25">
      <c r="D1220" s="146"/>
    </row>
    <row r="1221" spans="4:4" x14ac:dyDescent="0.25">
      <c r="D1221" s="146"/>
    </row>
    <row r="1222" spans="4:4" x14ac:dyDescent="0.25">
      <c r="D1222" s="146"/>
    </row>
    <row r="1223" spans="4:4" x14ac:dyDescent="0.25">
      <c r="D1223" s="146"/>
    </row>
    <row r="1224" spans="4:4" x14ac:dyDescent="0.25">
      <c r="D1224" s="146"/>
    </row>
    <row r="1225" spans="4:4" x14ac:dyDescent="0.25">
      <c r="D1225" s="146"/>
    </row>
    <row r="1226" spans="4:4" x14ac:dyDescent="0.25">
      <c r="D1226" s="146"/>
    </row>
    <row r="1227" spans="4:4" x14ac:dyDescent="0.25">
      <c r="D1227" s="146"/>
    </row>
    <row r="1228" spans="4:4" x14ac:dyDescent="0.25">
      <c r="D1228" s="146"/>
    </row>
    <row r="1229" spans="4:4" x14ac:dyDescent="0.25">
      <c r="D1229" s="146"/>
    </row>
    <row r="1230" spans="4:4" x14ac:dyDescent="0.25">
      <c r="D1230" s="146"/>
    </row>
    <row r="1231" spans="4:4" x14ac:dyDescent="0.25">
      <c r="D1231" s="146"/>
    </row>
    <row r="1232" spans="4:4" x14ac:dyDescent="0.25">
      <c r="D1232" s="146"/>
    </row>
    <row r="1233" spans="4:4" x14ac:dyDescent="0.25">
      <c r="D1233" s="146"/>
    </row>
    <row r="1234" spans="4:4" x14ac:dyDescent="0.25">
      <c r="D1234" s="146"/>
    </row>
    <row r="1235" spans="4:4" x14ac:dyDescent="0.25">
      <c r="D1235" s="146"/>
    </row>
    <row r="1236" spans="4:4" x14ac:dyDescent="0.25">
      <c r="D1236" s="146"/>
    </row>
    <row r="1237" spans="4:4" x14ac:dyDescent="0.25">
      <c r="D1237" s="146"/>
    </row>
    <row r="1238" spans="4:4" x14ac:dyDescent="0.25">
      <c r="D1238" s="146"/>
    </row>
    <row r="1239" spans="4:4" x14ac:dyDescent="0.25">
      <c r="D1239" s="146"/>
    </row>
    <row r="1240" spans="4:4" x14ac:dyDescent="0.25">
      <c r="D1240" s="146"/>
    </row>
    <row r="1241" spans="4:4" x14ac:dyDescent="0.25">
      <c r="D1241" s="146"/>
    </row>
    <row r="1242" spans="4:4" x14ac:dyDescent="0.25">
      <c r="D1242" s="146"/>
    </row>
    <row r="1243" spans="4:4" x14ac:dyDescent="0.25">
      <c r="D1243" s="146"/>
    </row>
    <row r="1244" spans="4:4" x14ac:dyDescent="0.25">
      <c r="D1244" s="146"/>
    </row>
    <row r="1245" spans="4:4" x14ac:dyDescent="0.25">
      <c r="D1245" s="146"/>
    </row>
    <row r="1246" spans="4:4" x14ac:dyDescent="0.25">
      <c r="D1246" s="146"/>
    </row>
    <row r="1247" spans="4:4" x14ac:dyDescent="0.25">
      <c r="D1247" s="146"/>
    </row>
    <row r="1248" spans="4:4" x14ac:dyDescent="0.25">
      <c r="D1248" s="146"/>
    </row>
    <row r="1249" spans="4:4" x14ac:dyDescent="0.25">
      <c r="D1249" s="146"/>
    </row>
    <row r="1250" spans="4:4" x14ac:dyDescent="0.25">
      <c r="D1250" s="146"/>
    </row>
    <row r="1251" spans="4:4" x14ac:dyDescent="0.25">
      <c r="D1251" s="146"/>
    </row>
    <row r="1252" spans="4:4" x14ac:dyDescent="0.25">
      <c r="D1252" s="146"/>
    </row>
    <row r="1253" spans="4:4" x14ac:dyDescent="0.25">
      <c r="D1253" s="146"/>
    </row>
    <row r="1254" spans="4:4" x14ac:dyDescent="0.25">
      <c r="D1254" s="146"/>
    </row>
    <row r="1255" spans="4:4" x14ac:dyDescent="0.25">
      <c r="D1255" s="146"/>
    </row>
    <row r="1256" spans="4:4" x14ac:dyDescent="0.25">
      <c r="D1256" s="146"/>
    </row>
    <row r="1257" spans="4:4" x14ac:dyDescent="0.25">
      <c r="D1257" s="146"/>
    </row>
    <row r="1258" spans="4:4" x14ac:dyDescent="0.25">
      <c r="D1258" s="146"/>
    </row>
    <row r="1259" spans="4:4" x14ac:dyDescent="0.25">
      <c r="D1259" s="146"/>
    </row>
    <row r="1260" spans="4:4" x14ac:dyDescent="0.25">
      <c r="D1260" s="146"/>
    </row>
    <row r="1261" spans="4:4" x14ac:dyDescent="0.25">
      <c r="D1261" s="146"/>
    </row>
    <row r="1262" spans="4:4" x14ac:dyDescent="0.25">
      <c r="D1262" s="146"/>
    </row>
    <row r="1263" spans="4:4" x14ac:dyDescent="0.25">
      <c r="D1263" s="146"/>
    </row>
    <row r="1264" spans="4:4" x14ac:dyDescent="0.25">
      <c r="D1264" s="146"/>
    </row>
    <row r="1265" spans="4:4" x14ac:dyDescent="0.25">
      <c r="D1265" s="146"/>
    </row>
    <row r="1266" spans="4:4" x14ac:dyDescent="0.25">
      <c r="D1266" s="146"/>
    </row>
    <row r="1267" spans="4:4" x14ac:dyDescent="0.25">
      <c r="D1267" s="146"/>
    </row>
    <row r="1268" spans="4:4" x14ac:dyDescent="0.25">
      <c r="D1268" s="146"/>
    </row>
    <row r="1269" spans="4:4" x14ac:dyDescent="0.25">
      <c r="D1269" s="146"/>
    </row>
    <row r="1270" spans="4:4" x14ac:dyDescent="0.25">
      <c r="D1270" s="146"/>
    </row>
    <row r="1271" spans="4:4" x14ac:dyDescent="0.25">
      <c r="D1271" s="146"/>
    </row>
    <row r="1272" spans="4:4" x14ac:dyDescent="0.25">
      <c r="D1272" s="146"/>
    </row>
    <row r="1273" spans="4:4" x14ac:dyDescent="0.25">
      <c r="D1273" s="146"/>
    </row>
    <row r="1274" spans="4:4" x14ac:dyDescent="0.25">
      <c r="D1274" s="146"/>
    </row>
    <row r="1275" spans="4:4" x14ac:dyDescent="0.25">
      <c r="D1275" s="146"/>
    </row>
    <row r="1276" spans="4:4" x14ac:dyDescent="0.25">
      <c r="D1276" s="146"/>
    </row>
    <row r="1277" spans="4:4" x14ac:dyDescent="0.25">
      <c r="D1277" s="146"/>
    </row>
    <row r="1278" spans="4:4" x14ac:dyDescent="0.25">
      <c r="D1278" s="146"/>
    </row>
    <row r="1279" spans="4:4" x14ac:dyDescent="0.25">
      <c r="D1279" s="146"/>
    </row>
    <row r="1280" spans="4:4" x14ac:dyDescent="0.25">
      <c r="D1280" s="146"/>
    </row>
    <row r="1281" spans="4:4" x14ac:dyDescent="0.25">
      <c r="D1281" s="146"/>
    </row>
    <row r="1282" spans="4:4" x14ac:dyDescent="0.25">
      <c r="D1282" s="146"/>
    </row>
    <row r="1283" spans="4:4" x14ac:dyDescent="0.25">
      <c r="D1283" s="146"/>
    </row>
    <row r="1284" spans="4:4" x14ac:dyDescent="0.25">
      <c r="D1284" s="146"/>
    </row>
    <row r="1285" spans="4:4" x14ac:dyDescent="0.25">
      <c r="D1285" s="146"/>
    </row>
    <row r="1286" spans="4:4" x14ac:dyDescent="0.25">
      <c r="D1286" s="146"/>
    </row>
    <row r="1287" spans="4:4" x14ac:dyDescent="0.25">
      <c r="D1287" s="146"/>
    </row>
    <row r="1288" spans="4:4" x14ac:dyDescent="0.25">
      <c r="D1288" s="146"/>
    </row>
    <row r="1289" spans="4:4" x14ac:dyDescent="0.25">
      <c r="D1289" s="146"/>
    </row>
    <row r="1290" spans="4:4" x14ac:dyDescent="0.25">
      <c r="D1290" s="146"/>
    </row>
    <row r="1291" spans="4:4" x14ac:dyDescent="0.25">
      <c r="D1291" s="146"/>
    </row>
    <row r="1292" spans="4:4" x14ac:dyDescent="0.25">
      <c r="D1292" s="146"/>
    </row>
    <row r="1293" spans="4:4" x14ac:dyDescent="0.25">
      <c r="D1293" s="146"/>
    </row>
    <row r="1294" spans="4:4" x14ac:dyDescent="0.25">
      <c r="D1294" s="146"/>
    </row>
    <row r="1295" spans="4:4" x14ac:dyDescent="0.25">
      <c r="D1295" s="146"/>
    </row>
    <row r="1296" spans="4:4" x14ac:dyDescent="0.25">
      <c r="D1296" s="146"/>
    </row>
    <row r="1297" spans="4:4" x14ac:dyDescent="0.25">
      <c r="D1297" s="146"/>
    </row>
    <row r="1298" spans="4:4" x14ac:dyDescent="0.25">
      <c r="D1298" s="146"/>
    </row>
    <row r="1299" spans="4:4" x14ac:dyDescent="0.25">
      <c r="D1299" s="146"/>
    </row>
    <row r="1300" spans="4:4" x14ac:dyDescent="0.25">
      <c r="D1300" s="146"/>
    </row>
    <row r="1301" spans="4:4" x14ac:dyDescent="0.25">
      <c r="D1301" s="146"/>
    </row>
    <row r="1302" spans="4:4" x14ac:dyDescent="0.25">
      <c r="D1302" s="146"/>
    </row>
    <row r="1303" spans="4:4" x14ac:dyDescent="0.25">
      <c r="D1303" s="146"/>
    </row>
    <row r="1304" spans="4:4" x14ac:dyDescent="0.25">
      <c r="D1304" s="146"/>
    </row>
    <row r="1305" spans="4:4" x14ac:dyDescent="0.25">
      <c r="D1305" s="146"/>
    </row>
    <row r="1306" spans="4:4" x14ac:dyDescent="0.25">
      <c r="D1306" s="146"/>
    </row>
    <row r="1307" spans="4:4" x14ac:dyDescent="0.25">
      <c r="D1307" s="146"/>
    </row>
    <row r="1308" spans="4:4" x14ac:dyDescent="0.25">
      <c r="D1308" s="146"/>
    </row>
    <row r="1309" spans="4:4" x14ac:dyDescent="0.25">
      <c r="D1309" s="146"/>
    </row>
    <row r="1310" spans="4:4" x14ac:dyDescent="0.25">
      <c r="D1310" s="146"/>
    </row>
    <row r="1311" spans="4:4" x14ac:dyDescent="0.25">
      <c r="D1311" s="146"/>
    </row>
    <row r="1312" spans="4:4" x14ac:dyDescent="0.25">
      <c r="D1312" s="146"/>
    </row>
    <row r="1313" spans="4:4" x14ac:dyDescent="0.25">
      <c r="D1313" s="146"/>
    </row>
    <row r="1314" spans="4:4" x14ac:dyDescent="0.25">
      <c r="D1314" s="146"/>
    </row>
    <row r="1315" spans="4:4" x14ac:dyDescent="0.25">
      <c r="D1315" s="146"/>
    </row>
    <row r="1316" spans="4:4" x14ac:dyDescent="0.25">
      <c r="D1316" s="146"/>
    </row>
    <row r="1317" spans="4:4" x14ac:dyDescent="0.25">
      <c r="D1317" s="146"/>
    </row>
    <row r="1318" spans="4:4" x14ac:dyDescent="0.25">
      <c r="D1318" s="146"/>
    </row>
    <row r="1319" spans="4:4" x14ac:dyDescent="0.25">
      <c r="D1319" s="146"/>
    </row>
    <row r="1320" spans="4:4" x14ac:dyDescent="0.25">
      <c r="D1320" s="146"/>
    </row>
    <row r="1321" spans="4:4" x14ac:dyDescent="0.25">
      <c r="D1321" s="146"/>
    </row>
    <row r="1322" spans="4:4" x14ac:dyDescent="0.25">
      <c r="D1322" s="146"/>
    </row>
    <row r="1323" spans="4:4" x14ac:dyDescent="0.25">
      <c r="D1323" s="146"/>
    </row>
    <row r="1324" spans="4:4" x14ac:dyDescent="0.25">
      <c r="D1324" s="146"/>
    </row>
    <row r="1325" spans="4:4" x14ac:dyDescent="0.25">
      <c r="D1325" s="146"/>
    </row>
    <row r="1326" spans="4:4" x14ac:dyDescent="0.25">
      <c r="D1326" s="146"/>
    </row>
    <row r="1327" spans="4:4" x14ac:dyDescent="0.25">
      <c r="D1327" s="146"/>
    </row>
    <row r="1328" spans="4:4" x14ac:dyDescent="0.25">
      <c r="D1328" s="146"/>
    </row>
    <row r="1329" spans="4:4" x14ac:dyDescent="0.25">
      <c r="D1329" s="146"/>
    </row>
    <row r="1330" spans="4:4" x14ac:dyDescent="0.25">
      <c r="D1330" s="146"/>
    </row>
    <row r="1331" spans="4:4" x14ac:dyDescent="0.25">
      <c r="D1331" s="146"/>
    </row>
    <row r="1332" spans="4:4" x14ac:dyDescent="0.25">
      <c r="D1332" s="146"/>
    </row>
    <row r="1333" spans="4:4" x14ac:dyDescent="0.25">
      <c r="D1333" s="146"/>
    </row>
    <row r="1334" spans="4:4" x14ac:dyDescent="0.25">
      <c r="D1334" s="146"/>
    </row>
    <row r="1335" spans="4:4" x14ac:dyDescent="0.25">
      <c r="D1335" s="146"/>
    </row>
    <row r="1336" spans="4:4" x14ac:dyDescent="0.25">
      <c r="D1336" s="146"/>
    </row>
    <row r="1337" spans="4:4" x14ac:dyDescent="0.25">
      <c r="D1337" s="146"/>
    </row>
    <row r="1338" spans="4:4" x14ac:dyDescent="0.25">
      <c r="D1338" s="146"/>
    </row>
    <row r="1339" spans="4:4" x14ac:dyDescent="0.25">
      <c r="D1339" s="146"/>
    </row>
    <row r="1340" spans="4:4" x14ac:dyDescent="0.25">
      <c r="D1340" s="146"/>
    </row>
    <row r="1341" spans="4:4" x14ac:dyDescent="0.25">
      <c r="D1341" s="146"/>
    </row>
    <row r="1342" spans="4:4" x14ac:dyDescent="0.25">
      <c r="D1342" s="146"/>
    </row>
    <row r="1343" spans="4:4" x14ac:dyDescent="0.25">
      <c r="D1343" s="146"/>
    </row>
    <row r="1344" spans="4:4" x14ac:dyDescent="0.25">
      <c r="D1344" s="146"/>
    </row>
    <row r="1345" spans="4:4" x14ac:dyDescent="0.25">
      <c r="D1345" s="146"/>
    </row>
    <row r="1346" spans="4:4" x14ac:dyDescent="0.25">
      <c r="D1346" s="146"/>
    </row>
    <row r="1347" spans="4:4" x14ac:dyDescent="0.25">
      <c r="D1347" s="146"/>
    </row>
    <row r="1348" spans="4:4" x14ac:dyDescent="0.25">
      <c r="D1348" s="146"/>
    </row>
    <row r="1349" spans="4:4" x14ac:dyDescent="0.25">
      <c r="D1349" s="146"/>
    </row>
    <row r="1350" spans="4:4" x14ac:dyDescent="0.25">
      <c r="D1350" s="146"/>
    </row>
    <row r="1351" spans="4:4" x14ac:dyDescent="0.25">
      <c r="D1351" s="146"/>
    </row>
    <row r="1352" spans="4:4" x14ac:dyDescent="0.25">
      <c r="D1352" s="146"/>
    </row>
    <row r="1353" spans="4:4" x14ac:dyDescent="0.25">
      <c r="D1353" s="146"/>
    </row>
    <row r="1354" spans="4:4" x14ac:dyDescent="0.25">
      <c r="D1354" s="146"/>
    </row>
    <row r="1355" spans="4:4" x14ac:dyDescent="0.25">
      <c r="D1355" s="146"/>
    </row>
    <row r="1356" spans="4:4" x14ac:dyDescent="0.25">
      <c r="D1356" s="146"/>
    </row>
    <row r="1357" spans="4:4" x14ac:dyDescent="0.25">
      <c r="D1357" s="146"/>
    </row>
    <row r="1358" spans="4:4" x14ac:dyDescent="0.25">
      <c r="D1358" s="146"/>
    </row>
    <row r="1359" spans="4:4" x14ac:dyDescent="0.25">
      <c r="D1359" s="146"/>
    </row>
    <row r="1360" spans="4:4" x14ac:dyDescent="0.25">
      <c r="D1360" s="146"/>
    </row>
    <row r="1361" spans="4:4" x14ac:dyDescent="0.25">
      <c r="D1361" s="146"/>
    </row>
    <row r="1362" spans="4:4" x14ac:dyDescent="0.25">
      <c r="D1362" s="146"/>
    </row>
    <row r="1363" spans="4:4" x14ac:dyDescent="0.25">
      <c r="D1363" s="146"/>
    </row>
    <row r="1364" spans="4:4" x14ac:dyDescent="0.25">
      <c r="D1364" s="146"/>
    </row>
    <row r="1365" spans="4:4" x14ac:dyDescent="0.25">
      <c r="D1365" s="146"/>
    </row>
    <row r="1366" spans="4:4" x14ac:dyDescent="0.25">
      <c r="D1366" s="146"/>
    </row>
    <row r="1367" spans="4:4" x14ac:dyDescent="0.25">
      <c r="D1367" s="146"/>
    </row>
    <row r="1368" spans="4:4" x14ac:dyDescent="0.25">
      <c r="D1368" s="146"/>
    </row>
    <row r="1369" spans="4:4" x14ac:dyDescent="0.25">
      <c r="D1369" s="146"/>
    </row>
    <row r="1370" spans="4:4" x14ac:dyDescent="0.25">
      <c r="D1370" s="146"/>
    </row>
    <row r="1371" spans="4:4" x14ac:dyDescent="0.25">
      <c r="D1371" s="146"/>
    </row>
    <row r="1372" spans="4:4" x14ac:dyDescent="0.25">
      <c r="D1372" s="146"/>
    </row>
    <row r="1373" spans="4:4" x14ac:dyDescent="0.25">
      <c r="D1373" s="146"/>
    </row>
    <row r="1374" spans="4:4" x14ac:dyDescent="0.25">
      <c r="D1374" s="146"/>
    </row>
    <row r="1375" spans="4:4" x14ac:dyDescent="0.25">
      <c r="D1375" s="146"/>
    </row>
    <row r="1376" spans="4:4" x14ac:dyDescent="0.25">
      <c r="D1376" s="146"/>
    </row>
    <row r="1377" spans="4:4" x14ac:dyDescent="0.25">
      <c r="D1377" s="146"/>
    </row>
    <row r="1378" spans="4:4" x14ac:dyDescent="0.25">
      <c r="D1378" s="146"/>
    </row>
    <row r="1379" spans="4:4" x14ac:dyDescent="0.25">
      <c r="D1379" s="146"/>
    </row>
    <row r="1380" spans="4:4" x14ac:dyDescent="0.25">
      <c r="D1380" s="146"/>
    </row>
    <row r="1381" spans="4:4" x14ac:dyDescent="0.25">
      <c r="D1381" s="146"/>
    </row>
    <row r="1382" spans="4:4" x14ac:dyDescent="0.25">
      <c r="D1382" s="146"/>
    </row>
    <row r="1383" spans="4:4" x14ac:dyDescent="0.25">
      <c r="D1383" s="146"/>
    </row>
    <row r="1384" spans="4:4" x14ac:dyDescent="0.25">
      <c r="D1384" s="146"/>
    </row>
    <row r="1385" spans="4:4" x14ac:dyDescent="0.25">
      <c r="D1385" s="146"/>
    </row>
    <row r="1386" spans="4:4" x14ac:dyDescent="0.25">
      <c r="D1386" s="146"/>
    </row>
    <row r="1387" spans="4:4" x14ac:dyDescent="0.25">
      <c r="D1387" s="146"/>
    </row>
    <row r="1388" spans="4:4" x14ac:dyDescent="0.25">
      <c r="D1388" s="146"/>
    </row>
    <row r="1389" spans="4:4" x14ac:dyDescent="0.25">
      <c r="D1389" s="146"/>
    </row>
    <row r="1390" spans="4:4" x14ac:dyDescent="0.25">
      <c r="D1390" s="146"/>
    </row>
    <row r="1391" spans="4:4" x14ac:dyDescent="0.25">
      <c r="D1391" s="146"/>
    </row>
    <row r="1392" spans="4:4" x14ac:dyDescent="0.25">
      <c r="D1392" s="146"/>
    </row>
    <row r="1393" spans="4:4" x14ac:dyDescent="0.25">
      <c r="D1393" s="146"/>
    </row>
    <row r="1394" spans="4:4" x14ac:dyDescent="0.25">
      <c r="D1394" s="146"/>
    </row>
    <row r="1395" spans="4:4" x14ac:dyDescent="0.25">
      <c r="D1395" s="146"/>
    </row>
    <row r="1396" spans="4:4" x14ac:dyDescent="0.25">
      <c r="D1396" s="146"/>
    </row>
    <row r="1397" spans="4:4" x14ac:dyDescent="0.25">
      <c r="D1397" s="146"/>
    </row>
    <row r="1398" spans="4:4" x14ac:dyDescent="0.25">
      <c r="D1398" s="146"/>
    </row>
    <row r="1399" spans="4:4" x14ac:dyDescent="0.25">
      <c r="D1399" s="146"/>
    </row>
    <row r="1400" spans="4:4" x14ac:dyDescent="0.25">
      <c r="D1400" s="146"/>
    </row>
    <row r="1401" spans="4:4" x14ac:dyDescent="0.25">
      <c r="D1401" s="146"/>
    </row>
    <row r="1402" spans="4:4" x14ac:dyDescent="0.25">
      <c r="D1402" s="146"/>
    </row>
    <row r="1403" spans="4:4" x14ac:dyDescent="0.25">
      <c r="D1403" s="146"/>
    </row>
    <row r="1404" spans="4:4" x14ac:dyDescent="0.25">
      <c r="D1404" s="146"/>
    </row>
    <row r="1405" spans="4:4" x14ac:dyDescent="0.25">
      <c r="D1405" s="146"/>
    </row>
    <row r="1406" spans="4:4" x14ac:dyDescent="0.25">
      <c r="D1406" s="146"/>
    </row>
    <row r="1407" spans="4:4" x14ac:dyDescent="0.25">
      <c r="D1407" s="146"/>
    </row>
    <row r="1408" spans="4:4" x14ac:dyDescent="0.25">
      <c r="D1408" s="146"/>
    </row>
    <row r="1409" spans="4:4" x14ac:dyDescent="0.25">
      <c r="D1409" s="146"/>
    </row>
    <row r="1410" spans="4:4" x14ac:dyDescent="0.25">
      <c r="D1410" s="146"/>
    </row>
    <row r="1411" spans="4:4" x14ac:dyDescent="0.25">
      <c r="D1411" s="146"/>
    </row>
    <row r="1412" spans="4:4" x14ac:dyDescent="0.25">
      <c r="D1412" s="146"/>
    </row>
    <row r="1413" spans="4:4" x14ac:dyDescent="0.25">
      <c r="D1413" s="146"/>
    </row>
    <row r="1414" spans="4:4" x14ac:dyDescent="0.25">
      <c r="D1414" s="146"/>
    </row>
    <row r="1415" spans="4:4" x14ac:dyDescent="0.25">
      <c r="D1415" s="146"/>
    </row>
    <row r="1416" spans="4:4" x14ac:dyDescent="0.25">
      <c r="D1416" s="146"/>
    </row>
    <row r="1417" spans="4:4" x14ac:dyDescent="0.25">
      <c r="D1417" s="146"/>
    </row>
    <row r="1418" spans="4:4" x14ac:dyDescent="0.25">
      <c r="D1418" s="146"/>
    </row>
    <row r="1419" spans="4:4" x14ac:dyDescent="0.25">
      <c r="D1419" s="146"/>
    </row>
    <row r="1420" spans="4:4" x14ac:dyDescent="0.25">
      <c r="D1420" s="146"/>
    </row>
    <row r="1421" spans="4:4" x14ac:dyDescent="0.25">
      <c r="D1421" s="146"/>
    </row>
    <row r="1422" spans="4:4" x14ac:dyDescent="0.25">
      <c r="D1422" s="146"/>
    </row>
    <row r="1423" spans="4:4" x14ac:dyDescent="0.25">
      <c r="D1423" s="146"/>
    </row>
    <row r="1424" spans="4:4" x14ac:dyDescent="0.25">
      <c r="D1424" s="146"/>
    </row>
    <row r="1425" spans="4:4" x14ac:dyDescent="0.25">
      <c r="D1425" s="146"/>
    </row>
    <row r="1426" spans="4:4" x14ac:dyDescent="0.25">
      <c r="D1426" s="146"/>
    </row>
    <row r="1427" spans="4:4" x14ac:dyDescent="0.25">
      <c r="D1427" s="146"/>
    </row>
    <row r="1428" spans="4:4" x14ac:dyDescent="0.25">
      <c r="D1428" s="146"/>
    </row>
    <row r="1429" spans="4:4" x14ac:dyDescent="0.25">
      <c r="D1429" s="146"/>
    </row>
    <row r="1430" spans="4:4" x14ac:dyDescent="0.25">
      <c r="D1430" s="146"/>
    </row>
    <row r="1431" spans="4:4" x14ac:dyDescent="0.25">
      <c r="D1431" s="146"/>
    </row>
    <row r="1432" spans="4:4" x14ac:dyDescent="0.25">
      <c r="D1432" s="146"/>
    </row>
    <row r="1433" spans="4:4" x14ac:dyDescent="0.25">
      <c r="D1433" s="146"/>
    </row>
    <row r="1434" spans="4:4" x14ac:dyDescent="0.25">
      <c r="D1434" s="146"/>
    </row>
    <row r="1435" spans="4:4" x14ac:dyDescent="0.25">
      <c r="D1435" s="146"/>
    </row>
    <row r="1436" spans="4:4" x14ac:dyDescent="0.25">
      <c r="D1436" s="146"/>
    </row>
    <row r="1437" spans="4:4" x14ac:dyDescent="0.25">
      <c r="D1437" s="146"/>
    </row>
    <row r="1438" spans="4:4" x14ac:dyDescent="0.25">
      <c r="D1438" s="146"/>
    </row>
    <row r="1439" spans="4:4" x14ac:dyDescent="0.25">
      <c r="D1439" s="146"/>
    </row>
    <row r="1440" spans="4:4" x14ac:dyDescent="0.25">
      <c r="D1440" s="146"/>
    </row>
    <row r="1441" spans="4:4" x14ac:dyDescent="0.25">
      <c r="D1441" s="146"/>
    </row>
    <row r="1442" spans="4:4" x14ac:dyDescent="0.25">
      <c r="D1442" s="146"/>
    </row>
    <row r="1443" spans="4:4" x14ac:dyDescent="0.25">
      <c r="D1443" s="146"/>
    </row>
    <row r="1444" spans="4:4" x14ac:dyDescent="0.25">
      <c r="D1444" s="146"/>
    </row>
    <row r="1445" spans="4:4" x14ac:dyDescent="0.25">
      <c r="D1445" s="146"/>
    </row>
    <row r="1446" spans="4:4" x14ac:dyDescent="0.25">
      <c r="D1446" s="146"/>
    </row>
    <row r="1447" spans="4:4" x14ac:dyDescent="0.25">
      <c r="D1447" s="146"/>
    </row>
    <row r="1448" spans="4:4" x14ac:dyDescent="0.25">
      <c r="D1448" s="146"/>
    </row>
    <row r="1449" spans="4:4" x14ac:dyDescent="0.25">
      <c r="D1449" s="146"/>
    </row>
    <row r="1450" spans="4:4" x14ac:dyDescent="0.25">
      <c r="D1450" s="146"/>
    </row>
    <row r="1451" spans="4:4" x14ac:dyDescent="0.25">
      <c r="D1451" s="146"/>
    </row>
    <row r="1452" spans="4:4" x14ac:dyDescent="0.25">
      <c r="D1452" s="146"/>
    </row>
    <row r="1453" spans="4:4" x14ac:dyDescent="0.25">
      <c r="D1453" s="146"/>
    </row>
    <row r="1454" spans="4:4" x14ac:dyDescent="0.25">
      <c r="D1454" s="146"/>
    </row>
    <row r="1455" spans="4:4" x14ac:dyDescent="0.25">
      <c r="D1455" s="146"/>
    </row>
    <row r="1456" spans="4:4" x14ac:dyDescent="0.25">
      <c r="D1456" s="146"/>
    </row>
    <row r="1457" spans="4:4" x14ac:dyDescent="0.25">
      <c r="D1457" s="146"/>
    </row>
    <row r="1458" spans="4:4" x14ac:dyDescent="0.25">
      <c r="D1458" s="146"/>
    </row>
    <row r="1459" spans="4:4" x14ac:dyDescent="0.25">
      <c r="D1459" s="146"/>
    </row>
    <row r="1460" spans="4:4" x14ac:dyDescent="0.25">
      <c r="D1460" s="146"/>
    </row>
    <row r="1461" spans="4:4" x14ac:dyDescent="0.25">
      <c r="D1461" s="146"/>
    </row>
    <row r="1462" spans="4:4" x14ac:dyDescent="0.25">
      <c r="D1462" s="146"/>
    </row>
    <row r="1463" spans="4:4" x14ac:dyDescent="0.25">
      <c r="D1463" s="146"/>
    </row>
    <row r="1464" spans="4:4" x14ac:dyDescent="0.25">
      <c r="D1464" s="146"/>
    </row>
    <row r="1465" spans="4:4" x14ac:dyDescent="0.25">
      <c r="D1465" s="146"/>
    </row>
    <row r="1466" spans="4:4" x14ac:dyDescent="0.25">
      <c r="D1466" s="146"/>
    </row>
    <row r="1467" spans="4:4" x14ac:dyDescent="0.25">
      <c r="D1467" s="146"/>
    </row>
    <row r="1468" spans="4:4" x14ac:dyDescent="0.25">
      <c r="D1468" s="146"/>
    </row>
    <row r="1469" spans="4:4" x14ac:dyDescent="0.25">
      <c r="D1469" s="146"/>
    </row>
    <row r="1470" spans="4:4" x14ac:dyDescent="0.25">
      <c r="D1470" s="146"/>
    </row>
    <row r="1471" spans="4:4" x14ac:dyDescent="0.25">
      <c r="D1471" s="146"/>
    </row>
    <row r="1472" spans="4:4" x14ac:dyDescent="0.25">
      <c r="D1472" s="146"/>
    </row>
    <row r="1473" spans="4:4" x14ac:dyDescent="0.25">
      <c r="D1473" s="146"/>
    </row>
    <row r="1474" spans="4:4" x14ac:dyDescent="0.25">
      <c r="D1474" s="146"/>
    </row>
    <row r="1475" spans="4:4" x14ac:dyDescent="0.25">
      <c r="D1475" s="146"/>
    </row>
    <row r="1476" spans="4:4" x14ac:dyDescent="0.25">
      <c r="D1476" s="146"/>
    </row>
    <row r="1477" spans="4:4" x14ac:dyDescent="0.25">
      <c r="D1477" s="146"/>
    </row>
    <row r="1478" spans="4:4" x14ac:dyDescent="0.25">
      <c r="D1478" s="146"/>
    </row>
    <row r="1479" spans="4:4" x14ac:dyDescent="0.25">
      <c r="D1479" s="146"/>
    </row>
    <row r="1480" spans="4:4" x14ac:dyDescent="0.25">
      <c r="D1480" s="146"/>
    </row>
    <row r="1481" spans="4:4" x14ac:dyDescent="0.25">
      <c r="D1481" s="146"/>
    </row>
    <row r="1482" spans="4:4" x14ac:dyDescent="0.25">
      <c r="D1482" s="146"/>
    </row>
    <row r="1483" spans="4:4" x14ac:dyDescent="0.25">
      <c r="D1483" s="146"/>
    </row>
    <row r="1484" spans="4:4" x14ac:dyDescent="0.25">
      <c r="D1484" s="146"/>
    </row>
    <row r="1485" spans="4:4" x14ac:dyDescent="0.25">
      <c r="D1485" s="146"/>
    </row>
    <row r="1486" spans="4:4" x14ac:dyDescent="0.25">
      <c r="D1486" s="146"/>
    </row>
    <row r="1487" spans="4:4" x14ac:dyDescent="0.25">
      <c r="D1487" s="146"/>
    </row>
    <row r="1488" spans="4:4" x14ac:dyDescent="0.25">
      <c r="D1488" s="146"/>
    </row>
    <row r="1489" spans="4:4" x14ac:dyDescent="0.25">
      <c r="D1489" s="146"/>
    </row>
    <row r="1490" spans="4:4" x14ac:dyDescent="0.25">
      <c r="D1490" s="146"/>
    </row>
    <row r="1491" spans="4:4" x14ac:dyDescent="0.25">
      <c r="D1491" s="146"/>
    </row>
    <row r="1492" spans="4:4" x14ac:dyDescent="0.25">
      <c r="D1492" s="146"/>
    </row>
    <row r="1493" spans="4:4" x14ac:dyDescent="0.25">
      <c r="D1493" s="146"/>
    </row>
    <row r="1494" spans="4:4" x14ac:dyDescent="0.25">
      <c r="D1494" s="146"/>
    </row>
    <row r="1495" spans="4:4" x14ac:dyDescent="0.25">
      <c r="D1495" s="146"/>
    </row>
    <row r="1496" spans="4:4" x14ac:dyDescent="0.25">
      <c r="D1496" s="146"/>
    </row>
    <row r="1497" spans="4:4" x14ac:dyDescent="0.25">
      <c r="D1497" s="146"/>
    </row>
    <row r="1498" spans="4:4" x14ac:dyDescent="0.25">
      <c r="D1498" s="146"/>
    </row>
    <row r="1499" spans="4:4" x14ac:dyDescent="0.25">
      <c r="D1499" s="146"/>
    </row>
    <row r="1500" spans="4:4" x14ac:dyDescent="0.25">
      <c r="D1500" s="146"/>
    </row>
    <row r="1501" spans="4:4" x14ac:dyDescent="0.25">
      <c r="D1501" s="146"/>
    </row>
    <row r="1502" spans="4:4" x14ac:dyDescent="0.25">
      <c r="D1502" s="146"/>
    </row>
    <row r="1503" spans="4:4" x14ac:dyDescent="0.25">
      <c r="D1503" s="146"/>
    </row>
    <row r="1504" spans="4:4" x14ac:dyDescent="0.25">
      <c r="D1504" s="146"/>
    </row>
    <row r="1505" spans="4:4" x14ac:dyDescent="0.25">
      <c r="D1505" s="146"/>
    </row>
    <row r="1506" spans="4:4" x14ac:dyDescent="0.25">
      <c r="D1506" s="146"/>
    </row>
    <row r="1507" spans="4:4" x14ac:dyDescent="0.25">
      <c r="D1507" s="146"/>
    </row>
    <row r="1508" spans="4:4" x14ac:dyDescent="0.25">
      <c r="D1508" s="146"/>
    </row>
    <row r="1509" spans="4:4" x14ac:dyDescent="0.25">
      <c r="D1509" s="146"/>
    </row>
    <row r="1510" spans="4:4" x14ac:dyDescent="0.25">
      <c r="D1510" s="146"/>
    </row>
    <row r="1511" spans="4:4" x14ac:dyDescent="0.25">
      <c r="D1511" s="146"/>
    </row>
    <row r="1512" spans="4:4" x14ac:dyDescent="0.25">
      <c r="D1512" s="146"/>
    </row>
    <row r="1513" spans="4:4" x14ac:dyDescent="0.25">
      <c r="D1513" s="146"/>
    </row>
    <row r="1514" spans="4:4" x14ac:dyDescent="0.25">
      <c r="D1514" s="146"/>
    </row>
    <row r="1515" spans="4:4" x14ac:dyDescent="0.25">
      <c r="D1515" s="146"/>
    </row>
    <row r="1516" spans="4:4" x14ac:dyDescent="0.25">
      <c r="D1516" s="146"/>
    </row>
    <row r="1517" spans="4:4" x14ac:dyDescent="0.25">
      <c r="D1517" s="146"/>
    </row>
    <row r="1518" spans="4:4" x14ac:dyDescent="0.25">
      <c r="D1518" s="146"/>
    </row>
    <row r="1519" spans="4:4" x14ac:dyDescent="0.25">
      <c r="D1519" s="146"/>
    </row>
    <row r="1520" spans="4:4" x14ac:dyDescent="0.25">
      <c r="D1520" s="146"/>
    </row>
    <row r="1521" spans="4:4" x14ac:dyDescent="0.25">
      <c r="D1521" s="146"/>
    </row>
    <row r="1522" spans="4:4" x14ac:dyDescent="0.25">
      <c r="D1522" s="146"/>
    </row>
    <row r="1523" spans="4:4" x14ac:dyDescent="0.25">
      <c r="D1523" s="146"/>
    </row>
    <row r="1524" spans="4:4" x14ac:dyDescent="0.25">
      <c r="D1524" s="146"/>
    </row>
    <row r="1525" spans="4:4" x14ac:dyDescent="0.25">
      <c r="D1525" s="146"/>
    </row>
    <row r="1526" spans="4:4" x14ac:dyDescent="0.25">
      <c r="D1526" s="146"/>
    </row>
    <row r="1527" spans="4:4" x14ac:dyDescent="0.25">
      <c r="D1527" s="146"/>
    </row>
    <row r="1528" spans="4:4" x14ac:dyDescent="0.25">
      <c r="D1528" s="146"/>
    </row>
    <row r="1529" spans="4:4" x14ac:dyDescent="0.25">
      <c r="D1529" s="146"/>
    </row>
    <row r="1530" spans="4:4" x14ac:dyDescent="0.25">
      <c r="D1530" s="146"/>
    </row>
    <row r="1531" spans="4:4" x14ac:dyDescent="0.25">
      <c r="D1531" s="146"/>
    </row>
    <row r="1532" spans="4:4" x14ac:dyDescent="0.25">
      <c r="D1532" s="146"/>
    </row>
    <row r="1533" spans="4:4" x14ac:dyDescent="0.25">
      <c r="D1533" s="146"/>
    </row>
    <row r="1534" spans="4:4" x14ac:dyDescent="0.25">
      <c r="D1534" s="146"/>
    </row>
    <row r="1535" spans="4:4" x14ac:dyDescent="0.25">
      <c r="D1535" s="146"/>
    </row>
    <row r="1536" spans="4:4" x14ac:dyDescent="0.25">
      <c r="D1536" s="146"/>
    </row>
    <row r="1537" spans="4:4" x14ac:dyDescent="0.25">
      <c r="D1537" s="146"/>
    </row>
    <row r="1538" spans="4:4" x14ac:dyDescent="0.25">
      <c r="D1538" s="146"/>
    </row>
    <row r="1539" spans="4:4" x14ac:dyDescent="0.25">
      <c r="D1539" s="146"/>
    </row>
    <row r="1540" spans="4:4" x14ac:dyDescent="0.25">
      <c r="D1540" s="146"/>
    </row>
    <row r="1541" spans="4:4" x14ac:dyDescent="0.25">
      <c r="D1541" s="146"/>
    </row>
    <row r="1542" spans="4:4" x14ac:dyDescent="0.25">
      <c r="D1542" s="146"/>
    </row>
    <row r="1543" spans="4:4" x14ac:dyDescent="0.25">
      <c r="D1543" s="146"/>
    </row>
    <row r="1544" spans="4:4" x14ac:dyDescent="0.25">
      <c r="D1544" s="146"/>
    </row>
    <row r="1545" spans="4:4" x14ac:dyDescent="0.25">
      <c r="D1545" s="146"/>
    </row>
    <row r="1546" spans="4:4" x14ac:dyDescent="0.25">
      <c r="D1546" s="146"/>
    </row>
    <row r="1547" spans="4:4" x14ac:dyDescent="0.25">
      <c r="D1547" s="146"/>
    </row>
    <row r="1548" spans="4:4" x14ac:dyDescent="0.25">
      <c r="D1548" s="146"/>
    </row>
    <row r="1549" spans="4:4" x14ac:dyDescent="0.25">
      <c r="D1549" s="146"/>
    </row>
    <row r="1550" spans="4:4" x14ac:dyDescent="0.25">
      <c r="D1550" s="146"/>
    </row>
    <row r="1551" spans="4:4" x14ac:dyDescent="0.25">
      <c r="D1551" s="146"/>
    </row>
    <row r="1552" spans="4:4" x14ac:dyDescent="0.25">
      <c r="D1552" s="146"/>
    </row>
    <row r="1553" spans="4:4" x14ac:dyDescent="0.25">
      <c r="D1553" s="146"/>
    </row>
    <row r="1554" spans="4:4" x14ac:dyDescent="0.25">
      <c r="D1554" s="146"/>
    </row>
    <row r="1555" spans="4:4" x14ac:dyDescent="0.25">
      <c r="D1555" s="146"/>
    </row>
    <row r="1556" spans="4:4" x14ac:dyDescent="0.25">
      <c r="D1556" s="146"/>
    </row>
    <row r="1557" spans="4:4" x14ac:dyDescent="0.25">
      <c r="D1557" s="146"/>
    </row>
    <row r="1558" spans="4:4" x14ac:dyDescent="0.25">
      <c r="D1558" s="146"/>
    </row>
    <row r="1559" spans="4:4" x14ac:dyDescent="0.25">
      <c r="D1559" s="146"/>
    </row>
    <row r="1560" spans="4:4" x14ac:dyDescent="0.25">
      <c r="D1560" s="146"/>
    </row>
    <row r="1561" spans="4:4" x14ac:dyDescent="0.25">
      <c r="D1561" s="146"/>
    </row>
    <row r="1562" spans="4:4" x14ac:dyDescent="0.25">
      <c r="D1562" s="146"/>
    </row>
    <row r="1563" spans="4:4" x14ac:dyDescent="0.25">
      <c r="D1563" s="146"/>
    </row>
    <row r="1564" spans="4:4" x14ac:dyDescent="0.25">
      <c r="D1564" s="146"/>
    </row>
    <row r="1565" spans="4:4" x14ac:dyDescent="0.25">
      <c r="D1565" s="146"/>
    </row>
    <row r="1566" spans="4:4" x14ac:dyDescent="0.25">
      <c r="D1566" s="146"/>
    </row>
    <row r="1567" spans="4:4" x14ac:dyDescent="0.25">
      <c r="D1567" s="146"/>
    </row>
    <row r="1568" spans="4:4" x14ac:dyDescent="0.25">
      <c r="D1568" s="146"/>
    </row>
    <row r="1569" spans="4:4" x14ac:dyDescent="0.25">
      <c r="D1569" s="146"/>
    </row>
    <row r="1570" spans="4:4" x14ac:dyDescent="0.25">
      <c r="D1570" s="146"/>
    </row>
    <row r="1571" spans="4:4" x14ac:dyDescent="0.25">
      <c r="D1571" s="146"/>
    </row>
    <row r="1572" spans="4:4" x14ac:dyDescent="0.25">
      <c r="D1572" s="146"/>
    </row>
    <row r="1573" spans="4:4" x14ac:dyDescent="0.25">
      <c r="D1573" s="146"/>
    </row>
    <row r="1574" spans="4:4" x14ac:dyDescent="0.25">
      <c r="D1574" s="146"/>
    </row>
    <row r="1575" spans="4:4" x14ac:dyDescent="0.25">
      <c r="D1575" s="146"/>
    </row>
    <row r="1576" spans="4:4" x14ac:dyDescent="0.25">
      <c r="D1576" s="146"/>
    </row>
    <row r="1577" spans="4:4" x14ac:dyDescent="0.25">
      <c r="D1577" s="146"/>
    </row>
    <row r="1578" spans="4:4" x14ac:dyDescent="0.25">
      <c r="D1578" s="146"/>
    </row>
    <row r="1579" spans="4:4" x14ac:dyDescent="0.25">
      <c r="D1579" s="146"/>
    </row>
    <row r="1580" spans="4:4" x14ac:dyDescent="0.25">
      <c r="D1580" s="146"/>
    </row>
    <row r="1581" spans="4:4" x14ac:dyDescent="0.25">
      <c r="D1581" s="146"/>
    </row>
    <row r="1582" spans="4:4" x14ac:dyDescent="0.25">
      <c r="D1582" s="146"/>
    </row>
    <row r="1583" spans="4:4" x14ac:dyDescent="0.25">
      <c r="D1583" s="146"/>
    </row>
    <row r="1584" spans="4:4" x14ac:dyDescent="0.25">
      <c r="D1584" s="146"/>
    </row>
    <row r="1585" spans="4:4" x14ac:dyDescent="0.25">
      <c r="D1585" s="146"/>
    </row>
    <row r="1586" spans="4:4" x14ac:dyDescent="0.25">
      <c r="D1586" s="146"/>
    </row>
    <row r="1587" spans="4:4" x14ac:dyDescent="0.25">
      <c r="D1587" s="146"/>
    </row>
    <row r="1588" spans="4:4" x14ac:dyDescent="0.25">
      <c r="D1588" s="146"/>
    </row>
    <row r="1589" spans="4:4" x14ac:dyDescent="0.25">
      <c r="D1589" s="146"/>
    </row>
    <row r="1590" spans="4:4" x14ac:dyDescent="0.25">
      <c r="D1590" s="146"/>
    </row>
    <row r="1591" spans="4:4" x14ac:dyDescent="0.25">
      <c r="D1591" s="146"/>
    </row>
    <row r="1592" spans="4:4" x14ac:dyDescent="0.25">
      <c r="D1592" s="146"/>
    </row>
    <row r="1593" spans="4:4" x14ac:dyDescent="0.25">
      <c r="D1593" s="146"/>
    </row>
    <row r="1594" spans="4:4" x14ac:dyDescent="0.25">
      <c r="D1594" s="146"/>
    </row>
    <row r="1595" spans="4:4" x14ac:dyDescent="0.25">
      <c r="D1595" s="146"/>
    </row>
    <row r="1596" spans="4:4" x14ac:dyDescent="0.25">
      <c r="D1596" s="146"/>
    </row>
    <row r="1597" spans="4:4" x14ac:dyDescent="0.25">
      <c r="D1597" s="146"/>
    </row>
    <row r="1598" spans="4:4" x14ac:dyDescent="0.25">
      <c r="D1598" s="146"/>
    </row>
    <row r="1599" spans="4:4" x14ac:dyDescent="0.25">
      <c r="D1599" s="146"/>
    </row>
    <row r="1600" spans="4:4" x14ac:dyDescent="0.25">
      <c r="D1600" s="146"/>
    </row>
    <row r="1601" spans="4:4" x14ac:dyDescent="0.25">
      <c r="D1601" s="146"/>
    </row>
    <row r="1602" spans="4:4" x14ac:dyDescent="0.25">
      <c r="D1602" s="146"/>
    </row>
    <row r="1603" spans="4:4" x14ac:dyDescent="0.25">
      <c r="D1603" s="146"/>
    </row>
    <row r="1604" spans="4:4" x14ac:dyDescent="0.25">
      <c r="D1604" s="146"/>
    </row>
    <row r="1605" spans="4:4" x14ac:dyDescent="0.25">
      <c r="D1605" s="146"/>
    </row>
    <row r="1606" spans="4:4" x14ac:dyDescent="0.25">
      <c r="D1606" s="146"/>
    </row>
    <row r="1607" spans="4:4" x14ac:dyDescent="0.25">
      <c r="D1607" s="146"/>
    </row>
    <row r="1608" spans="4:4" x14ac:dyDescent="0.25">
      <c r="D1608" s="146"/>
    </row>
    <row r="1609" spans="4:4" x14ac:dyDescent="0.25">
      <c r="D1609" s="146"/>
    </row>
    <row r="1610" spans="4:4" x14ac:dyDescent="0.25">
      <c r="D1610" s="146"/>
    </row>
    <row r="1611" spans="4:4" x14ac:dyDescent="0.25">
      <c r="D1611" s="146"/>
    </row>
    <row r="1612" spans="4:4" x14ac:dyDescent="0.25">
      <c r="D1612" s="146"/>
    </row>
    <row r="1613" spans="4:4" x14ac:dyDescent="0.25">
      <c r="D1613" s="146"/>
    </row>
    <row r="1614" spans="4:4" x14ac:dyDescent="0.25">
      <c r="D1614" s="146"/>
    </row>
    <row r="1615" spans="4:4" x14ac:dyDescent="0.25">
      <c r="D1615" s="146"/>
    </row>
    <row r="1616" spans="4:4" x14ac:dyDescent="0.25">
      <c r="D1616" s="146"/>
    </row>
    <row r="1617" spans="4:4" x14ac:dyDescent="0.25">
      <c r="D1617" s="146"/>
    </row>
    <row r="1618" spans="4:4" x14ac:dyDescent="0.25">
      <c r="D1618" s="146"/>
    </row>
    <row r="1619" spans="4:4" x14ac:dyDescent="0.25">
      <c r="D1619" s="146"/>
    </row>
    <row r="1620" spans="4:4" x14ac:dyDescent="0.25">
      <c r="D1620" s="146"/>
    </row>
    <row r="1621" spans="4:4" x14ac:dyDescent="0.25">
      <c r="D1621" s="146"/>
    </row>
    <row r="1622" spans="4:4" x14ac:dyDescent="0.25">
      <c r="D1622" s="146"/>
    </row>
    <row r="1623" spans="4:4" x14ac:dyDescent="0.25">
      <c r="D1623" s="146"/>
    </row>
    <row r="1624" spans="4:4" x14ac:dyDescent="0.25">
      <c r="D1624" s="146"/>
    </row>
    <row r="1625" spans="4:4" x14ac:dyDescent="0.25">
      <c r="D1625" s="146"/>
    </row>
    <row r="1626" spans="4:4" x14ac:dyDescent="0.25">
      <c r="D1626" s="146"/>
    </row>
    <row r="1627" spans="4:4" x14ac:dyDescent="0.25">
      <c r="D1627" s="146"/>
    </row>
    <row r="1628" spans="4:4" x14ac:dyDescent="0.25">
      <c r="D1628" s="146"/>
    </row>
    <row r="1629" spans="4:4" x14ac:dyDescent="0.25">
      <c r="D1629" s="146"/>
    </row>
    <row r="1630" spans="4:4" x14ac:dyDescent="0.25">
      <c r="D1630" s="146"/>
    </row>
    <row r="1631" spans="4:4" x14ac:dyDescent="0.25">
      <c r="D1631" s="146"/>
    </row>
    <row r="1632" spans="4:4" x14ac:dyDescent="0.25">
      <c r="D1632" s="146"/>
    </row>
    <row r="1633" spans="4:4" x14ac:dyDescent="0.25">
      <c r="D1633" s="146"/>
    </row>
    <row r="1634" spans="4:4" x14ac:dyDescent="0.25">
      <c r="D1634" s="146"/>
    </row>
    <row r="1635" spans="4:4" x14ac:dyDescent="0.25">
      <c r="D1635" s="146"/>
    </row>
    <row r="1636" spans="4:4" x14ac:dyDescent="0.25">
      <c r="D1636" s="146"/>
    </row>
    <row r="1637" spans="4:4" x14ac:dyDescent="0.25">
      <c r="D1637" s="146"/>
    </row>
    <row r="1638" spans="4:4" x14ac:dyDescent="0.25">
      <c r="D1638" s="146"/>
    </row>
    <row r="1639" spans="4:4" x14ac:dyDescent="0.25">
      <c r="D1639" s="146"/>
    </row>
    <row r="1640" spans="4:4" x14ac:dyDescent="0.25">
      <c r="D1640" s="146"/>
    </row>
    <row r="1641" spans="4:4" x14ac:dyDescent="0.25">
      <c r="D1641" s="146"/>
    </row>
    <row r="1642" spans="4:4" x14ac:dyDescent="0.25">
      <c r="D1642" s="146"/>
    </row>
    <row r="1643" spans="4:4" x14ac:dyDescent="0.25">
      <c r="D1643" s="146"/>
    </row>
    <row r="1644" spans="4:4" x14ac:dyDescent="0.25">
      <c r="D1644" s="146"/>
    </row>
    <row r="1645" spans="4:4" x14ac:dyDescent="0.25">
      <c r="D1645" s="146"/>
    </row>
    <row r="1646" spans="4:4" x14ac:dyDescent="0.25">
      <c r="D1646" s="146"/>
    </row>
    <row r="1647" spans="4:4" x14ac:dyDescent="0.25">
      <c r="D1647" s="146"/>
    </row>
    <row r="1648" spans="4:4" x14ac:dyDescent="0.25">
      <c r="D1648" s="146"/>
    </row>
    <row r="1649" spans="4:4" x14ac:dyDescent="0.25">
      <c r="D1649" s="146"/>
    </row>
    <row r="1650" spans="4:4" x14ac:dyDescent="0.25">
      <c r="D1650" s="146"/>
    </row>
    <row r="1651" spans="4:4" x14ac:dyDescent="0.25">
      <c r="D1651" s="146"/>
    </row>
    <row r="1652" spans="4:4" x14ac:dyDescent="0.25">
      <c r="D1652" s="146"/>
    </row>
    <row r="1653" spans="4:4" x14ac:dyDescent="0.25">
      <c r="D1653" s="146"/>
    </row>
    <row r="1654" spans="4:4" x14ac:dyDescent="0.25">
      <c r="D1654" s="146"/>
    </row>
    <row r="1655" spans="4:4" x14ac:dyDescent="0.25">
      <c r="D1655" s="146"/>
    </row>
    <row r="1656" spans="4:4" x14ac:dyDescent="0.25">
      <c r="D1656" s="146"/>
    </row>
    <row r="1657" spans="4:4" x14ac:dyDescent="0.25">
      <c r="D1657" s="146"/>
    </row>
    <row r="1658" spans="4:4" x14ac:dyDescent="0.25">
      <c r="D1658" s="146"/>
    </row>
    <row r="1659" spans="4:4" x14ac:dyDescent="0.25">
      <c r="D1659" s="146"/>
    </row>
    <row r="1660" spans="4:4" x14ac:dyDescent="0.25">
      <c r="D1660" s="146"/>
    </row>
    <row r="1661" spans="4:4" x14ac:dyDescent="0.25">
      <c r="D1661" s="146"/>
    </row>
    <row r="1662" spans="4:4" x14ac:dyDescent="0.25">
      <c r="D1662" s="146"/>
    </row>
    <row r="1663" spans="4:4" x14ac:dyDescent="0.25">
      <c r="D1663" s="146"/>
    </row>
    <row r="1664" spans="4:4" x14ac:dyDescent="0.25">
      <c r="D1664" s="146"/>
    </row>
    <row r="1665" spans="4:4" x14ac:dyDescent="0.25">
      <c r="D1665" s="146"/>
    </row>
    <row r="1666" spans="4:4" x14ac:dyDescent="0.25">
      <c r="D1666" s="146"/>
    </row>
    <row r="1667" spans="4:4" x14ac:dyDescent="0.25">
      <c r="D1667" s="146"/>
    </row>
    <row r="1668" spans="4:4" x14ac:dyDescent="0.25">
      <c r="D1668" s="146"/>
    </row>
    <row r="1669" spans="4:4" x14ac:dyDescent="0.25">
      <c r="D1669" s="146"/>
    </row>
    <row r="1670" spans="4:4" x14ac:dyDescent="0.25">
      <c r="D1670" s="146"/>
    </row>
    <row r="1671" spans="4:4" x14ac:dyDescent="0.25">
      <c r="D1671" s="146"/>
    </row>
    <row r="1672" spans="4:4" x14ac:dyDescent="0.25">
      <c r="D1672" s="146"/>
    </row>
    <row r="1673" spans="4:4" x14ac:dyDescent="0.25">
      <c r="D1673" s="146"/>
    </row>
    <row r="1674" spans="4:4" x14ac:dyDescent="0.25">
      <c r="D1674" s="146"/>
    </row>
    <row r="1675" spans="4:4" x14ac:dyDescent="0.25">
      <c r="D1675" s="146"/>
    </row>
    <row r="1676" spans="4:4" x14ac:dyDescent="0.25">
      <c r="D1676" s="146"/>
    </row>
    <row r="1677" spans="4:4" x14ac:dyDescent="0.25">
      <c r="D1677" s="146"/>
    </row>
    <row r="1678" spans="4:4" x14ac:dyDescent="0.25">
      <c r="D1678" s="146"/>
    </row>
    <row r="1679" spans="4:4" x14ac:dyDescent="0.25">
      <c r="D1679" s="146"/>
    </row>
    <row r="1680" spans="4:4" x14ac:dyDescent="0.25">
      <c r="D1680" s="146"/>
    </row>
    <row r="1681" spans="4:4" x14ac:dyDescent="0.25">
      <c r="D1681" s="146"/>
    </row>
    <row r="1682" spans="4:4" x14ac:dyDescent="0.25">
      <c r="D1682" s="146"/>
    </row>
    <row r="1683" spans="4:4" x14ac:dyDescent="0.25">
      <c r="D1683" s="146"/>
    </row>
    <row r="1684" spans="4:4" x14ac:dyDescent="0.25">
      <c r="D1684" s="146"/>
    </row>
    <row r="1685" spans="4:4" x14ac:dyDescent="0.25">
      <c r="D1685" s="146"/>
    </row>
    <row r="1686" spans="4:4" x14ac:dyDescent="0.25">
      <c r="D1686" s="146"/>
    </row>
    <row r="1687" spans="4:4" x14ac:dyDescent="0.25">
      <c r="D1687" s="146"/>
    </row>
    <row r="1688" spans="4:4" x14ac:dyDescent="0.25">
      <c r="D1688" s="146"/>
    </row>
    <row r="1689" spans="4:4" x14ac:dyDescent="0.25">
      <c r="D1689" s="146"/>
    </row>
    <row r="1690" spans="4:4" x14ac:dyDescent="0.25">
      <c r="D1690" s="146"/>
    </row>
    <row r="1691" spans="4:4" x14ac:dyDescent="0.25">
      <c r="D1691" s="146"/>
    </row>
    <row r="1692" spans="4:4" x14ac:dyDescent="0.25">
      <c r="D1692" s="146"/>
    </row>
    <row r="1693" spans="4:4" x14ac:dyDescent="0.25">
      <c r="D1693" s="146"/>
    </row>
    <row r="1694" spans="4:4" x14ac:dyDescent="0.25">
      <c r="D1694" s="146"/>
    </row>
    <row r="1695" spans="4:4" x14ac:dyDescent="0.25">
      <c r="D1695" s="146"/>
    </row>
    <row r="1696" spans="4:4" x14ac:dyDescent="0.25">
      <c r="D1696" s="146"/>
    </row>
    <row r="1697" spans="4:4" x14ac:dyDescent="0.25">
      <c r="D1697" s="146"/>
    </row>
    <row r="1698" spans="4:4" x14ac:dyDescent="0.25">
      <c r="D1698" s="146"/>
    </row>
    <row r="1699" spans="4:4" x14ac:dyDescent="0.25">
      <c r="D1699" s="146"/>
    </row>
    <row r="1700" spans="4:4" x14ac:dyDescent="0.25">
      <c r="D1700" s="146"/>
    </row>
    <row r="1701" spans="4:4" x14ac:dyDescent="0.25">
      <c r="D1701" s="146"/>
    </row>
    <row r="1702" spans="4:4" x14ac:dyDescent="0.25">
      <c r="D1702" s="146"/>
    </row>
    <row r="1703" spans="4:4" x14ac:dyDescent="0.25">
      <c r="D1703" s="146"/>
    </row>
    <row r="1704" spans="4:4" x14ac:dyDescent="0.25">
      <c r="D1704" s="146"/>
    </row>
    <row r="1705" spans="4:4" x14ac:dyDescent="0.25">
      <c r="D1705" s="146"/>
    </row>
    <row r="1706" spans="4:4" x14ac:dyDescent="0.25">
      <c r="D1706" s="146"/>
    </row>
    <row r="1707" spans="4:4" x14ac:dyDescent="0.25">
      <c r="D1707" s="146"/>
    </row>
    <row r="1708" spans="4:4" x14ac:dyDescent="0.25">
      <c r="D1708" s="146"/>
    </row>
    <row r="1709" spans="4:4" x14ac:dyDescent="0.25">
      <c r="D1709" s="146"/>
    </row>
    <row r="1710" spans="4:4" x14ac:dyDescent="0.25">
      <c r="D1710" s="146"/>
    </row>
    <row r="1711" spans="4:4" x14ac:dyDescent="0.25">
      <c r="D1711" s="146"/>
    </row>
    <row r="1712" spans="4:4" x14ac:dyDescent="0.25">
      <c r="D1712" s="146"/>
    </row>
    <row r="1713" spans="4:4" x14ac:dyDescent="0.25">
      <c r="D1713" s="146"/>
    </row>
    <row r="1714" spans="4:4" x14ac:dyDescent="0.25">
      <c r="D1714" s="146"/>
    </row>
    <row r="1715" spans="4:4" x14ac:dyDescent="0.25">
      <c r="D1715" s="146"/>
    </row>
    <row r="1716" spans="4:4" x14ac:dyDescent="0.25">
      <c r="D1716" s="146"/>
    </row>
    <row r="1717" spans="4:4" x14ac:dyDescent="0.25">
      <c r="D1717" s="146"/>
    </row>
    <row r="1718" spans="4:4" x14ac:dyDescent="0.25">
      <c r="D1718" s="146"/>
    </row>
    <row r="1719" spans="4:4" x14ac:dyDescent="0.25">
      <c r="D1719" s="146"/>
    </row>
    <row r="1720" spans="4:4" x14ac:dyDescent="0.25">
      <c r="D1720" s="146"/>
    </row>
    <row r="1721" spans="4:4" x14ac:dyDescent="0.25">
      <c r="D1721" s="146"/>
    </row>
    <row r="1722" spans="4:4" x14ac:dyDescent="0.25">
      <c r="D1722" s="146"/>
    </row>
    <row r="1723" spans="4:4" x14ac:dyDescent="0.25">
      <c r="D1723" s="146"/>
    </row>
    <row r="1724" spans="4:4" x14ac:dyDescent="0.25">
      <c r="D1724" s="146"/>
    </row>
    <row r="1725" spans="4:4" x14ac:dyDescent="0.25">
      <c r="D1725" s="146"/>
    </row>
    <row r="1726" spans="4:4" x14ac:dyDescent="0.25">
      <c r="D1726" s="146"/>
    </row>
    <row r="1727" spans="4:4" x14ac:dyDescent="0.25">
      <c r="D1727" s="146"/>
    </row>
    <row r="1728" spans="4:4" x14ac:dyDescent="0.25">
      <c r="D1728" s="146"/>
    </row>
    <row r="1729" spans="4:4" x14ac:dyDescent="0.25">
      <c r="D1729" s="146"/>
    </row>
    <row r="1730" spans="4:4" x14ac:dyDescent="0.25">
      <c r="D1730" s="146"/>
    </row>
    <row r="1731" spans="4:4" x14ac:dyDescent="0.25">
      <c r="D1731" s="146"/>
    </row>
    <row r="1732" spans="4:4" x14ac:dyDescent="0.25">
      <c r="D1732" s="146"/>
    </row>
    <row r="1733" spans="4:4" x14ac:dyDescent="0.25">
      <c r="D1733" s="146"/>
    </row>
    <row r="1734" spans="4:4" x14ac:dyDescent="0.25">
      <c r="D1734" s="146"/>
    </row>
    <row r="1735" spans="4:4" x14ac:dyDescent="0.25">
      <c r="D1735" s="146"/>
    </row>
    <row r="1736" spans="4:4" x14ac:dyDescent="0.25">
      <c r="D1736" s="146"/>
    </row>
    <row r="1737" spans="4:4" x14ac:dyDescent="0.25">
      <c r="D1737" s="146"/>
    </row>
    <row r="1738" spans="4:4" x14ac:dyDescent="0.25">
      <c r="D1738" s="146"/>
    </row>
    <row r="1739" spans="4:4" x14ac:dyDescent="0.25">
      <c r="D1739" s="146"/>
    </row>
    <row r="1740" spans="4:4" x14ac:dyDescent="0.25">
      <c r="D1740" s="146"/>
    </row>
    <row r="1741" spans="4:4" x14ac:dyDescent="0.25">
      <c r="D1741" s="146"/>
    </row>
    <row r="1742" spans="4:4" x14ac:dyDescent="0.25">
      <c r="D1742" s="146"/>
    </row>
    <row r="1743" spans="4:4" x14ac:dyDescent="0.25">
      <c r="D1743" s="146"/>
    </row>
    <row r="1744" spans="4:4" x14ac:dyDescent="0.25">
      <c r="D1744" s="146"/>
    </row>
    <row r="1745" spans="4:4" x14ac:dyDescent="0.25">
      <c r="D1745" s="146"/>
    </row>
    <row r="1746" spans="4:4" x14ac:dyDescent="0.25">
      <c r="D1746" s="146"/>
    </row>
    <row r="1747" spans="4:4" x14ac:dyDescent="0.25">
      <c r="D1747" s="146"/>
    </row>
    <row r="1748" spans="4:4" x14ac:dyDescent="0.25">
      <c r="D1748" s="146"/>
    </row>
    <row r="1749" spans="4:4" x14ac:dyDescent="0.25">
      <c r="D1749" s="146"/>
    </row>
    <row r="1750" spans="4:4" x14ac:dyDescent="0.25">
      <c r="D1750" s="146"/>
    </row>
    <row r="1751" spans="4:4" x14ac:dyDescent="0.25">
      <c r="D1751" s="146"/>
    </row>
    <row r="1752" spans="4:4" x14ac:dyDescent="0.25">
      <c r="D1752" s="146"/>
    </row>
    <row r="1753" spans="4:4" x14ac:dyDescent="0.25">
      <c r="D1753" s="146"/>
    </row>
    <row r="1754" spans="4:4" x14ac:dyDescent="0.25">
      <c r="D1754" s="146"/>
    </row>
    <row r="1755" spans="4:4" x14ac:dyDescent="0.25">
      <c r="D1755" s="146"/>
    </row>
    <row r="1756" spans="4:4" x14ac:dyDescent="0.25">
      <c r="D1756" s="146"/>
    </row>
    <row r="1757" spans="4:4" x14ac:dyDescent="0.25">
      <c r="D1757" s="146"/>
    </row>
    <row r="1758" spans="4:4" x14ac:dyDescent="0.25">
      <c r="D1758" s="146"/>
    </row>
    <row r="1759" spans="4:4" x14ac:dyDescent="0.25">
      <c r="D1759" s="146"/>
    </row>
    <row r="1760" spans="4:4" x14ac:dyDescent="0.25">
      <c r="D1760" s="146"/>
    </row>
    <row r="1761" spans="4:4" x14ac:dyDescent="0.25">
      <c r="D1761" s="146"/>
    </row>
    <row r="1762" spans="4:4" x14ac:dyDescent="0.25">
      <c r="D1762" s="146"/>
    </row>
    <row r="1763" spans="4:4" x14ac:dyDescent="0.25">
      <c r="D1763" s="146"/>
    </row>
    <row r="1764" spans="4:4" x14ac:dyDescent="0.25">
      <c r="D1764" s="146"/>
    </row>
    <row r="1765" spans="4:4" x14ac:dyDescent="0.25">
      <c r="D1765" s="146"/>
    </row>
    <row r="1766" spans="4:4" x14ac:dyDescent="0.25">
      <c r="D1766" s="146"/>
    </row>
    <row r="1767" spans="4:4" x14ac:dyDescent="0.25">
      <c r="D1767" s="146"/>
    </row>
    <row r="1768" spans="4:4" x14ac:dyDescent="0.25">
      <c r="D1768" s="146"/>
    </row>
    <row r="1769" spans="4:4" x14ac:dyDescent="0.25">
      <c r="D1769" s="146"/>
    </row>
    <row r="1770" spans="4:4" x14ac:dyDescent="0.25">
      <c r="D1770" s="146"/>
    </row>
    <row r="1771" spans="4:4" x14ac:dyDescent="0.25">
      <c r="D1771" s="146"/>
    </row>
    <row r="1772" spans="4:4" x14ac:dyDescent="0.25">
      <c r="D1772" s="146"/>
    </row>
    <row r="1773" spans="4:4" x14ac:dyDescent="0.25">
      <c r="D1773" s="146"/>
    </row>
    <row r="1774" spans="4:4" x14ac:dyDescent="0.25">
      <c r="D1774" s="146"/>
    </row>
    <row r="1775" spans="4:4" x14ac:dyDescent="0.25">
      <c r="D1775" s="146"/>
    </row>
    <row r="1776" spans="4:4" x14ac:dyDescent="0.25">
      <c r="D1776" s="146"/>
    </row>
    <row r="1777" spans="4:4" x14ac:dyDescent="0.25">
      <c r="D1777" s="146"/>
    </row>
    <row r="1778" spans="4:4" x14ac:dyDescent="0.25">
      <c r="D1778" s="146"/>
    </row>
    <row r="1779" spans="4:4" x14ac:dyDescent="0.25">
      <c r="D1779" s="146"/>
    </row>
    <row r="1780" spans="4:4" x14ac:dyDescent="0.25">
      <c r="D1780" s="146"/>
    </row>
    <row r="1781" spans="4:4" x14ac:dyDescent="0.25">
      <c r="D1781" s="146"/>
    </row>
    <row r="1782" spans="4:4" x14ac:dyDescent="0.25">
      <c r="D1782" s="146"/>
    </row>
    <row r="1783" spans="4:4" x14ac:dyDescent="0.25">
      <c r="D1783" s="146"/>
    </row>
    <row r="1784" spans="4:4" x14ac:dyDescent="0.25">
      <c r="D1784" s="146"/>
    </row>
    <row r="1785" spans="4:4" x14ac:dyDescent="0.25">
      <c r="D1785" s="146"/>
    </row>
    <row r="1786" spans="4:4" x14ac:dyDescent="0.25">
      <c r="D1786" s="146"/>
    </row>
    <row r="1787" spans="4:4" x14ac:dyDescent="0.25">
      <c r="D1787" s="146"/>
    </row>
    <row r="1788" spans="4:4" x14ac:dyDescent="0.25">
      <c r="D1788" s="146"/>
    </row>
    <row r="1789" spans="4:4" x14ac:dyDescent="0.25">
      <c r="D1789" s="146"/>
    </row>
    <row r="1790" spans="4:4" x14ac:dyDescent="0.25">
      <c r="D1790" s="146"/>
    </row>
    <row r="1791" spans="4:4" x14ac:dyDescent="0.25">
      <c r="D1791" s="146"/>
    </row>
    <row r="1792" spans="4:4" x14ac:dyDescent="0.25">
      <c r="D1792" s="146"/>
    </row>
    <row r="1793" spans="4:4" x14ac:dyDescent="0.25">
      <c r="D1793" s="146"/>
    </row>
    <row r="1794" spans="4:4" x14ac:dyDescent="0.25">
      <c r="D1794" s="146"/>
    </row>
    <row r="1795" spans="4:4" x14ac:dyDescent="0.25">
      <c r="D1795" s="146"/>
    </row>
    <row r="1796" spans="4:4" x14ac:dyDescent="0.25">
      <c r="D1796" s="146"/>
    </row>
    <row r="1797" spans="4:4" x14ac:dyDescent="0.25">
      <c r="D1797" s="146"/>
    </row>
    <row r="1798" spans="4:4" x14ac:dyDescent="0.25">
      <c r="D1798" s="146"/>
    </row>
    <row r="1799" spans="4:4" x14ac:dyDescent="0.25">
      <c r="D1799" s="146"/>
    </row>
    <row r="1800" spans="4:4" x14ac:dyDescent="0.25">
      <c r="D1800" s="146"/>
    </row>
    <row r="1801" spans="4:4" x14ac:dyDescent="0.25">
      <c r="D1801" s="146"/>
    </row>
    <row r="1802" spans="4:4" x14ac:dyDescent="0.25">
      <c r="D1802" s="146"/>
    </row>
    <row r="1803" spans="4:4" x14ac:dyDescent="0.25">
      <c r="D1803" s="146"/>
    </row>
    <row r="1804" spans="4:4" x14ac:dyDescent="0.25">
      <c r="D1804" s="146"/>
    </row>
    <row r="1805" spans="4:4" x14ac:dyDescent="0.25">
      <c r="D1805" s="146"/>
    </row>
    <row r="1806" spans="4:4" x14ac:dyDescent="0.25">
      <c r="D1806" s="146"/>
    </row>
    <row r="1807" spans="4:4" x14ac:dyDescent="0.25">
      <c r="D1807" s="146"/>
    </row>
    <row r="1808" spans="4:4" x14ac:dyDescent="0.25">
      <c r="D1808" s="146"/>
    </row>
    <row r="1809" spans="4:4" x14ac:dyDescent="0.25">
      <c r="D1809" s="146"/>
    </row>
    <row r="1810" spans="4:4" x14ac:dyDescent="0.25">
      <c r="D1810" s="146"/>
    </row>
    <row r="1811" spans="4:4" x14ac:dyDescent="0.25">
      <c r="D1811" s="146"/>
    </row>
    <row r="1812" spans="4:4" x14ac:dyDescent="0.25">
      <c r="D1812" s="146"/>
    </row>
    <row r="1813" spans="4:4" x14ac:dyDescent="0.25">
      <c r="D1813" s="146"/>
    </row>
    <row r="1814" spans="4:4" x14ac:dyDescent="0.25">
      <c r="D1814" s="146"/>
    </row>
    <row r="1815" spans="4:4" x14ac:dyDescent="0.25">
      <c r="D1815" s="146"/>
    </row>
    <row r="1816" spans="4:4" x14ac:dyDescent="0.25">
      <c r="D1816" s="146"/>
    </row>
    <row r="1817" spans="4:4" x14ac:dyDescent="0.25">
      <c r="D1817" s="146"/>
    </row>
    <row r="1818" spans="4:4" x14ac:dyDescent="0.25">
      <c r="D1818" s="146"/>
    </row>
    <row r="1819" spans="4:4" x14ac:dyDescent="0.25">
      <c r="D1819" s="146"/>
    </row>
    <row r="1820" spans="4:4" x14ac:dyDescent="0.25">
      <c r="D1820" s="146"/>
    </row>
    <row r="1821" spans="4:4" x14ac:dyDescent="0.25">
      <c r="D1821" s="146"/>
    </row>
    <row r="1822" spans="4:4" x14ac:dyDescent="0.25">
      <c r="D1822" s="146"/>
    </row>
    <row r="1823" spans="4:4" x14ac:dyDescent="0.25">
      <c r="D1823" s="146"/>
    </row>
    <row r="1824" spans="4:4" x14ac:dyDescent="0.25">
      <c r="D1824" s="146"/>
    </row>
    <row r="1825" spans="4:4" x14ac:dyDescent="0.25">
      <c r="D1825" s="146"/>
    </row>
    <row r="1826" spans="4:4" x14ac:dyDescent="0.25">
      <c r="D1826" s="146"/>
    </row>
    <row r="1827" spans="4:4" x14ac:dyDescent="0.25">
      <c r="D1827" s="146"/>
    </row>
    <row r="1828" spans="4:4" x14ac:dyDescent="0.25">
      <c r="D1828" s="146"/>
    </row>
    <row r="1829" spans="4:4" x14ac:dyDescent="0.25">
      <c r="D1829" s="146"/>
    </row>
    <row r="1830" spans="4:4" x14ac:dyDescent="0.25">
      <c r="D1830" s="146"/>
    </row>
    <row r="1831" spans="4:4" x14ac:dyDescent="0.25">
      <c r="D1831" s="146"/>
    </row>
    <row r="1832" spans="4:4" x14ac:dyDescent="0.25">
      <c r="D1832" s="146"/>
    </row>
    <row r="1833" spans="4:4" x14ac:dyDescent="0.25">
      <c r="D1833" s="146"/>
    </row>
    <row r="1834" spans="4:4" x14ac:dyDescent="0.25">
      <c r="D1834" s="146"/>
    </row>
    <row r="1835" spans="4:4" x14ac:dyDescent="0.25">
      <c r="D1835" s="146"/>
    </row>
    <row r="1836" spans="4:4" x14ac:dyDescent="0.25">
      <c r="D1836" s="146"/>
    </row>
    <row r="1837" spans="4:4" x14ac:dyDescent="0.25">
      <c r="D1837" s="146"/>
    </row>
    <row r="1838" spans="4:4" x14ac:dyDescent="0.25">
      <c r="D1838" s="146"/>
    </row>
    <row r="1839" spans="4:4" x14ac:dyDescent="0.25">
      <c r="D1839" s="146"/>
    </row>
    <row r="1840" spans="4:4" x14ac:dyDescent="0.25">
      <c r="D1840" s="146"/>
    </row>
    <row r="1841" spans="4:4" x14ac:dyDescent="0.25">
      <c r="D1841" s="146"/>
    </row>
    <row r="1842" spans="4:4" x14ac:dyDescent="0.25">
      <c r="D1842" s="146"/>
    </row>
    <row r="1843" spans="4:4" x14ac:dyDescent="0.25">
      <c r="D1843" s="146"/>
    </row>
    <row r="1844" spans="4:4" x14ac:dyDescent="0.25">
      <c r="D1844" s="146"/>
    </row>
    <row r="1845" spans="4:4" x14ac:dyDescent="0.25">
      <c r="D1845" s="146"/>
    </row>
    <row r="1846" spans="4:4" x14ac:dyDescent="0.25">
      <c r="D1846" s="146"/>
    </row>
    <row r="1847" spans="4:4" x14ac:dyDescent="0.25">
      <c r="D1847" s="146"/>
    </row>
    <row r="1848" spans="4:4" x14ac:dyDescent="0.25">
      <c r="D1848" s="146"/>
    </row>
    <row r="1849" spans="4:4" x14ac:dyDescent="0.25">
      <c r="D1849" s="146"/>
    </row>
    <row r="1850" spans="4:4" x14ac:dyDescent="0.25">
      <c r="D1850" s="146"/>
    </row>
    <row r="1851" spans="4:4" x14ac:dyDescent="0.25">
      <c r="D1851" s="146"/>
    </row>
    <row r="1852" spans="4:4" x14ac:dyDescent="0.25">
      <c r="D1852" s="146"/>
    </row>
    <row r="1853" spans="4:4" x14ac:dyDescent="0.25">
      <c r="D1853" s="146"/>
    </row>
    <row r="1854" spans="4:4" x14ac:dyDescent="0.25">
      <c r="D1854" s="146"/>
    </row>
    <row r="1855" spans="4:4" x14ac:dyDescent="0.25">
      <c r="D1855" s="146"/>
    </row>
    <row r="1856" spans="4:4" x14ac:dyDescent="0.25">
      <c r="D1856" s="146"/>
    </row>
    <row r="1857" spans="4:4" x14ac:dyDescent="0.25">
      <c r="D1857" s="146"/>
    </row>
    <row r="1858" spans="4:4" x14ac:dyDescent="0.25">
      <c r="D1858" s="146"/>
    </row>
    <row r="1859" spans="4:4" x14ac:dyDescent="0.25">
      <c r="D1859" s="146"/>
    </row>
    <row r="1860" spans="4:4" x14ac:dyDescent="0.25">
      <c r="D1860" s="146"/>
    </row>
    <row r="1861" spans="4:4" x14ac:dyDescent="0.25">
      <c r="D1861" s="146"/>
    </row>
    <row r="1862" spans="4:4" x14ac:dyDescent="0.25">
      <c r="D1862" s="146"/>
    </row>
    <row r="1863" spans="4:4" x14ac:dyDescent="0.25">
      <c r="D1863" s="146"/>
    </row>
    <row r="1864" spans="4:4" x14ac:dyDescent="0.25">
      <c r="D1864" s="146"/>
    </row>
    <row r="1865" spans="4:4" x14ac:dyDescent="0.25">
      <c r="D1865" s="146"/>
    </row>
    <row r="1866" spans="4:4" x14ac:dyDescent="0.25">
      <c r="D1866" s="146"/>
    </row>
    <row r="1867" spans="4:4" x14ac:dyDescent="0.25">
      <c r="D1867" s="146"/>
    </row>
    <row r="1868" spans="4:4" x14ac:dyDescent="0.25">
      <c r="D1868" s="146"/>
    </row>
    <row r="1869" spans="4:4" x14ac:dyDescent="0.25">
      <c r="D1869" s="146"/>
    </row>
    <row r="1870" spans="4:4" x14ac:dyDescent="0.25">
      <c r="D1870" s="146"/>
    </row>
    <row r="1871" spans="4:4" x14ac:dyDescent="0.25">
      <c r="D1871" s="146"/>
    </row>
    <row r="1872" spans="4:4" x14ac:dyDescent="0.25">
      <c r="D1872" s="146"/>
    </row>
    <row r="1873" spans="4:4" x14ac:dyDescent="0.25">
      <c r="D1873" s="146"/>
    </row>
    <row r="1874" spans="4:4" x14ac:dyDescent="0.25">
      <c r="D1874" s="146"/>
    </row>
    <row r="1875" spans="4:4" x14ac:dyDescent="0.25">
      <c r="D1875" s="146"/>
    </row>
    <row r="1876" spans="4:4" x14ac:dyDescent="0.25">
      <c r="D1876" s="146"/>
    </row>
    <row r="1877" spans="4:4" x14ac:dyDescent="0.25">
      <c r="D1877" s="146"/>
    </row>
    <row r="1878" spans="4:4" x14ac:dyDescent="0.25">
      <c r="D1878" s="146"/>
    </row>
    <row r="1879" spans="4:4" x14ac:dyDescent="0.25">
      <c r="D1879" s="146"/>
    </row>
    <row r="1880" spans="4:4" x14ac:dyDescent="0.25">
      <c r="D1880" s="146"/>
    </row>
    <row r="1881" spans="4:4" x14ac:dyDescent="0.25">
      <c r="D1881" s="146"/>
    </row>
    <row r="1882" spans="4:4" x14ac:dyDescent="0.25">
      <c r="D1882" s="146"/>
    </row>
    <row r="1883" spans="4:4" x14ac:dyDescent="0.25">
      <c r="D1883" s="146"/>
    </row>
    <row r="1884" spans="4:4" x14ac:dyDescent="0.25">
      <c r="D1884" s="146"/>
    </row>
    <row r="1885" spans="4:4" x14ac:dyDescent="0.25">
      <c r="D1885" s="146"/>
    </row>
    <row r="1886" spans="4:4" x14ac:dyDescent="0.25">
      <c r="D1886" s="146"/>
    </row>
    <row r="1887" spans="4:4" x14ac:dyDescent="0.25">
      <c r="D1887" s="146"/>
    </row>
    <row r="1888" spans="4:4" x14ac:dyDescent="0.25">
      <c r="D1888" s="146"/>
    </row>
    <row r="1889" spans="4:4" x14ac:dyDescent="0.25">
      <c r="D1889" s="146"/>
    </row>
    <row r="1890" spans="4:4" x14ac:dyDescent="0.25">
      <c r="D1890" s="146"/>
    </row>
    <row r="1891" spans="4:4" x14ac:dyDescent="0.25">
      <c r="D1891" s="146"/>
    </row>
    <row r="1892" spans="4:4" x14ac:dyDescent="0.25">
      <c r="D1892" s="146"/>
    </row>
    <row r="1893" spans="4:4" x14ac:dyDescent="0.25">
      <c r="D1893" s="146"/>
    </row>
    <row r="1894" spans="4:4" x14ac:dyDescent="0.25">
      <c r="D1894" s="146"/>
    </row>
    <row r="1895" spans="4:4" x14ac:dyDescent="0.25">
      <c r="D1895" s="146"/>
    </row>
    <row r="1896" spans="4:4" x14ac:dyDescent="0.25">
      <c r="D1896" s="146"/>
    </row>
    <row r="1897" spans="4:4" x14ac:dyDescent="0.25">
      <c r="D1897" s="146"/>
    </row>
    <row r="1898" spans="4:4" x14ac:dyDescent="0.25">
      <c r="D1898" s="146"/>
    </row>
    <row r="1899" spans="4:4" x14ac:dyDescent="0.25">
      <c r="D1899" s="146"/>
    </row>
    <row r="1900" spans="4:4" x14ac:dyDescent="0.25">
      <c r="D1900" s="146"/>
    </row>
    <row r="1901" spans="4:4" x14ac:dyDescent="0.25">
      <c r="D1901" s="146"/>
    </row>
    <row r="1902" spans="4:4" x14ac:dyDescent="0.25">
      <c r="D1902" s="146"/>
    </row>
    <row r="1903" spans="4:4" x14ac:dyDescent="0.25">
      <c r="D1903" s="146"/>
    </row>
    <row r="1904" spans="4:4" x14ac:dyDescent="0.25">
      <c r="D1904" s="146"/>
    </row>
    <row r="1905" spans="4:4" x14ac:dyDescent="0.25">
      <c r="D1905" s="146"/>
    </row>
    <row r="1906" spans="4:4" x14ac:dyDescent="0.25">
      <c r="D1906" s="146"/>
    </row>
    <row r="1907" spans="4:4" x14ac:dyDescent="0.25">
      <c r="D1907" s="146"/>
    </row>
    <row r="1908" spans="4:4" x14ac:dyDescent="0.25">
      <c r="D1908" s="146"/>
    </row>
    <row r="1909" spans="4:4" x14ac:dyDescent="0.25">
      <c r="D1909" s="146"/>
    </row>
    <row r="1910" spans="4:4" x14ac:dyDescent="0.25">
      <c r="D1910" s="146"/>
    </row>
    <row r="1911" spans="4:4" x14ac:dyDescent="0.25">
      <c r="D1911" s="146"/>
    </row>
    <row r="1912" spans="4:4" x14ac:dyDescent="0.25">
      <c r="D1912" s="146"/>
    </row>
    <row r="1913" spans="4:4" x14ac:dyDescent="0.25">
      <c r="D1913" s="146"/>
    </row>
    <row r="1914" spans="4:4" x14ac:dyDescent="0.25">
      <c r="D1914" s="146"/>
    </row>
    <row r="1915" spans="4:4" x14ac:dyDescent="0.25">
      <c r="D1915" s="146"/>
    </row>
    <row r="1916" spans="4:4" x14ac:dyDescent="0.25">
      <c r="D1916" s="146"/>
    </row>
    <row r="1917" spans="4:4" x14ac:dyDescent="0.25">
      <c r="D1917" s="146"/>
    </row>
    <row r="1918" spans="4:4" x14ac:dyDescent="0.25">
      <c r="D1918" s="146"/>
    </row>
    <row r="1919" spans="4:4" x14ac:dyDescent="0.25">
      <c r="D1919" s="146"/>
    </row>
    <row r="1920" spans="4:4" x14ac:dyDescent="0.25">
      <c r="D1920" s="146"/>
    </row>
    <row r="1921" spans="4:4" x14ac:dyDescent="0.25">
      <c r="D1921" s="146"/>
    </row>
    <row r="1922" spans="4:4" x14ac:dyDescent="0.25">
      <c r="D1922" s="146"/>
    </row>
    <row r="1923" spans="4:4" x14ac:dyDescent="0.25">
      <c r="D1923" s="146"/>
    </row>
    <row r="1924" spans="4:4" x14ac:dyDescent="0.25">
      <c r="D1924" s="146"/>
    </row>
    <row r="1925" spans="4:4" x14ac:dyDescent="0.25">
      <c r="D1925" s="146"/>
    </row>
    <row r="1926" spans="4:4" x14ac:dyDescent="0.25">
      <c r="D1926" s="146"/>
    </row>
    <row r="1927" spans="4:4" x14ac:dyDescent="0.25">
      <c r="D1927" s="146"/>
    </row>
    <row r="1928" spans="4:4" x14ac:dyDescent="0.25">
      <c r="D1928" s="146"/>
    </row>
    <row r="1929" spans="4:4" x14ac:dyDescent="0.25">
      <c r="D1929" s="146"/>
    </row>
    <row r="1930" spans="4:4" x14ac:dyDescent="0.25">
      <c r="D1930" s="146"/>
    </row>
    <row r="1931" spans="4:4" x14ac:dyDescent="0.25">
      <c r="D1931" s="146"/>
    </row>
    <row r="1932" spans="4:4" x14ac:dyDescent="0.25">
      <c r="D1932" s="146"/>
    </row>
    <row r="1933" spans="4:4" x14ac:dyDescent="0.25">
      <c r="D1933" s="146"/>
    </row>
    <row r="1934" spans="4:4" x14ac:dyDescent="0.25">
      <c r="D1934" s="146"/>
    </row>
    <row r="1935" spans="4:4" x14ac:dyDescent="0.25">
      <c r="D1935" s="146"/>
    </row>
    <row r="1936" spans="4:4" x14ac:dyDescent="0.25">
      <c r="D1936" s="146"/>
    </row>
    <row r="1937" spans="4:4" x14ac:dyDescent="0.25">
      <c r="D1937" s="146"/>
    </row>
    <row r="1938" spans="4:4" x14ac:dyDescent="0.25">
      <c r="D1938" s="146"/>
    </row>
    <row r="1939" spans="4:4" x14ac:dyDescent="0.25">
      <c r="D1939" s="146"/>
    </row>
    <row r="1940" spans="4:4" x14ac:dyDescent="0.25">
      <c r="D1940" s="146"/>
    </row>
    <row r="1941" spans="4:4" x14ac:dyDescent="0.25">
      <c r="D1941" s="146"/>
    </row>
    <row r="1942" spans="4:4" x14ac:dyDescent="0.25">
      <c r="D1942" s="146"/>
    </row>
    <row r="1943" spans="4:4" x14ac:dyDescent="0.25">
      <c r="D1943" s="146"/>
    </row>
    <row r="1944" spans="4:4" x14ac:dyDescent="0.25">
      <c r="D1944" s="146"/>
    </row>
    <row r="1945" spans="4:4" x14ac:dyDescent="0.25">
      <c r="D1945" s="146"/>
    </row>
    <row r="1946" spans="4:4" x14ac:dyDescent="0.25">
      <c r="D1946" s="146"/>
    </row>
    <row r="1947" spans="4:4" x14ac:dyDescent="0.25">
      <c r="D1947" s="146"/>
    </row>
    <row r="1948" spans="4:4" x14ac:dyDescent="0.25">
      <c r="D1948" s="146"/>
    </row>
    <row r="1949" spans="4:4" x14ac:dyDescent="0.25">
      <c r="D1949" s="146"/>
    </row>
    <row r="1950" spans="4:4" x14ac:dyDescent="0.25">
      <c r="D1950" s="146"/>
    </row>
    <row r="1951" spans="4:4" x14ac:dyDescent="0.25">
      <c r="D1951" s="146"/>
    </row>
    <row r="1952" spans="4:4" x14ac:dyDescent="0.25">
      <c r="D1952" s="146"/>
    </row>
    <row r="1953" spans="4:4" x14ac:dyDescent="0.25">
      <c r="D1953" s="146"/>
    </row>
    <row r="1954" spans="4:4" x14ac:dyDescent="0.25">
      <c r="D1954" s="146"/>
    </row>
    <row r="1955" spans="4:4" x14ac:dyDescent="0.25">
      <c r="D1955" s="146"/>
    </row>
    <row r="1956" spans="4:4" x14ac:dyDescent="0.25">
      <c r="D1956" s="146"/>
    </row>
    <row r="1957" spans="4:4" x14ac:dyDescent="0.25">
      <c r="D1957" s="146"/>
    </row>
    <row r="1958" spans="4:4" x14ac:dyDescent="0.25">
      <c r="D1958" s="146"/>
    </row>
    <row r="1959" spans="4:4" x14ac:dyDescent="0.25">
      <c r="D1959" s="146"/>
    </row>
    <row r="1960" spans="4:4" x14ac:dyDescent="0.25">
      <c r="D1960" s="146"/>
    </row>
    <row r="1961" spans="4:4" x14ac:dyDescent="0.25">
      <c r="D1961" s="146"/>
    </row>
    <row r="1962" spans="4:4" x14ac:dyDescent="0.25">
      <c r="D1962" s="146"/>
    </row>
    <row r="1963" spans="4:4" x14ac:dyDescent="0.25">
      <c r="D1963" s="146"/>
    </row>
    <row r="1964" spans="4:4" x14ac:dyDescent="0.25">
      <c r="D1964" s="146"/>
    </row>
    <row r="1965" spans="4:4" x14ac:dyDescent="0.25">
      <c r="D1965" s="146"/>
    </row>
    <row r="1966" spans="4:4" x14ac:dyDescent="0.25">
      <c r="D1966" s="146"/>
    </row>
    <row r="1967" spans="4:4" x14ac:dyDescent="0.25">
      <c r="D1967" s="146"/>
    </row>
    <row r="1968" spans="4:4" x14ac:dyDescent="0.25">
      <c r="D1968" s="146"/>
    </row>
    <row r="1969" spans="4:4" x14ac:dyDescent="0.25">
      <c r="D1969" s="146"/>
    </row>
    <row r="1970" spans="4:4" x14ac:dyDescent="0.25">
      <c r="D1970" s="146"/>
    </row>
    <row r="1971" spans="4:4" x14ac:dyDescent="0.25">
      <c r="D1971" s="146"/>
    </row>
    <row r="1972" spans="4:4" x14ac:dyDescent="0.25">
      <c r="D1972" s="146"/>
    </row>
    <row r="1973" spans="4:4" x14ac:dyDescent="0.25">
      <c r="D1973" s="146"/>
    </row>
    <row r="1974" spans="4:4" x14ac:dyDescent="0.25">
      <c r="D1974" s="146"/>
    </row>
    <row r="1975" spans="4:4" x14ac:dyDescent="0.25">
      <c r="D1975" s="146"/>
    </row>
    <row r="1976" spans="4:4" x14ac:dyDescent="0.25">
      <c r="D1976" s="146"/>
    </row>
    <row r="1977" spans="4:4" x14ac:dyDescent="0.25">
      <c r="D1977" s="146"/>
    </row>
    <row r="1978" spans="4:4" x14ac:dyDescent="0.25">
      <c r="D1978" s="146"/>
    </row>
    <row r="1979" spans="4:4" x14ac:dyDescent="0.25">
      <c r="D1979" s="146"/>
    </row>
    <row r="1980" spans="4:4" x14ac:dyDescent="0.25">
      <c r="D1980" s="146"/>
    </row>
    <row r="1981" spans="4:4" x14ac:dyDescent="0.25">
      <c r="D1981" s="146"/>
    </row>
    <row r="1982" spans="4:4" x14ac:dyDescent="0.25">
      <c r="D1982" s="146"/>
    </row>
    <row r="1983" spans="4:4" x14ac:dyDescent="0.25">
      <c r="D1983" s="146"/>
    </row>
    <row r="1984" spans="4:4" x14ac:dyDescent="0.25">
      <c r="D1984" s="146"/>
    </row>
    <row r="1985" spans="4:4" x14ac:dyDescent="0.25">
      <c r="D1985" s="146"/>
    </row>
    <row r="1986" spans="4:4" x14ac:dyDescent="0.25">
      <c r="D1986" s="146"/>
    </row>
    <row r="1987" spans="4:4" x14ac:dyDescent="0.25">
      <c r="D1987" s="146"/>
    </row>
    <row r="1988" spans="4:4" x14ac:dyDescent="0.25">
      <c r="D1988" s="146"/>
    </row>
    <row r="1989" spans="4:4" x14ac:dyDescent="0.25">
      <c r="D1989" s="146"/>
    </row>
    <row r="1990" spans="4:4" x14ac:dyDescent="0.25">
      <c r="D1990" s="146"/>
    </row>
    <row r="1991" spans="4:4" x14ac:dyDescent="0.25">
      <c r="D1991" s="146"/>
    </row>
    <row r="1992" spans="4:4" x14ac:dyDescent="0.25">
      <c r="D1992" s="146"/>
    </row>
    <row r="1993" spans="4:4" x14ac:dyDescent="0.25">
      <c r="D1993" s="146"/>
    </row>
    <row r="1994" spans="4:4" x14ac:dyDescent="0.25">
      <c r="D1994" s="146"/>
    </row>
    <row r="1995" spans="4:4" x14ac:dyDescent="0.25">
      <c r="D1995" s="146"/>
    </row>
    <row r="1996" spans="4:4" x14ac:dyDescent="0.25">
      <c r="D1996" s="146"/>
    </row>
    <row r="1997" spans="4:4" x14ac:dyDescent="0.25">
      <c r="D1997" s="146"/>
    </row>
    <row r="1998" spans="4:4" x14ac:dyDescent="0.25">
      <c r="D1998" s="146"/>
    </row>
    <row r="1999" spans="4:4" x14ac:dyDescent="0.25">
      <c r="D1999" s="146"/>
    </row>
    <row r="2000" spans="4:4" x14ac:dyDescent="0.25">
      <c r="D2000" s="146"/>
    </row>
    <row r="2001" spans="4:4" x14ac:dyDescent="0.25">
      <c r="D2001" s="146"/>
    </row>
    <row r="2002" spans="4:4" x14ac:dyDescent="0.25">
      <c r="D2002" s="146"/>
    </row>
    <row r="2003" spans="4:4" x14ac:dyDescent="0.25">
      <c r="D2003" s="146"/>
    </row>
    <row r="2004" spans="4:4" x14ac:dyDescent="0.25">
      <c r="D2004" s="146"/>
    </row>
    <row r="2005" spans="4:4" x14ac:dyDescent="0.25">
      <c r="D2005" s="146"/>
    </row>
    <row r="2006" spans="4:4" x14ac:dyDescent="0.25">
      <c r="D2006" s="146"/>
    </row>
    <row r="2007" spans="4:4" x14ac:dyDescent="0.25">
      <c r="D2007" s="146"/>
    </row>
    <row r="2008" spans="4:4" x14ac:dyDescent="0.25">
      <c r="D2008" s="146"/>
    </row>
    <row r="2009" spans="4:4" x14ac:dyDescent="0.25">
      <c r="D2009" s="146"/>
    </row>
    <row r="2010" spans="4:4" x14ac:dyDescent="0.25">
      <c r="D2010" s="146"/>
    </row>
    <row r="2011" spans="4:4" x14ac:dyDescent="0.25">
      <c r="D2011" s="146"/>
    </row>
    <row r="2012" spans="4:4" x14ac:dyDescent="0.25">
      <c r="D2012" s="146"/>
    </row>
    <row r="2013" spans="4:4" x14ac:dyDescent="0.25">
      <c r="D2013" s="146"/>
    </row>
    <row r="2014" spans="4:4" x14ac:dyDescent="0.25">
      <c r="D2014" s="146"/>
    </row>
    <row r="2015" spans="4:4" x14ac:dyDescent="0.25">
      <c r="D2015" s="146"/>
    </row>
    <row r="2016" spans="4:4" x14ac:dyDescent="0.25">
      <c r="D2016" s="146"/>
    </row>
    <row r="2017" spans="4:4" x14ac:dyDescent="0.25">
      <c r="D2017" s="146"/>
    </row>
    <row r="2018" spans="4:4" x14ac:dyDescent="0.25">
      <c r="D2018" s="146"/>
    </row>
    <row r="2019" spans="4:4" x14ac:dyDescent="0.25">
      <c r="D2019" s="146"/>
    </row>
    <row r="2020" spans="4:4" x14ac:dyDescent="0.25">
      <c r="D2020" s="146"/>
    </row>
    <row r="2021" spans="4:4" x14ac:dyDescent="0.25">
      <c r="D2021" s="146"/>
    </row>
    <row r="2022" spans="4:4" x14ac:dyDescent="0.25">
      <c r="D2022" s="146"/>
    </row>
    <row r="2023" spans="4:4" x14ac:dyDescent="0.25">
      <c r="D2023" s="146"/>
    </row>
    <row r="2024" spans="4:4" x14ac:dyDescent="0.25">
      <c r="D2024" s="146"/>
    </row>
    <row r="2025" spans="4:4" x14ac:dyDescent="0.25">
      <c r="D2025" s="146"/>
    </row>
    <row r="2026" spans="4:4" x14ac:dyDescent="0.25">
      <c r="D2026" s="146"/>
    </row>
    <row r="2027" spans="4:4" x14ac:dyDescent="0.25">
      <c r="D2027" s="146"/>
    </row>
    <row r="2028" spans="4:4" x14ac:dyDescent="0.25">
      <c r="D2028" s="146"/>
    </row>
    <row r="2029" spans="4:4" x14ac:dyDescent="0.25">
      <c r="D2029" s="146"/>
    </row>
    <row r="2030" spans="4:4" x14ac:dyDescent="0.25">
      <c r="D2030" s="146"/>
    </row>
    <row r="2031" spans="4:4" x14ac:dyDescent="0.25">
      <c r="D2031" s="146"/>
    </row>
    <row r="2032" spans="4:4" x14ac:dyDescent="0.25">
      <c r="D2032" s="146"/>
    </row>
    <row r="2033" spans="4:4" x14ac:dyDescent="0.25">
      <c r="D2033" s="146"/>
    </row>
    <row r="2034" spans="4:4" x14ac:dyDescent="0.25">
      <c r="D2034" s="146"/>
    </row>
    <row r="2035" spans="4:4" x14ac:dyDescent="0.25">
      <c r="D2035" s="146"/>
    </row>
    <row r="2036" spans="4:4" x14ac:dyDescent="0.25">
      <c r="D2036" s="146"/>
    </row>
    <row r="2037" spans="4:4" x14ac:dyDescent="0.25">
      <c r="D2037" s="146"/>
    </row>
    <row r="2038" spans="4:4" x14ac:dyDescent="0.25">
      <c r="D2038" s="146"/>
    </row>
    <row r="2039" spans="4:4" x14ac:dyDescent="0.25">
      <c r="D2039" s="146"/>
    </row>
    <row r="2040" spans="4:4" x14ac:dyDescent="0.25">
      <c r="D2040" s="146"/>
    </row>
    <row r="2041" spans="4:4" x14ac:dyDescent="0.25">
      <c r="D2041" s="146"/>
    </row>
    <row r="2042" spans="4:4" x14ac:dyDescent="0.25">
      <c r="D2042" s="146"/>
    </row>
    <row r="2043" spans="4:4" x14ac:dyDescent="0.25">
      <c r="D2043" s="146"/>
    </row>
    <row r="2044" spans="4:4" x14ac:dyDescent="0.25">
      <c r="D2044" s="146"/>
    </row>
    <row r="2045" spans="4:4" x14ac:dyDescent="0.25">
      <c r="D2045" s="146"/>
    </row>
    <row r="2046" spans="4:4" x14ac:dyDescent="0.25">
      <c r="D2046" s="146"/>
    </row>
    <row r="2047" spans="4:4" x14ac:dyDescent="0.25">
      <c r="D2047" s="146"/>
    </row>
    <row r="2048" spans="4:4" x14ac:dyDescent="0.25">
      <c r="D2048" s="146"/>
    </row>
    <row r="2049" spans="4:4" x14ac:dyDescent="0.25">
      <c r="D2049" s="146"/>
    </row>
    <row r="2050" spans="4:4" x14ac:dyDescent="0.25">
      <c r="D2050" s="146"/>
    </row>
    <row r="2051" spans="4:4" x14ac:dyDescent="0.25">
      <c r="D2051" s="146"/>
    </row>
    <row r="2052" spans="4:4" x14ac:dyDescent="0.25">
      <c r="D2052" s="146"/>
    </row>
    <row r="2053" spans="4:4" x14ac:dyDescent="0.25">
      <c r="D2053" s="146"/>
    </row>
    <row r="2054" spans="4:4" x14ac:dyDescent="0.25">
      <c r="D2054" s="146"/>
    </row>
    <row r="2055" spans="4:4" x14ac:dyDescent="0.25">
      <c r="D2055" s="146"/>
    </row>
    <row r="2056" spans="4:4" x14ac:dyDescent="0.25">
      <c r="D2056" s="146"/>
    </row>
    <row r="2057" spans="4:4" x14ac:dyDescent="0.25">
      <c r="D2057" s="146"/>
    </row>
    <row r="2058" spans="4:4" x14ac:dyDescent="0.25">
      <c r="D2058" s="146"/>
    </row>
    <row r="2059" spans="4:4" x14ac:dyDescent="0.25">
      <c r="D2059" s="146"/>
    </row>
    <row r="2060" spans="4:4" x14ac:dyDescent="0.25">
      <c r="D2060" s="146"/>
    </row>
    <row r="2061" spans="4:4" x14ac:dyDescent="0.25">
      <c r="D2061" s="146"/>
    </row>
    <row r="2062" spans="4:4" x14ac:dyDescent="0.25">
      <c r="D2062" s="146"/>
    </row>
    <row r="2063" spans="4:4" x14ac:dyDescent="0.25">
      <c r="D2063" s="146"/>
    </row>
    <row r="2064" spans="4:4" x14ac:dyDescent="0.25">
      <c r="D2064" s="146"/>
    </row>
    <row r="2065" spans="4:4" x14ac:dyDescent="0.25">
      <c r="D2065" s="146"/>
    </row>
    <row r="2066" spans="4:4" x14ac:dyDescent="0.25">
      <c r="D2066" s="146"/>
    </row>
    <row r="2067" spans="4:4" x14ac:dyDescent="0.25">
      <c r="D2067" s="146"/>
    </row>
    <row r="2068" spans="4:4" x14ac:dyDescent="0.25">
      <c r="D2068" s="146"/>
    </row>
    <row r="2069" spans="4:4" x14ac:dyDescent="0.25">
      <c r="D2069" s="146"/>
    </row>
    <row r="2070" spans="4:4" x14ac:dyDescent="0.25">
      <c r="D2070" s="146"/>
    </row>
    <row r="2071" spans="4:4" x14ac:dyDescent="0.25">
      <c r="D2071" s="146"/>
    </row>
    <row r="2072" spans="4:4" x14ac:dyDescent="0.25">
      <c r="D2072" s="146"/>
    </row>
    <row r="2073" spans="4:4" x14ac:dyDescent="0.25">
      <c r="D2073" s="146"/>
    </row>
    <row r="2074" spans="4:4" x14ac:dyDescent="0.25">
      <c r="D2074" s="146"/>
    </row>
    <row r="2075" spans="4:4" x14ac:dyDescent="0.25">
      <c r="D2075" s="146"/>
    </row>
    <row r="2076" spans="4:4" x14ac:dyDescent="0.25">
      <c r="D2076" s="146"/>
    </row>
    <row r="2077" spans="4:4" x14ac:dyDescent="0.25">
      <c r="D2077" s="146"/>
    </row>
    <row r="2078" spans="4:4" x14ac:dyDescent="0.25">
      <c r="D2078" s="146"/>
    </row>
    <row r="2079" spans="4:4" x14ac:dyDescent="0.25">
      <c r="D2079" s="146"/>
    </row>
    <row r="2080" spans="4:4" x14ac:dyDescent="0.25">
      <c r="D2080" s="146"/>
    </row>
    <row r="2081" spans="4:4" x14ac:dyDescent="0.25">
      <c r="D2081" s="146"/>
    </row>
    <row r="2082" spans="4:4" x14ac:dyDescent="0.25">
      <c r="D2082" s="146"/>
    </row>
    <row r="2083" spans="4:4" x14ac:dyDescent="0.25">
      <c r="D2083" s="146"/>
    </row>
    <row r="2084" spans="4:4" x14ac:dyDescent="0.25">
      <c r="D2084" s="146"/>
    </row>
    <row r="2085" spans="4:4" x14ac:dyDescent="0.25">
      <c r="D2085" s="146"/>
    </row>
    <row r="2086" spans="4:4" x14ac:dyDescent="0.25">
      <c r="D2086" s="146"/>
    </row>
    <row r="2087" spans="4:4" x14ac:dyDescent="0.25">
      <c r="D2087" s="146"/>
    </row>
    <row r="2088" spans="4:4" x14ac:dyDescent="0.25">
      <c r="D2088" s="146"/>
    </row>
    <row r="2089" spans="4:4" x14ac:dyDescent="0.25">
      <c r="D2089" s="146"/>
    </row>
    <row r="2090" spans="4:4" x14ac:dyDescent="0.25">
      <c r="D2090" s="146"/>
    </row>
    <row r="2091" spans="4:4" x14ac:dyDescent="0.25">
      <c r="D2091" s="146"/>
    </row>
    <row r="2092" spans="4:4" x14ac:dyDescent="0.25">
      <c r="D2092" s="146"/>
    </row>
    <row r="2093" spans="4:4" x14ac:dyDescent="0.25">
      <c r="D2093" s="146"/>
    </row>
    <row r="2094" spans="4:4" x14ac:dyDescent="0.25">
      <c r="D2094" s="146"/>
    </row>
    <row r="2095" spans="4:4" x14ac:dyDescent="0.25">
      <c r="D2095" s="146"/>
    </row>
    <row r="2096" spans="4:4" x14ac:dyDescent="0.25">
      <c r="D2096" s="146"/>
    </row>
    <row r="2097" spans="4:4" x14ac:dyDescent="0.25">
      <c r="D2097" s="146"/>
    </row>
    <row r="2098" spans="4:4" x14ac:dyDescent="0.25">
      <c r="D2098" s="146"/>
    </row>
    <row r="2099" spans="4:4" x14ac:dyDescent="0.25">
      <c r="D2099" s="146"/>
    </row>
    <row r="2100" spans="4:4" x14ac:dyDescent="0.25">
      <c r="D2100" s="146"/>
    </row>
    <row r="2101" spans="4:4" x14ac:dyDescent="0.25">
      <c r="D2101" s="146"/>
    </row>
    <row r="2102" spans="4:4" x14ac:dyDescent="0.25">
      <c r="D2102" s="146"/>
    </row>
    <row r="2103" spans="4:4" x14ac:dyDescent="0.25">
      <c r="D2103" s="146"/>
    </row>
    <row r="2104" spans="4:4" x14ac:dyDescent="0.25">
      <c r="D2104" s="146"/>
    </row>
    <row r="2105" spans="4:4" x14ac:dyDescent="0.25">
      <c r="D2105" s="146"/>
    </row>
    <row r="2106" spans="4:4" x14ac:dyDescent="0.25">
      <c r="D2106" s="146"/>
    </row>
    <row r="2107" spans="4:4" x14ac:dyDescent="0.25">
      <c r="D2107" s="146"/>
    </row>
    <row r="2108" spans="4:4" x14ac:dyDescent="0.25">
      <c r="D2108" s="146"/>
    </row>
    <row r="2109" spans="4:4" x14ac:dyDescent="0.25">
      <c r="D2109" s="146"/>
    </row>
    <row r="2110" spans="4:4" x14ac:dyDescent="0.25">
      <c r="D2110" s="146"/>
    </row>
    <row r="2111" spans="4:4" x14ac:dyDescent="0.25">
      <c r="D2111" s="146"/>
    </row>
    <row r="2112" spans="4:4" x14ac:dyDescent="0.25">
      <c r="D2112" s="146"/>
    </row>
    <row r="2113" spans="4:4" x14ac:dyDescent="0.25">
      <c r="D2113" s="146"/>
    </row>
    <row r="2114" spans="4:4" x14ac:dyDescent="0.25">
      <c r="D2114" s="146"/>
    </row>
    <row r="2115" spans="4:4" x14ac:dyDescent="0.25">
      <c r="D2115" s="146"/>
    </row>
    <row r="2116" spans="4:4" x14ac:dyDescent="0.25">
      <c r="D2116" s="146"/>
    </row>
    <row r="2117" spans="4:4" x14ac:dyDescent="0.25">
      <c r="D2117" s="146"/>
    </row>
    <row r="2118" spans="4:4" x14ac:dyDescent="0.25">
      <c r="D2118" s="146"/>
    </row>
    <row r="2119" spans="4:4" x14ac:dyDescent="0.25">
      <c r="D2119" s="146"/>
    </row>
    <row r="2120" spans="4:4" x14ac:dyDescent="0.25">
      <c r="D2120" s="146"/>
    </row>
    <row r="2121" spans="4:4" x14ac:dyDescent="0.25">
      <c r="D2121" s="146"/>
    </row>
    <row r="2122" spans="4:4" x14ac:dyDescent="0.25">
      <c r="D2122" s="146"/>
    </row>
    <row r="2123" spans="4:4" x14ac:dyDescent="0.25">
      <c r="D2123" s="146"/>
    </row>
    <row r="2124" spans="4:4" x14ac:dyDescent="0.25">
      <c r="D2124" s="146"/>
    </row>
    <row r="2125" spans="4:4" x14ac:dyDescent="0.25">
      <c r="D2125" s="146"/>
    </row>
    <row r="2126" spans="4:4" x14ac:dyDescent="0.25">
      <c r="D2126" s="146"/>
    </row>
    <row r="2127" spans="4:4" x14ac:dyDescent="0.25">
      <c r="D2127" s="146"/>
    </row>
    <row r="2128" spans="4:4" x14ac:dyDescent="0.25">
      <c r="D2128" s="146"/>
    </row>
    <row r="2129" spans="4:4" x14ac:dyDescent="0.25">
      <c r="D2129" s="146"/>
    </row>
    <row r="2130" spans="4:4" x14ac:dyDescent="0.25">
      <c r="D2130" s="146"/>
    </row>
    <row r="2131" spans="4:4" x14ac:dyDescent="0.25">
      <c r="D2131" s="146"/>
    </row>
    <row r="2132" spans="4:4" x14ac:dyDescent="0.25">
      <c r="D2132" s="146"/>
    </row>
    <row r="2133" spans="4:4" x14ac:dyDescent="0.25">
      <c r="D2133" s="146"/>
    </row>
    <row r="2134" spans="4:4" x14ac:dyDescent="0.25">
      <c r="D2134" s="146"/>
    </row>
    <row r="2135" spans="4:4" x14ac:dyDescent="0.25">
      <c r="D2135" s="146"/>
    </row>
    <row r="2136" spans="4:4" x14ac:dyDescent="0.25">
      <c r="D2136" s="146"/>
    </row>
    <row r="2137" spans="4:4" x14ac:dyDescent="0.25">
      <c r="D2137" s="146"/>
    </row>
    <row r="2138" spans="4:4" x14ac:dyDescent="0.25">
      <c r="D2138" s="146"/>
    </row>
    <row r="2139" spans="4:4" x14ac:dyDescent="0.25">
      <c r="D2139" s="146"/>
    </row>
    <row r="2140" spans="4:4" x14ac:dyDescent="0.25">
      <c r="D2140" s="146"/>
    </row>
    <row r="2141" spans="4:4" x14ac:dyDescent="0.25">
      <c r="D2141" s="146"/>
    </row>
    <row r="2142" spans="4:4" x14ac:dyDescent="0.25">
      <c r="D2142" s="146"/>
    </row>
    <row r="2143" spans="4:4" x14ac:dyDescent="0.25">
      <c r="D2143" s="146"/>
    </row>
    <row r="2144" spans="4:4" x14ac:dyDescent="0.25">
      <c r="D2144" s="146"/>
    </row>
    <row r="2145" spans="4:4" x14ac:dyDescent="0.25">
      <c r="D2145" s="146"/>
    </row>
    <row r="2146" spans="4:4" x14ac:dyDescent="0.25">
      <c r="D2146" s="146"/>
    </row>
    <row r="2147" spans="4:4" x14ac:dyDescent="0.25">
      <c r="D2147" s="146"/>
    </row>
    <row r="2148" spans="4:4" x14ac:dyDescent="0.25">
      <c r="D2148" s="146"/>
    </row>
    <row r="2149" spans="4:4" x14ac:dyDescent="0.25">
      <c r="D2149" s="146"/>
    </row>
    <row r="2150" spans="4:4" x14ac:dyDescent="0.25">
      <c r="D2150" s="146"/>
    </row>
    <row r="2151" spans="4:4" x14ac:dyDescent="0.25">
      <c r="D2151" s="146"/>
    </row>
    <row r="2152" spans="4:4" x14ac:dyDescent="0.25">
      <c r="D2152" s="146"/>
    </row>
    <row r="2153" spans="4:4" x14ac:dyDescent="0.25">
      <c r="D2153" s="146"/>
    </row>
    <row r="2154" spans="4:4" x14ac:dyDescent="0.25">
      <c r="D2154" s="146"/>
    </row>
    <row r="2155" spans="4:4" x14ac:dyDescent="0.25">
      <c r="D2155" s="146"/>
    </row>
    <row r="2156" spans="4:4" x14ac:dyDescent="0.25">
      <c r="D2156" s="146"/>
    </row>
    <row r="2157" spans="4:4" x14ac:dyDescent="0.25">
      <c r="D2157" s="146"/>
    </row>
    <row r="2158" spans="4:4" x14ac:dyDescent="0.25">
      <c r="D2158" s="146"/>
    </row>
    <row r="2159" spans="4:4" x14ac:dyDescent="0.25">
      <c r="D2159" s="146"/>
    </row>
    <row r="2160" spans="4:4" x14ac:dyDescent="0.25">
      <c r="D2160" s="146"/>
    </row>
    <row r="2161" spans="4:4" x14ac:dyDescent="0.25">
      <c r="D2161" s="146"/>
    </row>
    <row r="2162" spans="4:4" x14ac:dyDescent="0.25">
      <c r="D2162" s="146"/>
    </row>
    <row r="2163" spans="4:4" x14ac:dyDescent="0.25">
      <c r="D2163" s="146"/>
    </row>
    <row r="2164" spans="4:4" x14ac:dyDescent="0.25">
      <c r="D2164" s="146"/>
    </row>
    <row r="2165" spans="4:4" x14ac:dyDescent="0.25">
      <c r="D2165" s="146"/>
    </row>
    <row r="2166" spans="4:4" x14ac:dyDescent="0.25">
      <c r="D2166" s="146"/>
    </row>
    <row r="2167" spans="4:4" x14ac:dyDescent="0.25">
      <c r="D2167" s="146"/>
    </row>
    <row r="2168" spans="4:4" x14ac:dyDescent="0.25">
      <c r="D2168" s="146"/>
    </row>
    <row r="2169" spans="4:4" x14ac:dyDescent="0.25">
      <c r="D2169" s="146"/>
    </row>
    <row r="2170" spans="4:4" x14ac:dyDescent="0.25">
      <c r="D2170" s="146"/>
    </row>
    <row r="2171" spans="4:4" x14ac:dyDescent="0.25">
      <c r="D2171" s="146"/>
    </row>
    <row r="2172" spans="4:4" x14ac:dyDescent="0.25">
      <c r="D2172" s="146"/>
    </row>
    <row r="2173" spans="4:4" x14ac:dyDescent="0.25">
      <c r="D2173" s="146"/>
    </row>
    <row r="2174" spans="4:4" x14ac:dyDescent="0.25">
      <c r="D2174" s="146"/>
    </row>
    <row r="2175" spans="4:4" x14ac:dyDescent="0.25">
      <c r="D2175" s="146"/>
    </row>
    <row r="2176" spans="4:4" x14ac:dyDescent="0.25">
      <c r="D2176" s="146"/>
    </row>
    <row r="2177" spans="4:4" x14ac:dyDescent="0.25">
      <c r="D2177" s="146"/>
    </row>
    <row r="2178" spans="4:4" x14ac:dyDescent="0.25">
      <c r="D2178" s="146"/>
    </row>
    <row r="2179" spans="4:4" x14ac:dyDescent="0.25">
      <c r="D2179" s="146"/>
    </row>
    <row r="2180" spans="4:4" x14ac:dyDescent="0.25">
      <c r="D2180" s="146"/>
    </row>
    <row r="2181" spans="4:4" x14ac:dyDescent="0.25">
      <c r="D2181" s="146"/>
    </row>
    <row r="2182" spans="4:4" x14ac:dyDescent="0.25">
      <c r="D2182" s="146"/>
    </row>
    <row r="2183" spans="4:4" x14ac:dyDescent="0.25">
      <c r="D2183" s="146"/>
    </row>
    <row r="2184" spans="4:4" x14ac:dyDescent="0.25">
      <c r="D2184" s="146"/>
    </row>
    <row r="2185" spans="4:4" x14ac:dyDescent="0.25">
      <c r="D2185" s="146"/>
    </row>
    <row r="2186" spans="4:4" x14ac:dyDescent="0.25">
      <c r="D2186" s="146"/>
    </row>
    <row r="2187" spans="4:4" x14ac:dyDescent="0.25">
      <c r="D2187" s="146"/>
    </row>
    <row r="2188" spans="4:4" x14ac:dyDescent="0.25">
      <c r="D2188" s="146"/>
    </row>
    <row r="2189" spans="4:4" x14ac:dyDescent="0.25">
      <c r="D2189" s="146"/>
    </row>
    <row r="2190" spans="4:4" x14ac:dyDescent="0.25">
      <c r="D2190" s="146"/>
    </row>
    <row r="2191" spans="4:4" x14ac:dyDescent="0.25">
      <c r="D2191" s="146"/>
    </row>
    <row r="2192" spans="4:4" x14ac:dyDescent="0.25">
      <c r="D2192" s="146"/>
    </row>
    <row r="2193" spans="4:4" x14ac:dyDescent="0.25">
      <c r="D2193" s="146"/>
    </row>
    <row r="2194" spans="4:4" x14ac:dyDescent="0.25">
      <c r="D2194" s="146"/>
    </row>
    <row r="2195" spans="4:4" x14ac:dyDescent="0.25">
      <c r="D2195" s="146"/>
    </row>
    <row r="2196" spans="4:4" x14ac:dyDescent="0.25">
      <c r="D2196" s="146"/>
    </row>
    <row r="2197" spans="4:4" x14ac:dyDescent="0.25">
      <c r="D2197" s="146"/>
    </row>
    <row r="2198" spans="4:4" x14ac:dyDescent="0.25">
      <c r="D2198" s="146"/>
    </row>
    <row r="2199" spans="4:4" x14ac:dyDescent="0.25">
      <c r="D2199" s="146"/>
    </row>
    <row r="2200" spans="4:4" x14ac:dyDescent="0.25">
      <c r="D2200" s="146"/>
    </row>
    <row r="2201" spans="4:4" x14ac:dyDescent="0.25">
      <c r="D2201" s="146"/>
    </row>
    <row r="2202" spans="4:4" x14ac:dyDescent="0.25">
      <c r="D2202" s="146"/>
    </row>
    <row r="2203" spans="4:4" x14ac:dyDescent="0.25">
      <c r="D2203" s="146"/>
    </row>
    <row r="2204" spans="4:4" x14ac:dyDescent="0.25">
      <c r="D2204" s="146"/>
    </row>
    <row r="2205" spans="4:4" x14ac:dyDescent="0.25">
      <c r="D2205" s="146"/>
    </row>
    <row r="2206" spans="4:4" x14ac:dyDescent="0.25">
      <c r="D2206" s="146"/>
    </row>
    <row r="2207" spans="4:4" x14ac:dyDescent="0.25">
      <c r="D2207" s="146"/>
    </row>
    <row r="2208" spans="4:4" x14ac:dyDescent="0.25">
      <c r="D2208" s="146"/>
    </row>
    <row r="2209" spans="4:4" x14ac:dyDescent="0.25">
      <c r="D2209" s="146"/>
    </row>
    <row r="2210" spans="4:4" x14ac:dyDescent="0.25">
      <c r="D2210" s="146"/>
    </row>
    <row r="2211" spans="4:4" x14ac:dyDescent="0.25">
      <c r="D2211" s="146"/>
    </row>
    <row r="2212" spans="4:4" x14ac:dyDescent="0.25">
      <c r="D2212" s="146"/>
    </row>
    <row r="2213" spans="4:4" x14ac:dyDescent="0.25">
      <c r="D2213" s="146"/>
    </row>
    <row r="2214" spans="4:4" x14ac:dyDescent="0.25">
      <c r="D2214" s="146"/>
    </row>
    <row r="2215" spans="4:4" x14ac:dyDescent="0.25">
      <c r="D2215" s="146"/>
    </row>
    <row r="2216" spans="4:4" x14ac:dyDescent="0.25">
      <c r="D2216" s="146"/>
    </row>
    <row r="2217" spans="4:4" x14ac:dyDescent="0.25">
      <c r="D2217" s="146"/>
    </row>
    <row r="2218" spans="4:4" x14ac:dyDescent="0.25">
      <c r="D2218" s="146"/>
    </row>
    <row r="2219" spans="4:4" x14ac:dyDescent="0.25">
      <c r="D2219" s="146"/>
    </row>
    <row r="2220" spans="4:4" x14ac:dyDescent="0.25">
      <c r="D2220" s="146"/>
    </row>
    <row r="2221" spans="4:4" x14ac:dyDescent="0.25">
      <c r="D2221" s="146"/>
    </row>
    <row r="2222" spans="4:4" x14ac:dyDescent="0.25">
      <c r="D2222" s="146"/>
    </row>
    <row r="2223" spans="4:4" x14ac:dyDescent="0.25">
      <c r="D2223" s="146"/>
    </row>
    <row r="2224" spans="4:4" x14ac:dyDescent="0.25">
      <c r="D2224" s="146"/>
    </row>
    <row r="2225" spans="4:4" x14ac:dyDescent="0.25">
      <c r="D2225" s="146"/>
    </row>
    <row r="2226" spans="4:4" x14ac:dyDescent="0.25">
      <c r="D2226" s="146"/>
    </row>
    <row r="2227" spans="4:4" x14ac:dyDescent="0.25">
      <c r="D2227" s="146"/>
    </row>
    <row r="2228" spans="4:4" x14ac:dyDescent="0.25">
      <c r="D2228" s="146"/>
    </row>
    <row r="2229" spans="4:4" x14ac:dyDescent="0.25">
      <c r="D2229" s="146"/>
    </row>
    <row r="2230" spans="4:4" x14ac:dyDescent="0.25">
      <c r="D2230" s="146"/>
    </row>
    <row r="2231" spans="4:4" x14ac:dyDescent="0.25">
      <c r="D2231" s="146"/>
    </row>
    <row r="2232" spans="4:4" x14ac:dyDescent="0.25">
      <c r="D2232" s="146"/>
    </row>
    <row r="2233" spans="4:4" x14ac:dyDescent="0.25">
      <c r="D2233" s="146"/>
    </row>
    <row r="2234" spans="4:4" x14ac:dyDescent="0.25">
      <c r="D2234" s="146"/>
    </row>
    <row r="2235" spans="4:4" x14ac:dyDescent="0.25">
      <c r="D2235" s="146"/>
    </row>
    <row r="2236" spans="4:4" x14ac:dyDescent="0.25">
      <c r="D2236" s="146"/>
    </row>
    <row r="2237" spans="4:4" x14ac:dyDescent="0.25">
      <c r="D2237" s="146"/>
    </row>
    <row r="2238" spans="4:4" x14ac:dyDescent="0.25">
      <c r="D2238" s="146"/>
    </row>
    <row r="2239" spans="4:4" x14ac:dyDescent="0.25">
      <c r="D2239" s="146"/>
    </row>
    <row r="2240" spans="4:4" x14ac:dyDescent="0.25">
      <c r="D2240" s="146"/>
    </row>
    <row r="2241" spans="4:4" x14ac:dyDescent="0.25">
      <c r="D2241" s="146"/>
    </row>
    <row r="2242" spans="4:4" x14ac:dyDescent="0.25">
      <c r="D2242" s="146"/>
    </row>
    <row r="2243" spans="4:4" x14ac:dyDescent="0.25">
      <c r="D2243" s="146"/>
    </row>
    <row r="2244" spans="4:4" x14ac:dyDescent="0.25">
      <c r="D2244" s="146"/>
    </row>
    <row r="2245" spans="4:4" x14ac:dyDescent="0.25">
      <c r="D2245" s="146"/>
    </row>
    <row r="2246" spans="4:4" x14ac:dyDescent="0.25">
      <c r="D2246" s="146"/>
    </row>
    <row r="2247" spans="4:4" x14ac:dyDescent="0.25">
      <c r="D2247" s="146"/>
    </row>
    <row r="2248" spans="4:4" x14ac:dyDescent="0.25">
      <c r="D2248" s="146"/>
    </row>
    <row r="2249" spans="4:4" x14ac:dyDescent="0.25">
      <c r="D2249" s="146"/>
    </row>
    <row r="2250" spans="4:4" x14ac:dyDescent="0.25">
      <c r="D2250" s="146"/>
    </row>
    <row r="2251" spans="4:4" x14ac:dyDescent="0.25">
      <c r="D2251" s="146"/>
    </row>
    <row r="2252" spans="4:4" x14ac:dyDescent="0.25">
      <c r="D2252" s="146"/>
    </row>
    <row r="2253" spans="4:4" x14ac:dyDescent="0.25">
      <c r="D2253" s="146"/>
    </row>
    <row r="2254" spans="4:4" x14ac:dyDescent="0.25">
      <c r="D2254" s="146"/>
    </row>
    <row r="2255" spans="4:4" x14ac:dyDescent="0.25">
      <c r="D2255" s="146"/>
    </row>
    <row r="2256" spans="4:4" x14ac:dyDescent="0.25">
      <c r="D2256" s="146"/>
    </row>
    <row r="2257" spans="4:4" x14ac:dyDescent="0.25">
      <c r="D2257" s="146"/>
    </row>
    <row r="2258" spans="4:4" x14ac:dyDescent="0.25">
      <c r="D2258" s="146"/>
    </row>
    <row r="2259" spans="4:4" x14ac:dyDescent="0.25">
      <c r="D2259" s="146"/>
    </row>
    <row r="2260" spans="4:4" x14ac:dyDescent="0.25">
      <c r="D2260" s="146"/>
    </row>
    <row r="2261" spans="4:4" x14ac:dyDescent="0.25">
      <c r="D2261" s="146"/>
    </row>
    <row r="2262" spans="4:4" x14ac:dyDescent="0.25">
      <c r="D2262" s="146"/>
    </row>
    <row r="2263" spans="4:4" x14ac:dyDescent="0.25">
      <c r="D2263" s="146"/>
    </row>
    <row r="2264" spans="4:4" x14ac:dyDescent="0.25">
      <c r="D2264" s="146"/>
    </row>
    <row r="2265" spans="4:4" x14ac:dyDescent="0.25">
      <c r="D2265" s="146"/>
    </row>
    <row r="2266" spans="4:4" x14ac:dyDescent="0.25">
      <c r="D2266" s="146"/>
    </row>
    <row r="2267" spans="4:4" x14ac:dyDescent="0.25">
      <c r="D2267" s="146"/>
    </row>
    <row r="2268" spans="4:4" x14ac:dyDescent="0.25">
      <c r="D2268" s="146"/>
    </row>
    <row r="2269" spans="4:4" x14ac:dyDescent="0.25">
      <c r="D2269" s="146"/>
    </row>
    <row r="2270" spans="4:4" x14ac:dyDescent="0.25">
      <c r="D2270" s="146"/>
    </row>
    <row r="2271" spans="4:4" x14ac:dyDescent="0.25">
      <c r="D2271" s="146"/>
    </row>
    <row r="2272" spans="4:4" x14ac:dyDescent="0.25">
      <c r="D2272" s="146"/>
    </row>
    <row r="2273" spans="4:4" x14ac:dyDescent="0.25">
      <c r="D2273" s="146"/>
    </row>
    <row r="2274" spans="4:4" x14ac:dyDescent="0.25">
      <c r="D2274" s="146"/>
    </row>
    <row r="2275" spans="4:4" x14ac:dyDescent="0.25">
      <c r="D2275" s="146"/>
    </row>
    <row r="2276" spans="4:4" x14ac:dyDescent="0.25">
      <c r="D2276" s="146"/>
    </row>
    <row r="2277" spans="4:4" x14ac:dyDescent="0.25">
      <c r="D2277" s="146"/>
    </row>
    <row r="2278" spans="4:4" x14ac:dyDescent="0.25">
      <c r="D2278" s="146"/>
    </row>
    <row r="2279" spans="4:4" x14ac:dyDescent="0.25">
      <c r="D2279" s="146"/>
    </row>
    <row r="2280" spans="4:4" x14ac:dyDescent="0.25">
      <c r="D2280" s="146"/>
    </row>
    <row r="2281" spans="4:4" x14ac:dyDescent="0.25">
      <c r="D2281" s="146"/>
    </row>
    <row r="2282" spans="4:4" x14ac:dyDescent="0.25">
      <c r="D2282" s="146"/>
    </row>
    <row r="2283" spans="4:4" x14ac:dyDescent="0.25">
      <c r="D2283" s="146"/>
    </row>
    <row r="2284" spans="4:4" x14ac:dyDescent="0.25">
      <c r="D2284" s="146"/>
    </row>
    <row r="2285" spans="4:4" x14ac:dyDescent="0.25">
      <c r="D2285" s="146"/>
    </row>
    <row r="2286" spans="4:4" x14ac:dyDescent="0.25">
      <c r="D2286" s="146"/>
    </row>
    <row r="2287" spans="4:4" x14ac:dyDescent="0.25">
      <c r="D2287" s="146"/>
    </row>
    <row r="2288" spans="4:4" x14ac:dyDescent="0.25">
      <c r="D2288" s="146"/>
    </row>
    <row r="2289" spans="4:4" x14ac:dyDescent="0.25">
      <c r="D2289" s="146"/>
    </row>
    <row r="2290" spans="4:4" x14ac:dyDescent="0.25">
      <c r="D2290" s="146"/>
    </row>
    <row r="2291" spans="4:4" x14ac:dyDescent="0.25">
      <c r="D2291" s="146"/>
    </row>
    <row r="2292" spans="4:4" x14ac:dyDescent="0.25">
      <c r="D2292" s="146"/>
    </row>
    <row r="2293" spans="4:4" x14ac:dyDescent="0.25">
      <c r="D2293" s="146"/>
    </row>
    <row r="2294" spans="4:4" x14ac:dyDescent="0.25">
      <c r="D2294" s="146"/>
    </row>
    <row r="2295" spans="4:4" x14ac:dyDescent="0.25">
      <c r="D2295" s="146"/>
    </row>
    <row r="2296" spans="4:4" x14ac:dyDescent="0.25">
      <c r="D2296" s="146"/>
    </row>
    <row r="2297" spans="4:4" x14ac:dyDescent="0.25">
      <c r="D2297" s="146"/>
    </row>
    <row r="2298" spans="4:4" x14ac:dyDescent="0.25">
      <c r="D2298" s="146"/>
    </row>
    <row r="2299" spans="4:4" x14ac:dyDescent="0.25">
      <c r="D2299" s="146"/>
    </row>
    <row r="2300" spans="4:4" x14ac:dyDescent="0.25">
      <c r="D2300" s="146"/>
    </row>
    <row r="2301" spans="4:4" x14ac:dyDescent="0.25">
      <c r="D2301" s="146"/>
    </row>
    <row r="2302" spans="4:4" x14ac:dyDescent="0.25">
      <c r="D2302" s="146"/>
    </row>
    <row r="2303" spans="4:4" x14ac:dyDescent="0.25">
      <c r="D2303" s="146"/>
    </row>
    <row r="2304" spans="4:4" x14ac:dyDescent="0.25">
      <c r="D2304" s="146"/>
    </row>
    <row r="2305" spans="4:4" x14ac:dyDescent="0.25">
      <c r="D2305" s="146"/>
    </row>
    <row r="2306" spans="4:4" x14ac:dyDescent="0.25">
      <c r="D2306" s="146"/>
    </row>
    <row r="2307" spans="4:4" x14ac:dyDescent="0.25">
      <c r="D2307" s="146"/>
    </row>
    <row r="2308" spans="4:4" x14ac:dyDescent="0.25">
      <c r="D2308" s="146"/>
    </row>
    <row r="2309" spans="4:4" x14ac:dyDescent="0.25">
      <c r="D2309" s="146"/>
    </row>
    <row r="2310" spans="4:4" x14ac:dyDescent="0.25">
      <c r="D2310" s="146"/>
    </row>
    <row r="2311" spans="4:4" x14ac:dyDescent="0.25">
      <c r="D2311" s="146"/>
    </row>
    <row r="2312" spans="4:4" x14ac:dyDescent="0.25">
      <c r="D2312" s="146"/>
    </row>
    <row r="2313" spans="4:4" x14ac:dyDescent="0.25">
      <c r="D2313" s="146"/>
    </row>
    <row r="2314" spans="4:4" x14ac:dyDescent="0.25">
      <c r="D2314" s="146"/>
    </row>
    <row r="2315" spans="4:4" x14ac:dyDescent="0.25">
      <c r="D2315" s="146"/>
    </row>
    <row r="2316" spans="4:4" x14ac:dyDescent="0.25">
      <c r="D2316" s="146"/>
    </row>
    <row r="2317" spans="4:4" x14ac:dyDescent="0.25">
      <c r="D2317" s="146"/>
    </row>
    <row r="2318" spans="4:4" x14ac:dyDescent="0.25">
      <c r="D2318" s="146"/>
    </row>
    <row r="2319" spans="4:4" x14ac:dyDescent="0.25">
      <c r="D2319" s="146"/>
    </row>
    <row r="2320" spans="4:4" x14ac:dyDescent="0.25">
      <c r="D2320" s="146"/>
    </row>
    <row r="2321" spans="4:4" x14ac:dyDescent="0.25">
      <c r="D2321" s="146"/>
    </row>
    <row r="2322" spans="4:4" x14ac:dyDescent="0.25">
      <c r="D2322" s="146"/>
    </row>
    <row r="2323" spans="4:4" x14ac:dyDescent="0.25">
      <c r="D2323" s="146"/>
    </row>
    <row r="2324" spans="4:4" x14ac:dyDescent="0.25">
      <c r="D2324" s="146"/>
    </row>
    <row r="2325" spans="4:4" x14ac:dyDescent="0.25">
      <c r="D2325" s="146"/>
    </row>
    <row r="2326" spans="4:4" x14ac:dyDescent="0.25">
      <c r="D2326" s="146"/>
    </row>
    <row r="2327" spans="4:4" x14ac:dyDescent="0.25">
      <c r="D2327" s="146"/>
    </row>
    <row r="2328" spans="4:4" x14ac:dyDescent="0.25">
      <c r="D2328" s="146"/>
    </row>
    <row r="2329" spans="4:4" x14ac:dyDescent="0.25">
      <c r="D2329" s="146"/>
    </row>
    <row r="2330" spans="4:4" x14ac:dyDescent="0.25">
      <c r="D2330" s="146"/>
    </row>
    <row r="2331" spans="4:4" x14ac:dyDescent="0.25">
      <c r="D2331" s="146"/>
    </row>
    <row r="2332" spans="4:4" x14ac:dyDescent="0.25">
      <c r="D2332" s="146"/>
    </row>
    <row r="2333" spans="4:4" x14ac:dyDescent="0.25">
      <c r="D2333" s="146"/>
    </row>
    <row r="2334" spans="4:4" x14ac:dyDescent="0.25">
      <c r="D2334" s="146"/>
    </row>
    <row r="2335" spans="4:4" x14ac:dyDescent="0.25">
      <c r="D2335" s="146"/>
    </row>
    <row r="2336" spans="4:4" x14ac:dyDescent="0.25">
      <c r="D2336" s="146"/>
    </row>
    <row r="2337" spans="4:4" x14ac:dyDescent="0.25">
      <c r="D2337" s="146"/>
    </row>
    <row r="2338" spans="4:4" x14ac:dyDescent="0.25">
      <c r="D2338" s="146"/>
    </row>
    <row r="2339" spans="4:4" x14ac:dyDescent="0.25">
      <c r="D2339" s="146"/>
    </row>
    <row r="2340" spans="4:4" x14ac:dyDescent="0.25">
      <c r="D2340" s="146"/>
    </row>
    <row r="2341" spans="4:4" x14ac:dyDescent="0.25">
      <c r="D2341" s="146"/>
    </row>
    <row r="2342" spans="4:4" x14ac:dyDescent="0.25">
      <c r="D2342" s="146"/>
    </row>
    <row r="2343" spans="4:4" x14ac:dyDescent="0.25">
      <c r="D2343" s="146"/>
    </row>
    <row r="2344" spans="4:4" x14ac:dyDescent="0.25">
      <c r="D2344" s="146"/>
    </row>
    <row r="2345" spans="4:4" x14ac:dyDescent="0.25">
      <c r="D2345" s="146"/>
    </row>
    <row r="2346" spans="4:4" x14ac:dyDescent="0.25">
      <c r="D2346" s="146"/>
    </row>
    <row r="2347" spans="4:4" x14ac:dyDescent="0.25">
      <c r="D2347" s="146"/>
    </row>
    <row r="2348" spans="4:4" x14ac:dyDescent="0.25">
      <c r="D2348" s="146"/>
    </row>
    <row r="2349" spans="4:4" x14ac:dyDescent="0.25">
      <c r="D2349" s="146"/>
    </row>
    <row r="2350" spans="4:4" x14ac:dyDescent="0.25">
      <c r="D2350" s="146"/>
    </row>
    <row r="2351" spans="4:4" x14ac:dyDescent="0.25">
      <c r="D2351" s="146"/>
    </row>
    <row r="2352" spans="4:4" x14ac:dyDescent="0.25">
      <c r="D2352" s="146"/>
    </row>
    <row r="2353" spans="4:4" x14ac:dyDescent="0.25">
      <c r="D2353" s="146"/>
    </row>
    <row r="2354" spans="4:4" x14ac:dyDescent="0.25">
      <c r="D2354" s="146"/>
    </row>
    <row r="2355" spans="4:4" x14ac:dyDescent="0.25">
      <c r="D2355" s="146"/>
    </row>
    <row r="2356" spans="4:4" x14ac:dyDescent="0.25">
      <c r="D2356" s="146"/>
    </row>
    <row r="2357" spans="4:4" x14ac:dyDescent="0.25">
      <c r="D2357" s="146"/>
    </row>
    <row r="2358" spans="4:4" x14ac:dyDescent="0.25">
      <c r="D2358" s="146"/>
    </row>
    <row r="2359" spans="4:4" x14ac:dyDescent="0.25">
      <c r="D2359" s="146"/>
    </row>
    <row r="2360" spans="4:4" x14ac:dyDescent="0.25">
      <c r="D2360" s="146"/>
    </row>
    <row r="2361" spans="4:4" x14ac:dyDescent="0.25">
      <c r="D2361" s="146"/>
    </row>
    <row r="2362" spans="4:4" x14ac:dyDescent="0.25">
      <c r="D2362" s="146"/>
    </row>
    <row r="2363" spans="4:4" x14ac:dyDescent="0.25">
      <c r="D2363" s="146"/>
    </row>
    <row r="2364" spans="4:4" x14ac:dyDescent="0.25">
      <c r="D2364" s="146"/>
    </row>
    <row r="2365" spans="4:4" x14ac:dyDescent="0.25">
      <c r="D2365" s="146"/>
    </row>
    <row r="2366" spans="4:4" x14ac:dyDescent="0.25">
      <c r="D2366" s="146"/>
    </row>
    <row r="2367" spans="4:4" x14ac:dyDescent="0.25">
      <c r="D2367" s="146"/>
    </row>
    <row r="2368" spans="4:4" x14ac:dyDescent="0.25">
      <c r="D2368" s="146"/>
    </row>
    <row r="2369" spans="4:4" x14ac:dyDescent="0.25">
      <c r="D2369" s="146"/>
    </row>
    <row r="2370" spans="4:4" x14ac:dyDescent="0.25">
      <c r="D2370" s="146"/>
    </row>
    <row r="2371" spans="4:4" x14ac:dyDescent="0.25">
      <c r="D2371" s="146"/>
    </row>
    <row r="2372" spans="4:4" x14ac:dyDescent="0.25">
      <c r="D2372" s="146"/>
    </row>
    <row r="2373" spans="4:4" x14ac:dyDescent="0.25">
      <c r="D2373" s="146"/>
    </row>
    <row r="2374" spans="4:4" x14ac:dyDescent="0.25">
      <c r="D2374" s="146"/>
    </row>
    <row r="2375" spans="4:4" x14ac:dyDescent="0.25">
      <c r="D2375" s="146"/>
    </row>
    <row r="2376" spans="4:4" x14ac:dyDescent="0.25">
      <c r="D2376" s="146"/>
    </row>
    <row r="2377" spans="4:4" x14ac:dyDescent="0.25">
      <c r="D2377" s="146"/>
    </row>
    <row r="2378" spans="4:4" x14ac:dyDescent="0.25">
      <c r="D2378" s="146"/>
    </row>
    <row r="2379" spans="4:4" x14ac:dyDescent="0.25">
      <c r="D2379" s="146"/>
    </row>
    <row r="2380" spans="4:4" x14ac:dyDescent="0.25">
      <c r="D2380" s="146"/>
    </row>
    <row r="2381" spans="4:4" x14ac:dyDescent="0.25">
      <c r="D2381" s="146"/>
    </row>
    <row r="2382" spans="4:4" x14ac:dyDescent="0.25">
      <c r="D2382" s="146"/>
    </row>
    <row r="2383" spans="4:4" x14ac:dyDescent="0.25">
      <c r="D2383" s="146"/>
    </row>
    <row r="2384" spans="4:4" x14ac:dyDescent="0.25">
      <c r="D2384" s="146"/>
    </row>
    <row r="2385" spans="4:4" x14ac:dyDescent="0.25">
      <c r="D2385" s="146"/>
    </row>
    <row r="2386" spans="4:4" x14ac:dyDescent="0.25">
      <c r="D2386" s="146"/>
    </row>
    <row r="2387" spans="4:4" x14ac:dyDescent="0.25">
      <c r="D2387" s="146"/>
    </row>
    <row r="2388" spans="4:4" x14ac:dyDescent="0.25">
      <c r="D2388" s="146"/>
    </row>
    <row r="2389" spans="4:4" x14ac:dyDescent="0.25">
      <c r="D2389" s="146"/>
    </row>
    <row r="2390" spans="4:4" x14ac:dyDescent="0.25">
      <c r="D2390" s="146"/>
    </row>
    <row r="2391" spans="4:4" x14ac:dyDescent="0.25">
      <c r="D2391" s="146"/>
    </row>
    <row r="2392" spans="4:4" x14ac:dyDescent="0.25">
      <c r="D2392" s="146"/>
    </row>
    <row r="2393" spans="4:4" x14ac:dyDescent="0.25">
      <c r="D2393" s="146"/>
    </row>
    <row r="2394" spans="4:4" x14ac:dyDescent="0.25">
      <c r="D2394" s="146"/>
    </row>
    <row r="2395" spans="4:4" x14ac:dyDescent="0.25">
      <c r="D2395" s="146"/>
    </row>
    <row r="2396" spans="4:4" x14ac:dyDescent="0.25">
      <c r="D2396" s="146"/>
    </row>
    <row r="2397" spans="4:4" x14ac:dyDescent="0.25">
      <c r="D2397" s="146"/>
    </row>
    <row r="2398" spans="4:4" x14ac:dyDescent="0.25">
      <c r="D2398" s="146"/>
    </row>
    <row r="2399" spans="4:4" x14ac:dyDescent="0.25">
      <c r="D2399" s="146"/>
    </row>
    <row r="2400" spans="4:4" x14ac:dyDescent="0.25">
      <c r="D2400" s="146"/>
    </row>
    <row r="2401" spans="4:4" x14ac:dyDescent="0.25">
      <c r="D2401" s="146"/>
    </row>
    <row r="2402" spans="4:4" x14ac:dyDescent="0.25">
      <c r="D2402" s="146"/>
    </row>
    <row r="2403" spans="4:4" x14ac:dyDescent="0.25">
      <c r="D2403" s="146"/>
    </row>
    <row r="2404" spans="4:4" x14ac:dyDescent="0.25">
      <c r="D2404" s="146"/>
    </row>
    <row r="2405" spans="4:4" x14ac:dyDescent="0.25">
      <c r="D2405" s="146"/>
    </row>
    <row r="2406" spans="4:4" x14ac:dyDescent="0.25">
      <c r="D2406" s="146"/>
    </row>
    <row r="2407" spans="4:4" x14ac:dyDescent="0.25">
      <c r="D2407" s="146"/>
    </row>
    <row r="2408" spans="4:4" x14ac:dyDescent="0.25">
      <c r="D2408" s="146"/>
    </row>
    <row r="2409" spans="4:4" x14ac:dyDescent="0.25">
      <c r="D2409" s="146"/>
    </row>
    <row r="2410" spans="4:4" x14ac:dyDescent="0.25">
      <c r="D2410" s="146"/>
    </row>
    <row r="2411" spans="4:4" x14ac:dyDescent="0.25">
      <c r="D2411" s="146"/>
    </row>
    <row r="2412" spans="4:4" x14ac:dyDescent="0.25">
      <c r="D2412" s="146"/>
    </row>
    <row r="2413" spans="4:4" x14ac:dyDescent="0.25">
      <c r="D2413" s="146"/>
    </row>
    <row r="2414" spans="4:4" x14ac:dyDescent="0.25">
      <c r="D2414" s="146"/>
    </row>
    <row r="2415" spans="4:4" x14ac:dyDescent="0.25">
      <c r="D2415" s="146"/>
    </row>
    <row r="2416" spans="4:4" x14ac:dyDescent="0.25">
      <c r="D2416" s="146"/>
    </row>
    <row r="2417" spans="4:4" x14ac:dyDescent="0.25">
      <c r="D2417" s="146"/>
    </row>
    <row r="2418" spans="4:4" x14ac:dyDescent="0.25">
      <c r="D2418" s="146"/>
    </row>
    <row r="2419" spans="4:4" x14ac:dyDescent="0.25">
      <c r="D2419" s="146"/>
    </row>
    <row r="2420" spans="4:4" x14ac:dyDescent="0.25">
      <c r="D2420" s="146"/>
    </row>
    <row r="2421" spans="4:4" x14ac:dyDescent="0.25">
      <c r="D2421" s="146"/>
    </row>
    <row r="2422" spans="4:4" x14ac:dyDescent="0.25">
      <c r="D2422" s="146"/>
    </row>
    <row r="2423" spans="4:4" x14ac:dyDescent="0.25">
      <c r="D2423" s="146"/>
    </row>
    <row r="2424" spans="4:4" x14ac:dyDescent="0.25">
      <c r="D2424" s="146"/>
    </row>
    <row r="2425" spans="4:4" x14ac:dyDescent="0.25">
      <c r="D2425" s="146"/>
    </row>
    <row r="2426" spans="4:4" x14ac:dyDescent="0.25">
      <c r="D2426" s="146"/>
    </row>
    <row r="2427" spans="4:4" x14ac:dyDescent="0.25">
      <c r="D2427" s="146"/>
    </row>
    <row r="2428" spans="4:4" x14ac:dyDescent="0.25">
      <c r="D2428" s="146"/>
    </row>
    <row r="2429" spans="4:4" x14ac:dyDescent="0.25">
      <c r="D2429" s="146"/>
    </row>
    <row r="2430" spans="4:4" x14ac:dyDescent="0.25">
      <c r="D2430" s="146"/>
    </row>
    <row r="2431" spans="4:4" x14ac:dyDescent="0.25">
      <c r="D2431" s="146"/>
    </row>
    <row r="2432" spans="4:4" x14ac:dyDescent="0.25">
      <c r="D2432" s="146"/>
    </row>
    <row r="2433" spans="4:4" x14ac:dyDescent="0.25">
      <c r="D2433" s="146"/>
    </row>
    <row r="2434" spans="4:4" x14ac:dyDescent="0.25">
      <c r="D2434" s="146"/>
    </row>
    <row r="2435" spans="4:4" x14ac:dyDescent="0.25">
      <c r="D2435" s="146"/>
    </row>
    <row r="2436" spans="4:4" x14ac:dyDescent="0.25">
      <c r="D2436" s="146"/>
    </row>
    <row r="2437" spans="4:4" x14ac:dyDescent="0.25">
      <c r="D2437" s="146"/>
    </row>
    <row r="2438" spans="4:4" x14ac:dyDescent="0.25">
      <c r="D2438" s="146"/>
    </row>
    <row r="2439" spans="4:4" x14ac:dyDescent="0.25">
      <c r="D2439" s="146"/>
    </row>
    <row r="2440" spans="4:4" x14ac:dyDescent="0.25">
      <c r="D2440" s="146"/>
    </row>
    <row r="2441" spans="4:4" x14ac:dyDescent="0.25">
      <c r="D2441" s="146"/>
    </row>
    <row r="2442" spans="4:4" x14ac:dyDescent="0.25">
      <c r="D2442" s="146"/>
    </row>
    <row r="2443" spans="4:4" x14ac:dyDescent="0.25">
      <c r="D2443" s="146"/>
    </row>
    <row r="2444" spans="4:4" x14ac:dyDescent="0.25">
      <c r="D2444" s="146"/>
    </row>
    <row r="2445" spans="4:4" x14ac:dyDescent="0.25">
      <c r="D2445" s="146"/>
    </row>
    <row r="2446" spans="4:4" x14ac:dyDescent="0.25">
      <c r="D2446" s="146"/>
    </row>
    <row r="2447" spans="4:4" x14ac:dyDescent="0.25">
      <c r="D2447" s="146"/>
    </row>
    <row r="2448" spans="4:4" x14ac:dyDescent="0.25">
      <c r="D2448" s="146"/>
    </row>
    <row r="2449" spans="4:4" x14ac:dyDescent="0.25">
      <c r="D2449" s="146"/>
    </row>
    <row r="2450" spans="4:4" x14ac:dyDescent="0.25">
      <c r="D2450" s="146"/>
    </row>
    <row r="2451" spans="4:4" x14ac:dyDescent="0.25">
      <c r="D2451" s="146"/>
    </row>
    <row r="2452" spans="4:4" x14ac:dyDescent="0.25">
      <c r="D2452" s="146"/>
    </row>
    <row r="2453" spans="4:4" x14ac:dyDescent="0.25">
      <c r="D2453" s="146"/>
    </row>
    <row r="2454" spans="4:4" x14ac:dyDescent="0.25">
      <c r="D2454" s="146"/>
    </row>
    <row r="2455" spans="4:4" x14ac:dyDescent="0.25">
      <c r="D2455" s="146"/>
    </row>
    <row r="2456" spans="4:4" x14ac:dyDescent="0.25">
      <c r="D2456" s="146"/>
    </row>
    <row r="2457" spans="4:4" x14ac:dyDescent="0.25">
      <c r="D2457" s="146"/>
    </row>
    <row r="2458" spans="4:4" x14ac:dyDescent="0.25">
      <c r="D2458" s="146"/>
    </row>
    <row r="2459" spans="4:4" x14ac:dyDescent="0.25">
      <c r="D2459" s="146"/>
    </row>
    <row r="2460" spans="4:4" x14ac:dyDescent="0.25">
      <c r="D2460" s="146"/>
    </row>
    <row r="2461" spans="4:4" x14ac:dyDescent="0.25">
      <c r="D2461" s="146"/>
    </row>
    <row r="2462" spans="4:4" x14ac:dyDescent="0.25">
      <c r="D2462" s="146"/>
    </row>
    <row r="2463" spans="4:4" x14ac:dyDescent="0.25">
      <c r="D2463" s="146"/>
    </row>
    <row r="2464" spans="4:4" x14ac:dyDescent="0.25">
      <c r="D2464" s="146"/>
    </row>
    <row r="2465" spans="4:4" x14ac:dyDescent="0.25">
      <c r="D2465" s="146"/>
    </row>
    <row r="2466" spans="4:4" x14ac:dyDescent="0.25">
      <c r="D2466" s="146"/>
    </row>
    <row r="2467" spans="4:4" x14ac:dyDescent="0.25">
      <c r="D2467" s="146"/>
    </row>
    <row r="2468" spans="4:4" x14ac:dyDescent="0.25">
      <c r="D2468" s="146"/>
    </row>
    <row r="2469" spans="4:4" x14ac:dyDescent="0.25">
      <c r="D2469" s="146"/>
    </row>
    <row r="2470" spans="4:4" x14ac:dyDescent="0.25">
      <c r="D2470" s="146"/>
    </row>
    <row r="2471" spans="4:4" x14ac:dyDescent="0.25">
      <c r="D2471" s="146"/>
    </row>
    <row r="2472" spans="4:4" x14ac:dyDescent="0.25">
      <c r="D2472" s="146"/>
    </row>
    <row r="2473" spans="4:4" x14ac:dyDescent="0.25">
      <c r="D2473" s="146"/>
    </row>
    <row r="2474" spans="4:4" x14ac:dyDescent="0.25">
      <c r="D2474" s="146"/>
    </row>
    <row r="2475" spans="4:4" x14ac:dyDescent="0.25">
      <c r="D2475" s="146"/>
    </row>
    <row r="2476" spans="4:4" x14ac:dyDescent="0.25">
      <c r="D2476" s="146"/>
    </row>
    <row r="2477" spans="4:4" x14ac:dyDescent="0.25">
      <c r="D2477" s="146"/>
    </row>
    <row r="2478" spans="4:4" x14ac:dyDescent="0.25">
      <c r="D2478" s="146"/>
    </row>
    <row r="2479" spans="4:4" x14ac:dyDescent="0.25">
      <c r="D2479" s="146"/>
    </row>
    <row r="2480" spans="4:4" x14ac:dyDescent="0.25">
      <c r="D2480" s="146"/>
    </row>
    <row r="2481" spans="4:4" x14ac:dyDescent="0.25">
      <c r="D2481" s="146"/>
    </row>
    <row r="2482" spans="4:4" x14ac:dyDescent="0.25">
      <c r="D2482" s="146"/>
    </row>
    <row r="2483" spans="4:4" x14ac:dyDescent="0.25">
      <c r="D2483" s="146"/>
    </row>
    <row r="2484" spans="4:4" x14ac:dyDescent="0.25">
      <c r="D2484" s="146"/>
    </row>
    <row r="2485" spans="4:4" x14ac:dyDescent="0.25">
      <c r="D2485" s="146"/>
    </row>
    <row r="2486" spans="4:4" x14ac:dyDescent="0.25">
      <c r="D2486" s="146"/>
    </row>
    <row r="2487" spans="4:4" x14ac:dyDescent="0.25">
      <c r="D2487" s="146"/>
    </row>
    <row r="2488" spans="4:4" x14ac:dyDescent="0.25">
      <c r="D2488" s="146"/>
    </row>
    <row r="2489" spans="4:4" x14ac:dyDescent="0.25">
      <c r="D2489" s="146"/>
    </row>
    <row r="2490" spans="4:4" x14ac:dyDescent="0.25">
      <c r="D2490" s="146"/>
    </row>
    <row r="2491" spans="4:4" x14ac:dyDescent="0.25">
      <c r="D2491" s="146"/>
    </row>
    <row r="2492" spans="4:4" x14ac:dyDescent="0.25">
      <c r="D2492" s="146"/>
    </row>
    <row r="2493" spans="4:4" x14ac:dyDescent="0.25">
      <c r="D2493" s="146"/>
    </row>
    <row r="2494" spans="4:4" x14ac:dyDescent="0.25">
      <c r="D2494" s="146"/>
    </row>
    <row r="2495" spans="4:4" x14ac:dyDescent="0.25">
      <c r="D2495" s="146"/>
    </row>
    <row r="2496" spans="4:4" x14ac:dyDescent="0.25">
      <c r="D2496" s="146"/>
    </row>
    <row r="2497" spans="4:4" x14ac:dyDescent="0.25">
      <c r="D2497" s="146"/>
    </row>
    <row r="2498" spans="4:4" x14ac:dyDescent="0.25">
      <c r="D2498" s="146"/>
    </row>
    <row r="2499" spans="4:4" x14ac:dyDescent="0.25">
      <c r="D2499" s="146"/>
    </row>
    <row r="2500" spans="4:4" x14ac:dyDescent="0.25">
      <c r="D2500" s="146"/>
    </row>
    <row r="2501" spans="4:4" x14ac:dyDescent="0.25">
      <c r="D2501" s="146"/>
    </row>
    <row r="2502" spans="4:4" x14ac:dyDescent="0.25">
      <c r="D2502" s="146"/>
    </row>
    <row r="2503" spans="4:4" x14ac:dyDescent="0.25">
      <c r="D2503" s="146"/>
    </row>
    <row r="2504" spans="4:4" x14ac:dyDescent="0.25">
      <c r="D2504" s="146"/>
    </row>
    <row r="2505" spans="4:4" x14ac:dyDescent="0.25">
      <c r="D2505" s="146"/>
    </row>
    <row r="2506" spans="4:4" x14ac:dyDescent="0.25">
      <c r="D2506" s="146"/>
    </row>
    <row r="2507" spans="4:4" x14ac:dyDescent="0.25">
      <c r="D2507" s="146"/>
    </row>
    <row r="2508" spans="4:4" x14ac:dyDescent="0.25">
      <c r="D2508" s="146"/>
    </row>
    <row r="2509" spans="4:4" x14ac:dyDescent="0.25">
      <c r="D2509" s="146"/>
    </row>
    <row r="2510" spans="4:4" x14ac:dyDescent="0.25">
      <c r="D2510" s="146"/>
    </row>
    <row r="2511" spans="4:4" x14ac:dyDescent="0.25">
      <c r="D2511" s="146"/>
    </row>
    <row r="2512" spans="4:4" x14ac:dyDescent="0.25">
      <c r="D2512" s="146"/>
    </row>
    <row r="2513" spans="4:4" x14ac:dyDescent="0.25">
      <c r="D2513" s="146"/>
    </row>
    <row r="2514" spans="4:4" x14ac:dyDescent="0.25">
      <c r="D2514" s="146"/>
    </row>
    <row r="2515" spans="4:4" x14ac:dyDescent="0.25">
      <c r="D2515" s="146"/>
    </row>
    <row r="2516" spans="4:4" x14ac:dyDescent="0.25">
      <c r="D2516" s="146"/>
    </row>
    <row r="2517" spans="4:4" x14ac:dyDescent="0.25">
      <c r="D2517" s="146"/>
    </row>
    <row r="2518" spans="4:4" x14ac:dyDescent="0.25">
      <c r="D2518" s="146"/>
    </row>
    <row r="2519" spans="4:4" x14ac:dyDescent="0.25">
      <c r="D2519" s="146"/>
    </row>
    <row r="2520" spans="4:4" x14ac:dyDescent="0.25">
      <c r="D2520" s="146"/>
    </row>
    <row r="2521" spans="4:4" x14ac:dyDescent="0.25">
      <c r="D2521" s="146"/>
    </row>
    <row r="2522" spans="4:4" x14ac:dyDescent="0.25">
      <c r="D2522" s="146"/>
    </row>
    <row r="2523" spans="4:4" x14ac:dyDescent="0.25">
      <c r="D2523" s="146"/>
    </row>
    <row r="2524" spans="4:4" x14ac:dyDescent="0.25">
      <c r="D2524" s="146"/>
    </row>
    <row r="2525" spans="4:4" x14ac:dyDescent="0.25">
      <c r="D2525" s="146"/>
    </row>
    <row r="2526" spans="4:4" x14ac:dyDescent="0.25">
      <c r="D2526" s="146"/>
    </row>
    <row r="2527" spans="4:4" x14ac:dyDescent="0.25">
      <c r="D2527" s="146"/>
    </row>
    <row r="2528" spans="4:4" x14ac:dyDescent="0.25">
      <c r="D2528" s="146"/>
    </row>
    <row r="2529" spans="4:4" x14ac:dyDescent="0.25">
      <c r="D2529" s="146"/>
    </row>
    <row r="2530" spans="4:4" x14ac:dyDescent="0.25">
      <c r="D2530" s="146"/>
    </row>
    <row r="2531" spans="4:4" x14ac:dyDescent="0.25">
      <c r="D2531" s="146"/>
    </row>
    <row r="2532" spans="4:4" x14ac:dyDescent="0.25">
      <c r="D2532" s="146"/>
    </row>
    <row r="2533" spans="4:4" x14ac:dyDescent="0.25">
      <c r="D2533" s="146"/>
    </row>
    <row r="2534" spans="4:4" x14ac:dyDescent="0.25">
      <c r="D2534" s="146"/>
    </row>
    <row r="2535" spans="4:4" x14ac:dyDescent="0.25">
      <c r="D2535" s="146"/>
    </row>
    <row r="2536" spans="4:4" x14ac:dyDescent="0.25">
      <c r="D2536" s="146"/>
    </row>
    <row r="2537" spans="4:4" x14ac:dyDescent="0.25">
      <c r="D2537" s="146"/>
    </row>
    <row r="2538" spans="4:4" x14ac:dyDescent="0.25">
      <c r="D2538" s="146"/>
    </row>
    <row r="2539" spans="4:4" x14ac:dyDescent="0.25">
      <c r="D2539" s="146"/>
    </row>
    <row r="2540" spans="4:4" x14ac:dyDescent="0.25">
      <c r="D2540" s="146"/>
    </row>
    <row r="2541" spans="4:4" x14ac:dyDescent="0.25">
      <c r="D2541" s="146"/>
    </row>
    <row r="2542" spans="4:4" x14ac:dyDescent="0.25">
      <c r="D2542" s="146"/>
    </row>
    <row r="2543" spans="4:4" x14ac:dyDescent="0.25">
      <c r="D2543" s="146"/>
    </row>
    <row r="2544" spans="4:4" x14ac:dyDescent="0.25">
      <c r="D2544" s="146"/>
    </row>
    <row r="2545" spans="4:4" x14ac:dyDescent="0.25">
      <c r="D2545" s="146"/>
    </row>
    <row r="2546" spans="4:4" x14ac:dyDescent="0.25">
      <c r="D2546" s="146"/>
    </row>
    <row r="2547" spans="4:4" x14ac:dyDescent="0.25">
      <c r="D2547" s="146"/>
    </row>
    <row r="2548" spans="4:4" x14ac:dyDescent="0.25">
      <c r="D2548" s="146"/>
    </row>
    <row r="2549" spans="4:4" x14ac:dyDescent="0.25">
      <c r="D2549" s="146"/>
    </row>
    <row r="2550" spans="4:4" x14ac:dyDescent="0.25">
      <c r="D2550" s="146"/>
    </row>
    <row r="2551" spans="4:4" x14ac:dyDescent="0.25">
      <c r="D2551" s="146"/>
    </row>
    <row r="2552" spans="4:4" x14ac:dyDescent="0.25">
      <c r="D2552" s="146"/>
    </row>
    <row r="2553" spans="4:4" x14ac:dyDescent="0.25">
      <c r="D2553" s="146"/>
    </row>
    <row r="2554" spans="4:4" x14ac:dyDescent="0.25">
      <c r="D2554" s="146"/>
    </row>
    <row r="2555" spans="4:4" x14ac:dyDescent="0.25">
      <c r="D2555" s="146"/>
    </row>
    <row r="2556" spans="4:4" x14ac:dyDescent="0.25">
      <c r="D2556" s="146"/>
    </row>
    <row r="2557" spans="4:4" x14ac:dyDescent="0.25">
      <c r="D2557" s="146"/>
    </row>
    <row r="2558" spans="4:4" x14ac:dyDescent="0.25">
      <c r="D2558" s="146"/>
    </row>
    <row r="2559" spans="4:4" x14ac:dyDescent="0.25">
      <c r="D2559" s="146"/>
    </row>
    <row r="2560" spans="4:4" x14ac:dyDescent="0.25">
      <c r="D2560" s="146"/>
    </row>
    <row r="2561" spans="4:4" x14ac:dyDescent="0.25">
      <c r="D2561" s="146"/>
    </row>
    <row r="2562" spans="4:4" x14ac:dyDescent="0.25">
      <c r="D2562" s="146"/>
    </row>
    <row r="2563" spans="4:4" x14ac:dyDescent="0.25">
      <c r="D2563" s="146"/>
    </row>
    <row r="2564" spans="4:4" x14ac:dyDescent="0.25">
      <c r="D2564" s="146"/>
    </row>
    <row r="2565" spans="4:4" x14ac:dyDescent="0.25">
      <c r="D2565" s="146"/>
    </row>
    <row r="2566" spans="4:4" x14ac:dyDescent="0.25">
      <c r="D2566" s="146"/>
    </row>
    <row r="2567" spans="4:4" x14ac:dyDescent="0.25">
      <c r="D2567" s="146"/>
    </row>
    <row r="2568" spans="4:4" x14ac:dyDescent="0.25">
      <c r="D2568" s="146"/>
    </row>
    <row r="2569" spans="4:4" x14ac:dyDescent="0.25">
      <c r="D2569" s="146"/>
    </row>
    <row r="2570" spans="4:4" x14ac:dyDescent="0.25">
      <c r="D2570" s="146"/>
    </row>
    <row r="2571" spans="4:4" x14ac:dyDescent="0.25">
      <c r="D2571" s="146"/>
    </row>
    <row r="2572" spans="4:4" x14ac:dyDescent="0.25">
      <c r="D2572" s="146"/>
    </row>
    <row r="2573" spans="4:4" x14ac:dyDescent="0.25">
      <c r="D2573" s="146"/>
    </row>
    <row r="2574" spans="4:4" x14ac:dyDescent="0.25">
      <c r="D2574" s="146"/>
    </row>
    <row r="2575" spans="4:4" x14ac:dyDescent="0.25">
      <c r="D2575" s="146"/>
    </row>
    <row r="2576" spans="4:4" x14ac:dyDescent="0.25">
      <c r="D2576" s="146"/>
    </row>
    <row r="2577" spans="4:4" x14ac:dyDescent="0.25">
      <c r="D2577" s="146"/>
    </row>
    <row r="2578" spans="4:4" x14ac:dyDescent="0.25">
      <c r="D2578" s="146"/>
    </row>
    <row r="2579" spans="4:4" x14ac:dyDescent="0.25">
      <c r="D2579" s="146"/>
    </row>
    <row r="2580" spans="4:4" x14ac:dyDescent="0.25">
      <c r="D2580" s="146"/>
    </row>
    <row r="2581" spans="4:4" x14ac:dyDescent="0.25">
      <c r="D2581" s="146"/>
    </row>
    <row r="2582" spans="4:4" x14ac:dyDescent="0.25">
      <c r="D2582" s="146"/>
    </row>
    <row r="2583" spans="4:4" x14ac:dyDescent="0.25">
      <c r="D2583" s="146"/>
    </row>
    <row r="2584" spans="4:4" x14ac:dyDescent="0.25">
      <c r="D2584" s="146"/>
    </row>
    <row r="2585" spans="4:4" x14ac:dyDescent="0.25">
      <c r="D2585" s="146"/>
    </row>
    <row r="2586" spans="4:4" x14ac:dyDescent="0.25">
      <c r="D2586" s="146"/>
    </row>
    <row r="2587" spans="4:4" x14ac:dyDescent="0.25">
      <c r="D2587" s="146"/>
    </row>
    <row r="2588" spans="4:4" x14ac:dyDescent="0.25">
      <c r="D2588" s="146"/>
    </row>
    <row r="2589" spans="4:4" x14ac:dyDescent="0.25">
      <c r="D2589" s="146"/>
    </row>
    <row r="2590" spans="4:4" x14ac:dyDescent="0.25">
      <c r="D2590" s="146"/>
    </row>
    <row r="2591" spans="4:4" x14ac:dyDescent="0.25">
      <c r="D2591" s="146"/>
    </row>
    <row r="2592" spans="4:4" x14ac:dyDescent="0.25">
      <c r="D2592" s="146"/>
    </row>
    <row r="2593" spans="4:4" x14ac:dyDescent="0.25">
      <c r="D2593" s="146"/>
    </row>
    <row r="2594" spans="4:4" x14ac:dyDescent="0.25">
      <c r="D2594" s="146"/>
    </row>
    <row r="2595" spans="4:4" x14ac:dyDescent="0.25">
      <c r="D2595" s="146"/>
    </row>
    <row r="2596" spans="4:4" x14ac:dyDescent="0.25">
      <c r="D2596" s="146"/>
    </row>
    <row r="2597" spans="4:4" x14ac:dyDescent="0.25">
      <c r="D2597" s="146"/>
    </row>
    <row r="2598" spans="4:4" x14ac:dyDescent="0.25">
      <c r="D2598" s="146"/>
    </row>
    <row r="2599" spans="4:4" x14ac:dyDescent="0.25">
      <c r="D2599" s="146"/>
    </row>
    <row r="2600" spans="4:4" x14ac:dyDescent="0.25">
      <c r="D2600" s="146"/>
    </row>
    <row r="2601" spans="4:4" x14ac:dyDescent="0.25">
      <c r="D2601" s="146"/>
    </row>
    <row r="2602" spans="4:4" x14ac:dyDescent="0.25">
      <c r="D2602" s="146"/>
    </row>
    <row r="2603" spans="4:4" x14ac:dyDescent="0.25">
      <c r="D2603" s="146"/>
    </row>
    <row r="2604" spans="4:4" x14ac:dyDescent="0.25">
      <c r="D2604" s="146"/>
    </row>
    <row r="2605" spans="4:4" x14ac:dyDescent="0.25">
      <c r="D2605" s="146"/>
    </row>
    <row r="2606" spans="4:4" x14ac:dyDescent="0.25">
      <c r="D2606" s="146"/>
    </row>
    <row r="2607" spans="4:4" x14ac:dyDescent="0.25">
      <c r="D2607" s="146"/>
    </row>
    <row r="2608" spans="4:4" x14ac:dyDescent="0.25">
      <c r="D2608" s="146"/>
    </row>
    <row r="2609" spans="4:4" x14ac:dyDescent="0.25">
      <c r="D2609" s="146"/>
    </row>
    <row r="2610" spans="4:4" x14ac:dyDescent="0.25">
      <c r="D2610" s="146"/>
    </row>
    <row r="2611" spans="4:4" x14ac:dyDescent="0.25">
      <c r="D2611" s="146"/>
    </row>
    <row r="2612" spans="4:4" x14ac:dyDescent="0.25">
      <c r="D2612" s="146"/>
    </row>
    <row r="2613" spans="4:4" x14ac:dyDescent="0.25">
      <c r="D2613" s="146"/>
    </row>
    <row r="2614" spans="4:4" x14ac:dyDescent="0.25">
      <c r="D2614" s="146"/>
    </row>
    <row r="2615" spans="4:4" x14ac:dyDescent="0.25">
      <c r="D2615" s="146"/>
    </row>
    <row r="2616" spans="4:4" x14ac:dyDescent="0.25">
      <c r="D2616" s="146"/>
    </row>
    <row r="2617" spans="4:4" x14ac:dyDescent="0.25">
      <c r="D2617" s="146"/>
    </row>
    <row r="2618" spans="4:4" x14ac:dyDescent="0.25">
      <c r="D2618" s="146"/>
    </row>
    <row r="2619" spans="4:4" x14ac:dyDescent="0.25">
      <c r="D2619" s="146"/>
    </row>
    <row r="2620" spans="4:4" x14ac:dyDescent="0.25">
      <c r="D2620" s="146"/>
    </row>
    <row r="2621" spans="4:4" x14ac:dyDescent="0.25">
      <c r="D2621" s="146"/>
    </row>
    <row r="2622" spans="4:4" x14ac:dyDescent="0.25">
      <c r="D2622" s="146"/>
    </row>
    <row r="2623" spans="4:4" x14ac:dyDescent="0.25">
      <c r="D2623" s="146"/>
    </row>
    <row r="2624" spans="4:4" x14ac:dyDescent="0.25">
      <c r="D2624" s="146"/>
    </row>
    <row r="2625" spans="4:4" x14ac:dyDescent="0.25">
      <c r="D2625" s="146"/>
    </row>
    <row r="2626" spans="4:4" x14ac:dyDescent="0.25">
      <c r="D2626" s="146"/>
    </row>
    <row r="2627" spans="4:4" x14ac:dyDescent="0.25">
      <c r="D2627" s="146"/>
    </row>
    <row r="2628" spans="4:4" x14ac:dyDescent="0.25">
      <c r="D2628" s="146"/>
    </row>
    <row r="2629" spans="4:4" x14ac:dyDescent="0.25">
      <c r="D2629" s="146"/>
    </row>
    <row r="2630" spans="4:4" x14ac:dyDescent="0.25">
      <c r="D2630" s="146"/>
    </row>
    <row r="2631" spans="4:4" x14ac:dyDescent="0.25">
      <c r="D2631" s="146"/>
    </row>
    <row r="2632" spans="4:4" x14ac:dyDescent="0.25">
      <c r="D2632" s="146"/>
    </row>
    <row r="2633" spans="4:4" x14ac:dyDescent="0.25">
      <c r="D2633" s="146"/>
    </row>
    <row r="2634" spans="4:4" x14ac:dyDescent="0.25">
      <c r="D2634" s="146"/>
    </row>
    <row r="2635" spans="4:4" x14ac:dyDescent="0.25">
      <c r="D2635" s="146"/>
    </row>
    <row r="2636" spans="4:4" x14ac:dyDescent="0.25">
      <c r="D2636" s="146"/>
    </row>
    <row r="2637" spans="4:4" x14ac:dyDescent="0.25">
      <c r="D2637" s="146"/>
    </row>
    <row r="2638" spans="4:4" x14ac:dyDescent="0.25">
      <c r="D2638" s="146"/>
    </row>
    <row r="2639" spans="4:4" x14ac:dyDescent="0.25">
      <c r="D2639" s="146"/>
    </row>
    <row r="2640" spans="4:4" x14ac:dyDescent="0.25">
      <c r="D2640" s="146"/>
    </row>
    <row r="2641" spans="4:4" x14ac:dyDescent="0.25">
      <c r="D2641" s="146"/>
    </row>
    <row r="2642" spans="4:4" x14ac:dyDescent="0.25">
      <c r="D2642" s="146"/>
    </row>
    <row r="2643" spans="4:4" x14ac:dyDescent="0.25">
      <c r="D2643" s="146"/>
    </row>
    <row r="2644" spans="4:4" x14ac:dyDescent="0.25">
      <c r="D2644" s="146"/>
    </row>
    <row r="2645" spans="4:4" x14ac:dyDescent="0.25">
      <c r="D2645" s="146"/>
    </row>
    <row r="2646" spans="4:4" x14ac:dyDescent="0.25">
      <c r="D2646" s="146"/>
    </row>
    <row r="2647" spans="4:4" x14ac:dyDescent="0.25">
      <c r="D2647" s="146"/>
    </row>
    <row r="2648" spans="4:4" x14ac:dyDescent="0.25">
      <c r="D2648" s="146"/>
    </row>
    <row r="2649" spans="4:4" x14ac:dyDescent="0.25">
      <c r="D2649" s="146"/>
    </row>
    <row r="2650" spans="4:4" x14ac:dyDescent="0.25">
      <c r="D2650" s="146"/>
    </row>
    <row r="2651" spans="4:4" x14ac:dyDescent="0.25">
      <c r="D2651" s="146"/>
    </row>
    <row r="2652" spans="4:4" x14ac:dyDescent="0.25">
      <c r="D2652" s="146"/>
    </row>
    <row r="2653" spans="4:4" x14ac:dyDescent="0.25">
      <c r="D2653" s="146"/>
    </row>
    <row r="2654" spans="4:4" x14ac:dyDescent="0.25">
      <c r="D2654" s="146"/>
    </row>
    <row r="2655" spans="4:4" x14ac:dyDescent="0.25">
      <c r="D2655" s="146"/>
    </row>
    <row r="2656" spans="4:4" x14ac:dyDescent="0.25">
      <c r="D2656" s="146"/>
    </row>
    <row r="2657" spans="4:4" x14ac:dyDescent="0.25">
      <c r="D2657" s="146"/>
    </row>
    <row r="2658" spans="4:4" x14ac:dyDescent="0.25">
      <c r="D2658" s="146"/>
    </row>
    <row r="2659" spans="4:4" x14ac:dyDescent="0.25">
      <c r="D2659" s="146"/>
    </row>
    <row r="2660" spans="4:4" x14ac:dyDescent="0.25">
      <c r="D2660" s="146"/>
    </row>
    <row r="2661" spans="4:4" x14ac:dyDescent="0.25">
      <c r="D2661" s="146"/>
    </row>
    <row r="2662" spans="4:4" x14ac:dyDescent="0.25">
      <c r="D2662" s="146"/>
    </row>
    <row r="2663" spans="4:4" x14ac:dyDescent="0.25">
      <c r="D2663" s="146"/>
    </row>
    <row r="2664" spans="4:4" x14ac:dyDescent="0.25">
      <c r="D2664" s="146"/>
    </row>
    <row r="2665" spans="4:4" x14ac:dyDescent="0.25">
      <c r="D2665" s="146"/>
    </row>
    <row r="2666" spans="4:4" x14ac:dyDescent="0.25">
      <c r="D2666" s="146"/>
    </row>
    <row r="2667" spans="4:4" x14ac:dyDescent="0.25">
      <c r="D2667" s="146"/>
    </row>
    <row r="2668" spans="4:4" x14ac:dyDescent="0.25">
      <c r="D2668" s="146"/>
    </row>
    <row r="2669" spans="4:4" x14ac:dyDescent="0.25">
      <c r="D2669" s="146"/>
    </row>
    <row r="2670" spans="4:4" x14ac:dyDescent="0.25">
      <c r="D2670" s="146"/>
    </row>
    <row r="2671" spans="4:4" x14ac:dyDescent="0.25">
      <c r="D2671" s="146"/>
    </row>
    <row r="2672" spans="4:4" x14ac:dyDescent="0.25">
      <c r="D2672" s="146"/>
    </row>
    <row r="2673" spans="4:4" x14ac:dyDescent="0.25">
      <c r="D2673" s="146"/>
    </row>
    <row r="2674" spans="4:4" x14ac:dyDescent="0.25">
      <c r="D2674" s="146"/>
    </row>
    <row r="2675" spans="4:4" x14ac:dyDescent="0.25">
      <c r="D2675" s="146"/>
    </row>
    <row r="2676" spans="4:4" x14ac:dyDescent="0.25">
      <c r="D2676" s="146"/>
    </row>
    <row r="2677" spans="4:4" x14ac:dyDescent="0.25">
      <c r="D2677" s="146"/>
    </row>
    <row r="2678" spans="4:4" x14ac:dyDescent="0.25">
      <c r="D2678" s="146"/>
    </row>
    <row r="2679" spans="4:4" x14ac:dyDescent="0.25">
      <c r="D2679" s="146"/>
    </row>
    <row r="2680" spans="4:4" x14ac:dyDescent="0.25">
      <c r="D2680" s="146"/>
    </row>
    <row r="2681" spans="4:4" x14ac:dyDescent="0.25">
      <c r="D2681" s="146"/>
    </row>
    <row r="2682" spans="4:4" x14ac:dyDescent="0.25">
      <c r="D2682" s="146"/>
    </row>
    <row r="2683" spans="4:4" x14ac:dyDescent="0.25">
      <c r="D2683" s="146"/>
    </row>
    <row r="2684" spans="4:4" x14ac:dyDescent="0.25">
      <c r="D2684" s="146"/>
    </row>
    <row r="2685" spans="4:4" x14ac:dyDescent="0.25">
      <c r="D2685" s="146"/>
    </row>
    <row r="2686" spans="4:4" x14ac:dyDescent="0.25">
      <c r="D2686" s="146"/>
    </row>
    <row r="2687" spans="4:4" x14ac:dyDescent="0.25">
      <c r="D2687" s="146"/>
    </row>
    <row r="2688" spans="4:4" x14ac:dyDescent="0.25">
      <c r="D2688" s="146"/>
    </row>
    <row r="2689" spans="4:4" x14ac:dyDescent="0.25">
      <c r="D2689" s="146"/>
    </row>
    <row r="2690" spans="4:4" x14ac:dyDescent="0.25">
      <c r="D2690" s="146"/>
    </row>
    <row r="2691" spans="4:4" x14ac:dyDescent="0.25">
      <c r="D2691" s="146"/>
    </row>
    <row r="2692" spans="4:4" x14ac:dyDescent="0.25">
      <c r="D2692" s="146"/>
    </row>
    <row r="2693" spans="4:4" x14ac:dyDescent="0.25">
      <c r="D2693" s="146"/>
    </row>
    <row r="2694" spans="4:4" x14ac:dyDescent="0.25">
      <c r="D2694" s="146"/>
    </row>
    <row r="2695" spans="4:4" x14ac:dyDescent="0.25">
      <c r="D2695" s="146"/>
    </row>
    <row r="2696" spans="4:4" x14ac:dyDescent="0.25">
      <c r="D2696" s="146"/>
    </row>
    <row r="2697" spans="4:4" x14ac:dyDescent="0.25">
      <c r="D2697" s="146"/>
    </row>
    <row r="2698" spans="4:4" x14ac:dyDescent="0.25">
      <c r="D2698" s="146"/>
    </row>
    <row r="2699" spans="4:4" x14ac:dyDescent="0.25">
      <c r="D2699" s="146"/>
    </row>
    <row r="2700" spans="4:4" x14ac:dyDescent="0.25">
      <c r="D2700" s="146"/>
    </row>
    <row r="2701" spans="4:4" x14ac:dyDescent="0.25">
      <c r="D2701" s="146"/>
    </row>
    <row r="2702" spans="4:4" x14ac:dyDescent="0.25">
      <c r="D2702" s="146"/>
    </row>
    <row r="2703" spans="4:4" x14ac:dyDescent="0.25">
      <c r="D2703" s="146"/>
    </row>
    <row r="2704" spans="4:4" x14ac:dyDescent="0.25">
      <c r="D2704" s="146"/>
    </row>
    <row r="2705" spans="4:4" x14ac:dyDescent="0.25">
      <c r="D2705" s="146"/>
    </row>
    <row r="2706" spans="4:4" x14ac:dyDescent="0.25">
      <c r="D2706" s="146"/>
    </row>
    <row r="2707" spans="4:4" x14ac:dyDescent="0.25">
      <c r="D2707" s="146"/>
    </row>
    <row r="2708" spans="4:4" x14ac:dyDescent="0.25">
      <c r="D2708" s="146"/>
    </row>
    <row r="2709" spans="4:4" x14ac:dyDescent="0.25">
      <c r="D2709" s="146"/>
    </row>
    <row r="2710" spans="4:4" x14ac:dyDescent="0.25">
      <c r="D2710" s="146"/>
    </row>
    <row r="2711" spans="4:4" x14ac:dyDescent="0.25">
      <c r="D2711" s="146"/>
    </row>
    <row r="2712" spans="4:4" x14ac:dyDescent="0.25">
      <c r="D2712" s="146"/>
    </row>
    <row r="2713" spans="4:4" x14ac:dyDescent="0.25">
      <c r="D2713" s="146"/>
    </row>
    <row r="2714" spans="4:4" x14ac:dyDescent="0.25">
      <c r="D2714" s="146"/>
    </row>
    <row r="2715" spans="4:4" x14ac:dyDescent="0.25">
      <c r="D2715" s="146"/>
    </row>
    <row r="2716" spans="4:4" x14ac:dyDescent="0.25">
      <c r="D2716" s="146"/>
    </row>
    <row r="2717" spans="4:4" x14ac:dyDescent="0.25">
      <c r="D2717" s="146"/>
    </row>
    <row r="2718" spans="4:4" x14ac:dyDescent="0.25">
      <c r="D2718" s="146"/>
    </row>
    <row r="2719" spans="4:4" x14ac:dyDescent="0.25">
      <c r="D2719" s="146"/>
    </row>
    <row r="2720" spans="4:4" x14ac:dyDescent="0.25">
      <c r="D2720" s="146"/>
    </row>
    <row r="2721" spans="4:4" x14ac:dyDescent="0.25">
      <c r="D2721" s="146"/>
    </row>
    <row r="2722" spans="4:4" x14ac:dyDescent="0.25">
      <c r="D2722" s="146"/>
    </row>
    <row r="2723" spans="4:4" x14ac:dyDescent="0.25">
      <c r="D2723" s="146"/>
    </row>
    <row r="2724" spans="4:4" x14ac:dyDescent="0.25">
      <c r="D2724" s="146"/>
    </row>
    <row r="2725" spans="4:4" x14ac:dyDescent="0.25">
      <c r="D2725" s="146"/>
    </row>
    <row r="2726" spans="4:4" x14ac:dyDescent="0.25">
      <c r="D2726" s="146"/>
    </row>
    <row r="2727" spans="4:4" x14ac:dyDescent="0.25">
      <c r="D2727" s="146"/>
    </row>
    <row r="2728" spans="4:4" x14ac:dyDescent="0.25">
      <c r="D2728" s="146"/>
    </row>
    <row r="2729" spans="4:4" x14ac:dyDescent="0.25">
      <c r="D2729" s="146"/>
    </row>
    <row r="2730" spans="4:4" x14ac:dyDescent="0.25">
      <c r="D2730" s="146"/>
    </row>
    <row r="2731" spans="4:4" x14ac:dyDescent="0.25">
      <c r="D2731" s="146"/>
    </row>
    <row r="2732" spans="4:4" x14ac:dyDescent="0.25">
      <c r="D2732" s="146"/>
    </row>
    <row r="2733" spans="4:4" x14ac:dyDescent="0.25">
      <c r="D2733" s="146"/>
    </row>
    <row r="2734" spans="4:4" x14ac:dyDescent="0.25">
      <c r="D2734" s="146"/>
    </row>
    <row r="2735" spans="4:4" x14ac:dyDescent="0.25">
      <c r="D2735" s="146"/>
    </row>
    <row r="2736" spans="4:4" x14ac:dyDescent="0.25">
      <c r="D2736" s="146"/>
    </row>
    <row r="2737" spans="4:4" x14ac:dyDescent="0.25">
      <c r="D2737" s="146"/>
    </row>
    <row r="2738" spans="4:4" x14ac:dyDescent="0.25">
      <c r="D2738" s="146"/>
    </row>
    <row r="2739" spans="4:4" x14ac:dyDescent="0.25">
      <c r="D2739" s="146"/>
    </row>
    <row r="2740" spans="4:4" x14ac:dyDescent="0.25">
      <c r="D2740" s="146"/>
    </row>
    <row r="2741" spans="4:4" x14ac:dyDescent="0.25">
      <c r="D2741" s="146"/>
    </row>
    <row r="2742" spans="4:4" x14ac:dyDescent="0.25">
      <c r="D2742" s="146"/>
    </row>
    <row r="2743" spans="4:4" x14ac:dyDescent="0.25">
      <c r="D2743" s="146"/>
    </row>
    <row r="2744" spans="4:4" x14ac:dyDescent="0.25">
      <c r="D2744" s="146"/>
    </row>
    <row r="2745" spans="4:4" x14ac:dyDescent="0.25">
      <c r="D2745" s="146"/>
    </row>
    <row r="2746" spans="4:4" x14ac:dyDescent="0.25">
      <c r="D2746" s="146"/>
    </row>
    <row r="2747" spans="4:4" x14ac:dyDescent="0.25">
      <c r="D2747" s="146"/>
    </row>
    <row r="2748" spans="4:4" x14ac:dyDescent="0.25">
      <c r="D2748" s="146"/>
    </row>
    <row r="2749" spans="4:4" x14ac:dyDescent="0.25">
      <c r="D2749" s="146"/>
    </row>
    <row r="2750" spans="4:4" x14ac:dyDescent="0.25">
      <c r="D2750" s="146"/>
    </row>
    <row r="2751" spans="4:4" x14ac:dyDescent="0.25">
      <c r="D2751" s="146"/>
    </row>
    <row r="2752" spans="4:4" x14ac:dyDescent="0.25">
      <c r="D2752" s="146"/>
    </row>
    <row r="2753" spans="4:4" x14ac:dyDescent="0.25">
      <c r="D2753" s="146"/>
    </row>
    <row r="2754" spans="4:4" x14ac:dyDescent="0.25">
      <c r="D2754" s="146"/>
    </row>
    <row r="2755" spans="4:4" x14ac:dyDescent="0.25">
      <c r="D2755" s="146"/>
    </row>
    <row r="2756" spans="4:4" x14ac:dyDescent="0.25">
      <c r="D2756" s="146"/>
    </row>
    <row r="2757" spans="4:4" x14ac:dyDescent="0.25">
      <c r="D2757" s="146"/>
    </row>
    <row r="2758" spans="4:4" x14ac:dyDescent="0.25">
      <c r="D2758" s="146"/>
    </row>
    <row r="2759" spans="4:4" x14ac:dyDescent="0.25">
      <c r="D2759" s="146"/>
    </row>
    <row r="2760" spans="4:4" x14ac:dyDescent="0.25">
      <c r="D2760" s="146"/>
    </row>
    <row r="2761" spans="4:4" x14ac:dyDescent="0.25">
      <c r="D2761" s="146"/>
    </row>
    <row r="2762" spans="4:4" x14ac:dyDescent="0.25">
      <c r="D2762" s="146"/>
    </row>
    <row r="2763" spans="4:4" x14ac:dyDescent="0.25">
      <c r="D2763" s="146"/>
    </row>
    <row r="2764" spans="4:4" x14ac:dyDescent="0.25">
      <c r="D2764" s="146"/>
    </row>
    <row r="2765" spans="4:4" x14ac:dyDescent="0.25">
      <c r="D2765" s="146"/>
    </row>
    <row r="2766" spans="4:4" x14ac:dyDescent="0.25">
      <c r="D2766" s="146"/>
    </row>
    <row r="2767" spans="4:4" x14ac:dyDescent="0.25">
      <c r="D2767" s="146"/>
    </row>
    <row r="2768" spans="4:4" x14ac:dyDescent="0.25">
      <c r="D2768" s="146"/>
    </row>
    <row r="2769" spans="4:4" x14ac:dyDescent="0.25">
      <c r="D2769" s="146"/>
    </row>
    <row r="2770" spans="4:4" x14ac:dyDescent="0.25">
      <c r="D2770" s="146"/>
    </row>
    <row r="2771" spans="4:4" x14ac:dyDescent="0.25">
      <c r="D2771" s="146"/>
    </row>
    <row r="2772" spans="4:4" x14ac:dyDescent="0.25">
      <c r="D2772" s="146"/>
    </row>
    <row r="2773" spans="4:4" x14ac:dyDescent="0.25">
      <c r="D2773" s="146"/>
    </row>
    <row r="2774" spans="4:4" x14ac:dyDescent="0.25">
      <c r="D2774" s="146"/>
    </row>
    <row r="2775" spans="4:4" x14ac:dyDescent="0.25">
      <c r="D2775" s="146"/>
    </row>
    <row r="2776" spans="4:4" x14ac:dyDescent="0.25">
      <c r="D2776" s="146"/>
    </row>
    <row r="2777" spans="4:4" x14ac:dyDescent="0.25">
      <c r="D2777" s="146"/>
    </row>
    <row r="2778" spans="4:4" x14ac:dyDescent="0.25">
      <c r="D2778" s="146"/>
    </row>
    <row r="2779" spans="4:4" x14ac:dyDescent="0.25">
      <c r="D2779" s="146"/>
    </row>
    <row r="2780" spans="4:4" x14ac:dyDescent="0.25">
      <c r="D2780" s="146"/>
    </row>
    <row r="2781" spans="4:4" x14ac:dyDescent="0.25">
      <c r="D2781" s="146"/>
    </row>
    <row r="2782" spans="4:4" x14ac:dyDescent="0.25">
      <c r="D2782" s="146"/>
    </row>
    <row r="2783" spans="4:4" x14ac:dyDescent="0.25">
      <c r="D2783" s="146"/>
    </row>
    <row r="2784" spans="4:4" x14ac:dyDescent="0.25">
      <c r="D2784" s="146"/>
    </row>
    <row r="2785" spans="4:4" x14ac:dyDescent="0.25">
      <c r="D2785" s="146"/>
    </row>
    <row r="2786" spans="4:4" x14ac:dyDescent="0.25">
      <c r="D2786" s="146"/>
    </row>
    <row r="2787" spans="4:4" x14ac:dyDescent="0.25">
      <c r="D2787" s="146"/>
    </row>
    <row r="2788" spans="4:4" x14ac:dyDescent="0.25">
      <c r="D2788" s="146"/>
    </row>
    <row r="2789" spans="4:4" x14ac:dyDescent="0.25">
      <c r="D2789" s="146"/>
    </row>
    <row r="2790" spans="4:4" x14ac:dyDescent="0.25">
      <c r="D2790" s="146"/>
    </row>
    <row r="2791" spans="4:4" x14ac:dyDescent="0.25">
      <c r="D2791" s="146"/>
    </row>
    <row r="2792" spans="4:4" x14ac:dyDescent="0.25">
      <c r="D2792" s="146"/>
    </row>
    <row r="2793" spans="4:4" x14ac:dyDescent="0.25">
      <c r="D2793" s="146"/>
    </row>
    <row r="2794" spans="4:4" x14ac:dyDescent="0.25">
      <c r="D2794" s="146"/>
    </row>
    <row r="2795" spans="4:4" x14ac:dyDescent="0.25">
      <c r="D2795" s="146"/>
    </row>
    <row r="2796" spans="4:4" x14ac:dyDescent="0.25">
      <c r="D2796" s="146"/>
    </row>
    <row r="2797" spans="4:4" x14ac:dyDescent="0.25">
      <c r="D2797" s="146"/>
    </row>
    <row r="2798" spans="4:4" x14ac:dyDescent="0.25">
      <c r="D2798" s="146"/>
    </row>
    <row r="2799" spans="4:4" x14ac:dyDescent="0.25">
      <c r="D2799" s="146"/>
    </row>
    <row r="2800" spans="4:4" x14ac:dyDescent="0.25">
      <c r="D2800" s="146"/>
    </row>
    <row r="2801" spans="4:4" x14ac:dyDescent="0.25">
      <c r="D2801" s="146"/>
    </row>
    <row r="2802" spans="4:4" x14ac:dyDescent="0.25">
      <c r="D2802" s="146"/>
    </row>
    <row r="2803" spans="4:4" x14ac:dyDescent="0.25">
      <c r="D2803" s="146"/>
    </row>
    <row r="2804" spans="4:4" x14ac:dyDescent="0.25">
      <c r="D2804" s="146"/>
    </row>
    <row r="2805" spans="4:4" x14ac:dyDescent="0.25">
      <c r="D2805" s="146"/>
    </row>
    <row r="2806" spans="4:4" x14ac:dyDescent="0.25">
      <c r="D2806" s="146"/>
    </row>
    <row r="2807" spans="4:4" x14ac:dyDescent="0.25">
      <c r="D2807" s="146"/>
    </row>
    <row r="2808" spans="4:4" x14ac:dyDescent="0.25">
      <c r="D2808" s="146"/>
    </row>
    <row r="2809" spans="4:4" x14ac:dyDescent="0.25">
      <c r="D2809" s="146"/>
    </row>
    <row r="2810" spans="4:4" x14ac:dyDescent="0.25">
      <c r="D2810" s="146"/>
    </row>
    <row r="2811" spans="4:4" x14ac:dyDescent="0.25">
      <c r="D2811" s="146"/>
    </row>
    <row r="2812" spans="4:4" x14ac:dyDescent="0.25">
      <c r="D2812" s="146"/>
    </row>
    <row r="2813" spans="4:4" x14ac:dyDescent="0.25">
      <c r="D2813" s="146"/>
    </row>
    <row r="2814" spans="4:4" x14ac:dyDescent="0.25">
      <c r="D2814" s="146"/>
    </row>
    <row r="2815" spans="4:4" x14ac:dyDescent="0.25">
      <c r="D2815" s="146"/>
    </row>
    <row r="2816" spans="4:4" x14ac:dyDescent="0.25">
      <c r="D2816" s="146"/>
    </row>
    <row r="2817" spans="4:4" x14ac:dyDescent="0.25">
      <c r="D2817" s="146"/>
    </row>
    <row r="2818" spans="4:4" x14ac:dyDescent="0.25">
      <c r="D2818" s="146"/>
    </row>
    <row r="2819" spans="4:4" x14ac:dyDescent="0.25">
      <c r="D2819" s="146"/>
    </row>
    <row r="2820" spans="4:4" x14ac:dyDescent="0.25">
      <c r="D2820" s="146"/>
    </row>
    <row r="2821" spans="4:4" x14ac:dyDescent="0.25">
      <c r="D2821" s="146"/>
    </row>
    <row r="2822" spans="4:4" x14ac:dyDescent="0.25">
      <c r="D2822" s="146"/>
    </row>
    <row r="2823" spans="4:4" x14ac:dyDescent="0.25">
      <c r="D2823" s="146"/>
    </row>
    <row r="2824" spans="4:4" x14ac:dyDescent="0.25">
      <c r="D2824" s="146"/>
    </row>
    <row r="2825" spans="4:4" x14ac:dyDescent="0.25">
      <c r="D2825" s="146"/>
    </row>
    <row r="2826" spans="4:4" x14ac:dyDescent="0.25">
      <c r="D2826" s="146"/>
    </row>
    <row r="2827" spans="4:4" x14ac:dyDescent="0.25">
      <c r="D2827" s="146"/>
    </row>
    <row r="2828" spans="4:4" x14ac:dyDescent="0.25">
      <c r="D2828" s="146"/>
    </row>
    <row r="2829" spans="4:4" x14ac:dyDescent="0.25">
      <c r="D2829" s="146"/>
    </row>
    <row r="2830" spans="4:4" x14ac:dyDescent="0.25">
      <c r="D2830" s="146"/>
    </row>
    <row r="2831" spans="4:4" x14ac:dyDescent="0.25">
      <c r="D2831" s="146"/>
    </row>
    <row r="2832" spans="4:4" x14ac:dyDescent="0.25">
      <c r="D2832" s="146"/>
    </row>
    <row r="2833" spans="4:4" x14ac:dyDescent="0.25">
      <c r="D2833" s="146"/>
    </row>
    <row r="2834" spans="4:4" x14ac:dyDescent="0.25">
      <c r="D2834" s="146"/>
    </row>
    <row r="2835" spans="4:4" x14ac:dyDescent="0.25">
      <c r="D2835" s="146"/>
    </row>
    <row r="2836" spans="4:4" x14ac:dyDescent="0.25">
      <c r="D2836" s="146"/>
    </row>
    <row r="2837" spans="4:4" x14ac:dyDescent="0.25">
      <c r="D2837" s="146"/>
    </row>
    <row r="2838" spans="4:4" x14ac:dyDescent="0.25">
      <c r="D2838" s="146"/>
    </row>
    <row r="2839" spans="4:4" x14ac:dyDescent="0.25">
      <c r="D2839" s="146"/>
    </row>
    <row r="2840" spans="4:4" x14ac:dyDescent="0.25">
      <c r="D2840" s="146"/>
    </row>
    <row r="2841" spans="4:4" x14ac:dyDescent="0.25">
      <c r="D2841" s="146"/>
    </row>
    <row r="2842" spans="4:4" x14ac:dyDescent="0.25">
      <c r="D2842" s="146"/>
    </row>
    <row r="2843" spans="4:4" x14ac:dyDescent="0.25">
      <c r="D2843" s="146"/>
    </row>
    <row r="2844" spans="4:4" x14ac:dyDescent="0.25">
      <c r="D2844" s="146"/>
    </row>
    <row r="2845" spans="4:4" x14ac:dyDescent="0.25">
      <c r="D2845" s="146"/>
    </row>
    <row r="2846" spans="4:4" x14ac:dyDescent="0.25">
      <c r="D2846" s="146"/>
    </row>
    <row r="2847" spans="4:4" x14ac:dyDescent="0.25">
      <c r="D2847" s="146"/>
    </row>
    <row r="2848" spans="4:4" x14ac:dyDescent="0.25">
      <c r="D2848" s="146"/>
    </row>
    <row r="2849" spans="4:4" x14ac:dyDescent="0.25">
      <c r="D2849" s="146"/>
    </row>
    <row r="2850" spans="4:4" x14ac:dyDescent="0.25">
      <c r="D2850" s="146"/>
    </row>
    <row r="2851" spans="4:4" x14ac:dyDescent="0.25">
      <c r="D2851" s="146"/>
    </row>
    <row r="2852" spans="4:4" x14ac:dyDescent="0.25">
      <c r="D2852" s="146"/>
    </row>
    <row r="2853" spans="4:4" x14ac:dyDescent="0.25">
      <c r="D2853" s="146"/>
    </row>
    <row r="2854" spans="4:4" x14ac:dyDescent="0.25">
      <c r="D2854" s="146"/>
    </row>
    <row r="2855" spans="4:4" x14ac:dyDescent="0.25">
      <c r="D2855" s="146"/>
    </row>
    <row r="2856" spans="4:4" x14ac:dyDescent="0.25">
      <c r="D2856" s="146"/>
    </row>
    <row r="2857" spans="4:4" x14ac:dyDescent="0.25">
      <c r="D2857" s="146"/>
    </row>
    <row r="2858" spans="4:4" x14ac:dyDescent="0.25">
      <c r="D2858" s="146"/>
    </row>
    <row r="2859" spans="4:4" x14ac:dyDescent="0.25">
      <c r="D2859" s="146"/>
    </row>
    <row r="2860" spans="4:4" x14ac:dyDescent="0.25">
      <c r="D2860" s="146"/>
    </row>
    <row r="2861" spans="4:4" x14ac:dyDescent="0.25">
      <c r="D2861" s="146"/>
    </row>
    <row r="2862" spans="4:4" x14ac:dyDescent="0.25">
      <c r="D2862" s="146"/>
    </row>
    <row r="2863" spans="4:4" x14ac:dyDescent="0.25">
      <c r="D2863" s="146"/>
    </row>
    <row r="2864" spans="4:4" x14ac:dyDescent="0.25">
      <c r="D2864" s="146"/>
    </row>
    <row r="2865" spans="4:4" x14ac:dyDescent="0.25">
      <c r="D2865" s="146"/>
    </row>
    <row r="2866" spans="4:4" x14ac:dyDescent="0.25">
      <c r="D2866" s="146"/>
    </row>
    <row r="2867" spans="4:4" x14ac:dyDescent="0.25">
      <c r="D2867" s="146"/>
    </row>
    <row r="2868" spans="4:4" x14ac:dyDescent="0.25">
      <c r="D2868" s="146"/>
    </row>
    <row r="2869" spans="4:4" x14ac:dyDescent="0.25">
      <c r="D2869" s="146"/>
    </row>
    <row r="2870" spans="4:4" x14ac:dyDescent="0.25">
      <c r="D2870" s="146"/>
    </row>
    <row r="2871" spans="4:4" x14ac:dyDescent="0.25">
      <c r="D2871" s="146"/>
    </row>
    <row r="2872" spans="4:4" x14ac:dyDescent="0.25">
      <c r="D2872" s="146"/>
    </row>
    <row r="2873" spans="4:4" x14ac:dyDescent="0.25">
      <c r="D2873" s="146"/>
    </row>
    <row r="2874" spans="4:4" x14ac:dyDescent="0.25">
      <c r="D2874" s="146"/>
    </row>
    <row r="2875" spans="4:4" x14ac:dyDescent="0.25">
      <c r="D2875" s="146"/>
    </row>
    <row r="2876" spans="4:4" x14ac:dyDescent="0.25">
      <c r="D2876" s="146"/>
    </row>
    <row r="2877" spans="4:4" x14ac:dyDescent="0.25">
      <c r="D2877" s="146"/>
    </row>
    <row r="2878" spans="4:4" x14ac:dyDescent="0.25">
      <c r="D2878" s="146"/>
    </row>
    <row r="2879" spans="4:4" x14ac:dyDescent="0.25">
      <c r="D2879" s="146"/>
    </row>
    <row r="2880" spans="4:4" x14ac:dyDescent="0.25">
      <c r="D2880" s="146"/>
    </row>
    <row r="2881" spans="4:4" x14ac:dyDescent="0.25">
      <c r="D2881" s="146"/>
    </row>
    <row r="2882" spans="4:4" x14ac:dyDescent="0.25">
      <c r="D2882" s="146"/>
    </row>
    <row r="2883" spans="4:4" x14ac:dyDescent="0.25">
      <c r="D2883" s="146"/>
    </row>
    <row r="2884" spans="4:4" x14ac:dyDescent="0.25">
      <c r="D2884" s="146"/>
    </row>
    <row r="2885" spans="4:4" x14ac:dyDescent="0.25">
      <c r="D2885" s="146"/>
    </row>
    <row r="2886" spans="4:4" x14ac:dyDescent="0.25">
      <c r="D2886" s="146"/>
    </row>
    <row r="2887" spans="4:4" x14ac:dyDescent="0.25">
      <c r="D2887" s="146"/>
    </row>
    <row r="2888" spans="4:4" x14ac:dyDescent="0.25">
      <c r="D2888" s="146"/>
    </row>
    <row r="2889" spans="4:4" x14ac:dyDescent="0.25">
      <c r="D2889" s="146"/>
    </row>
    <row r="2890" spans="4:4" x14ac:dyDescent="0.25">
      <c r="D2890" s="146"/>
    </row>
    <row r="2891" spans="4:4" x14ac:dyDescent="0.25">
      <c r="D2891" s="146"/>
    </row>
    <row r="2892" spans="4:4" x14ac:dyDescent="0.25">
      <c r="D2892" s="146"/>
    </row>
    <row r="2893" spans="4:4" x14ac:dyDescent="0.25">
      <c r="D2893" s="146"/>
    </row>
    <row r="2894" spans="4:4" x14ac:dyDescent="0.25">
      <c r="D2894" s="146"/>
    </row>
    <row r="2895" spans="4:4" x14ac:dyDescent="0.25">
      <c r="D2895" s="146"/>
    </row>
    <row r="2896" spans="4:4" x14ac:dyDescent="0.25">
      <c r="D2896" s="146"/>
    </row>
    <row r="2897" spans="4:4" x14ac:dyDescent="0.25">
      <c r="D2897" s="146"/>
    </row>
    <row r="2898" spans="4:4" x14ac:dyDescent="0.25">
      <c r="D2898" s="146"/>
    </row>
    <row r="2899" spans="4:4" x14ac:dyDescent="0.25">
      <c r="D2899" s="146"/>
    </row>
    <row r="2900" spans="4:4" x14ac:dyDescent="0.25">
      <c r="D2900" s="146"/>
    </row>
    <row r="2901" spans="4:4" x14ac:dyDescent="0.25">
      <c r="D2901" s="146"/>
    </row>
    <row r="2902" spans="4:4" x14ac:dyDescent="0.25">
      <c r="D2902" s="146"/>
    </row>
    <row r="2903" spans="4:4" x14ac:dyDescent="0.25">
      <c r="D2903" s="146"/>
    </row>
    <row r="2904" spans="4:4" x14ac:dyDescent="0.25">
      <c r="D2904" s="146"/>
    </row>
    <row r="2905" spans="4:4" x14ac:dyDescent="0.25">
      <c r="D2905" s="146"/>
    </row>
    <row r="2906" spans="4:4" x14ac:dyDescent="0.25">
      <c r="D2906" s="146"/>
    </row>
    <row r="2907" spans="4:4" x14ac:dyDescent="0.25">
      <c r="D2907" s="146"/>
    </row>
    <row r="2908" spans="4:4" x14ac:dyDescent="0.25">
      <c r="D2908" s="146"/>
    </row>
    <row r="2909" spans="4:4" x14ac:dyDescent="0.25">
      <c r="D2909" s="146"/>
    </row>
    <row r="2910" spans="4:4" x14ac:dyDescent="0.25">
      <c r="D2910" s="146"/>
    </row>
    <row r="2911" spans="4:4" x14ac:dyDescent="0.25">
      <c r="D2911" s="146"/>
    </row>
    <row r="2912" spans="4:4" x14ac:dyDescent="0.25">
      <c r="D2912" s="146"/>
    </row>
    <row r="2913" spans="4:4" x14ac:dyDescent="0.25">
      <c r="D2913" s="146"/>
    </row>
    <row r="2914" spans="4:4" x14ac:dyDescent="0.25">
      <c r="D2914" s="146"/>
    </row>
    <row r="2915" spans="4:4" x14ac:dyDescent="0.25">
      <c r="D2915" s="146"/>
    </row>
    <row r="2916" spans="4:4" x14ac:dyDescent="0.25">
      <c r="D2916" s="146"/>
    </row>
    <row r="2917" spans="4:4" x14ac:dyDescent="0.25">
      <c r="D2917" s="146"/>
    </row>
    <row r="2918" spans="4:4" x14ac:dyDescent="0.25">
      <c r="D2918" s="146"/>
    </row>
    <row r="2919" spans="4:4" x14ac:dyDescent="0.25">
      <c r="D2919" s="146"/>
    </row>
    <row r="2920" spans="4:4" x14ac:dyDescent="0.25">
      <c r="D2920" s="146"/>
    </row>
    <row r="2921" spans="4:4" x14ac:dyDescent="0.25">
      <c r="D2921" s="146"/>
    </row>
    <row r="2922" spans="4:4" x14ac:dyDescent="0.25">
      <c r="D2922" s="146"/>
    </row>
    <row r="2923" spans="4:4" x14ac:dyDescent="0.25">
      <c r="D2923" s="146"/>
    </row>
    <row r="2924" spans="4:4" x14ac:dyDescent="0.25">
      <c r="D2924" s="146"/>
    </row>
    <row r="2925" spans="4:4" x14ac:dyDescent="0.25">
      <c r="D2925" s="146"/>
    </row>
    <row r="2926" spans="4:4" x14ac:dyDescent="0.25">
      <c r="D2926" s="146"/>
    </row>
    <row r="2927" spans="4:4" x14ac:dyDescent="0.25">
      <c r="D2927" s="146"/>
    </row>
    <row r="2928" spans="4:4" x14ac:dyDescent="0.25">
      <c r="D2928" s="146"/>
    </row>
    <row r="2929" spans="4:4" x14ac:dyDescent="0.25">
      <c r="D2929" s="146"/>
    </row>
    <row r="2930" spans="4:4" x14ac:dyDescent="0.25">
      <c r="D2930" s="146"/>
    </row>
    <row r="2931" spans="4:4" x14ac:dyDescent="0.25">
      <c r="D2931" s="146"/>
    </row>
    <row r="2932" spans="4:4" x14ac:dyDescent="0.25">
      <c r="D2932" s="146"/>
    </row>
    <row r="2933" spans="4:4" x14ac:dyDescent="0.25">
      <c r="D2933" s="146"/>
    </row>
    <row r="2934" spans="4:4" x14ac:dyDescent="0.25">
      <c r="D2934" s="146"/>
    </row>
    <row r="2935" spans="4:4" x14ac:dyDescent="0.25">
      <c r="D2935" s="146"/>
    </row>
    <row r="2936" spans="4:4" x14ac:dyDescent="0.25">
      <c r="D2936" s="146"/>
    </row>
    <row r="2937" spans="4:4" x14ac:dyDescent="0.25">
      <c r="D2937" s="146"/>
    </row>
    <row r="2938" spans="4:4" x14ac:dyDescent="0.25">
      <c r="D2938" s="146"/>
    </row>
    <row r="2939" spans="4:4" x14ac:dyDescent="0.25">
      <c r="D2939" s="146"/>
    </row>
    <row r="2940" spans="4:4" x14ac:dyDescent="0.25">
      <c r="D2940" s="146"/>
    </row>
    <row r="2941" spans="4:4" x14ac:dyDescent="0.25">
      <c r="D2941" s="146"/>
    </row>
    <row r="2942" spans="4:4" x14ac:dyDescent="0.25">
      <c r="D2942" s="146"/>
    </row>
    <row r="2943" spans="4:4" x14ac:dyDescent="0.25">
      <c r="D2943" s="146"/>
    </row>
    <row r="2944" spans="4:4" x14ac:dyDescent="0.25">
      <c r="D2944" s="146"/>
    </row>
    <row r="2945" spans="4:4" x14ac:dyDescent="0.25">
      <c r="D2945" s="146"/>
    </row>
    <row r="2946" spans="4:4" x14ac:dyDescent="0.25">
      <c r="D2946" s="146"/>
    </row>
    <row r="2947" spans="4:4" x14ac:dyDescent="0.25">
      <c r="D2947" s="146"/>
    </row>
    <row r="2948" spans="4:4" x14ac:dyDescent="0.25">
      <c r="D2948" s="146"/>
    </row>
    <row r="2949" spans="4:4" x14ac:dyDescent="0.25">
      <c r="D2949" s="146"/>
    </row>
    <row r="2950" spans="4:4" x14ac:dyDescent="0.25">
      <c r="D2950" s="146"/>
    </row>
    <row r="2951" spans="4:4" x14ac:dyDescent="0.25">
      <c r="D2951" s="146"/>
    </row>
    <row r="2952" spans="4:4" x14ac:dyDescent="0.25">
      <c r="D2952" s="146"/>
    </row>
    <row r="2953" spans="4:4" x14ac:dyDescent="0.25">
      <c r="D2953" s="146"/>
    </row>
    <row r="2954" spans="4:4" x14ac:dyDescent="0.25">
      <c r="D2954" s="146"/>
    </row>
    <row r="2955" spans="4:4" x14ac:dyDescent="0.25">
      <c r="D2955" s="146"/>
    </row>
    <row r="2956" spans="4:4" x14ac:dyDescent="0.25">
      <c r="D2956" s="146"/>
    </row>
    <row r="2957" spans="4:4" x14ac:dyDescent="0.25">
      <c r="D2957" s="146"/>
    </row>
    <row r="2958" spans="4:4" x14ac:dyDescent="0.25">
      <c r="D2958" s="146"/>
    </row>
    <row r="2959" spans="4:4" x14ac:dyDescent="0.25">
      <c r="D2959" s="146"/>
    </row>
    <row r="2960" spans="4:4" x14ac:dyDescent="0.25">
      <c r="D2960" s="146"/>
    </row>
    <row r="2961" spans="4:4" x14ac:dyDescent="0.25">
      <c r="D2961" s="146"/>
    </row>
    <row r="2962" spans="4:4" x14ac:dyDescent="0.25">
      <c r="D2962" s="146"/>
    </row>
    <row r="2963" spans="4:4" x14ac:dyDescent="0.25">
      <c r="D2963" s="146"/>
    </row>
    <row r="2964" spans="4:4" x14ac:dyDescent="0.25">
      <c r="D2964" s="146"/>
    </row>
    <row r="2965" spans="4:4" x14ac:dyDescent="0.25">
      <c r="D2965" s="146"/>
    </row>
    <row r="2966" spans="4:4" x14ac:dyDescent="0.25">
      <c r="D2966" s="146"/>
    </row>
    <row r="2967" spans="4:4" x14ac:dyDescent="0.25">
      <c r="D2967" s="146"/>
    </row>
    <row r="2968" spans="4:4" x14ac:dyDescent="0.25">
      <c r="D2968" s="146"/>
    </row>
    <row r="2969" spans="4:4" x14ac:dyDescent="0.25">
      <c r="D2969" s="146"/>
    </row>
    <row r="2970" spans="4:4" x14ac:dyDescent="0.25">
      <c r="D2970" s="146"/>
    </row>
    <row r="2971" spans="4:4" x14ac:dyDescent="0.25">
      <c r="D2971" s="146"/>
    </row>
    <row r="2972" spans="4:4" x14ac:dyDescent="0.25">
      <c r="D2972" s="146"/>
    </row>
    <row r="2973" spans="4:4" x14ac:dyDescent="0.25">
      <c r="D2973" s="146"/>
    </row>
    <row r="2974" spans="4:4" x14ac:dyDescent="0.25">
      <c r="D2974" s="146"/>
    </row>
    <row r="2975" spans="4:4" x14ac:dyDescent="0.25">
      <c r="D2975" s="146"/>
    </row>
    <row r="2976" spans="4:4" x14ac:dyDescent="0.25">
      <c r="D2976" s="146"/>
    </row>
    <row r="2977" spans="4:4" x14ac:dyDescent="0.25">
      <c r="D2977" s="146"/>
    </row>
    <row r="2978" spans="4:4" x14ac:dyDescent="0.25">
      <c r="D2978" s="146"/>
    </row>
    <row r="2979" spans="4:4" x14ac:dyDescent="0.25">
      <c r="D2979" s="146"/>
    </row>
    <row r="2980" spans="4:4" x14ac:dyDescent="0.25">
      <c r="D2980" s="146"/>
    </row>
    <row r="2981" spans="4:4" x14ac:dyDescent="0.25">
      <c r="D2981" s="146"/>
    </row>
    <row r="2982" spans="4:4" x14ac:dyDescent="0.25">
      <c r="D2982" s="146"/>
    </row>
    <row r="2983" spans="4:4" x14ac:dyDescent="0.25">
      <c r="D2983" s="146"/>
    </row>
    <row r="2984" spans="4:4" x14ac:dyDescent="0.25">
      <c r="D2984" s="146"/>
    </row>
    <row r="2985" spans="4:4" x14ac:dyDescent="0.25">
      <c r="D2985" s="146"/>
    </row>
    <row r="2986" spans="4:4" x14ac:dyDescent="0.25">
      <c r="D2986" s="146"/>
    </row>
    <row r="2987" spans="4:4" x14ac:dyDescent="0.25">
      <c r="D2987" s="146"/>
    </row>
    <row r="2988" spans="4:4" x14ac:dyDescent="0.25">
      <c r="D2988" s="146"/>
    </row>
    <row r="2989" spans="4:4" x14ac:dyDescent="0.25">
      <c r="D2989" s="146"/>
    </row>
    <row r="2990" spans="4:4" x14ac:dyDescent="0.25">
      <c r="D2990" s="146"/>
    </row>
    <row r="2991" spans="4:4" x14ac:dyDescent="0.25">
      <c r="D2991" s="146"/>
    </row>
    <row r="2992" spans="4:4" x14ac:dyDescent="0.25">
      <c r="D2992" s="146"/>
    </row>
    <row r="2993" spans="4:4" x14ac:dyDescent="0.25">
      <c r="D2993" s="146"/>
    </row>
    <row r="2994" spans="4:4" x14ac:dyDescent="0.25">
      <c r="D2994" s="146"/>
    </row>
    <row r="2995" spans="4:4" x14ac:dyDescent="0.25">
      <c r="D2995" s="146"/>
    </row>
    <row r="2996" spans="4:4" x14ac:dyDescent="0.25">
      <c r="D2996" s="146"/>
    </row>
    <row r="2997" spans="4:4" x14ac:dyDescent="0.25">
      <c r="D2997" s="146"/>
    </row>
    <row r="2998" spans="4:4" x14ac:dyDescent="0.25">
      <c r="D2998" s="146"/>
    </row>
    <row r="2999" spans="4:4" x14ac:dyDescent="0.25">
      <c r="D2999" s="146"/>
    </row>
    <row r="3000" spans="4:4" x14ac:dyDescent="0.25">
      <c r="D3000" s="146"/>
    </row>
    <row r="3001" spans="4:4" x14ac:dyDescent="0.25">
      <c r="D3001" s="146"/>
    </row>
    <row r="3002" spans="4:4" x14ac:dyDescent="0.25">
      <c r="D3002" s="146"/>
    </row>
    <row r="3003" spans="4:4" x14ac:dyDescent="0.25">
      <c r="D3003" s="146"/>
    </row>
    <row r="3004" spans="4:4" x14ac:dyDescent="0.25">
      <c r="D3004" s="146"/>
    </row>
    <row r="3005" spans="4:4" x14ac:dyDescent="0.25">
      <c r="D3005" s="146"/>
    </row>
    <row r="3006" spans="4:4" x14ac:dyDescent="0.25">
      <c r="D3006" s="146"/>
    </row>
    <row r="3007" spans="4:4" x14ac:dyDescent="0.25">
      <c r="D3007" s="146"/>
    </row>
    <row r="3008" spans="4:4" x14ac:dyDescent="0.25">
      <c r="D3008" s="146"/>
    </row>
    <row r="3009" spans="4:4" x14ac:dyDescent="0.25">
      <c r="D3009" s="146"/>
    </row>
    <row r="3010" spans="4:4" x14ac:dyDescent="0.25">
      <c r="D3010" s="146"/>
    </row>
    <row r="3011" spans="4:4" x14ac:dyDescent="0.25">
      <c r="D3011" s="146"/>
    </row>
    <row r="3012" spans="4:4" x14ac:dyDescent="0.25">
      <c r="D3012" s="146"/>
    </row>
    <row r="3013" spans="4:4" x14ac:dyDescent="0.25">
      <c r="D3013" s="146"/>
    </row>
    <row r="3014" spans="4:4" x14ac:dyDescent="0.25">
      <c r="D3014" s="146"/>
    </row>
    <row r="3015" spans="4:4" x14ac:dyDescent="0.25">
      <c r="D3015" s="146"/>
    </row>
    <row r="3016" spans="4:4" x14ac:dyDescent="0.25">
      <c r="D3016" s="146"/>
    </row>
    <row r="3017" spans="4:4" x14ac:dyDescent="0.25">
      <c r="D3017" s="146"/>
    </row>
    <row r="3018" spans="4:4" x14ac:dyDescent="0.25">
      <c r="D3018" s="146"/>
    </row>
    <row r="3019" spans="4:4" x14ac:dyDescent="0.25">
      <c r="D3019" s="146"/>
    </row>
    <row r="3020" spans="4:4" x14ac:dyDescent="0.25">
      <c r="D3020" s="146"/>
    </row>
    <row r="3021" spans="4:4" x14ac:dyDescent="0.25">
      <c r="D3021" s="146"/>
    </row>
    <row r="3022" spans="4:4" x14ac:dyDescent="0.25">
      <c r="D3022" s="146"/>
    </row>
    <row r="3023" spans="4:4" x14ac:dyDescent="0.25">
      <c r="D3023" s="146"/>
    </row>
    <row r="3024" spans="4:4" x14ac:dyDescent="0.25">
      <c r="D3024" s="146"/>
    </row>
    <row r="3025" spans="4:4" x14ac:dyDescent="0.25">
      <c r="D3025" s="146"/>
    </row>
    <row r="3026" spans="4:4" x14ac:dyDescent="0.25">
      <c r="D3026" s="146"/>
    </row>
    <row r="3027" spans="4:4" x14ac:dyDescent="0.25">
      <c r="D3027" s="146"/>
    </row>
    <row r="3028" spans="4:4" x14ac:dyDescent="0.25">
      <c r="D3028" s="146"/>
    </row>
    <row r="3029" spans="4:4" x14ac:dyDescent="0.25">
      <c r="D3029" s="146"/>
    </row>
    <row r="3030" spans="4:4" x14ac:dyDescent="0.25">
      <c r="D3030" s="146"/>
    </row>
    <row r="3031" spans="4:4" x14ac:dyDescent="0.25">
      <c r="D3031" s="146"/>
    </row>
    <row r="3032" spans="4:4" x14ac:dyDescent="0.25">
      <c r="D3032" s="146"/>
    </row>
    <row r="3033" spans="4:4" x14ac:dyDescent="0.25">
      <c r="D3033" s="146"/>
    </row>
    <row r="3034" spans="4:4" x14ac:dyDescent="0.25">
      <c r="D3034" s="146"/>
    </row>
    <row r="3035" spans="4:4" x14ac:dyDescent="0.25">
      <c r="D3035" s="146"/>
    </row>
    <row r="3036" spans="4:4" x14ac:dyDescent="0.25">
      <c r="D3036" s="146"/>
    </row>
    <row r="3037" spans="4:4" x14ac:dyDescent="0.25">
      <c r="D3037" s="146"/>
    </row>
    <row r="3038" spans="4:4" x14ac:dyDescent="0.25">
      <c r="D3038" s="146"/>
    </row>
    <row r="3039" spans="4:4" x14ac:dyDescent="0.25">
      <c r="D3039" s="146"/>
    </row>
    <row r="3040" spans="4:4" x14ac:dyDescent="0.25">
      <c r="D3040" s="146"/>
    </row>
    <row r="3041" spans="4:4" x14ac:dyDescent="0.25">
      <c r="D3041" s="146"/>
    </row>
    <row r="3042" spans="4:4" x14ac:dyDescent="0.25">
      <c r="D3042" s="146"/>
    </row>
    <row r="3043" spans="4:4" x14ac:dyDescent="0.25">
      <c r="D3043" s="146"/>
    </row>
    <row r="3044" spans="4:4" x14ac:dyDescent="0.25">
      <c r="D3044" s="146"/>
    </row>
    <row r="3045" spans="4:4" x14ac:dyDescent="0.25">
      <c r="D3045" s="146"/>
    </row>
    <row r="3046" spans="4:4" x14ac:dyDescent="0.25">
      <c r="D3046" s="146"/>
    </row>
    <row r="3047" spans="4:4" x14ac:dyDescent="0.25">
      <c r="D3047" s="146"/>
    </row>
    <row r="3048" spans="4:4" x14ac:dyDescent="0.25">
      <c r="D3048" s="146"/>
    </row>
    <row r="3049" spans="4:4" x14ac:dyDescent="0.25">
      <c r="D3049" s="146"/>
    </row>
    <row r="3050" spans="4:4" x14ac:dyDescent="0.25">
      <c r="D3050" s="146"/>
    </row>
    <row r="3051" spans="4:4" x14ac:dyDescent="0.25">
      <c r="D3051" s="146"/>
    </row>
    <row r="3052" spans="4:4" x14ac:dyDescent="0.25">
      <c r="D3052" s="146"/>
    </row>
    <row r="3053" spans="4:4" x14ac:dyDescent="0.25">
      <c r="D3053" s="146"/>
    </row>
    <row r="3054" spans="4:4" x14ac:dyDescent="0.25">
      <c r="D3054" s="146"/>
    </row>
    <row r="3055" spans="4:4" x14ac:dyDescent="0.25">
      <c r="D3055" s="146"/>
    </row>
    <row r="3056" spans="4:4" x14ac:dyDescent="0.25">
      <c r="D3056" s="146"/>
    </row>
    <row r="3057" spans="4:4" x14ac:dyDescent="0.25">
      <c r="D3057" s="146"/>
    </row>
    <row r="3058" spans="4:4" x14ac:dyDescent="0.25">
      <c r="D3058" s="146"/>
    </row>
    <row r="3059" spans="4:4" x14ac:dyDescent="0.25">
      <c r="D3059" s="146"/>
    </row>
    <row r="3060" spans="4:4" x14ac:dyDescent="0.25">
      <c r="D3060" s="146"/>
    </row>
    <row r="3061" spans="4:4" x14ac:dyDescent="0.25">
      <c r="D3061" s="146"/>
    </row>
    <row r="3062" spans="4:4" x14ac:dyDescent="0.25">
      <c r="D3062" s="146"/>
    </row>
    <row r="3063" spans="4:4" x14ac:dyDescent="0.25">
      <c r="D3063" s="146"/>
    </row>
    <row r="3064" spans="4:4" x14ac:dyDescent="0.25">
      <c r="D3064" s="146"/>
    </row>
    <row r="3065" spans="4:4" x14ac:dyDescent="0.25">
      <c r="D3065" s="146"/>
    </row>
    <row r="3066" spans="4:4" x14ac:dyDescent="0.25">
      <c r="D3066" s="146"/>
    </row>
    <row r="3067" spans="4:4" x14ac:dyDescent="0.25">
      <c r="D3067" s="146"/>
    </row>
    <row r="3068" spans="4:4" x14ac:dyDescent="0.25">
      <c r="D3068" s="146"/>
    </row>
    <row r="3069" spans="4:4" x14ac:dyDescent="0.25">
      <c r="D3069" s="146"/>
    </row>
    <row r="3070" spans="4:4" x14ac:dyDescent="0.25">
      <c r="D3070" s="146"/>
    </row>
    <row r="3071" spans="4:4" x14ac:dyDescent="0.25">
      <c r="D3071" s="146"/>
    </row>
    <row r="3072" spans="4:4" x14ac:dyDescent="0.25">
      <c r="D3072" s="146"/>
    </row>
    <row r="3073" spans="4:4" x14ac:dyDescent="0.25">
      <c r="D3073" s="146"/>
    </row>
    <row r="3074" spans="4:4" x14ac:dyDescent="0.25">
      <c r="D3074" s="146"/>
    </row>
    <row r="3075" spans="4:4" x14ac:dyDescent="0.25">
      <c r="D3075" s="146"/>
    </row>
    <row r="3076" spans="4:4" x14ac:dyDescent="0.25">
      <c r="D3076" s="146"/>
    </row>
    <row r="3077" spans="4:4" x14ac:dyDescent="0.25">
      <c r="D3077" s="146"/>
    </row>
    <row r="3078" spans="4:4" x14ac:dyDescent="0.25">
      <c r="D3078" s="146"/>
    </row>
    <row r="3079" spans="4:4" x14ac:dyDescent="0.25">
      <c r="D3079" s="146"/>
    </row>
    <row r="3080" spans="4:4" x14ac:dyDescent="0.25">
      <c r="D3080" s="146"/>
    </row>
    <row r="3081" spans="4:4" x14ac:dyDescent="0.25">
      <c r="D3081" s="146"/>
    </row>
    <row r="3082" spans="4:4" x14ac:dyDescent="0.25">
      <c r="D3082" s="146"/>
    </row>
    <row r="3083" spans="4:4" x14ac:dyDescent="0.25">
      <c r="D3083" s="146"/>
    </row>
    <row r="3084" spans="4:4" x14ac:dyDescent="0.25">
      <c r="D3084" s="146"/>
    </row>
    <row r="3085" spans="4:4" x14ac:dyDescent="0.25">
      <c r="D3085" s="146"/>
    </row>
    <row r="3086" spans="4:4" x14ac:dyDescent="0.25">
      <c r="D3086" s="146"/>
    </row>
    <row r="3087" spans="4:4" x14ac:dyDescent="0.25">
      <c r="D3087" s="146"/>
    </row>
    <row r="3088" spans="4:4" x14ac:dyDescent="0.25">
      <c r="D3088" s="146"/>
    </row>
    <row r="3089" spans="4:4" x14ac:dyDescent="0.25">
      <c r="D3089" s="146"/>
    </row>
    <row r="3090" spans="4:4" x14ac:dyDescent="0.25">
      <c r="D3090" s="146"/>
    </row>
    <row r="3091" spans="4:4" x14ac:dyDescent="0.25">
      <c r="D3091" s="146"/>
    </row>
    <row r="3092" spans="4:4" x14ac:dyDescent="0.25">
      <c r="D3092" s="146"/>
    </row>
    <row r="3093" spans="4:4" x14ac:dyDescent="0.25">
      <c r="D3093" s="146"/>
    </row>
    <row r="3094" spans="4:4" x14ac:dyDescent="0.25">
      <c r="D3094" s="146"/>
    </row>
    <row r="3095" spans="4:4" x14ac:dyDescent="0.25">
      <c r="D3095" s="146"/>
    </row>
    <row r="3096" spans="4:4" x14ac:dyDescent="0.25">
      <c r="D3096" s="146"/>
    </row>
    <row r="3097" spans="4:4" x14ac:dyDescent="0.25">
      <c r="D3097" s="146"/>
    </row>
    <row r="3098" spans="4:4" x14ac:dyDescent="0.25">
      <c r="D3098" s="146"/>
    </row>
    <row r="3099" spans="4:4" x14ac:dyDescent="0.25">
      <c r="D3099" s="146"/>
    </row>
    <row r="3100" spans="4:4" x14ac:dyDescent="0.25">
      <c r="D3100" s="146"/>
    </row>
    <row r="3101" spans="4:4" x14ac:dyDescent="0.25">
      <c r="D3101" s="146"/>
    </row>
    <row r="3102" spans="4:4" x14ac:dyDescent="0.25">
      <c r="D3102" s="146"/>
    </row>
    <row r="3103" spans="4:4" x14ac:dyDescent="0.25">
      <c r="D3103" s="146"/>
    </row>
    <row r="3104" spans="4:4" x14ac:dyDescent="0.25">
      <c r="D3104" s="146"/>
    </row>
    <row r="3105" spans="4:4" x14ac:dyDescent="0.25">
      <c r="D3105" s="146"/>
    </row>
    <row r="3106" spans="4:4" x14ac:dyDescent="0.25">
      <c r="D3106" s="146"/>
    </row>
    <row r="3107" spans="4:4" x14ac:dyDescent="0.25">
      <c r="D3107" s="146"/>
    </row>
    <row r="3108" spans="4:4" x14ac:dyDescent="0.25">
      <c r="D3108" s="146"/>
    </row>
    <row r="3109" spans="4:4" x14ac:dyDescent="0.25">
      <c r="D3109" s="146"/>
    </row>
    <row r="3110" spans="4:4" x14ac:dyDescent="0.25">
      <c r="D3110" s="146"/>
    </row>
    <row r="3111" spans="4:4" x14ac:dyDescent="0.25">
      <c r="D3111" s="146"/>
    </row>
    <row r="3112" spans="4:4" x14ac:dyDescent="0.25">
      <c r="D3112" s="146"/>
    </row>
    <row r="3113" spans="4:4" x14ac:dyDescent="0.25">
      <c r="D3113" s="146"/>
    </row>
    <row r="3114" spans="4:4" x14ac:dyDescent="0.25">
      <c r="D3114" s="146"/>
    </row>
    <row r="3115" spans="4:4" x14ac:dyDescent="0.25">
      <c r="D3115" s="146"/>
    </row>
    <row r="3116" spans="4:4" x14ac:dyDescent="0.25">
      <c r="D3116" s="146"/>
    </row>
    <row r="3117" spans="4:4" x14ac:dyDescent="0.25">
      <c r="D3117" s="146"/>
    </row>
    <row r="3118" spans="4:4" x14ac:dyDescent="0.25">
      <c r="D3118" s="146"/>
    </row>
    <row r="3119" spans="4:4" x14ac:dyDescent="0.25">
      <c r="D3119" s="146"/>
    </row>
    <row r="3120" spans="4:4" x14ac:dyDescent="0.25">
      <c r="D3120" s="146"/>
    </row>
    <row r="3121" spans="4:4" x14ac:dyDescent="0.25">
      <c r="D3121" s="146"/>
    </row>
    <row r="3122" spans="4:4" x14ac:dyDescent="0.25">
      <c r="D3122" s="146"/>
    </row>
    <row r="3123" spans="4:4" x14ac:dyDescent="0.25">
      <c r="D3123" s="146"/>
    </row>
    <row r="3124" spans="4:4" x14ac:dyDescent="0.25">
      <c r="D3124" s="146"/>
    </row>
    <row r="3125" spans="4:4" x14ac:dyDescent="0.25">
      <c r="D3125" s="146"/>
    </row>
    <row r="3126" spans="4:4" x14ac:dyDescent="0.25">
      <c r="D3126" s="146"/>
    </row>
    <row r="3127" spans="4:4" x14ac:dyDescent="0.25">
      <c r="D3127" s="146"/>
    </row>
    <row r="3128" spans="4:4" x14ac:dyDescent="0.25">
      <c r="D3128" s="146"/>
    </row>
    <row r="3129" spans="4:4" x14ac:dyDescent="0.25">
      <c r="D3129" s="146"/>
    </row>
    <row r="3130" spans="4:4" x14ac:dyDescent="0.25">
      <c r="D3130" s="146"/>
    </row>
    <row r="3131" spans="4:4" x14ac:dyDescent="0.25">
      <c r="D3131" s="146"/>
    </row>
    <row r="3132" spans="4:4" x14ac:dyDescent="0.25">
      <c r="D3132" s="146"/>
    </row>
    <row r="3133" spans="4:4" x14ac:dyDescent="0.25">
      <c r="D3133" s="146"/>
    </row>
    <row r="3134" spans="4:4" x14ac:dyDescent="0.25">
      <c r="D3134" s="146"/>
    </row>
    <row r="3135" spans="4:4" x14ac:dyDescent="0.25">
      <c r="D3135" s="146"/>
    </row>
    <row r="3136" spans="4:4" x14ac:dyDescent="0.25">
      <c r="D3136" s="146"/>
    </row>
    <row r="3137" spans="4:4" x14ac:dyDescent="0.25">
      <c r="D3137" s="146"/>
    </row>
    <row r="3138" spans="4:4" x14ac:dyDescent="0.25">
      <c r="D3138" s="146"/>
    </row>
    <row r="3139" spans="4:4" x14ac:dyDescent="0.25">
      <c r="D3139" s="146"/>
    </row>
    <row r="3140" spans="4:4" x14ac:dyDescent="0.25">
      <c r="D3140" s="146"/>
    </row>
    <row r="3141" spans="4:4" x14ac:dyDescent="0.25">
      <c r="D3141" s="146"/>
    </row>
    <row r="3142" spans="4:4" x14ac:dyDescent="0.25">
      <c r="D3142" s="146"/>
    </row>
    <row r="3143" spans="4:4" x14ac:dyDescent="0.25">
      <c r="D3143" s="146"/>
    </row>
    <row r="3144" spans="4:4" x14ac:dyDescent="0.25">
      <c r="D3144" s="146"/>
    </row>
    <row r="3145" spans="4:4" x14ac:dyDescent="0.25">
      <c r="D3145" s="146"/>
    </row>
    <row r="3146" spans="4:4" x14ac:dyDescent="0.25">
      <c r="D3146" s="146"/>
    </row>
    <row r="3147" spans="4:4" x14ac:dyDescent="0.25">
      <c r="D3147" s="146"/>
    </row>
    <row r="3148" spans="4:4" x14ac:dyDescent="0.25">
      <c r="D3148" s="146"/>
    </row>
    <row r="3149" spans="4:4" x14ac:dyDescent="0.25">
      <c r="D3149" s="146"/>
    </row>
    <row r="3150" spans="4:4" x14ac:dyDescent="0.25">
      <c r="D3150" s="146"/>
    </row>
    <row r="3151" spans="4:4" x14ac:dyDescent="0.25">
      <c r="D3151" s="146"/>
    </row>
    <row r="3152" spans="4:4" x14ac:dyDescent="0.25">
      <c r="D3152" s="146"/>
    </row>
    <row r="3153" spans="4:4" x14ac:dyDescent="0.25">
      <c r="D3153" s="146"/>
    </row>
    <row r="3154" spans="4:4" x14ac:dyDescent="0.25">
      <c r="D3154" s="146"/>
    </row>
    <row r="3155" spans="4:4" x14ac:dyDescent="0.25">
      <c r="D3155" s="146"/>
    </row>
    <row r="3156" spans="4:4" x14ac:dyDescent="0.25">
      <c r="D3156" s="146"/>
    </row>
    <row r="3157" spans="4:4" x14ac:dyDescent="0.25">
      <c r="D3157" s="146"/>
    </row>
    <row r="3158" spans="4:4" x14ac:dyDescent="0.25">
      <c r="D3158" s="146"/>
    </row>
    <row r="3159" spans="4:4" x14ac:dyDescent="0.25">
      <c r="D3159" s="146"/>
    </row>
    <row r="3160" spans="4:4" x14ac:dyDescent="0.25">
      <c r="D3160" s="146"/>
    </row>
    <row r="3161" spans="4:4" x14ac:dyDescent="0.25">
      <c r="D3161" s="146"/>
    </row>
    <row r="3162" spans="4:4" x14ac:dyDescent="0.25">
      <c r="D3162" s="146"/>
    </row>
    <row r="3163" spans="4:4" x14ac:dyDescent="0.25">
      <c r="D3163" s="146"/>
    </row>
    <row r="3164" spans="4:4" x14ac:dyDescent="0.25">
      <c r="D3164" s="146"/>
    </row>
    <row r="3165" spans="4:4" x14ac:dyDescent="0.25">
      <c r="D3165" s="146"/>
    </row>
    <row r="3166" spans="4:4" x14ac:dyDescent="0.25">
      <c r="D3166" s="146"/>
    </row>
    <row r="3167" spans="4:4" x14ac:dyDescent="0.25">
      <c r="D3167" s="146"/>
    </row>
    <row r="3168" spans="4:4" x14ac:dyDescent="0.25">
      <c r="D3168" s="146"/>
    </row>
    <row r="3169" spans="4:4" x14ac:dyDescent="0.25">
      <c r="D3169" s="146"/>
    </row>
    <row r="3170" spans="4:4" x14ac:dyDescent="0.25">
      <c r="D3170" s="146"/>
    </row>
    <row r="3171" spans="4:4" x14ac:dyDescent="0.25">
      <c r="D3171" s="146"/>
    </row>
    <row r="3172" spans="4:4" x14ac:dyDescent="0.25">
      <c r="D3172" s="146"/>
    </row>
    <row r="3173" spans="4:4" x14ac:dyDescent="0.25">
      <c r="D3173" s="146"/>
    </row>
    <row r="3174" spans="4:4" x14ac:dyDescent="0.25">
      <c r="D3174" s="146"/>
    </row>
    <row r="3175" spans="4:4" x14ac:dyDescent="0.25">
      <c r="D3175" s="146"/>
    </row>
    <row r="3176" spans="4:4" x14ac:dyDescent="0.25">
      <c r="D3176" s="146"/>
    </row>
    <row r="3177" spans="4:4" x14ac:dyDescent="0.25">
      <c r="D3177" s="146"/>
    </row>
    <row r="3178" spans="4:4" x14ac:dyDescent="0.25">
      <c r="D3178" s="146"/>
    </row>
    <row r="3179" spans="4:4" x14ac:dyDescent="0.25">
      <c r="D3179" s="146"/>
    </row>
    <row r="3180" spans="4:4" x14ac:dyDescent="0.25">
      <c r="D3180" s="146"/>
    </row>
    <row r="3181" spans="4:4" x14ac:dyDescent="0.25">
      <c r="D3181" s="146"/>
    </row>
    <row r="3182" spans="4:4" x14ac:dyDescent="0.25">
      <c r="D3182" s="146"/>
    </row>
    <row r="3183" spans="4:4" x14ac:dyDescent="0.25">
      <c r="D3183" s="146"/>
    </row>
    <row r="3184" spans="4:4" x14ac:dyDescent="0.25">
      <c r="D3184" s="146"/>
    </row>
    <row r="3185" spans="4:4" x14ac:dyDescent="0.25">
      <c r="D3185" s="146"/>
    </row>
    <row r="3186" spans="4:4" x14ac:dyDescent="0.25">
      <c r="D3186" s="146"/>
    </row>
    <row r="3187" spans="4:4" x14ac:dyDescent="0.25">
      <c r="D3187" s="146"/>
    </row>
    <row r="3188" spans="4:4" x14ac:dyDescent="0.25">
      <c r="D3188" s="146"/>
    </row>
    <row r="3189" spans="4:4" x14ac:dyDescent="0.25">
      <c r="D3189" s="146"/>
    </row>
    <row r="3190" spans="4:4" x14ac:dyDescent="0.25">
      <c r="D3190" s="146"/>
    </row>
    <row r="3191" spans="4:4" x14ac:dyDescent="0.25">
      <c r="D3191" s="146"/>
    </row>
    <row r="3192" spans="4:4" x14ac:dyDescent="0.25">
      <c r="D3192" s="146"/>
    </row>
    <row r="3193" spans="4:4" x14ac:dyDescent="0.25">
      <c r="D3193" s="146"/>
    </row>
    <row r="3194" spans="4:4" x14ac:dyDescent="0.25">
      <c r="D3194" s="146"/>
    </row>
    <row r="3195" spans="4:4" x14ac:dyDescent="0.25">
      <c r="D3195" s="146"/>
    </row>
    <row r="3196" spans="4:4" x14ac:dyDescent="0.25">
      <c r="D3196" s="146"/>
    </row>
    <row r="3197" spans="4:4" x14ac:dyDescent="0.25">
      <c r="D3197" s="146"/>
    </row>
    <row r="3198" spans="4:4" x14ac:dyDescent="0.25">
      <c r="D3198" s="146"/>
    </row>
    <row r="3199" spans="4:4" x14ac:dyDescent="0.25">
      <c r="D3199" s="146"/>
    </row>
    <row r="3200" spans="4:4" x14ac:dyDescent="0.25">
      <c r="D3200" s="146"/>
    </row>
    <row r="3201" spans="4:4" x14ac:dyDescent="0.25">
      <c r="D3201" s="146"/>
    </row>
    <row r="3202" spans="4:4" x14ac:dyDescent="0.25">
      <c r="D3202" s="146"/>
    </row>
    <row r="3203" spans="4:4" x14ac:dyDescent="0.25">
      <c r="D3203" s="146"/>
    </row>
    <row r="3204" spans="4:4" x14ac:dyDescent="0.25">
      <c r="D3204" s="146"/>
    </row>
    <row r="3205" spans="4:4" x14ac:dyDescent="0.25">
      <c r="D3205" s="146"/>
    </row>
    <row r="3206" spans="4:4" x14ac:dyDescent="0.25">
      <c r="D3206" s="146"/>
    </row>
    <row r="3207" spans="4:4" x14ac:dyDescent="0.25">
      <c r="D3207" s="146"/>
    </row>
    <row r="3208" spans="4:4" x14ac:dyDescent="0.25">
      <c r="D3208" s="146"/>
    </row>
    <row r="3209" spans="4:4" x14ac:dyDescent="0.25">
      <c r="D3209" s="146"/>
    </row>
    <row r="3210" spans="4:4" x14ac:dyDescent="0.25">
      <c r="D3210" s="146"/>
    </row>
    <row r="3211" spans="4:4" x14ac:dyDescent="0.25">
      <c r="D3211" s="146"/>
    </row>
    <row r="3212" spans="4:4" x14ac:dyDescent="0.25">
      <c r="D3212" s="146"/>
    </row>
    <row r="3213" spans="4:4" x14ac:dyDescent="0.25">
      <c r="D3213" s="146"/>
    </row>
    <row r="3214" spans="4:4" x14ac:dyDescent="0.25">
      <c r="D3214" s="146"/>
    </row>
    <row r="3215" spans="4:4" x14ac:dyDescent="0.25">
      <c r="D3215" s="146"/>
    </row>
    <row r="3216" spans="4:4" x14ac:dyDescent="0.25">
      <c r="D3216" s="146"/>
    </row>
    <row r="3217" spans="4:4" x14ac:dyDescent="0.25">
      <c r="D3217" s="146"/>
    </row>
    <row r="3218" spans="4:4" x14ac:dyDescent="0.25">
      <c r="D3218" s="146"/>
    </row>
    <row r="3219" spans="4:4" x14ac:dyDescent="0.25">
      <c r="D3219" s="146"/>
    </row>
    <row r="3220" spans="4:4" x14ac:dyDescent="0.25">
      <c r="D3220" s="146"/>
    </row>
    <row r="3221" spans="4:4" x14ac:dyDescent="0.25">
      <c r="D3221" s="146"/>
    </row>
    <row r="3222" spans="4:4" x14ac:dyDescent="0.25">
      <c r="D3222" s="146"/>
    </row>
    <row r="3223" spans="4:4" x14ac:dyDescent="0.25">
      <c r="D3223" s="146"/>
    </row>
    <row r="3224" spans="4:4" x14ac:dyDescent="0.25">
      <c r="D3224" s="146"/>
    </row>
    <row r="3225" spans="4:4" x14ac:dyDescent="0.25">
      <c r="D3225" s="146"/>
    </row>
    <row r="3226" spans="4:4" x14ac:dyDescent="0.25">
      <c r="D3226" s="146"/>
    </row>
    <row r="3227" spans="4:4" x14ac:dyDescent="0.25">
      <c r="D3227" s="146"/>
    </row>
    <row r="3228" spans="4:4" x14ac:dyDescent="0.25">
      <c r="D3228" s="146"/>
    </row>
    <row r="3229" spans="4:4" x14ac:dyDescent="0.25">
      <c r="D3229" s="146"/>
    </row>
    <row r="3230" spans="4:4" x14ac:dyDescent="0.25">
      <c r="D3230" s="146"/>
    </row>
    <row r="3231" spans="4:4" x14ac:dyDescent="0.25">
      <c r="D3231" s="146"/>
    </row>
    <row r="3232" spans="4:4" x14ac:dyDescent="0.25">
      <c r="D3232" s="146"/>
    </row>
    <row r="3233" spans="4:4" x14ac:dyDescent="0.25">
      <c r="D3233" s="146"/>
    </row>
    <row r="3234" spans="4:4" x14ac:dyDescent="0.25">
      <c r="D3234" s="146"/>
    </row>
    <row r="3235" spans="4:4" x14ac:dyDescent="0.25">
      <c r="D3235" s="146"/>
    </row>
    <row r="3236" spans="4:4" x14ac:dyDescent="0.25">
      <c r="D3236" s="146"/>
    </row>
    <row r="3237" spans="4:4" x14ac:dyDescent="0.25">
      <c r="D3237" s="146"/>
    </row>
    <row r="3238" spans="4:4" x14ac:dyDescent="0.25">
      <c r="D3238" s="146"/>
    </row>
    <row r="3239" spans="4:4" x14ac:dyDescent="0.25">
      <c r="D3239" s="146"/>
    </row>
    <row r="3240" spans="4:4" x14ac:dyDescent="0.25">
      <c r="D3240" s="146"/>
    </row>
    <row r="3241" spans="4:4" x14ac:dyDescent="0.25">
      <c r="D3241" s="146"/>
    </row>
    <row r="3242" spans="4:4" x14ac:dyDescent="0.25">
      <c r="D3242" s="146"/>
    </row>
    <row r="3243" spans="4:4" x14ac:dyDescent="0.25">
      <c r="D3243" s="146"/>
    </row>
    <row r="3244" spans="4:4" x14ac:dyDescent="0.25">
      <c r="D3244" s="146"/>
    </row>
    <row r="3245" spans="4:4" x14ac:dyDescent="0.25">
      <c r="D3245" s="146"/>
    </row>
    <row r="3246" spans="4:4" x14ac:dyDescent="0.25">
      <c r="D3246" s="146"/>
    </row>
    <row r="3247" spans="4:4" x14ac:dyDescent="0.25">
      <c r="D3247" s="146"/>
    </row>
    <row r="3248" spans="4:4" x14ac:dyDescent="0.25">
      <c r="D3248" s="146"/>
    </row>
    <row r="3249" spans="4:4" x14ac:dyDescent="0.25">
      <c r="D3249" s="146"/>
    </row>
    <row r="3250" spans="4:4" x14ac:dyDescent="0.25">
      <c r="D3250" s="146"/>
    </row>
    <row r="3251" spans="4:4" x14ac:dyDescent="0.25">
      <c r="D3251" s="146"/>
    </row>
    <row r="3252" spans="4:4" x14ac:dyDescent="0.25">
      <c r="D3252" s="146"/>
    </row>
    <row r="3253" spans="4:4" x14ac:dyDescent="0.25">
      <c r="D3253" s="146"/>
    </row>
    <row r="3254" spans="4:4" x14ac:dyDescent="0.25">
      <c r="D3254" s="146"/>
    </row>
    <row r="3255" spans="4:4" x14ac:dyDescent="0.25">
      <c r="D3255" s="146"/>
    </row>
    <row r="3256" spans="4:4" x14ac:dyDescent="0.25">
      <c r="D3256" s="146"/>
    </row>
    <row r="3257" spans="4:4" x14ac:dyDescent="0.25">
      <c r="D3257" s="146"/>
    </row>
    <row r="3258" spans="4:4" x14ac:dyDescent="0.25">
      <c r="D3258" s="146"/>
    </row>
    <row r="3259" spans="4:4" x14ac:dyDescent="0.25">
      <c r="D3259" s="146"/>
    </row>
    <row r="3260" spans="4:4" x14ac:dyDescent="0.25">
      <c r="D3260" s="146"/>
    </row>
    <row r="3261" spans="4:4" x14ac:dyDescent="0.25">
      <c r="D3261" s="146"/>
    </row>
    <row r="3262" spans="4:4" x14ac:dyDescent="0.25">
      <c r="D3262" s="146"/>
    </row>
    <row r="3263" spans="4:4" x14ac:dyDescent="0.25">
      <c r="D3263" s="146"/>
    </row>
    <row r="3264" spans="4:4" x14ac:dyDescent="0.25">
      <c r="D3264" s="146"/>
    </row>
    <row r="3265" spans="4:4" x14ac:dyDescent="0.25">
      <c r="D3265" s="146"/>
    </row>
    <row r="3266" spans="4:4" x14ac:dyDescent="0.25">
      <c r="D3266" s="146"/>
    </row>
    <row r="3267" spans="4:4" x14ac:dyDescent="0.25">
      <c r="D3267" s="146"/>
    </row>
    <row r="3268" spans="4:4" x14ac:dyDescent="0.25">
      <c r="D3268" s="146"/>
    </row>
    <row r="3269" spans="4:4" x14ac:dyDescent="0.25">
      <c r="D3269" s="146"/>
    </row>
    <row r="3270" spans="4:4" x14ac:dyDescent="0.25">
      <c r="D3270" s="146"/>
    </row>
    <row r="3271" spans="4:4" x14ac:dyDescent="0.25">
      <c r="D3271" s="146"/>
    </row>
    <row r="3272" spans="4:4" x14ac:dyDescent="0.25">
      <c r="D3272" s="146"/>
    </row>
    <row r="3273" spans="4:4" x14ac:dyDescent="0.25">
      <c r="D3273" s="146"/>
    </row>
    <row r="3274" spans="4:4" x14ac:dyDescent="0.25">
      <c r="D3274" s="146"/>
    </row>
    <row r="3275" spans="4:4" x14ac:dyDescent="0.25">
      <c r="D3275" s="146"/>
    </row>
    <row r="3276" spans="4:4" x14ac:dyDescent="0.25">
      <c r="D3276" s="146"/>
    </row>
    <row r="3277" spans="4:4" x14ac:dyDescent="0.25">
      <c r="D3277" s="146"/>
    </row>
    <row r="3278" spans="4:4" x14ac:dyDescent="0.25">
      <c r="D3278" s="146"/>
    </row>
    <row r="3279" spans="4:4" x14ac:dyDescent="0.25">
      <c r="D3279" s="146"/>
    </row>
    <row r="3280" spans="4:4" x14ac:dyDescent="0.25">
      <c r="D3280" s="146"/>
    </row>
    <row r="3281" spans="4:4" x14ac:dyDescent="0.25">
      <c r="D3281" s="146"/>
    </row>
    <row r="3282" spans="4:4" x14ac:dyDescent="0.25">
      <c r="D3282" s="146"/>
    </row>
    <row r="3283" spans="4:4" x14ac:dyDescent="0.25">
      <c r="D3283" s="146"/>
    </row>
    <row r="3284" spans="4:4" x14ac:dyDescent="0.25">
      <c r="D3284" s="146"/>
    </row>
    <row r="3285" spans="4:4" x14ac:dyDescent="0.25">
      <c r="D3285" s="146"/>
    </row>
    <row r="3286" spans="4:4" x14ac:dyDescent="0.25">
      <c r="D3286" s="146"/>
    </row>
    <row r="3287" spans="4:4" x14ac:dyDescent="0.25">
      <c r="D3287" s="146"/>
    </row>
    <row r="3288" spans="4:4" x14ac:dyDescent="0.25">
      <c r="D3288" s="146"/>
    </row>
    <row r="3289" spans="4:4" x14ac:dyDescent="0.25">
      <c r="D3289" s="146"/>
    </row>
    <row r="3290" spans="4:4" x14ac:dyDescent="0.25">
      <c r="D3290" s="146"/>
    </row>
    <row r="3291" spans="4:4" x14ac:dyDescent="0.25">
      <c r="D3291" s="146"/>
    </row>
    <row r="3292" spans="4:4" x14ac:dyDescent="0.25">
      <c r="D3292" s="146"/>
    </row>
    <row r="3293" spans="4:4" x14ac:dyDescent="0.25">
      <c r="D3293" s="146"/>
    </row>
    <row r="3294" spans="4:4" x14ac:dyDescent="0.25">
      <c r="D3294" s="146"/>
    </row>
    <row r="3295" spans="4:4" x14ac:dyDescent="0.25">
      <c r="D3295" s="146"/>
    </row>
    <row r="3296" spans="4:4" x14ac:dyDescent="0.25">
      <c r="D3296" s="146"/>
    </row>
    <row r="3297" spans="4:4" x14ac:dyDescent="0.25">
      <c r="D3297" s="146"/>
    </row>
    <row r="3298" spans="4:4" x14ac:dyDescent="0.25">
      <c r="D3298" s="146"/>
    </row>
    <row r="3299" spans="4:4" x14ac:dyDescent="0.25">
      <c r="D3299" s="146"/>
    </row>
    <row r="3300" spans="4:4" x14ac:dyDescent="0.25">
      <c r="D3300" s="146"/>
    </row>
    <row r="3301" spans="4:4" x14ac:dyDescent="0.25">
      <c r="D3301" s="146"/>
    </row>
    <row r="3302" spans="4:4" x14ac:dyDescent="0.25">
      <c r="D3302" s="146"/>
    </row>
    <row r="3303" spans="4:4" x14ac:dyDescent="0.25">
      <c r="D3303" s="146"/>
    </row>
    <row r="3304" spans="4:4" x14ac:dyDescent="0.25">
      <c r="D3304" s="146"/>
    </row>
    <row r="3305" spans="4:4" x14ac:dyDescent="0.25">
      <c r="D3305" s="146"/>
    </row>
    <row r="3306" spans="4:4" x14ac:dyDescent="0.25">
      <c r="D3306" s="146"/>
    </row>
    <row r="3307" spans="4:4" x14ac:dyDescent="0.25">
      <c r="D3307" s="146"/>
    </row>
    <row r="3308" spans="4:4" x14ac:dyDescent="0.25">
      <c r="D3308" s="146"/>
    </row>
    <row r="3309" spans="4:4" x14ac:dyDescent="0.25">
      <c r="D3309" s="146"/>
    </row>
    <row r="3310" spans="4:4" x14ac:dyDescent="0.25">
      <c r="D3310" s="146"/>
    </row>
    <row r="3311" spans="4:4" x14ac:dyDescent="0.25">
      <c r="D3311" s="146"/>
    </row>
    <row r="3312" spans="4:4" x14ac:dyDescent="0.25">
      <c r="D3312" s="146"/>
    </row>
    <row r="3313" spans="4:4" x14ac:dyDescent="0.25">
      <c r="D3313" s="146"/>
    </row>
    <row r="3314" spans="4:4" x14ac:dyDescent="0.25">
      <c r="D3314" s="146"/>
    </row>
    <row r="3315" spans="4:4" x14ac:dyDescent="0.25">
      <c r="D3315" s="146"/>
    </row>
    <row r="3316" spans="4:4" x14ac:dyDescent="0.25">
      <c r="D3316" s="146"/>
    </row>
    <row r="3317" spans="4:4" x14ac:dyDescent="0.25">
      <c r="D3317" s="146"/>
    </row>
    <row r="3318" spans="4:4" x14ac:dyDescent="0.25">
      <c r="D3318" s="146"/>
    </row>
    <row r="3319" spans="4:4" x14ac:dyDescent="0.25">
      <c r="D3319" s="146"/>
    </row>
    <row r="3320" spans="4:4" x14ac:dyDescent="0.25">
      <c r="D3320" s="146"/>
    </row>
    <row r="3321" spans="4:4" x14ac:dyDescent="0.25">
      <c r="D3321" s="146"/>
    </row>
    <row r="3322" spans="4:4" x14ac:dyDescent="0.25">
      <c r="D3322" s="146"/>
    </row>
    <row r="3323" spans="4:4" x14ac:dyDescent="0.25">
      <c r="D3323" s="146"/>
    </row>
    <row r="3324" spans="4:4" x14ac:dyDescent="0.25">
      <c r="D3324" s="146"/>
    </row>
    <row r="3325" spans="4:4" x14ac:dyDescent="0.25">
      <c r="D3325" s="146"/>
    </row>
    <row r="3326" spans="4:4" x14ac:dyDescent="0.25">
      <c r="D3326" s="146"/>
    </row>
    <row r="3327" spans="4:4" x14ac:dyDescent="0.25">
      <c r="D3327" s="146"/>
    </row>
    <row r="3328" spans="4:4" x14ac:dyDescent="0.25">
      <c r="D3328" s="146"/>
    </row>
    <row r="3329" spans="4:4" x14ac:dyDescent="0.25">
      <c r="D3329" s="146"/>
    </row>
    <row r="3330" spans="4:4" x14ac:dyDescent="0.25">
      <c r="D3330" s="146"/>
    </row>
    <row r="3331" spans="4:4" x14ac:dyDescent="0.25">
      <c r="D3331" s="146"/>
    </row>
    <row r="3332" spans="4:4" x14ac:dyDescent="0.25">
      <c r="D3332" s="146"/>
    </row>
    <row r="3333" spans="4:4" x14ac:dyDescent="0.25">
      <c r="D3333" s="146"/>
    </row>
    <row r="3334" spans="4:4" x14ac:dyDescent="0.25">
      <c r="D3334" s="146"/>
    </row>
    <row r="3335" spans="4:4" x14ac:dyDescent="0.25">
      <c r="D3335" s="146"/>
    </row>
    <row r="3336" spans="4:4" x14ac:dyDescent="0.25">
      <c r="D3336" s="146"/>
    </row>
    <row r="3337" spans="4:4" x14ac:dyDescent="0.25">
      <c r="D3337" s="146"/>
    </row>
    <row r="3338" spans="4:4" x14ac:dyDescent="0.25">
      <c r="D3338" s="146"/>
    </row>
    <row r="3339" spans="4:4" x14ac:dyDescent="0.25">
      <c r="D3339" s="146"/>
    </row>
    <row r="3340" spans="4:4" x14ac:dyDescent="0.25">
      <c r="D3340" s="146"/>
    </row>
    <row r="3341" spans="4:4" x14ac:dyDescent="0.25">
      <c r="D3341" s="146"/>
    </row>
    <row r="3342" spans="4:4" x14ac:dyDescent="0.25">
      <c r="D3342" s="146"/>
    </row>
    <row r="3343" spans="4:4" x14ac:dyDescent="0.25">
      <c r="D3343" s="146"/>
    </row>
    <row r="3344" spans="4:4" x14ac:dyDescent="0.25">
      <c r="D3344" s="146"/>
    </row>
    <row r="3345" spans="4:4" x14ac:dyDescent="0.25">
      <c r="D3345" s="146"/>
    </row>
    <row r="3346" spans="4:4" x14ac:dyDescent="0.25">
      <c r="D3346" s="146"/>
    </row>
    <row r="3347" spans="4:4" x14ac:dyDescent="0.25">
      <c r="D3347" s="146"/>
    </row>
    <row r="3348" spans="4:4" x14ac:dyDescent="0.25">
      <c r="D3348" s="146"/>
    </row>
    <row r="3349" spans="4:4" x14ac:dyDescent="0.25">
      <c r="D3349" s="146"/>
    </row>
    <row r="3350" spans="4:4" x14ac:dyDescent="0.25">
      <c r="D3350" s="146"/>
    </row>
    <row r="3351" spans="4:4" x14ac:dyDescent="0.25">
      <c r="D3351" s="146"/>
    </row>
    <row r="3352" spans="4:4" x14ac:dyDescent="0.25">
      <c r="D3352" s="146"/>
    </row>
    <row r="3353" spans="4:4" x14ac:dyDescent="0.25">
      <c r="D3353" s="146"/>
    </row>
    <row r="3354" spans="4:4" x14ac:dyDescent="0.25">
      <c r="D3354" s="146"/>
    </row>
    <row r="3355" spans="4:4" x14ac:dyDescent="0.25">
      <c r="D3355" s="146"/>
    </row>
    <row r="3356" spans="4:4" x14ac:dyDescent="0.25">
      <c r="D3356" s="146"/>
    </row>
    <row r="3357" spans="4:4" x14ac:dyDescent="0.25">
      <c r="D3357" s="146"/>
    </row>
    <row r="3358" spans="4:4" x14ac:dyDescent="0.25">
      <c r="D3358" s="146"/>
    </row>
    <row r="3359" spans="4:4" x14ac:dyDescent="0.25">
      <c r="D3359" s="146"/>
    </row>
    <row r="3360" spans="4:4" x14ac:dyDescent="0.25">
      <c r="D3360" s="146"/>
    </row>
    <row r="3361" spans="4:4" x14ac:dyDescent="0.25">
      <c r="D3361" s="146"/>
    </row>
    <row r="3362" spans="4:4" x14ac:dyDescent="0.25">
      <c r="D3362" s="146"/>
    </row>
    <row r="3363" spans="4:4" x14ac:dyDescent="0.25">
      <c r="D3363" s="146"/>
    </row>
    <row r="3364" spans="4:4" x14ac:dyDescent="0.25">
      <c r="D3364" s="146"/>
    </row>
    <row r="3365" spans="4:4" x14ac:dyDescent="0.25">
      <c r="D3365" s="146"/>
    </row>
    <row r="3366" spans="4:4" x14ac:dyDescent="0.25">
      <c r="D3366" s="146"/>
    </row>
    <row r="3367" spans="4:4" x14ac:dyDescent="0.25">
      <c r="D3367" s="146"/>
    </row>
    <row r="3368" spans="4:4" x14ac:dyDescent="0.25">
      <c r="D3368" s="146"/>
    </row>
    <row r="3369" spans="4:4" x14ac:dyDescent="0.25">
      <c r="D3369" s="146"/>
    </row>
    <row r="3370" spans="4:4" x14ac:dyDescent="0.25">
      <c r="D3370" s="146"/>
    </row>
    <row r="3371" spans="4:4" x14ac:dyDescent="0.25">
      <c r="D3371" s="146"/>
    </row>
    <row r="3372" spans="4:4" x14ac:dyDescent="0.25">
      <c r="D3372" s="146"/>
    </row>
    <row r="3373" spans="4:4" x14ac:dyDescent="0.25">
      <c r="D3373" s="146"/>
    </row>
    <row r="3374" spans="4:4" x14ac:dyDescent="0.25">
      <c r="D3374" s="146"/>
    </row>
    <row r="3375" spans="4:4" x14ac:dyDescent="0.25">
      <c r="D3375" s="146"/>
    </row>
    <row r="3376" spans="4:4" x14ac:dyDescent="0.25">
      <c r="D3376" s="146"/>
    </row>
    <row r="3377" spans="4:4" x14ac:dyDescent="0.25">
      <c r="D3377" s="146"/>
    </row>
    <row r="3378" spans="4:4" x14ac:dyDescent="0.25">
      <c r="D3378" s="146"/>
    </row>
    <row r="3379" spans="4:4" x14ac:dyDescent="0.25">
      <c r="D3379" s="146"/>
    </row>
    <row r="3380" spans="4:4" x14ac:dyDescent="0.25">
      <c r="D3380" s="146"/>
    </row>
    <row r="3381" spans="4:4" x14ac:dyDescent="0.25">
      <c r="D3381" s="146"/>
    </row>
    <row r="3382" spans="4:4" x14ac:dyDescent="0.25">
      <c r="D3382" s="146"/>
    </row>
    <row r="3383" spans="4:4" x14ac:dyDescent="0.25">
      <c r="D3383" s="146"/>
    </row>
    <row r="3384" spans="4:4" x14ac:dyDescent="0.25">
      <c r="D3384" s="146"/>
    </row>
    <row r="3385" spans="4:4" x14ac:dyDescent="0.25">
      <c r="D3385" s="146"/>
    </row>
    <row r="3386" spans="4:4" x14ac:dyDescent="0.25">
      <c r="D3386" s="146"/>
    </row>
    <row r="3387" spans="4:4" x14ac:dyDescent="0.25">
      <c r="D3387" s="146"/>
    </row>
    <row r="3388" spans="4:4" x14ac:dyDescent="0.25">
      <c r="D3388" s="146"/>
    </row>
    <row r="3389" spans="4:4" x14ac:dyDescent="0.25">
      <c r="D3389" s="146"/>
    </row>
    <row r="3390" spans="4:4" x14ac:dyDescent="0.25">
      <c r="D3390" s="146"/>
    </row>
    <row r="3391" spans="4:4" x14ac:dyDescent="0.25">
      <c r="D3391" s="146"/>
    </row>
    <row r="3392" spans="4:4" x14ac:dyDescent="0.25">
      <c r="D3392" s="146"/>
    </row>
    <row r="3393" spans="4:4" x14ac:dyDescent="0.25">
      <c r="D3393" s="146"/>
    </row>
    <row r="3394" spans="4:4" x14ac:dyDescent="0.25">
      <c r="D3394" s="146"/>
    </row>
    <row r="3395" spans="4:4" x14ac:dyDescent="0.25">
      <c r="D3395" s="146"/>
    </row>
    <row r="3396" spans="4:4" x14ac:dyDescent="0.25">
      <c r="D3396" s="146"/>
    </row>
    <row r="3397" spans="4:4" x14ac:dyDescent="0.25">
      <c r="D3397" s="146"/>
    </row>
    <row r="3398" spans="4:4" x14ac:dyDescent="0.25">
      <c r="D3398" s="146"/>
    </row>
    <row r="3399" spans="4:4" x14ac:dyDescent="0.25">
      <c r="D3399" s="146"/>
    </row>
    <row r="3400" spans="4:4" x14ac:dyDescent="0.25">
      <c r="D3400" s="146"/>
    </row>
    <row r="3401" spans="4:4" x14ac:dyDescent="0.25">
      <c r="D3401" s="146"/>
    </row>
    <row r="3402" spans="4:4" x14ac:dyDescent="0.25">
      <c r="D3402" s="146"/>
    </row>
    <row r="3403" spans="4:4" x14ac:dyDescent="0.25">
      <c r="D3403" s="146"/>
    </row>
    <row r="3404" spans="4:4" x14ac:dyDescent="0.25">
      <c r="D3404" s="146"/>
    </row>
    <row r="3405" spans="4:4" x14ac:dyDescent="0.25">
      <c r="D3405" s="146"/>
    </row>
    <row r="3406" spans="4:4" x14ac:dyDescent="0.25">
      <c r="D3406" s="146"/>
    </row>
    <row r="3407" spans="4:4" x14ac:dyDescent="0.25">
      <c r="D3407" s="146"/>
    </row>
    <row r="3408" spans="4:4" x14ac:dyDescent="0.25">
      <c r="D3408" s="146"/>
    </row>
    <row r="3409" spans="4:4" x14ac:dyDescent="0.25">
      <c r="D3409" s="146"/>
    </row>
    <row r="3410" spans="4:4" x14ac:dyDescent="0.25">
      <c r="D3410" s="146"/>
    </row>
    <row r="3411" spans="4:4" x14ac:dyDescent="0.25">
      <c r="D3411" s="146"/>
    </row>
    <row r="3412" spans="4:4" x14ac:dyDescent="0.25">
      <c r="D3412" s="146"/>
    </row>
    <row r="3413" spans="4:4" x14ac:dyDescent="0.25">
      <c r="D3413" s="146"/>
    </row>
    <row r="3414" spans="4:4" x14ac:dyDescent="0.25">
      <c r="D3414" s="146"/>
    </row>
    <row r="3415" spans="4:4" x14ac:dyDescent="0.25">
      <c r="D3415" s="146"/>
    </row>
    <row r="3416" spans="4:4" x14ac:dyDescent="0.25">
      <c r="D3416" s="146"/>
    </row>
    <row r="3417" spans="4:4" x14ac:dyDescent="0.25">
      <c r="D3417" s="146"/>
    </row>
    <row r="3418" spans="4:4" x14ac:dyDescent="0.25">
      <c r="D3418" s="146"/>
    </row>
    <row r="3419" spans="4:4" x14ac:dyDescent="0.25">
      <c r="D3419" s="146"/>
    </row>
    <row r="3420" spans="4:4" x14ac:dyDescent="0.25">
      <c r="D3420" s="146"/>
    </row>
    <row r="3421" spans="4:4" x14ac:dyDescent="0.25">
      <c r="D3421" s="146"/>
    </row>
    <row r="3422" spans="4:4" x14ac:dyDescent="0.25">
      <c r="D3422" s="146"/>
    </row>
    <row r="3423" spans="4:4" x14ac:dyDescent="0.25">
      <c r="D3423" s="146"/>
    </row>
    <row r="3424" spans="4:4" x14ac:dyDescent="0.25">
      <c r="D3424" s="146"/>
    </row>
    <row r="3425" spans="4:4" x14ac:dyDescent="0.25">
      <c r="D3425" s="146"/>
    </row>
    <row r="3426" spans="4:4" x14ac:dyDescent="0.25">
      <c r="D3426" s="146"/>
    </row>
    <row r="3427" spans="4:4" x14ac:dyDescent="0.25">
      <c r="D3427" s="146"/>
    </row>
    <row r="3428" spans="4:4" x14ac:dyDescent="0.25">
      <c r="D3428" s="146"/>
    </row>
    <row r="3429" spans="4:4" x14ac:dyDescent="0.25">
      <c r="D3429" s="146"/>
    </row>
    <row r="3430" spans="4:4" x14ac:dyDescent="0.25">
      <c r="D3430" s="146"/>
    </row>
    <row r="3431" spans="4:4" x14ac:dyDescent="0.25">
      <c r="D3431" s="146"/>
    </row>
    <row r="3432" spans="4:4" x14ac:dyDescent="0.25">
      <c r="D3432" s="146"/>
    </row>
    <row r="3433" spans="4:4" x14ac:dyDescent="0.25">
      <c r="D3433" s="146"/>
    </row>
    <row r="3434" spans="4:4" x14ac:dyDescent="0.25">
      <c r="D3434" s="146"/>
    </row>
    <row r="3435" spans="4:4" x14ac:dyDescent="0.25">
      <c r="D3435" s="146"/>
    </row>
    <row r="3436" spans="4:4" x14ac:dyDescent="0.25">
      <c r="D3436" s="146"/>
    </row>
    <row r="3437" spans="4:4" x14ac:dyDescent="0.25">
      <c r="D3437" s="146"/>
    </row>
    <row r="3438" spans="4:4" x14ac:dyDescent="0.25">
      <c r="D3438" s="146"/>
    </row>
    <row r="3439" spans="4:4" x14ac:dyDescent="0.25">
      <c r="D3439" s="146"/>
    </row>
    <row r="3440" spans="4:4" x14ac:dyDescent="0.25">
      <c r="D3440" s="146"/>
    </row>
    <row r="3441" spans="4:4" x14ac:dyDescent="0.25">
      <c r="D3441" s="146"/>
    </row>
    <row r="3442" spans="4:4" x14ac:dyDescent="0.25">
      <c r="D3442" s="146"/>
    </row>
    <row r="3443" spans="4:4" x14ac:dyDescent="0.25">
      <c r="D3443" s="146"/>
    </row>
    <row r="3444" spans="4:4" x14ac:dyDescent="0.25">
      <c r="D3444" s="146"/>
    </row>
    <row r="3445" spans="4:4" x14ac:dyDescent="0.25">
      <c r="D3445" s="146"/>
    </row>
    <row r="3446" spans="4:4" x14ac:dyDescent="0.25">
      <c r="D3446" s="146"/>
    </row>
    <row r="3447" spans="4:4" x14ac:dyDescent="0.25">
      <c r="D3447" s="146"/>
    </row>
    <row r="3448" spans="4:4" x14ac:dyDescent="0.25">
      <c r="D3448" s="146"/>
    </row>
    <row r="3449" spans="4:4" x14ac:dyDescent="0.25">
      <c r="D3449" s="146"/>
    </row>
    <row r="3450" spans="4:4" x14ac:dyDescent="0.25">
      <c r="D3450" s="146"/>
    </row>
    <row r="3451" spans="4:4" x14ac:dyDescent="0.25">
      <c r="D3451" s="146"/>
    </row>
    <row r="3452" spans="4:4" x14ac:dyDescent="0.25">
      <c r="D3452" s="146"/>
    </row>
    <row r="3453" spans="4:4" x14ac:dyDescent="0.25">
      <c r="D3453" s="146"/>
    </row>
    <row r="3454" spans="4:4" x14ac:dyDescent="0.25">
      <c r="D3454" s="146"/>
    </row>
    <row r="3455" spans="4:4" x14ac:dyDescent="0.25">
      <c r="D3455" s="146"/>
    </row>
    <row r="3456" spans="4:4" x14ac:dyDescent="0.25">
      <c r="D3456" s="146"/>
    </row>
    <row r="3457" spans="4:4" x14ac:dyDescent="0.25">
      <c r="D3457" s="146"/>
    </row>
    <row r="3458" spans="4:4" x14ac:dyDescent="0.25">
      <c r="D3458" s="146"/>
    </row>
    <row r="3459" spans="4:4" x14ac:dyDescent="0.25">
      <c r="D3459" s="146"/>
    </row>
    <row r="3460" spans="4:4" x14ac:dyDescent="0.25">
      <c r="D3460" s="146"/>
    </row>
    <row r="3461" spans="4:4" x14ac:dyDescent="0.25">
      <c r="D3461" s="146"/>
    </row>
    <row r="3462" spans="4:4" x14ac:dyDescent="0.25">
      <c r="D3462" s="146"/>
    </row>
    <row r="3463" spans="4:4" x14ac:dyDescent="0.25">
      <c r="D3463" s="146"/>
    </row>
    <row r="3464" spans="4:4" x14ac:dyDescent="0.25">
      <c r="D3464" s="146"/>
    </row>
    <row r="3465" spans="4:4" x14ac:dyDescent="0.25">
      <c r="D3465" s="146"/>
    </row>
    <row r="3466" spans="4:4" x14ac:dyDescent="0.25">
      <c r="D3466" s="146"/>
    </row>
    <row r="3467" spans="4:4" x14ac:dyDescent="0.25">
      <c r="D3467" s="146"/>
    </row>
    <row r="3468" spans="4:4" x14ac:dyDescent="0.25">
      <c r="D3468" s="146"/>
    </row>
    <row r="3469" spans="4:4" x14ac:dyDescent="0.25">
      <c r="D3469" s="146"/>
    </row>
    <row r="3470" spans="4:4" x14ac:dyDescent="0.25">
      <c r="D3470" s="146"/>
    </row>
    <row r="3471" spans="4:4" x14ac:dyDescent="0.25">
      <c r="D3471" s="146"/>
    </row>
    <row r="3472" spans="4:4" x14ac:dyDescent="0.25">
      <c r="D3472" s="146"/>
    </row>
    <row r="3473" spans="4:4" x14ac:dyDescent="0.25">
      <c r="D3473" s="146"/>
    </row>
    <row r="3474" spans="4:4" x14ac:dyDescent="0.25">
      <c r="D3474" s="146"/>
    </row>
    <row r="3475" spans="4:4" x14ac:dyDescent="0.25">
      <c r="D3475" s="146"/>
    </row>
    <row r="3476" spans="4:4" x14ac:dyDescent="0.25">
      <c r="D3476" s="146"/>
    </row>
    <row r="3477" spans="4:4" x14ac:dyDescent="0.25">
      <c r="D3477" s="146"/>
    </row>
    <row r="3478" spans="4:4" x14ac:dyDescent="0.25">
      <c r="D3478" s="146"/>
    </row>
    <row r="3479" spans="4:4" x14ac:dyDescent="0.25">
      <c r="D3479" s="146"/>
    </row>
    <row r="3480" spans="4:4" x14ac:dyDescent="0.25">
      <c r="D3480" s="146"/>
    </row>
    <row r="3481" spans="4:4" x14ac:dyDescent="0.25">
      <c r="D3481" s="146"/>
    </row>
    <row r="3482" spans="4:4" x14ac:dyDescent="0.25">
      <c r="D3482" s="146"/>
    </row>
    <row r="3483" spans="4:4" x14ac:dyDescent="0.25">
      <c r="D3483" s="146"/>
    </row>
    <row r="3484" spans="4:4" x14ac:dyDescent="0.25">
      <c r="D3484" s="146"/>
    </row>
    <row r="3485" spans="4:4" x14ac:dyDescent="0.25">
      <c r="D3485" s="146"/>
    </row>
    <row r="3486" spans="4:4" x14ac:dyDescent="0.25">
      <c r="D3486" s="146"/>
    </row>
    <row r="3487" spans="4:4" x14ac:dyDescent="0.25">
      <c r="D3487" s="146"/>
    </row>
    <row r="3488" spans="4:4" x14ac:dyDescent="0.25">
      <c r="D3488" s="146"/>
    </row>
    <row r="3489" spans="4:4" x14ac:dyDescent="0.25">
      <c r="D3489" s="146"/>
    </row>
    <row r="3490" spans="4:4" x14ac:dyDescent="0.25">
      <c r="D3490" s="146"/>
    </row>
    <row r="3491" spans="4:4" x14ac:dyDescent="0.25">
      <c r="D3491" s="146"/>
    </row>
    <row r="3492" spans="4:4" x14ac:dyDescent="0.25">
      <c r="D3492" s="146"/>
    </row>
    <row r="3493" spans="4:4" x14ac:dyDescent="0.25">
      <c r="D3493" s="146"/>
    </row>
    <row r="3494" spans="4:4" x14ac:dyDescent="0.25">
      <c r="D3494" s="146"/>
    </row>
    <row r="3495" spans="4:4" x14ac:dyDescent="0.25">
      <c r="D3495" s="146"/>
    </row>
    <row r="3496" spans="4:4" x14ac:dyDescent="0.25">
      <c r="D3496" s="146"/>
    </row>
    <row r="3497" spans="4:4" x14ac:dyDescent="0.25">
      <c r="D3497" s="146"/>
    </row>
    <row r="3498" spans="4:4" x14ac:dyDescent="0.25">
      <c r="D3498" s="146"/>
    </row>
    <row r="3499" spans="4:4" x14ac:dyDescent="0.25">
      <c r="D3499" s="146"/>
    </row>
    <row r="3500" spans="4:4" x14ac:dyDescent="0.25">
      <c r="D3500" s="146"/>
    </row>
    <row r="3501" spans="4:4" x14ac:dyDescent="0.25">
      <c r="D3501" s="146"/>
    </row>
    <row r="3502" spans="4:4" x14ac:dyDescent="0.25">
      <c r="D3502" s="146"/>
    </row>
    <row r="3503" spans="4:4" x14ac:dyDescent="0.25">
      <c r="D3503" s="146"/>
    </row>
    <row r="3504" spans="4:4" x14ac:dyDescent="0.25">
      <c r="D3504" s="146"/>
    </row>
    <row r="3505" spans="4:4" x14ac:dyDescent="0.25">
      <c r="D3505" s="146"/>
    </row>
    <row r="3506" spans="4:4" x14ac:dyDescent="0.25">
      <c r="D3506" s="146"/>
    </row>
    <row r="3507" spans="4:4" x14ac:dyDescent="0.25">
      <c r="D3507" s="146"/>
    </row>
    <row r="3508" spans="4:4" x14ac:dyDescent="0.25">
      <c r="D3508" s="146"/>
    </row>
    <row r="3509" spans="4:4" x14ac:dyDescent="0.25">
      <c r="D3509" s="146"/>
    </row>
    <row r="3510" spans="4:4" x14ac:dyDescent="0.25">
      <c r="D3510" s="146"/>
    </row>
    <row r="3511" spans="4:4" x14ac:dyDescent="0.25">
      <c r="D3511" s="146"/>
    </row>
    <row r="3512" spans="4:4" x14ac:dyDescent="0.25">
      <c r="D3512" s="146"/>
    </row>
    <row r="3513" spans="4:4" x14ac:dyDescent="0.25">
      <c r="D3513" s="146"/>
    </row>
    <row r="3514" spans="4:4" x14ac:dyDescent="0.25">
      <c r="D3514" s="146"/>
    </row>
    <row r="3515" spans="4:4" x14ac:dyDescent="0.25">
      <c r="D3515" s="146"/>
    </row>
    <row r="3516" spans="4:4" x14ac:dyDescent="0.25">
      <c r="D3516" s="146"/>
    </row>
    <row r="3517" spans="4:4" x14ac:dyDescent="0.25">
      <c r="D3517" s="146"/>
    </row>
    <row r="3518" spans="4:4" x14ac:dyDescent="0.25">
      <c r="D3518" s="146"/>
    </row>
    <row r="3519" spans="4:4" x14ac:dyDescent="0.25">
      <c r="D3519" s="146"/>
    </row>
    <row r="3520" spans="4:4" x14ac:dyDescent="0.25">
      <c r="D3520" s="146"/>
    </row>
    <row r="3521" spans="4:4" x14ac:dyDescent="0.25">
      <c r="D3521" s="146"/>
    </row>
    <row r="3522" spans="4:4" x14ac:dyDescent="0.25">
      <c r="D3522" s="146"/>
    </row>
    <row r="3523" spans="4:4" x14ac:dyDescent="0.25">
      <c r="D3523" s="146"/>
    </row>
    <row r="3524" spans="4:4" x14ac:dyDescent="0.25">
      <c r="D3524" s="146"/>
    </row>
    <row r="3525" spans="4:4" x14ac:dyDescent="0.25">
      <c r="D3525" s="146"/>
    </row>
    <row r="3526" spans="4:4" x14ac:dyDescent="0.25">
      <c r="D3526" s="146"/>
    </row>
    <row r="3527" spans="4:4" x14ac:dyDescent="0.25">
      <c r="D3527" s="146"/>
    </row>
    <row r="3528" spans="4:4" x14ac:dyDescent="0.25">
      <c r="D3528" s="146"/>
    </row>
    <row r="3529" spans="4:4" x14ac:dyDescent="0.25">
      <c r="D3529" s="146"/>
    </row>
    <row r="3530" spans="4:4" x14ac:dyDescent="0.25">
      <c r="D3530" s="146"/>
    </row>
    <row r="3531" spans="4:4" x14ac:dyDescent="0.25">
      <c r="D3531" s="146"/>
    </row>
    <row r="3532" spans="4:4" x14ac:dyDescent="0.25">
      <c r="D3532" s="146"/>
    </row>
    <row r="3533" spans="4:4" x14ac:dyDescent="0.25">
      <c r="D3533" s="146"/>
    </row>
    <row r="3534" spans="4:4" x14ac:dyDescent="0.25">
      <c r="D3534" s="146"/>
    </row>
    <row r="3535" spans="4:4" x14ac:dyDescent="0.25">
      <c r="D3535" s="146"/>
    </row>
    <row r="3536" spans="4:4" x14ac:dyDescent="0.25">
      <c r="D3536" s="146"/>
    </row>
    <row r="3537" spans="4:4" x14ac:dyDescent="0.25">
      <c r="D3537" s="146"/>
    </row>
    <row r="3538" spans="4:4" x14ac:dyDescent="0.25">
      <c r="D3538" s="146"/>
    </row>
    <row r="3539" spans="4:4" x14ac:dyDescent="0.25">
      <c r="D3539" s="146"/>
    </row>
    <row r="3540" spans="4:4" x14ac:dyDescent="0.25">
      <c r="D3540" s="146"/>
    </row>
    <row r="3541" spans="4:4" x14ac:dyDescent="0.25">
      <c r="D3541" s="146"/>
    </row>
    <row r="3542" spans="4:4" x14ac:dyDescent="0.25">
      <c r="D3542" s="146"/>
    </row>
    <row r="3543" spans="4:4" x14ac:dyDescent="0.25">
      <c r="D3543" s="146"/>
    </row>
    <row r="3544" spans="4:4" x14ac:dyDescent="0.25">
      <c r="D3544" s="146"/>
    </row>
    <row r="3545" spans="4:4" x14ac:dyDescent="0.25">
      <c r="D3545" s="146"/>
    </row>
    <row r="3546" spans="4:4" x14ac:dyDescent="0.25">
      <c r="D3546" s="146"/>
    </row>
    <row r="3547" spans="4:4" x14ac:dyDescent="0.25">
      <c r="D3547" s="146"/>
    </row>
    <row r="3548" spans="4:4" x14ac:dyDescent="0.25">
      <c r="D3548" s="146"/>
    </row>
    <row r="3549" spans="4:4" x14ac:dyDescent="0.25">
      <c r="D3549" s="146"/>
    </row>
    <row r="3550" spans="4:4" x14ac:dyDescent="0.25">
      <c r="D3550" s="146"/>
    </row>
    <row r="3551" spans="4:4" x14ac:dyDescent="0.25">
      <c r="D3551" s="146"/>
    </row>
    <row r="3552" spans="4:4" x14ac:dyDescent="0.25">
      <c r="D3552" s="146"/>
    </row>
    <row r="3553" spans="4:4" x14ac:dyDescent="0.25">
      <c r="D3553" s="146"/>
    </row>
    <row r="3554" spans="4:4" x14ac:dyDescent="0.25">
      <c r="D3554" s="146"/>
    </row>
    <row r="3555" spans="4:4" x14ac:dyDescent="0.25">
      <c r="D3555" s="146"/>
    </row>
    <row r="3556" spans="4:4" x14ac:dyDescent="0.25">
      <c r="D3556" s="146"/>
    </row>
    <row r="3557" spans="4:4" x14ac:dyDescent="0.25">
      <c r="D3557" s="146"/>
    </row>
    <row r="3558" spans="4:4" x14ac:dyDescent="0.25">
      <c r="D3558" s="146"/>
    </row>
    <row r="3559" spans="4:4" x14ac:dyDescent="0.25">
      <c r="D3559" s="146"/>
    </row>
    <row r="3560" spans="4:4" x14ac:dyDescent="0.25">
      <c r="D3560" s="146"/>
    </row>
    <row r="3561" spans="4:4" x14ac:dyDescent="0.25">
      <c r="D3561" s="146"/>
    </row>
    <row r="3562" spans="4:4" x14ac:dyDescent="0.25">
      <c r="D3562" s="146"/>
    </row>
    <row r="3563" spans="4:4" x14ac:dyDescent="0.25">
      <c r="D3563" s="146"/>
    </row>
    <row r="3564" spans="4:4" x14ac:dyDescent="0.25">
      <c r="D3564" s="146"/>
    </row>
    <row r="3565" spans="4:4" x14ac:dyDescent="0.25">
      <c r="D3565" s="146"/>
    </row>
    <row r="3566" spans="4:4" x14ac:dyDescent="0.25">
      <c r="D3566" s="146"/>
    </row>
    <row r="3567" spans="4:4" x14ac:dyDescent="0.25">
      <c r="D3567" s="146"/>
    </row>
    <row r="3568" spans="4:4" x14ac:dyDescent="0.25">
      <c r="D3568" s="146"/>
    </row>
    <row r="3569" spans="4:4" x14ac:dyDescent="0.25">
      <c r="D3569" s="146"/>
    </row>
    <row r="3570" spans="4:4" x14ac:dyDescent="0.25">
      <c r="D3570" s="146"/>
    </row>
    <row r="3571" spans="4:4" x14ac:dyDescent="0.25">
      <c r="D3571" s="146"/>
    </row>
    <row r="3572" spans="4:4" x14ac:dyDescent="0.25">
      <c r="D3572" s="146"/>
    </row>
    <row r="3573" spans="4:4" x14ac:dyDescent="0.25">
      <c r="D3573" s="146"/>
    </row>
    <row r="3574" spans="4:4" x14ac:dyDescent="0.25">
      <c r="D3574" s="146"/>
    </row>
    <row r="3575" spans="4:4" x14ac:dyDescent="0.25">
      <c r="D3575" s="146"/>
    </row>
    <row r="3576" spans="4:4" x14ac:dyDescent="0.25">
      <c r="D3576" s="146"/>
    </row>
    <row r="3577" spans="4:4" x14ac:dyDescent="0.25">
      <c r="D3577" s="146"/>
    </row>
    <row r="3578" spans="4:4" x14ac:dyDescent="0.25">
      <c r="D3578" s="146"/>
    </row>
    <row r="3579" spans="4:4" x14ac:dyDescent="0.25">
      <c r="D3579" s="146"/>
    </row>
    <row r="3580" spans="4:4" x14ac:dyDescent="0.25">
      <c r="D3580" s="146"/>
    </row>
    <row r="3581" spans="4:4" x14ac:dyDescent="0.25">
      <c r="D3581" s="146"/>
    </row>
    <row r="3582" spans="4:4" x14ac:dyDescent="0.25">
      <c r="D3582" s="146"/>
    </row>
    <row r="3583" spans="4:4" x14ac:dyDescent="0.25">
      <c r="D3583" s="146"/>
    </row>
    <row r="3584" spans="4:4" x14ac:dyDescent="0.25">
      <c r="D3584" s="146"/>
    </row>
    <row r="3585" spans="4:4" x14ac:dyDescent="0.25">
      <c r="D3585" s="146"/>
    </row>
    <row r="3586" spans="4:4" x14ac:dyDescent="0.25">
      <c r="D3586" s="146"/>
    </row>
    <row r="3587" spans="4:4" x14ac:dyDescent="0.25">
      <c r="D3587" s="146"/>
    </row>
    <row r="3588" spans="4:4" x14ac:dyDescent="0.25">
      <c r="D3588" s="146"/>
    </row>
    <row r="3589" spans="4:4" x14ac:dyDescent="0.25">
      <c r="D3589" s="146"/>
    </row>
    <row r="3590" spans="4:4" x14ac:dyDescent="0.25">
      <c r="D3590" s="146"/>
    </row>
    <row r="3591" spans="4:4" x14ac:dyDescent="0.25">
      <c r="D3591" s="146"/>
    </row>
    <row r="3592" spans="4:4" x14ac:dyDescent="0.25">
      <c r="D3592" s="146"/>
    </row>
    <row r="3593" spans="4:4" x14ac:dyDescent="0.25">
      <c r="D3593" s="146"/>
    </row>
    <row r="3594" spans="4:4" x14ac:dyDescent="0.25">
      <c r="D3594" s="146"/>
    </row>
    <row r="3595" spans="4:4" x14ac:dyDescent="0.25">
      <c r="D3595" s="146"/>
    </row>
    <row r="3596" spans="4:4" x14ac:dyDescent="0.25">
      <c r="D3596" s="146"/>
    </row>
    <row r="3597" spans="4:4" x14ac:dyDescent="0.25">
      <c r="D3597" s="146"/>
    </row>
    <row r="3598" spans="4:4" x14ac:dyDescent="0.25">
      <c r="D3598" s="146"/>
    </row>
    <row r="3599" spans="4:4" x14ac:dyDescent="0.25">
      <c r="D3599" s="146"/>
    </row>
    <row r="3600" spans="4:4" x14ac:dyDescent="0.25">
      <c r="D3600" s="146"/>
    </row>
    <row r="3601" spans="4:4" x14ac:dyDescent="0.25">
      <c r="D3601" s="146"/>
    </row>
    <row r="3602" spans="4:4" x14ac:dyDescent="0.25">
      <c r="D3602" s="146"/>
    </row>
    <row r="3603" spans="4:4" x14ac:dyDescent="0.25">
      <c r="D3603" s="146"/>
    </row>
    <row r="3604" spans="4:4" x14ac:dyDescent="0.25">
      <c r="D3604" s="146"/>
    </row>
    <row r="3605" spans="4:4" x14ac:dyDescent="0.25">
      <c r="D3605" s="146"/>
    </row>
    <row r="3606" spans="4:4" x14ac:dyDescent="0.25">
      <c r="D3606" s="146"/>
    </row>
    <row r="3607" spans="4:4" x14ac:dyDescent="0.25">
      <c r="D3607" s="146"/>
    </row>
    <row r="3608" spans="4:4" x14ac:dyDescent="0.25">
      <c r="D3608" s="146"/>
    </row>
    <row r="3609" spans="4:4" x14ac:dyDescent="0.25">
      <c r="D3609" s="146"/>
    </row>
    <row r="3610" spans="4:4" x14ac:dyDescent="0.25">
      <c r="D3610" s="146"/>
    </row>
    <row r="3611" spans="4:4" x14ac:dyDescent="0.25">
      <c r="D3611" s="146"/>
    </row>
    <row r="3612" spans="4:4" x14ac:dyDescent="0.25">
      <c r="D3612" s="146"/>
    </row>
    <row r="3613" spans="4:4" x14ac:dyDescent="0.25">
      <c r="D3613" s="146"/>
    </row>
    <row r="3614" spans="4:4" x14ac:dyDescent="0.25">
      <c r="D3614" s="146"/>
    </row>
    <row r="3615" spans="4:4" x14ac:dyDescent="0.25">
      <c r="D3615" s="146"/>
    </row>
    <row r="3616" spans="4:4" x14ac:dyDescent="0.25">
      <c r="D3616" s="146"/>
    </row>
    <row r="3617" spans="4:4" x14ac:dyDescent="0.25">
      <c r="D3617" s="146"/>
    </row>
    <row r="3618" spans="4:4" x14ac:dyDescent="0.25">
      <c r="D3618" s="146"/>
    </row>
    <row r="3619" spans="4:4" x14ac:dyDescent="0.25">
      <c r="D3619" s="146"/>
    </row>
    <row r="3620" spans="4:4" x14ac:dyDescent="0.25">
      <c r="D3620" s="146"/>
    </row>
    <row r="3621" spans="4:4" x14ac:dyDescent="0.25">
      <c r="D3621" s="146"/>
    </row>
    <row r="3622" spans="4:4" x14ac:dyDescent="0.25">
      <c r="D3622" s="146"/>
    </row>
    <row r="3623" spans="4:4" x14ac:dyDescent="0.25">
      <c r="D3623" s="146"/>
    </row>
    <row r="3624" spans="4:4" x14ac:dyDescent="0.25">
      <c r="D3624" s="146"/>
    </row>
    <row r="3625" spans="4:4" x14ac:dyDescent="0.25">
      <c r="D3625" s="146"/>
    </row>
    <row r="3626" spans="4:4" x14ac:dyDescent="0.25">
      <c r="D3626" s="146"/>
    </row>
    <row r="3627" spans="4:4" x14ac:dyDescent="0.25">
      <c r="D3627" s="146"/>
    </row>
    <row r="3628" spans="4:4" x14ac:dyDescent="0.25">
      <c r="D3628" s="146"/>
    </row>
    <row r="3629" spans="4:4" x14ac:dyDescent="0.25">
      <c r="D3629" s="146"/>
    </row>
    <row r="3630" spans="4:4" x14ac:dyDescent="0.25">
      <c r="D3630" s="146"/>
    </row>
    <row r="3631" spans="4:4" x14ac:dyDescent="0.25">
      <c r="D3631" s="146"/>
    </row>
    <row r="3632" spans="4:4" x14ac:dyDescent="0.25">
      <c r="D3632" s="146"/>
    </row>
    <row r="3633" spans="4:4" x14ac:dyDescent="0.25">
      <c r="D3633" s="146"/>
    </row>
    <row r="3634" spans="4:4" x14ac:dyDescent="0.25">
      <c r="D3634" s="146"/>
    </row>
    <row r="3635" spans="4:4" x14ac:dyDescent="0.25">
      <c r="D3635" s="146"/>
    </row>
    <row r="3636" spans="4:4" x14ac:dyDescent="0.25">
      <c r="D3636" s="146"/>
    </row>
    <row r="3637" spans="4:4" x14ac:dyDescent="0.25">
      <c r="D3637" s="146"/>
    </row>
    <row r="3638" spans="4:4" x14ac:dyDescent="0.25">
      <c r="D3638" s="146"/>
    </row>
    <row r="3639" spans="4:4" x14ac:dyDescent="0.25">
      <c r="D3639" s="146"/>
    </row>
    <row r="3640" spans="4:4" x14ac:dyDescent="0.25">
      <c r="D3640" s="146"/>
    </row>
    <row r="3641" spans="4:4" x14ac:dyDescent="0.25">
      <c r="D3641" s="146"/>
    </row>
    <row r="3642" spans="4:4" x14ac:dyDescent="0.25">
      <c r="D3642" s="146"/>
    </row>
    <row r="3643" spans="4:4" x14ac:dyDescent="0.25">
      <c r="D3643" s="146"/>
    </row>
    <row r="3644" spans="4:4" x14ac:dyDescent="0.25">
      <c r="D3644" s="146"/>
    </row>
    <row r="3645" spans="4:4" x14ac:dyDescent="0.25">
      <c r="D3645" s="146"/>
    </row>
    <row r="3646" spans="4:4" x14ac:dyDescent="0.25">
      <c r="D3646" s="146"/>
    </row>
    <row r="3647" spans="4:4" x14ac:dyDescent="0.25">
      <c r="D3647" s="146"/>
    </row>
    <row r="3648" spans="4:4" x14ac:dyDescent="0.25">
      <c r="D3648" s="146"/>
    </row>
    <row r="3649" spans="4:4" x14ac:dyDescent="0.25">
      <c r="D3649" s="146"/>
    </row>
    <row r="3650" spans="4:4" x14ac:dyDescent="0.25">
      <c r="D3650" s="146"/>
    </row>
    <row r="3651" spans="4:4" x14ac:dyDescent="0.25">
      <c r="D3651" s="146"/>
    </row>
    <row r="3652" spans="4:4" x14ac:dyDescent="0.25">
      <c r="D3652" s="146"/>
    </row>
    <row r="3653" spans="4:4" x14ac:dyDescent="0.25">
      <c r="D3653" s="146"/>
    </row>
    <row r="3654" spans="4:4" x14ac:dyDescent="0.25">
      <c r="D3654" s="146"/>
    </row>
    <row r="3655" spans="4:4" x14ac:dyDescent="0.25">
      <c r="D3655" s="146"/>
    </row>
    <row r="3656" spans="4:4" x14ac:dyDescent="0.25">
      <c r="D3656" s="146"/>
    </row>
    <row r="3657" spans="4:4" x14ac:dyDescent="0.25">
      <c r="D3657" s="146"/>
    </row>
    <row r="3658" spans="4:4" x14ac:dyDescent="0.25">
      <c r="D3658" s="146"/>
    </row>
    <row r="3659" spans="4:4" x14ac:dyDescent="0.25">
      <c r="D3659" s="146"/>
    </row>
    <row r="3660" spans="4:4" x14ac:dyDescent="0.25">
      <c r="D3660" s="146"/>
    </row>
    <row r="3661" spans="4:4" x14ac:dyDescent="0.25">
      <c r="D3661" s="146"/>
    </row>
    <row r="3662" spans="4:4" x14ac:dyDescent="0.25">
      <c r="D3662" s="146"/>
    </row>
    <row r="3663" spans="4:4" x14ac:dyDescent="0.25">
      <c r="D3663" s="146"/>
    </row>
    <row r="3664" spans="4:4" x14ac:dyDescent="0.25">
      <c r="D3664" s="146"/>
    </row>
    <row r="3665" spans="4:4" x14ac:dyDescent="0.25">
      <c r="D3665" s="146"/>
    </row>
    <row r="3666" spans="4:4" x14ac:dyDescent="0.25">
      <c r="D3666" s="146"/>
    </row>
    <row r="3667" spans="4:4" x14ac:dyDescent="0.25">
      <c r="D3667" s="146"/>
    </row>
    <row r="3668" spans="4:4" x14ac:dyDescent="0.25">
      <c r="D3668" s="146"/>
    </row>
    <row r="3669" spans="4:4" x14ac:dyDescent="0.25">
      <c r="D3669" s="146"/>
    </row>
    <row r="3670" spans="4:4" x14ac:dyDescent="0.25">
      <c r="D3670" s="146"/>
    </row>
    <row r="3671" spans="4:4" x14ac:dyDescent="0.25">
      <c r="D3671" s="146"/>
    </row>
    <row r="3672" spans="4:4" x14ac:dyDescent="0.25">
      <c r="D3672" s="146"/>
    </row>
    <row r="3673" spans="4:4" x14ac:dyDescent="0.25">
      <c r="D3673" s="146"/>
    </row>
    <row r="3674" spans="4:4" x14ac:dyDescent="0.25">
      <c r="D3674" s="146"/>
    </row>
    <row r="3675" spans="4:4" x14ac:dyDescent="0.25">
      <c r="D3675" s="146"/>
    </row>
    <row r="3676" spans="4:4" x14ac:dyDescent="0.25">
      <c r="D3676" s="146"/>
    </row>
    <row r="3677" spans="4:4" x14ac:dyDescent="0.25">
      <c r="D3677" s="146"/>
    </row>
    <row r="3678" spans="4:4" x14ac:dyDescent="0.25">
      <c r="D3678" s="146"/>
    </row>
    <row r="3679" spans="4:4" x14ac:dyDescent="0.25">
      <c r="D3679" s="146"/>
    </row>
    <row r="3680" spans="4:4" x14ac:dyDescent="0.25">
      <c r="D3680" s="146"/>
    </row>
    <row r="3681" spans="4:4" x14ac:dyDescent="0.25">
      <c r="D3681" s="146"/>
    </row>
    <row r="3682" spans="4:4" x14ac:dyDescent="0.25">
      <c r="D3682" s="146"/>
    </row>
    <row r="3683" spans="4:4" x14ac:dyDescent="0.25">
      <c r="D3683" s="146"/>
    </row>
    <row r="3684" spans="4:4" x14ac:dyDescent="0.25">
      <c r="D3684" s="146"/>
    </row>
    <row r="3685" spans="4:4" x14ac:dyDescent="0.25">
      <c r="D3685" s="146"/>
    </row>
    <row r="3686" spans="4:4" x14ac:dyDescent="0.25">
      <c r="D3686" s="146"/>
    </row>
    <row r="3687" spans="4:4" x14ac:dyDescent="0.25">
      <c r="D3687" s="146"/>
    </row>
    <row r="3688" spans="4:4" x14ac:dyDescent="0.25">
      <c r="D3688" s="146"/>
    </row>
    <row r="3689" spans="4:4" x14ac:dyDescent="0.25">
      <c r="D3689" s="146"/>
    </row>
    <row r="3690" spans="4:4" x14ac:dyDescent="0.25">
      <c r="D3690" s="146"/>
    </row>
    <row r="3691" spans="4:4" x14ac:dyDescent="0.25">
      <c r="D3691" s="146"/>
    </row>
    <row r="3692" spans="4:4" x14ac:dyDescent="0.25">
      <c r="D3692" s="146"/>
    </row>
    <row r="3693" spans="4:4" x14ac:dyDescent="0.25">
      <c r="D3693" s="146"/>
    </row>
    <row r="3694" spans="4:4" x14ac:dyDescent="0.25">
      <c r="D3694" s="146"/>
    </row>
    <row r="3695" spans="4:4" x14ac:dyDescent="0.25">
      <c r="D3695" s="146"/>
    </row>
    <row r="3696" spans="4:4" x14ac:dyDescent="0.25">
      <c r="D3696" s="146"/>
    </row>
    <row r="3697" spans="4:4" x14ac:dyDescent="0.25">
      <c r="D3697" s="146"/>
    </row>
    <row r="3698" spans="4:4" x14ac:dyDescent="0.25">
      <c r="D3698" s="146"/>
    </row>
    <row r="3699" spans="4:4" x14ac:dyDescent="0.25">
      <c r="D3699" s="146"/>
    </row>
    <row r="3700" spans="4:4" x14ac:dyDescent="0.25">
      <c r="D3700" s="146"/>
    </row>
    <row r="3701" spans="4:4" x14ac:dyDescent="0.25">
      <c r="D3701" s="146"/>
    </row>
    <row r="3702" spans="4:4" x14ac:dyDescent="0.25">
      <c r="D3702" s="146"/>
    </row>
    <row r="3703" spans="4:4" x14ac:dyDescent="0.25">
      <c r="D3703" s="146"/>
    </row>
    <row r="3704" spans="4:4" x14ac:dyDescent="0.25">
      <c r="D3704" s="146"/>
    </row>
    <row r="3705" spans="4:4" x14ac:dyDescent="0.25">
      <c r="D3705" s="146"/>
    </row>
    <row r="3706" spans="4:4" x14ac:dyDescent="0.25">
      <c r="D3706" s="146"/>
    </row>
    <row r="3707" spans="4:4" x14ac:dyDescent="0.25">
      <c r="D3707" s="146"/>
    </row>
    <row r="3708" spans="4:4" x14ac:dyDescent="0.25">
      <c r="D3708" s="146"/>
    </row>
    <row r="3709" spans="4:4" x14ac:dyDescent="0.25">
      <c r="D3709" s="146"/>
    </row>
    <row r="3710" spans="4:4" x14ac:dyDescent="0.25">
      <c r="D3710" s="146"/>
    </row>
    <row r="3711" spans="4:4" x14ac:dyDescent="0.25">
      <c r="D3711" s="146"/>
    </row>
    <row r="3712" spans="4:4" x14ac:dyDescent="0.25">
      <c r="D3712" s="146"/>
    </row>
    <row r="3713" spans="4:4" x14ac:dyDescent="0.25">
      <c r="D3713" s="146"/>
    </row>
    <row r="3714" spans="4:4" x14ac:dyDescent="0.25">
      <c r="D3714" s="146"/>
    </row>
    <row r="3715" spans="4:4" x14ac:dyDescent="0.25">
      <c r="D3715" s="146"/>
    </row>
    <row r="3716" spans="4:4" x14ac:dyDescent="0.25">
      <c r="D3716" s="146"/>
    </row>
    <row r="3717" spans="4:4" x14ac:dyDescent="0.25">
      <c r="D3717" s="146"/>
    </row>
    <row r="3718" spans="4:4" x14ac:dyDescent="0.25">
      <c r="D3718" s="146"/>
    </row>
    <row r="3719" spans="4:4" x14ac:dyDescent="0.25">
      <c r="D3719" s="146"/>
    </row>
    <row r="3720" spans="4:4" x14ac:dyDescent="0.25">
      <c r="D3720" s="146"/>
    </row>
    <row r="3721" spans="4:4" x14ac:dyDescent="0.25">
      <c r="D3721" s="146"/>
    </row>
    <row r="3722" spans="4:4" x14ac:dyDescent="0.25">
      <c r="D3722" s="146"/>
    </row>
    <row r="3723" spans="4:4" x14ac:dyDescent="0.25">
      <c r="D3723" s="146"/>
    </row>
    <row r="3724" spans="4:4" x14ac:dyDescent="0.25">
      <c r="D3724" s="146"/>
    </row>
    <row r="3725" spans="4:4" x14ac:dyDescent="0.25">
      <c r="D3725" s="146"/>
    </row>
    <row r="3726" spans="4:4" x14ac:dyDescent="0.25">
      <c r="D3726" s="146"/>
    </row>
    <row r="3727" spans="4:4" x14ac:dyDescent="0.25">
      <c r="D3727" s="146"/>
    </row>
    <row r="3728" spans="4:4" x14ac:dyDescent="0.25">
      <c r="D3728" s="146"/>
    </row>
    <row r="3729" spans="4:4" x14ac:dyDescent="0.25">
      <c r="D3729" s="146"/>
    </row>
    <row r="3730" spans="4:4" x14ac:dyDescent="0.25">
      <c r="D3730" s="146"/>
    </row>
    <row r="3731" spans="4:4" x14ac:dyDescent="0.25">
      <c r="D3731" s="146"/>
    </row>
    <row r="3732" spans="4:4" x14ac:dyDescent="0.25">
      <c r="D3732" s="146"/>
    </row>
    <row r="3733" spans="4:4" x14ac:dyDescent="0.25">
      <c r="D3733" s="146"/>
    </row>
    <row r="3734" spans="4:4" x14ac:dyDescent="0.25">
      <c r="D3734" s="146"/>
    </row>
    <row r="3735" spans="4:4" x14ac:dyDescent="0.25">
      <c r="D3735" s="146"/>
    </row>
    <row r="3736" spans="4:4" x14ac:dyDescent="0.25">
      <c r="D3736" s="146"/>
    </row>
    <row r="3737" spans="4:4" x14ac:dyDescent="0.25">
      <c r="D3737" s="146"/>
    </row>
    <row r="3738" spans="4:4" x14ac:dyDescent="0.25">
      <c r="D3738" s="146"/>
    </row>
    <row r="3739" spans="4:4" x14ac:dyDescent="0.25">
      <c r="D3739" s="146"/>
    </row>
    <row r="3740" spans="4:4" x14ac:dyDescent="0.25">
      <c r="D3740" s="146"/>
    </row>
    <row r="3741" spans="4:4" x14ac:dyDescent="0.25">
      <c r="D3741" s="146"/>
    </row>
    <row r="3742" spans="4:4" x14ac:dyDescent="0.25">
      <c r="D3742" s="146"/>
    </row>
    <row r="3743" spans="4:4" x14ac:dyDescent="0.25">
      <c r="D3743" s="146"/>
    </row>
    <row r="3744" spans="4:4" x14ac:dyDescent="0.25">
      <c r="D3744" s="146"/>
    </row>
    <row r="3745" spans="4:4" x14ac:dyDescent="0.25">
      <c r="D3745" s="146"/>
    </row>
    <row r="3746" spans="4:4" x14ac:dyDescent="0.25">
      <c r="D3746" s="146"/>
    </row>
    <row r="3747" spans="4:4" x14ac:dyDescent="0.25">
      <c r="D3747" s="146"/>
    </row>
    <row r="3748" spans="4:4" x14ac:dyDescent="0.25">
      <c r="D3748" s="146"/>
    </row>
    <row r="3749" spans="4:4" x14ac:dyDescent="0.25">
      <c r="D3749" s="146"/>
    </row>
    <row r="3750" spans="4:4" x14ac:dyDescent="0.25">
      <c r="D3750" s="146"/>
    </row>
    <row r="3751" spans="4:4" x14ac:dyDescent="0.25">
      <c r="D3751" s="146"/>
    </row>
    <row r="3752" spans="4:4" x14ac:dyDescent="0.25">
      <c r="D3752" s="146"/>
    </row>
    <row r="3753" spans="4:4" x14ac:dyDescent="0.25">
      <c r="D3753" s="146"/>
    </row>
    <row r="3754" spans="4:4" x14ac:dyDescent="0.25">
      <c r="D3754" s="146"/>
    </row>
    <row r="3755" spans="4:4" x14ac:dyDescent="0.25">
      <c r="D3755" s="146"/>
    </row>
    <row r="3756" spans="4:4" x14ac:dyDescent="0.25">
      <c r="D3756" s="146"/>
    </row>
    <row r="3757" spans="4:4" x14ac:dyDescent="0.25">
      <c r="D3757" s="146"/>
    </row>
    <row r="3758" spans="4:4" x14ac:dyDescent="0.25">
      <c r="D3758" s="146"/>
    </row>
    <row r="3759" spans="4:4" x14ac:dyDescent="0.25">
      <c r="D3759" s="146"/>
    </row>
    <row r="3760" spans="4:4" x14ac:dyDescent="0.25">
      <c r="D3760" s="146"/>
    </row>
    <row r="3761" spans="4:4" x14ac:dyDescent="0.25">
      <c r="D3761" s="146"/>
    </row>
    <row r="3762" spans="4:4" x14ac:dyDescent="0.25">
      <c r="D3762" s="146"/>
    </row>
    <row r="3763" spans="4:4" x14ac:dyDescent="0.25">
      <c r="D3763" s="146"/>
    </row>
    <row r="3764" spans="4:4" x14ac:dyDescent="0.25">
      <c r="D3764" s="146"/>
    </row>
    <row r="3765" spans="4:4" x14ac:dyDescent="0.25">
      <c r="D3765" s="146"/>
    </row>
    <row r="3766" spans="4:4" x14ac:dyDescent="0.25">
      <c r="D3766" s="146"/>
    </row>
    <row r="3767" spans="4:4" x14ac:dyDescent="0.25">
      <c r="D3767" s="146"/>
    </row>
    <row r="3768" spans="4:4" x14ac:dyDescent="0.25">
      <c r="D3768" s="146"/>
    </row>
    <row r="3769" spans="4:4" x14ac:dyDescent="0.25">
      <c r="D3769" s="146"/>
    </row>
    <row r="3770" spans="4:4" x14ac:dyDescent="0.25">
      <c r="D3770" s="146"/>
    </row>
    <row r="3771" spans="4:4" x14ac:dyDescent="0.25">
      <c r="D3771" s="146"/>
    </row>
    <row r="3772" spans="4:4" x14ac:dyDescent="0.25">
      <c r="D3772" s="146"/>
    </row>
    <row r="3773" spans="4:4" x14ac:dyDescent="0.25">
      <c r="D3773" s="146"/>
    </row>
    <row r="3774" spans="4:4" x14ac:dyDescent="0.25">
      <c r="D3774" s="146"/>
    </row>
    <row r="3775" spans="4:4" x14ac:dyDescent="0.25">
      <c r="D3775" s="146"/>
    </row>
    <row r="3776" spans="4:4" x14ac:dyDescent="0.25">
      <c r="D3776" s="146"/>
    </row>
    <row r="3777" spans="4:4" x14ac:dyDescent="0.25">
      <c r="D3777" s="146"/>
    </row>
    <row r="3778" spans="4:4" x14ac:dyDescent="0.25">
      <c r="D3778" s="146"/>
    </row>
    <row r="3779" spans="4:4" x14ac:dyDescent="0.25">
      <c r="D3779" s="146"/>
    </row>
    <row r="3780" spans="4:4" x14ac:dyDescent="0.25">
      <c r="D3780" s="146"/>
    </row>
    <row r="3781" spans="4:4" x14ac:dyDescent="0.25">
      <c r="D3781" s="146"/>
    </row>
    <row r="3782" spans="4:4" x14ac:dyDescent="0.25">
      <c r="D3782" s="146"/>
    </row>
    <row r="3783" spans="4:4" x14ac:dyDescent="0.25">
      <c r="D3783" s="146"/>
    </row>
    <row r="3784" spans="4:4" x14ac:dyDescent="0.25">
      <c r="D3784" s="146"/>
    </row>
    <row r="3785" spans="4:4" x14ac:dyDescent="0.25">
      <c r="D3785" s="146"/>
    </row>
    <row r="3786" spans="4:4" x14ac:dyDescent="0.25">
      <c r="D3786" s="146"/>
    </row>
    <row r="3787" spans="4:4" x14ac:dyDescent="0.25">
      <c r="D3787" s="146"/>
    </row>
    <row r="3788" spans="4:4" x14ac:dyDescent="0.25">
      <c r="D3788" s="146"/>
    </row>
    <row r="3789" spans="4:4" x14ac:dyDescent="0.25">
      <c r="D3789" s="146"/>
    </row>
    <row r="3790" spans="4:4" x14ac:dyDescent="0.25">
      <c r="D3790" s="146"/>
    </row>
    <row r="3791" spans="4:4" x14ac:dyDescent="0.25">
      <c r="D3791" s="146"/>
    </row>
    <row r="3792" spans="4:4" x14ac:dyDescent="0.25">
      <c r="D3792" s="146"/>
    </row>
    <row r="3793" spans="4:4" x14ac:dyDescent="0.25">
      <c r="D3793" s="146"/>
    </row>
    <row r="3794" spans="4:4" x14ac:dyDescent="0.25">
      <c r="D3794" s="146"/>
    </row>
    <row r="3795" spans="4:4" x14ac:dyDescent="0.25">
      <c r="D3795" s="146"/>
    </row>
    <row r="3796" spans="4:4" x14ac:dyDescent="0.25">
      <c r="D3796" s="146"/>
    </row>
    <row r="3797" spans="4:4" x14ac:dyDescent="0.25">
      <c r="D3797" s="146"/>
    </row>
    <row r="3798" spans="4:4" x14ac:dyDescent="0.25">
      <c r="D3798" s="146"/>
    </row>
    <row r="3799" spans="4:4" x14ac:dyDescent="0.25">
      <c r="D3799" s="146"/>
    </row>
    <row r="3800" spans="4:4" x14ac:dyDescent="0.25">
      <c r="D3800" s="146"/>
    </row>
    <row r="3801" spans="4:4" x14ac:dyDescent="0.25">
      <c r="D3801" s="146"/>
    </row>
    <row r="3802" spans="4:4" x14ac:dyDescent="0.25">
      <c r="D3802" s="146"/>
    </row>
    <row r="3803" spans="4:4" x14ac:dyDescent="0.25">
      <c r="D3803" s="146"/>
    </row>
    <row r="3804" spans="4:4" x14ac:dyDescent="0.25">
      <c r="D3804" s="146"/>
    </row>
    <row r="3805" spans="4:4" x14ac:dyDescent="0.25">
      <c r="D3805" s="146"/>
    </row>
    <row r="3806" spans="4:4" x14ac:dyDescent="0.25">
      <c r="D3806" s="146"/>
    </row>
    <row r="3807" spans="4:4" x14ac:dyDescent="0.25">
      <c r="D3807" s="146"/>
    </row>
    <row r="3808" spans="4:4" x14ac:dyDescent="0.25">
      <c r="D3808" s="146"/>
    </row>
    <row r="3809" spans="4:4" x14ac:dyDescent="0.25">
      <c r="D3809" s="146"/>
    </row>
    <row r="3810" spans="4:4" x14ac:dyDescent="0.25">
      <c r="D3810" s="146"/>
    </row>
    <row r="3811" spans="4:4" x14ac:dyDescent="0.25">
      <c r="D3811" s="146"/>
    </row>
    <row r="3812" spans="4:4" x14ac:dyDescent="0.25">
      <c r="D3812" s="146"/>
    </row>
    <row r="3813" spans="4:4" x14ac:dyDescent="0.25">
      <c r="D3813" s="146"/>
    </row>
    <row r="3814" spans="4:4" x14ac:dyDescent="0.25">
      <c r="D3814" s="146"/>
    </row>
    <row r="3815" spans="4:4" x14ac:dyDescent="0.25">
      <c r="D3815" s="146"/>
    </row>
    <row r="3816" spans="4:4" x14ac:dyDescent="0.25">
      <c r="D3816" s="146"/>
    </row>
    <row r="3817" spans="4:4" x14ac:dyDescent="0.25">
      <c r="D3817" s="146"/>
    </row>
    <row r="3818" spans="4:4" x14ac:dyDescent="0.25">
      <c r="D3818" s="146"/>
    </row>
    <row r="3819" spans="4:4" x14ac:dyDescent="0.25">
      <c r="D3819" s="146"/>
    </row>
    <row r="3820" spans="4:4" x14ac:dyDescent="0.25">
      <c r="D3820" s="146"/>
    </row>
    <row r="3821" spans="4:4" x14ac:dyDescent="0.25">
      <c r="D3821" s="146"/>
    </row>
    <row r="3822" spans="4:4" x14ac:dyDescent="0.25">
      <c r="D3822" s="146"/>
    </row>
    <row r="3823" spans="4:4" x14ac:dyDescent="0.25">
      <c r="D3823" s="146"/>
    </row>
    <row r="3824" spans="4:4" x14ac:dyDescent="0.25">
      <c r="D3824" s="146"/>
    </row>
    <row r="3825" spans="4:4" x14ac:dyDescent="0.25">
      <c r="D3825" s="146"/>
    </row>
    <row r="3826" spans="4:4" x14ac:dyDescent="0.25">
      <c r="D3826" s="146"/>
    </row>
    <row r="3827" spans="4:4" x14ac:dyDescent="0.25">
      <c r="D3827" s="146"/>
    </row>
    <row r="3828" spans="4:4" x14ac:dyDescent="0.25">
      <c r="D3828" s="146"/>
    </row>
    <row r="3829" spans="4:4" x14ac:dyDescent="0.25">
      <c r="D3829" s="146"/>
    </row>
    <row r="3830" spans="4:4" x14ac:dyDescent="0.25">
      <c r="D3830" s="146"/>
    </row>
    <row r="3831" spans="4:4" x14ac:dyDescent="0.25">
      <c r="D3831" s="146"/>
    </row>
    <row r="3832" spans="4:4" x14ac:dyDescent="0.25">
      <c r="D3832" s="146"/>
    </row>
    <row r="3833" spans="4:4" x14ac:dyDescent="0.25">
      <c r="D3833" s="146"/>
    </row>
    <row r="3834" spans="4:4" x14ac:dyDescent="0.25">
      <c r="D3834" s="146"/>
    </row>
    <row r="3835" spans="4:4" x14ac:dyDescent="0.25">
      <c r="D3835" s="146"/>
    </row>
    <row r="3836" spans="4:4" x14ac:dyDescent="0.25">
      <c r="D3836" s="146"/>
    </row>
    <row r="3837" spans="4:4" x14ac:dyDescent="0.25">
      <c r="D3837" s="146"/>
    </row>
    <row r="3838" spans="4:4" x14ac:dyDescent="0.25">
      <c r="D3838" s="146"/>
    </row>
    <row r="3839" spans="4:4" x14ac:dyDescent="0.25">
      <c r="D3839" s="146"/>
    </row>
    <row r="3840" spans="4:4" x14ac:dyDescent="0.25">
      <c r="D3840" s="146"/>
    </row>
    <row r="3841" spans="4:4" x14ac:dyDescent="0.25">
      <c r="D3841" s="146"/>
    </row>
    <row r="3842" spans="4:4" x14ac:dyDescent="0.25">
      <c r="D3842" s="146"/>
    </row>
    <row r="3843" spans="4:4" x14ac:dyDescent="0.25">
      <c r="D3843" s="146"/>
    </row>
    <row r="3844" spans="4:4" x14ac:dyDescent="0.25">
      <c r="D3844" s="146"/>
    </row>
    <row r="3845" spans="4:4" x14ac:dyDescent="0.25">
      <c r="D3845" s="146"/>
    </row>
    <row r="3846" spans="4:4" x14ac:dyDescent="0.25">
      <c r="D3846" s="146"/>
    </row>
    <row r="3847" spans="4:4" x14ac:dyDescent="0.25">
      <c r="D3847" s="146"/>
    </row>
    <row r="3848" spans="4:4" x14ac:dyDescent="0.25">
      <c r="D3848" s="146"/>
    </row>
    <row r="3849" spans="4:4" x14ac:dyDescent="0.25">
      <c r="D3849" s="146"/>
    </row>
    <row r="3850" spans="4:4" x14ac:dyDescent="0.25">
      <c r="D3850" s="146"/>
    </row>
    <row r="3851" spans="4:4" x14ac:dyDescent="0.25">
      <c r="D3851" s="146"/>
    </row>
    <row r="3852" spans="4:4" x14ac:dyDescent="0.25">
      <c r="D3852" s="146"/>
    </row>
    <row r="3853" spans="4:4" x14ac:dyDescent="0.25">
      <c r="D3853" s="146"/>
    </row>
    <row r="3854" spans="4:4" x14ac:dyDescent="0.25">
      <c r="D3854" s="146"/>
    </row>
    <row r="3855" spans="4:4" x14ac:dyDescent="0.25">
      <c r="D3855" s="146"/>
    </row>
    <row r="3856" spans="4:4" x14ac:dyDescent="0.25">
      <c r="D3856" s="146"/>
    </row>
    <row r="3857" spans="4:4" x14ac:dyDescent="0.25">
      <c r="D3857" s="146"/>
    </row>
    <row r="3858" spans="4:4" x14ac:dyDescent="0.25">
      <c r="D3858" s="146"/>
    </row>
    <row r="3859" spans="4:4" x14ac:dyDescent="0.25">
      <c r="D3859" s="146"/>
    </row>
    <row r="3860" spans="4:4" x14ac:dyDescent="0.25">
      <c r="D3860" s="146"/>
    </row>
    <row r="3861" spans="4:4" x14ac:dyDescent="0.25">
      <c r="D3861" s="146"/>
    </row>
    <row r="3862" spans="4:4" x14ac:dyDescent="0.25">
      <c r="D3862" s="146"/>
    </row>
    <row r="3863" spans="4:4" x14ac:dyDescent="0.25">
      <c r="D3863" s="146"/>
    </row>
    <row r="3864" spans="4:4" x14ac:dyDescent="0.25">
      <c r="D3864" s="146"/>
    </row>
    <row r="3865" spans="4:4" x14ac:dyDescent="0.25">
      <c r="D3865" s="146"/>
    </row>
    <row r="3866" spans="4:4" x14ac:dyDescent="0.25">
      <c r="D3866" s="146"/>
    </row>
    <row r="3867" spans="4:4" x14ac:dyDescent="0.25">
      <c r="D3867" s="146"/>
    </row>
    <row r="3868" spans="4:4" x14ac:dyDescent="0.25">
      <c r="D3868" s="146"/>
    </row>
    <row r="3869" spans="4:4" x14ac:dyDescent="0.25">
      <c r="D3869" s="146"/>
    </row>
    <row r="3870" spans="4:4" x14ac:dyDescent="0.25">
      <c r="D3870" s="146"/>
    </row>
    <row r="3871" spans="4:4" x14ac:dyDescent="0.25">
      <c r="D3871" s="146"/>
    </row>
    <row r="3872" spans="4:4" x14ac:dyDescent="0.25">
      <c r="D3872" s="146"/>
    </row>
    <row r="3873" spans="4:4" x14ac:dyDescent="0.25">
      <c r="D3873" s="146"/>
    </row>
    <row r="3874" spans="4:4" x14ac:dyDescent="0.25">
      <c r="D3874" s="146"/>
    </row>
    <row r="3875" spans="4:4" x14ac:dyDescent="0.25">
      <c r="D3875" s="146"/>
    </row>
    <row r="3876" spans="4:4" x14ac:dyDescent="0.25">
      <c r="D3876" s="146"/>
    </row>
    <row r="3877" spans="4:4" x14ac:dyDescent="0.25">
      <c r="D3877" s="146"/>
    </row>
    <row r="3878" spans="4:4" x14ac:dyDescent="0.25">
      <c r="D3878" s="146"/>
    </row>
    <row r="3879" spans="4:4" x14ac:dyDescent="0.25">
      <c r="D3879" s="146"/>
    </row>
    <row r="3880" spans="4:4" x14ac:dyDescent="0.25">
      <c r="D3880" s="146"/>
    </row>
    <row r="3881" spans="4:4" x14ac:dyDescent="0.25">
      <c r="D3881" s="146"/>
    </row>
    <row r="3882" spans="4:4" x14ac:dyDescent="0.25">
      <c r="D3882" s="146"/>
    </row>
    <row r="3883" spans="4:4" x14ac:dyDescent="0.25">
      <c r="D3883" s="146"/>
    </row>
    <row r="3884" spans="4:4" x14ac:dyDescent="0.25">
      <c r="D3884" s="146"/>
    </row>
    <row r="3885" spans="4:4" x14ac:dyDescent="0.25">
      <c r="D3885" s="146"/>
    </row>
    <row r="3886" spans="4:4" x14ac:dyDescent="0.25">
      <c r="D3886" s="146"/>
    </row>
    <row r="3887" spans="4:4" x14ac:dyDescent="0.25">
      <c r="D3887" s="146"/>
    </row>
    <row r="3888" spans="4:4" x14ac:dyDescent="0.25">
      <c r="D3888" s="146"/>
    </row>
    <row r="3889" spans="4:4" x14ac:dyDescent="0.25">
      <c r="D3889" s="146"/>
    </row>
    <row r="3890" spans="4:4" x14ac:dyDescent="0.25">
      <c r="D3890" s="146"/>
    </row>
    <row r="3891" spans="4:4" x14ac:dyDescent="0.25">
      <c r="D3891" s="146"/>
    </row>
    <row r="3892" spans="4:4" x14ac:dyDescent="0.25">
      <c r="D3892" s="146"/>
    </row>
    <row r="3893" spans="4:4" x14ac:dyDescent="0.25">
      <c r="D3893" s="146"/>
    </row>
    <row r="3894" spans="4:4" x14ac:dyDescent="0.25">
      <c r="D3894" s="146"/>
    </row>
    <row r="3895" spans="4:4" x14ac:dyDescent="0.25">
      <c r="D3895" s="146"/>
    </row>
    <row r="3896" spans="4:4" x14ac:dyDescent="0.25">
      <c r="D3896" s="146"/>
    </row>
    <row r="3897" spans="4:4" x14ac:dyDescent="0.25">
      <c r="D3897" s="146"/>
    </row>
    <row r="3898" spans="4:4" x14ac:dyDescent="0.25">
      <c r="D3898" s="146"/>
    </row>
    <row r="3899" spans="4:4" x14ac:dyDescent="0.25">
      <c r="D3899" s="146"/>
    </row>
    <row r="3900" spans="4:4" x14ac:dyDescent="0.25">
      <c r="D3900" s="146"/>
    </row>
    <row r="3901" spans="4:4" x14ac:dyDescent="0.25">
      <c r="D3901" s="146"/>
    </row>
    <row r="3902" spans="4:4" x14ac:dyDescent="0.25">
      <c r="D3902" s="146"/>
    </row>
    <row r="3903" spans="4:4" x14ac:dyDescent="0.25">
      <c r="D3903" s="146"/>
    </row>
    <row r="3904" spans="4:4" x14ac:dyDescent="0.25">
      <c r="D3904" s="146"/>
    </row>
    <row r="3905" spans="4:4" x14ac:dyDescent="0.25">
      <c r="D3905" s="146"/>
    </row>
    <row r="3906" spans="4:4" x14ac:dyDescent="0.25">
      <c r="D3906" s="146"/>
    </row>
    <row r="3907" spans="4:4" x14ac:dyDescent="0.25">
      <c r="D3907" s="146"/>
    </row>
    <row r="3908" spans="4:4" x14ac:dyDescent="0.25">
      <c r="D3908" s="146"/>
    </row>
    <row r="3909" spans="4:4" x14ac:dyDescent="0.25">
      <c r="D3909" s="146"/>
    </row>
    <row r="3910" spans="4:4" x14ac:dyDescent="0.25">
      <c r="D3910" s="146"/>
    </row>
    <row r="3911" spans="4:4" x14ac:dyDescent="0.25">
      <c r="D3911" s="146"/>
    </row>
    <row r="3912" spans="4:4" x14ac:dyDescent="0.25">
      <c r="D3912" s="146"/>
    </row>
    <row r="3913" spans="4:4" x14ac:dyDescent="0.25">
      <c r="D3913" s="146"/>
    </row>
    <row r="3914" spans="4:4" x14ac:dyDescent="0.25">
      <c r="D3914" s="146"/>
    </row>
    <row r="3915" spans="4:4" x14ac:dyDescent="0.25">
      <c r="D3915" s="146"/>
    </row>
    <row r="3916" spans="4:4" x14ac:dyDescent="0.25">
      <c r="D3916" s="146"/>
    </row>
    <row r="3917" spans="4:4" x14ac:dyDescent="0.25">
      <c r="D3917" s="146"/>
    </row>
    <row r="3918" spans="4:4" x14ac:dyDescent="0.25">
      <c r="D3918" s="146"/>
    </row>
    <row r="3919" spans="4:4" x14ac:dyDescent="0.25">
      <c r="D3919" s="146"/>
    </row>
    <row r="3920" spans="4:4" x14ac:dyDescent="0.25">
      <c r="D3920" s="146"/>
    </row>
    <row r="3921" spans="4:4" x14ac:dyDescent="0.25">
      <c r="D3921" s="146"/>
    </row>
    <row r="3922" spans="4:4" x14ac:dyDescent="0.25">
      <c r="D3922" s="146"/>
    </row>
    <row r="3923" spans="4:4" x14ac:dyDescent="0.25">
      <c r="D3923" s="146"/>
    </row>
    <row r="3924" spans="4:4" x14ac:dyDescent="0.25">
      <c r="D3924" s="146"/>
    </row>
    <row r="3925" spans="4:4" x14ac:dyDescent="0.25">
      <c r="D3925" s="146"/>
    </row>
    <row r="3926" spans="4:4" x14ac:dyDescent="0.25">
      <c r="D3926" s="146"/>
    </row>
    <row r="3927" spans="4:4" x14ac:dyDescent="0.25">
      <c r="D3927" s="146"/>
    </row>
    <row r="3928" spans="4:4" x14ac:dyDescent="0.25">
      <c r="D3928" s="146"/>
    </row>
    <row r="3929" spans="4:4" x14ac:dyDescent="0.25">
      <c r="D3929" s="146"/>
    </row>
    <row r="3930" spans="4:4" x14ac:dyDescent="0.25">
      <c r="D3930" s="146"/>
    </row>
    <row r="3931" spans="4:4" x14ac:dyDescent="0.25">
      <c r="D3931" s="146"/>
    </row>
    <row r="3932" spans="4:4" x14ac:dyDescent="0.25">
      <c r="D3932" s="146"/>
    </row>
    <row r="3933" spans="4:4" x14ac:dyDescent="0.25">
      <c r="D3933" s="146"/>
    </row>
    <row r="3934" spans="4:4" x14ac:dyDescent="0.25">
      <c r="D3934" s="146"/>
    </row>
    <row r="3935" spans="4:4" x14ac:dyDescent="0.25">
      <c r="D3935" s="146"/>
    </row>
    <row r="3936" spans="4:4" x14ac:dyDescent="0.25">
      <c r="D3936" s="146"/>
    </row>
    <row r="3937" spans="4:4" x14ac:dyDescent="0.25">
      <c r="D3937" s="146"/>
    </row>
    <row r="3938" spans="4:4" x14ac:dyDescent="0.25">
      <c r="D3938" s="146"/>
    </row>
    <row r="3939" spans="4:4" x14ac:dyDescent="0.25">
      <c r="D3939" s="146"/>
    </row>
    <row r="3940" spans="4:4" x14ac:dyDescent="0.25">
      <c r="D3940" s="146"/>
    </row>
    <row r="3941" spans="4:4" x14ac:dyDescent="0.25">
      <c r="D3941" s="146"/>
    </row>
    <row r="3942" spans="4:4" x14ac:dyDescent="0.25">
      <c r="D3942" s="146"/>
    </row>
    <row r="3943" spans="4:4" x14ac:dyDescent="0.25">
      <c r="D3943" s="146"/>
    </row>
    <row r="3944" spans="4:4" x14ac:dyDescent="0.25">
      <c r="D3944" s="146"/>
    </row>
    <row r="3945" spans="4:4" x14ac:dyDescent="0.25">
      <c r="D3945" s="146"/>
    </row>
    <row r="3946" spans="4:4" x14ac:dyDescent="0.25">
      <c r="D3946" s="146"/>
    </row>
    <row r="3947" spans="4:4" x14ac:dyDescent="0.25">
      <c r="D3947" s="146"/>
    </row>
    <row r="3948" spans="4:4" x14ac:dyDescent="0.25">
      <c r="D3948" s="146"/>
    </row>
    <row r="3949" spans="4:4" x14ac:dyDescent="0.25">
      <c r="D3949" s="146"/>
    </row>
    <row r="3950" spans="4:4" x14ac:dyDescent="0.25">
      <c r="D3950" s="146"/>
    </row>
    <row r="3951" spans="4:4" x14ac:dyDescent="0.25">
      <c r="D3951" s="146"/>
    </row>
    <row r="3952" spans="4:4" x14ac:dyDescent="0.25">
      <c r="D3952" s="146"/>
    </row>
    <row r="3953" spans="4:4" x14ac:dyDescent="0.25">
      <c r="D3953" s="146"/>
    </row>
    <row r="3954" spans="4:4" x14ac:dyDescent="0.25">
      <c r="D3954" s="146"/>
    </row>
    <row r="3955" spans="4:4" x14ac:dyDescent="0.25">
      <c r="D3955" s="146"/>
    </row>
    <row r="3956" spans="4:4" x14ac:dyDescent="0.25">
      <c r="D3956" s="146"/>
    </row>
    <row r="3957" spans="4:4" x14ac:dyDescent="0.25">
      <c r="D3957" s="146"/>
    </row>
    <row r="3958" spans="4:4" x14ac:dyDescent="0.25">
      <c r="D3958" s="146"/>
    </row>
    <row r="3959" spans="4:4" x14ac:dyDescent="0.25">
      <c r="D3959" s="146"/>
    </row>
    <row r="3960" spans="4:4" x14ac:dyDescent="0.25">
      <c r="D3960" s="146"/>
    </row>
    <row r="3961" spans="4:4" x14ac:dyDescent="0.25">
      <c r="D3961" s="146"/>
    </row>
    <row r="3962" spans="4:4" x14ac:dyDescent="0.25">
      <c r="D3962" s="146"/>
    </row>
    <row r="3963" spans="4:4" x14ac:dyDescent="0.25">
      <c r="D3963" s="146"/>
    </row>
    <row r="3964" spans="4:4" x14ac:dyDescent="0.25">
      <c r="D3964" s="146"/>
    </row>
    <row r="3965" spans="4:4" x14ac:dyDescent="0.25">
      <c r="D3965" s="146"/>
    </row>
    <row r="3966" spans="4:4" x14ac:dyDescent="0.25">
      <c r="D3966" s="146"/>
    </row>
    <row r="3967" spans="4:4" x14ac:dyDescent="0.25">
      <c r="D3967" s="146"/>
    </row>
    <row r="3968" spans="4:4" x14ac:dyDescent="0.25">
      <c r="D3968" s="146"/>
    </row>
    <row r="3969" spans="4:4" x14ac:dyDescent="0.25">
      <c r="D3969" s="146"/>
    </row>
    <row r="3970" spans="4:4" x14ac:dyDescent="0.25">
      <c r="D3970" s="146"/>
    </row>
    <row r="3971" spans="4:4" x14ac:dyDescent="0.25">
      <c r="D3971" s="146"/>
    </row>
    <row r="3972" spans="4:4" x14ac:dyDescent="0.25">
      <c r="D3972" s="146"/>
    </row>
    <row r="3973" spans="4:4" x14ac:dyDescent="0.25">
      <c r="D3973" s="146"/>
    </row>
    <row r="3974" spans="4:4" x14ac:dyDescent="0.25">
      <c r="D3974" s="146"/>
    </row>
    <row r="3975" spans="4:4" x14ac:dyDescent="0.25">
      <c r="D3975" s="146"/>
    </row>
    <row r="3976" spans="4:4" x14ac:dyDescent="0.25">
      <c r="D3976" s="146"/>
    </row>
    <row r="3977" spans="4:4" x14ac:dyDescent="0.25">
      <c r="D3977" s="146"/>
    </row>
    <row r="3978" spans="4:4" x14ac:dyDescent="0.25">
      <c r="D3978" s="146"/>
    </row>
    <row r="3979" spans="4:4" x14ac:dyDescent="0.25">
      <c r="D3979" s="146"/>
    </row>
    <row r="3980" spans="4:4" x14ac:dyDescent="0.25">
      <c r="D3980" s="146"/>
    </row>
    <row r="3981" spans="4:4" x14ac:dyDescent="0.25">
      <c r="D3981" s="146"/>
    </row>
    <row r="3982" spans="4:4" x14ac:dyDescent="0.25">
      <c r="D3982" s="146"/>
    </row>
    <row r="3983" spans="4:4" x14ac:dyDescent="0.25">
      <c r="D3983" s="146"/>
    </row>
    <row r="3984" spans="4:4" x14ac:dyDescent="0.25">
      <c r="D3984" s="146"/>
    </row>
    <row r="3985" spans="4:4" x14ac:dyDescent="0.25">
      <c r="D3985" s="146"/>
    </row>
    <row r="3986" spans="4:4" x14ac:dyDescent="0.25">
      <c r="D3986" s="146"/>
    </row>
    <row r="3987" spans="4:4" x14ac:dyDescent="0.25">
      <c r="D3987" s="146"/>
    </row>
    <row r="3988" spans="4:4" x14ac:dyDescent="0.25">
      <c r="D3988" s="146"/>
    </row>
    <row r="3989" spans="4:4" x14ac:dyDescent="0.25">
      <c r="D3989" s="146"/>
    </row>
    <row r="3990" spans="4:4" x14ac:dyDescent="0.25">
      <c r="D3990" s="146"/>
    </row>
    <row r="3991" spans="4:4" x14ac:dyDescent="0.25">
      <c r="D3991" s="146"/>
    </row>
    <row r="3992" spans="4:4" x14ac:dyDescent="0.25">
      <c r="D3992" s="146"/>
    </row>
    <row r="3993" spans="4:4" x14ac:dyDescent="0.25">
      <c r="D3993" s="146"/>
    </row>
    <row r="3994" spans="4:4" x14ac:dyDescent="0.25">
      <c r="D3994" s="146"/>
    </row>
    <row r="3995" spans="4:4" x14ac:dyDescent="0.25">
      <c r="D3995" s="146"/>
    </row>
    <row r="3996" spans="4:4" x14ac:dyDescent="0.25">
      <c r="D3996" s="146"/>
    </row>
    <row r="3997" spans="4:4" x14ac:dyDescent="0.25">
      <c r="D3997" s="146"/>
    </row>
    <row r="3998" spans="4:4" x14ac:dyDescent="0.25">
      <c r="D3998" s="146"/>
    </row>
    <row r="3999" spans="4:4" x14ac:dyDescent="0.25">
      <c r="D3999" s="146"/>
    </row>
    <row r="4000" spans="4:4" x14ac:dyDescent="0.25">
      <c r="D4000" s="146"/>
    </row>
    <row r="4001" spans="4:4" x14ac:dyDescent="0.25">
      <c r="D4001" s="146"/>
    </row>
    <row r="4002" spans="4:4" x14ac:dyDescent="0.25">
      <c r="D4002" s="146"/>
    </row>
    <row r="4003" spans="4:4" x14ac:dyDescent="0.25">
      <c r="D4003" s="146"/>
    </row>
    <row r="4004" spans="4:4" x14ac:dyDescent="0.25">
      <c r="D4004" s="146"/>
    </row>
    <row r="4005" spans="4:4" x14ac:dyDescent="0.25">
      <c r="D4005" s="146"/>
    </row>
    <row r="4006" spans="4:4" x14ac:dyDescent="0.25">
      <c r="D4006" s="146"/>
    </row>
    <row r="4007" spans="4:4" x14ac:dyDescent="0.25">
      <c r="D4007" s="146"/>
    </row>
    <row r="4008" spans="4:4" x14ac:dyDescent="0.25">
      <c r="D4008" s="146"/>
    </row>
    <row r="4009" spans="4:4" x14ac:dyDescent="0.25">
      <c r="D4009" s="146"/>
    </row>
    <row r="4010" spans="4:4" x14ac:dyDescent="0.25">
      <c r="D4010" s="146"/>
    </row>
    <row r="4011" spans="4:4" x14ac:dyDescent="0.25">
      <c r="D4011" s="146"/>
    </row>
    <row r="4012" spans="4:4" x14ac:dyDescent="0.25">
      <c r="D4012" s="146"/>
    </row>
    <row r="4013" spans="4:4" x14ac:dyDescent="0.25">
      <c r="D4013" s="146"/>
    </row>
    <row r="4014" spans="4:4" x14ac:dyDescent="0.25">
      <c r="D4014" s="146"/>
    </row>
    <row r="4015" spans="4:4" x14ac:dyDescent="0.25">
      <c r="D4015" s="146"/>
    </row>
    <row r="4016" spans="4:4" x14ac:dyDescent="0.25">
      <c r="D4016" s="146"/>
    </row>
    <row r="4017" spans="4:4" x14ac:dyDescent="0.25">
      <c r="D4017" s="146"/>
    </row>
    <row r="4018" spans="4:4" x14ac:dyDescent="0.25">
      <c r="D4018" s="146"/>
    </row>
    <row r="4019" spans="4:4" x14ac:dyDescent="0.25">
      <c r="D4019" s="146"/>
    </row>
    <row r="4020" spans="4:4" x14ac:dyDescent="0.25">
      <c r="D4020" s="146"/>
    </row>
    <row r="4021" spans="4:4" x14ac:dyDescent="0.25">
      <c r="D4021" s="146"/>
    </row>
    <row r="4022" spans="4:4" x14ac:dyDescent="0.25">
      <c r="D4022" s="146"/>
    </row>
    <row r="4023" spans="4:4" x14ac:dyDescent="0.25">
      <c r="D4023" s="146"/>
    </row>
    <row r="4024" spans="4:4" x14ac:dyDescent="0.25">
      <c r="D4024" s="146"/>
    </row>
    <row r="4025" spans="4:4" x14ac:dyDescent="0.25">
      <c r="D4025" s="146"/>
    </row>
    <row r="4026" spans="4:4" x14ac:dyDescent="0.25">
      <c r="D4026" s="146"/>
    </row>
    <row r="4027" spans="4:4" x14ac:dyDescent="0.25">
      <c r="D4027" s="146"/>
    </row>
    <row r="4028" spans="4:4" x14ac:dyDescent="0.25">
      <c r="D4028" s="146"/>
    </row>
    <row r="4029" spans="4:4" x14ac:dyDescent="0.25">
      <c r="D4029" s="146"/>
    </row>
    <row r="4030" spans="4:4" x14ac:dyDescent="0.25">
      <c r="D4030" s="146"/>
    </row>
    <row r="4031" spans="4:4" x14ac:dyDescent="0.25">
      <c r="D4031" s="146"/>
    </row>
    <row r="4032" spans="4:4" x14ac:dyDescent="0.25">
      <c r="D4032" s="146"/>
    </row>
    <row r="4033" spans="4:4" x14ac:dyDescent="0.25">
      <c r="D4033" s="146"/>
    </row>
    <row r="4034" spans="4:4" x14ac:dyDescent="0.25">
      <c r="D4034" s="146"/>
    </row>
    <row r="4035" spans="4:4" x14ac:dyDescent="0.25">
      <c r="D4035" s="146"/>
    </row>
    <row r="4036" spans="4:4" x14ac:dyDescent="0.25">
      <c r="D4036" s="146"/>
    </row>
    <row r="4037" spans="4:4" x14ac:dyDescent="0.25">
      <c r="D4037" s="146"/>
    </row>
    <row r="4038" spans="4:4" x14ac:dyDescent="0.25">
      <c r="D4038" s="146"/>
    </row>
    <row r="4039" spans="4:4" x14ac:dyDescent="0.25">
      <c r="D4039" s="146"/>
    </row>
    <row r="4040" spans="4:4" x14ac:dyDescent="0.25">
      <c r="D4040" s="146"/>
    </row>
    <row r="4041" spans="4:4" x14ac:dyDescent="0.25">
      <c r="D4041" s="146"/>
    </row>
    <row r="4042" spans="4:4" x14ac:dyDescent="0.25">
      <c r="D4042" s="146"/>
    </row>
    <row r="4043" spans="4:4" x14ac:dyDescent="0.25">
      <c r="D4043" s="146"/>
    </row>
    <row r="4044" spans="4:4" x14ac:dyDescent="0.25">
      <c r="D4044" s="146"/>
    </row>
    <row r="4045" spans="4:4" x14ac:dyDescent="0.25">
      <c r="D4045" s="146"/>
    </row>
    <row r="4046" spans="4:4" x14ac:dyDescent="0.25">
      <c r="D4046" s="146"/>
    </row>
    <row r="4047" spans="4:4" x14ac:dyDescent="0.25">
      <c r="D4047" s="146"/>
    </row>
    <row r="4048" spans="4:4" x14ac:dyDescent="0.25">
      <c r="D4048" s="146"/>
    </row>
    <row r="4049" spans="4:4" x14ac:dyDescent="0.25">
      <c r="D4049" s="146"/>
    </row>
    <row r="4050" spans="4:4" x14ac:dyDescent="0.25">
      <c r="D4050" s="146"/>
    </row>
    <row r="4051" spans="4:4" x14ac:dyDescent="0.25">
      <c r="D4051" s="146"/>
    </row>
    <row r="4052" spans="4:4" x14ac:dyDescent="0.25">
      <c r="D4052" s="146"/>
    </row>
    <row r="4053" spans="4:4" x14ac:dyDescent="0.25">
      <c r="D4053" s="146"/>
    </row>
    <row r="4054" spans="4:4" x14ac:dyDescent="0.25">
      <c r="D4054" s="146"/>
    </row>
    <row r="4055" spans="4:4" x14ac:dyDescent="0.25">
      <c r="D4055" s="146"/>
    </row>
    <row r="4056" spans="4:4" x14ac:dyDescent="0.25">
      <c r="D4056" s="146"/>
    </row>
    <row r="4057" spans="4:4" x14ac:dyDescent="0.25">
      <c r="D4057" s="146"/>
    </row>
    <row r="4058" spans="4:4" x14ac:dyDescent="0.25">
      <c r="D4058" s="146"/>
    </row>
    <row r="4059" spans="4:4" x14ac:dyDescent="0.25">
      <c r="D4059" s="146"/>
    </row>
    <row r="4060" spans="4:4" x14ac:dyDescent="0.25">
      <c r="D4060" s="146"/>
    </row>
    <row r="4061" spans="4:4" x14ac:dyDescent="0.25">
      <c r="D4061" s="146"/>
    </row>
    <row r="4062" spans="4:4" x14ac:dyDescent="0.25">
      <c r="D4062" s="146"/>
    </row>
    <row r="4063" spans="4:4" x14ac:dyDescent="0.25">
      <c r="D4063" s="146"/>
    </row>
    <row r="4064" spans="4:4" x14ac:dyDescent="0.25">
      <c r="D4064" s="146"/>
    </row>
    <row r="4065" spans="4:4" x14ac:dyDescent="0.25">
      <c r="D4065" s="146"/>
    </row>
    <row r="4066" spans="4:4" x14ac:dyDescent="0.25">
      <c r="D4066" s="146"/>
    </row>
    <row r="4067" spans="4:4" x14ac:dyDescent="0.25">
      <c r="D4067" s="146"/>
    </row>
    <row r="4068" spans="4:4" x14ac:dyDescent="0.25">
      <c r="D4068" s="146"/>
    </row>
    <row r="4069" spans="4:4" x14ac:dyDescent="0.25">
      <c r="D4069" s="146"/>
    </row>
    <row r="4070" spans="4:4" x14ac:dyDescent="0.25">
      <c r="D4070" s="146"/>
    </row>
    <row r="4071" spans="4:4" x14ac:dyDescent="0.25">
      <c r="D4071" s="146"/>
    </row>
    <row r="4072" spans="4:4" x14ac:dyDescent="0.25">
      <c r="D4072" s="146"/>
    </row>
    <row r="4073" spans="4:4" x14ac:dyDescent="0.25">
      <c r="D4073" s="146"/>
    </row>
    <row r="4074" spans="4:4" x14ac:dyDescent="0.25">
      <c r="D4074" s="146"/>
    </row>
    <row r="4075" spans="4:4" x14ac:dyDescent="0.25">
      <c r="D4075" s="146"/>
    </row>
    <row r="4076" spans="4:4" x14ac:dyDescent="0.25">
      <c r="D4076" s="146"/>
    </row>
    <row r="4077" spans="4:4" x14ac:dyDescent="0.25">
      <c r="D4077" s="146"/>
    </row>
    <row r="4078" spans="4:4" x14ac:dyDescent="0.25">
      <c r="D4078" s="146"/>
    </row>
    <row r="4079" spans="4:4" x14ac:dyDescent="0.25">
      <c r="D4079" s="146"/>
    </row>
    <row r="4080" spans="4:4" x14ac:dyDescent="0.25">
      <c r="D4080" s="146"/>
    </row>
    <row r="4081" spans="4:4" x14ac:dyDescent="0.25">
      <c r="D4081" s="146"/>
    </row>
    <row r="4082" spans="4:4" x14ac:dyDescent="0.25">
      <c r="D4082" s="146"/>
    </row>
    <row r="4083" spans="4:4" x14ac:dyDescent="0.25">
      <c r="D4083" s="146"/>
    </row>
    <row r="4084" spans="4:4" x14ac:dyDescent="0.25">
      <c r="D4084" s="146"/>
    </row>
    <row r="4085" spans="4:4" x14ac:dyDescent="0.25">
      <c r="D4085" s="146"/>
    </row>
    <row r="4086" spans="4:4" x14ac:dyDescent="0.25">
      <c r="D4086" s="146"/>
    </row>
    <row r="4087" spans="4:4" x14ac:dyDescent="0.25">
      <c r="D4087" s="146"/>
    </row>
    <row r="4088" spans="4:4" x14ac:dyDescent="0.25">
      <c r="D4088" s="146"/>
    </row>
    <row r="4089" spans="4:4" x14ac:dyDescent="0.25">
      <c r="D4089" s="146"/>
    </row>
    <row r="4090" spans="4:4" x14ac:dyDescent="0.25">
      <c r="D4090" s="146"/>
    </row>
    <row r="4091" spans="4:4" x14ac:dyDescent="0.25">
      <c r="D4091" s="146"/>
    </row>
    <row r="4092" spans="4:4" x14ac:dyDescent="0.25">
      <c r="D4092" s="146"/>
    </row>
    <row r="4093" spans="4:4" x14ac:dyDescent="0.25">
      <c r="D4093" s="146"/>
    </row>
    <row r="4094" spans="4:4" x14ac:dyDescent="0.25">
      <c r="D4094" s="146"/>
    </row>
    <row r="4095" spans="4:4" x14ac:dyDescent="0.25">
      <c r="D4095" s="146"/>
    </row>
    <row r="4096" spans="4:4" x14ac:dyDescent="0.25">
      <c r="D4096" s="146"/>
    </row>
    <row r="4097" spans="4:4" x14ac:dyDescent="0.25">
      <c r="D4097" s="146"/>
    </row>
    <row r="4098" spans="4:4" x14ac:dyDescent="0.25">
      <c r="D4098" s="146"/>
    </row>
    <row r="4099" spans="4:4" x14ac:dyDescent="0.25">
      <c r="D4099" s="146"/>
    </row>
    <row r="4100" spans="4:4" x14ac:dyDescent="0.25">
      <c r="D4100" s="146"/>
    </row>
    <row r="4101" spans="4:4" x14ac:dyDescent="0.25">
      <c r="D4101" s="146"/>
    </row>
    <row r="4102" spans="4:4" x14ac:dyDescent="0.25">
      <c r="D4102" s="146"/>
    </row>
    <row r="4103" spans="4:4" x14ac:dyDescent="0.25">
      <c r="D4103" s="146"/>
    </row>
    <row r="4104" spans="4:4" x14ac:dyDescent="0.25">
      <c r="D4104" s="146"/>
    </row>
    <row r="4105" spans="4:4" x14ac:dyDescent="0.25">
      <c r="D4105" s="146"/>
    </row>
    <row r="4106" spans="4:4" x14ac:dyDescent="0.25">
      <c r="D4106" s="146"/>
    </row>
    <row r="4107" spans="4:4" x14ac:dyDescent="0.25">
      <c r="D4107" s="146"/>
    </row>
    <row r="4108" spans="4:4" x14ac:dyDescent="0.25">
      <c r="D4108" s="146"/>
    </row>
    <row r="4109" spans="4:4" x14ac:dyDescent="0.25">
      <c r="D4109" s="146"/>
    </row>
    <row r="4110" spans="4:4" x14ac:dyDescent="0.25">
      <c r="D4110" s="146"/>
    </row>
    <row r="4111" spans="4:4" x14ac:dyDescent="0.25">
      <c r="D4111" s="146"/>
    </row>
    <row r="4112" spans="4:4" x14ac:dyDescent="0.25">
      <c r="D4112" s="146"/>
    </row>
    <row r="4113" spans="4:4" x14ac:dyDescent="0.25">
      <c r="D4113" s="146"/>
    </row>
    <row r="4114" spans="4:4" x14ac:dyDescent="0.25">
      <c r="D4114" s="146"/>
    </row>
    <row r="4115" spans="4:4" x14ac:dyDescent="0.25">
      <c r="D4115" s="146"/>
    </row>
    <row r="4116" spans="4:4" x14ac:dyDescent="0.25">
      <c r="D4116" s="146"/>
    </row>
    <row r="4117" spans="4:4" x14ac:dyDescent="0.25">
      <c r="D4117" s="146"/>
    </row>
    <row r="4118" spans="4:4" x14ac:dyDescent="0.25">
      <c r="D4118" s="146"/>
    </row>
    <row r="4119" spans="4:4" x14ac:dyDescent="0.25">
      <c r="D4119" s="146"/>
    </row>
    <row r="4120" spans="4:4" x14ac:dyDescent="0.25">
      <c r="D4120" s="146"/>
    </row>
    <row r="4121" spans="4:4" x14ac:dyDescent="0.25">
      <c r="D4121" s="146"/>
    </row>
    <row r="4122" spans="4:4" x14ac:dyDescent="0.25">
      <c r="D4122" s="146"/>
    </row>
    <row r="4123" spans="4:4" x14ac:dyDescent="0.25">
      <c r="D4123" s="146"/>
    </row>
    <row r="4124" spans="4:4" x14ac:dyDescent="0.25">
      <c r="D4124" s="146"/>
    </row>
    <row r="4125" spans="4:4" x14ac:dyDescent="0.25">
      <c r="D4125" s="146"/>
    </row>
    <row r="4126" spans="4:4" x14ac:dyDescent="0.25">
      <c r="D4126" s="146"/>
    </row>
    <row r="4127" spans="4:4" x14ac:dyDescent="0.25">
      <c r="D4127" s="146"/>
    </row>
    <row r="4128" spans="4:4" x14ac:dyDescent="0.25">
      <c r="D4128" s="146"/>
    </row>
    <row r="4129" spans="4:4" x14ac:dyDescent="0.25">
      <c r="D4129" s="146"/>
    </row>
    <row r="4130" spans="4:4" x14ac:dyDescent="0.25">
      <c r="D4130" s="146"/>
    </row>
    <row r="4131" spans="4:4" x14ac:dyDescent="0.25">
      <c r="D4131" s="146"/>
    </row>
    <row r="4132" spans="4:4" x14ac:dyDescent="0.25">
      <c r="D4132" s="146"/>
    </row>
    <row r="4133" spans="4:4" x14ac:dyDescent="0.25">
      <c r="D4133" s="146"/>
    </row>
    <row r="4134" spans="4:4" x14ac:dyDescent="0.25">
      <c r="D4134" s="146"/>
    </row>
    <row r="4135" spans="4:4" x14ac:dyDescent="0.25">
      <c r="D4135" s="146"/>
    </row>
    <row r="4136" spans="4:4" x14ac:dyDescent="0.25">
      <c r="D4136" s="146"/>
    </row>
    <row r="4137" spans="4:4" x14ac:dyDescent="0.25">
      <c r="D4137" s="146"/>
    </row>
    <row r="4138" spans="4:4" x14ac:dyDescent="0.25">
      <c r="D4138" s="146"/>
    </row>
    <row r="4139" spans="4:4" x14ac:dyDescent="0.25">
      <c r="D4139" s="146"/>
    </row>
    <row r="4140" spans="4:4" x14ac:dyDescent="0.25">
      <c r="D4140" s="146"/>
    </row>
    <row r="4141" spans="4:4" x14ac:dyDescent="0.25">
      <c r="D4141" s="146"/>
    </row>
    <row r="4142" spans="4:4" x14ac:dyDescent="0.25">
      <c r="D4142" s="146"/>
    </row>
    <row r="4143" spans="4:4" x14ac:dyDescent="0.25">
      <c r="D4143" s="146"/>
    </row>
    <row r="4144" spans="4:4" x14ac:dyDescent="0.25">
      <c r="D4144" s="146"/>
    </row>
    <row r="4145" spans="4:4" x14ac:dyDescent="0.25">
      <c r="D4145" s="146"/>
    </row>
    <row r="4146" spans="4:4" x14ac:dyDescent="0.25">
      <c r="D4146" s="146"/>
    </row>
    <row r="4147" spans="4:4" x14ac:dyDescent="0.25">
      <c r="D4147" s="146"/>
    </row>
    <row r="4148" spans="4:4" x14ac:dyDescent="0.25">
      <c r="D4148" s="146"/>
    </row>
    <row r="4149" spans="4:4" x14ac:dyDescent="0.25">
      <c r="D4149" s="146"/>
    </row>
    <row r="4150" spans="4:4" x14ac:dyDescent="0.25">
      <c r="D4150" s="146"/>
    </row>
    <row r="4151" spans="4:4" x14ac:dyDescent="0.25">
      <c r="D4151" s="146"/>
    </row>
    <row r="4152" spans="4:4" x14ac:dyDescent="0.25">
      <c r="D4152" s="146"/>
    </row>
    <row r="4153" spans="4:4" x14ac:dyDescent="0.25">
      <c r="D4153" s="146"/>
    </row>
    <row r="4154" spans="4:4" x14ac:dyDescent="0.25">
      <c r="D4154" s="146"/>
    </row>
    <row r="4155" spans="4:4" x14ac:dyDescent="0.25">
      <c r="D4155" s="146"/>
    </row>
    <row r="4156" spans="4:4" x14ac:dyDescent="0.25">
      <c r="D4156" s="146"/>
    </row>
    <row r="4157" spans="4:4" x14ac:dyDescent="0.25">
      <c r="D4157" s="146"/>
    </row>
    <row r="4158" spans="4:4" x14ac:dyDescent="0.25">
      <c r="D4158" s="146"/>
    </row>
    <row r="4159" spans="4:4" x14ac:dyDescent="0.25">
      <c r="D4159" s="146"/>
    </row>
    <row r="4160" spans="4:4" x14ac:dyDescent="0.25">
      <c r="D4160" s="146"/>
    </row>
    <row r="4161" spans="4:4" x14ac:dyDescent="0.25">
      <c r="D4161" s="146"/>
    </row>
    <row r="4162" spans="4:4" x14ac:dyDescent="0.25">
      <c r="D4162" s="146"/>
    </row>
    <row r="4163" spans="4:4" x14ac:dyDescent="0.25">
      <c r="D4163" s="146"/>
    </row>
    <row r="4164" spans="4:4" x14ac:dyDescent="0.25">
      <c r="D4164" s="146"/>
    </row>
    <row r="4165" spans="4:4" x14ac:dyDescent="0.25">
      <c r="D4165" s="146"/>
    </row>
    <row r="4166" spans="4:4" x14ac:dyDescent="0.25">
      <c r="D4166" s="146"/>
    </row>
    <row r="4167" spans="4:4" x14ac:dyDescent="0.25">
      <c r="D4167" s="146"/>
    </row>
    <row r="4168" spans="4:4" x14ac:dyDescent="0.25">
      <c r="D4168" s="146"/>
    </row>
    <row r="4169" spans="4:4" x14ac:dyDescent="0.25">
      <c r="D4169" s="146"/>
    </row>
    <row r="4170" spans="4:4" x14ac:dyDescent="0.25">
      <c r="D4170" s="146"/>
    </row>
    <row r="4171" spans="4:4" x14ac:dyDescent="0.25">
      <c r="D4171" s="146"/>
    </row>
    <row r="4172" spans="4:4" x14ac:dyDescent="0.25">
      <c r="D4172" s="146"/>
    </row>
    <row r="4173" spans="4:4" x14ac:dyDescent="0.25">
      <c r="D4173" s="146"/>
    </row>
    <row r="4174" spans="4:4" x14ac:dyDescent="0.25">
      <c r="D4174" s="146"/>
    </row>
    <row r="4175" spans="4:4" x14ac:dyDescent="0.25">
      <c r="D4175" s="146"/>
    </row>
    <row r="4176" spans="4:4" x14ac:dyDescent="0.25">
      <c r="D4176" s="146"/>
    </row>
    <row r="4177" spans="4:4" x14ac:dyDescent="0.25">
      <c r="D4177" s="146"/>
    </row>
    <row r="4178" spans="4:4" x14ac:dyDescent="0.25">
      <c r="D4178" s="146"/>
    </row>
    <row r="4179" spans="4:4" x14ac:dyDescent="0.25">
      <c r="D4179" s="146"/>
    </row>
    <row r="4180" spans="4:4" x14ac:dyDescent="0.25">
      <c r="D4180" s="146"/>
    </row>
    <row r="4181" spans="4:4" x14ac:dyDescent="0.25">
      <c r="D4181" s="146"/>
    </row>
    <row r="4182" spans="4:4" x14ac:dyDescent="0.25">
      <c r="D4182" s="146"/>
    </row>
    <row r="4183" spans="4:4" x14ac:dyDescent="0.25">
      <c r="D4183" s="146"/>
    </row>
    <row r="4184" spans="4:4" x14ac:dyDescent="0.25">
      <c r="D4184" s="146"/>
    </row>
    <row r="4185" spans="4:4" x14ac:dyDescent="0.25">
      <c r="D4185" s="146"/>
    </row>
    <row r="4186" spans="4:4" x14ac:dyDescent="0.25">
      <c r="D4186" s="146"/>
    </row>
    <row r="4187" spans="4:4" x14ac:dyDescent="0.25">
      <c r="D4187" s="146"/>
    </row>
    <row r="4188" spans="4:4" x14ac:dyDescent="0.25">
      <c r="D4188" s="146"/>
    </row>
    <row r="4189" spans="4:4" x14ac:dyDescent="0.25">
      <c r="D4189" s="146"/>
    </row>
    <row r="4190" spans="4:4" x14ac:dyDescent="0.25">
      <c r="D4190" s="146"/>
    </row>
    <row r="4191" spans="4:4" x14ac:dyDescent="0.25">
      <c r="D4191" s="146"/>
    </row>
    <row r="4192" spans="4:4" x14ac:dyDescent="0.25">
      <c r="D4192" s="146"/>
    </row>
    <row r="4193" spans="4:4" x14ac:dyDescent="0.25">
      <c r="D4193" s="146"/>
    </row>
    <row r="4194" spans="4:4" x14ac:dyDescent="0.25">
      <c r="D4194" s="146"/>
    </row>
    <row r="4195" spans="4:4" x14ac:dyDescent="0.25">
      <c r="D4195" s="146"/>
    </row>
    <row r="4196" spans="4:4" x14ac:dyDescent="0.25">
      <c r="D4196" s="146"/>
    </row>
    <row r="4197" spans="4:4" x14ac:dyDescent="0.25">
      <c r="D4197" s="146"/>
    </row>
    <row r="4198" spans="4:4" x14ac:dyDescent="0.25">
      <c r="D4198" s="146"/>
    </row>
    <row r="4199" spans="4:4" x14ac:dyDescent="0.25">
      <c r="D4199" s="146"/>
    </row>
    <row r="4200" spans="4:4" x14ac:dyDescent="0.25">
      <c r="D4200" s="146"/>
    </row>
    <row r="4201" spans="4:4" x14ac:dyDescent="0.25">
      <c r="D4201" s="146"/>
    </row>
    <row r="4202" spans="4:4" x14ac:dyDescent="0.25">
      <c r="D4202" s="146"/>
    </row>
    <row r="4203" spans="4:4" x14ac:dyDescent="0.25">
      <c r="D4203" s="146"/>
    </row>
    <row r="4204" spans="4:4" x14ac:dyDescent="0.25">
      <c r="D4204" s="146"/>
    </row>
    <row r="4205" spans="4:4" x14ac:dyDescent="0.25">
      <c r="D4205" s="146"/>
    </row>
    <row r="4206" spans="4:4" x14ac:dyDescent="0.25">
      <c r="D4206" s="146"/>
    </row>
    <row r="4207" spans="4:4" x14ac:dyDescent="0.25">
      <c r="D4207" s="146"/>
    </row>
    <row r="4208" spans="4:4" x14ac:dyDescent="0.25">
      <c r="D4208" s="146"/>
    </row>
    <row r="4209" spans="4:4" x14ac:dyDescent="0.25">
      <c r="D4209" s="146"/>
    </row>
    <row r="4210" spans="4:4" x14ac:dyDescent="0.25">
      <c r="D4210" s="146"/>
    </row>
    <row r="4211" spans="4:4" x14ac:dyDescent="0.25">
      <c r="D4211" s="146"/>
    </row>
    <row r="4212" spans="4:4" x14ac:dyDescent="0.25">
      <c r="D4212" s="146"/>
    </row>
    <row r="4213" spans="4:4" x14ac:dyDescent="0.25">
      <c r="D4213" s="146"/>
    </row>
    <row r="4214" spans="4:4" x14ac:dyDescent="0.25">
      <c r="D4214" s="146"/>
    </row>
    <row r="4215" spans="4:4" x14ac:dyDescent="0.25">
      <c r="D4215" s="146"/>
    </row>
    <row r="4216" spans="4:4" x14ac:dyDescent="0.25">
      <c r="D4216" s="146"/>
    </row>
    <row r="4217" spans="4:4" x14ac:dyDescent="0.25">
      <c r="D4217" s="146"/>
    </row>
    <row r="4218" spans="4:4" x14ac:dyDescent="0.25">
      <c r="D4218" s="146"/>
    </row>
    <row r="4219" spans="4:4" x14ac:dyDescent="0.25">
      <c r="D4219" s="146"/>
    </row>
    <row r="4220" spans="4:4" x14ac:dyDescent="0.25">
      <c r="D4220" s="146"/>
    </row>
    <row r="4221" spans="4:4" x14ac:dyDescent="0.25">
      <c r="D4221" s="146"/>
    </row>
    <row r="4222" spans="4:4" x14ac:dyDescent="0.25">
      <c r="D4222" s="146"/>
    </row>
    <row r="4223" spans="4:4" x14ac:dyDescent="0.25">
      <c r="D4223" s="146"/>
    </row>
    <row r="4224" spans="4:4" x14ac:dyDescent="0.25">
      <c r="D4224" s="146"/>
    </row>
    <row r="4225" spans="4:4" x14ac:dyDescent="0.25">
      <c r="D4225" s="146"/>
    </row>
    <row r="4226" spans="4:4" x14ac:dyDescent="0.25">
      <c r="D4226" s="146"/>
    </row>
    <row r="4227" spans="4:4" x14ac:dyDescent="0.25">
      <c r="D4227" s="146"/>
    </row>
    <row r="4228" spans="4:4" x14ac:dyDescent="0.25">
      <c r="D4228" s="146"/>
    </row>
    <row r="4229" spans="4:4" x14ac:dyDescent="0.25">
      <c r="D4229" s="146"/>
    </row>
    <row r="4230" spans="4:4" x14ac:dyDescent="0.25">
      <c r="D4230" s="146"/>
    </row>
    <row r="4231" spans="4:4" x14ac:dyDescent="0.25">
      <c r="D4231" s="146"/>
    </row>
    <row r="4232" spans="4:4" x14ac:dyDescent="0.25">
      <c r="D4232" s="146"/>
    </row>
    <row r="4233" spans="4:4" x14ac:dyDescent="0.25">
      <c r="D4233" s="146"/>
    </row>
    <row r="4234" spans="4:4" x14ac:dyDescent="0.25">
      <c r="D4234" s="146"/>
    </row>
    <row r="4235" spans="4:4" x14ac:dyDescent="0.25">
      <c r="D4235" s="146"/>
    </row>
    <row r="4236" spans="4:4" x14ac:dyDescent="0.25">
      <c r="D4236" s="146"/>
    </row>
    <row r="4237" spans="4:4" x14ac:dyDescent="0.25">
      <c r="D4237" s="146"/>
    </row>
    <row r="4238" spans="4:4" x14ac:dyDescent="0.25">
      <c r="D4238" s="146"/>
    </row>
    <row r="4239" spans="4:4" x14ac:dyDescent="0.25">
      <c r="D4239" s="146"/>
    </row>
    <row r="4240" spans="4:4" x14ac:dyDescent="0.25">
      <c r="D4240" s="146"/>
    </row>
    <row r="4241" spans="4:4" x14ac:dyDescent="0.25">
      <c r="D4241" s="146"/>
    </row>
    <row r="4242" spans="4:4" x14ac:dyDescent="0.25">
      <c r="D4242" s="146"/>
    </row>
    <row r="4243" spans="4:4" x14ac:dyDescent="0.25">
      <c r="D4243" s="146"/>
    </row>
    <row r="4244" spans="4:4" x14ac:dyDescent="0.25">
      <c r="D4244" s="146"/>
    </row>
    <row r="4245" spans="4:4" x14ac:dyDescent="0.25">
      <c r="D4245" s="146"/>
    </row>
    <row r="4246" spans="4:4" x14ac:dyDescent="0.25">
      <c r="D4246" s="146"/>
    </row>
    <row r="4247" spans="4:4" x14ac:dyDescent="0.25">
      <c r="D4247" s="146"/>
    </row>
    <row r="4248" spans="4:4" x14ac:dyDescent="0.25">
      <c r="D4248" s="146"/>
    </row>
    <row r="4249" spans="4:4" x14ac:dyDescent="0.25">
      <c r="D4249" s="146"/>
    </row>
    <row r="4250" spans="4:4" x14ac:dyDescent="0.25">
      <c r="D4250" s="146"/>
    </row>
    <row r="4251" spans="4:4" x14ac:dyDescent="0.25">
      <c r="D4251" s="146"/>
    </row>
    <row r="4252" spans="4:4" x14ac:dyDescent="0.25">
      <c r="D4252" s="146"/>
    </row>
    <row r="4253" spans="4:4" x14ac:dyDescent="0.25">
      <c r="D4253" s="146"/>
    </row>
    <row r="4254" spans="4:4" x14ac:dyDescent="0.25">
      <c r="D4254" s="146"/>
    </row>
    <row r="4255" spans="4:4" x14ac:dyDescent="0.25">
      <c r="D4255" s="146"/>
    </row>
    <row r="4256" spans="4:4" x14ac:dyDescent="0.25">
      <c r="D4256" s="146"/>
    </row>
    <row r="4257" spans="4:4" x14ac:dyDescent="0.25">
      <c r="D4257" s="146"/>
    </row>
    <row r="4258" spans="4:4" x14ac:dyDescent="0.25">
      <c r="D4258" s="146"/>
    </row>
    <row r="4259" spans="4:4" x14ac:dyDescent="0.25">
      <c r="D4259" s="146"/>
    </row>
    <row r="4260" spans="4:4" x14ac:dyDescent="0.25">
      <c r="D4260" s="146"/>
    </row>
    <row r="4261" spans="4:4" x14ac:dyDescent="0.25">
      <c r="D4261" s="146"/>
    </row>
    <row r="4262" spans="4:4" x14ac:dyDescent="0.25">
      <c r="D4262" s="146"/>
    </row>
    <row r="4263" spans="4:4" x14ac:dyDescent="0.25">
      <c r="D4263" s="146"/>
    </row>
    <row r="4264" spans="4:4" x14ac:dyDescent="0.25">
      <c r="D4264" s="146"/>
    </row>
    <row r="4265" spans="4:4" x14ac:dyDescent="0.25">
      <c r="D4265" s="146"/>
    </row>
    <row r="4266" spans="4:4" x14ac:dyDescent="0.25">
      <c r="D4266" s="146"/>
    </row>
    <row r="4267" spans="4:4" x14ac:dyDescent="0.25">
      <c r="D4267" s="146"/>
    </row>
    <row r="4268" spans="4:4" x14ac:dyDescent="0.25">
      <c r="D4268" s="146"/>
    </row>
    <row r="4269" spans="4:4" x14ac:dyDescent="0.25">
      <c r="D4269" s="146"/>
    </row>
    <row r="4270" spans="4:4" x14ac:dyDescent="0.25">
      <c r="D4270" s="146"/>
    </row>
    <row r="4271" spans="4:4" x14ac:dyDescent="0.25">
      <c r="D4271" s="146"/>
    </row>
    <row r="4272" spans="4:4" x14ac:dyDescent="0.25">
      <c r="D4272" s="146"/>
    </row>
    <row r="4273" spans="4:4" x14ac:dyDescent="0.25">
      <c r="D4273" s="146"/>
    </row>
    <row r="4274" spans="4:4" x14ac:dyDescent="0.25">
      <c r="D4274" s="146"/>
    </row>
    <row r="4275" spans="4:4" x14ac:dyDescent="0.25">
      <c r="D4275" s="146"/>
    </row>
    <row r="4276" spans="4:4" x14ac:dyDescent="0.25">
      <c r="D4276" s="146"/>
    </row>
    <row r="4277" spans="4:4" x14ac:dyDescent="0.25">
      <c r="D4277" s="146"/>
    </row>
    <row r="4278" spans="4:4" x14ac:dyDescent="0.25">
      <c r="D4278" s="146"/>
    </row>
    <row r="4279" spans="4:4" x14ac:dyDescent="0.25">
      <c r="D4279" s="146"/>
    </row>
    <row r="4280" spans="4:4" x14ac:dyDescent="0.25">
      <c r="D4280" s="146"/>
    </row>
    <row r="4281" spans="4:4" x14ac:dyDescent="0.25">
      <c r="D4281" s="146"/>
    </row>
    <row r="4282" spans="4:4" x14ac:dyDescent="0.25">
      <c r="D4282" s="146"/>
    </row>
    <row r="4283" spans="4:4" x14ac:dyDescent="0.25">
      <c r="D4283" s="146"/>
    </row>
    <row r="4284" spans="4:4" x14ac:dyDescent="0.25">
      <c r="D4284" s="146"/>
    </row>
    <row r="4285" spans="4:4" x14ac:dyDescent="0.25">
      <c r="D4285" s="146"/>
    </row>
    <row r="4286" spans="4:4" x14ac:dyDescent="0.25">
      <c r="D4286" s="146"/>
    </row>
    <row r="4287" spans="4:4" x14ac:dyDescent="0.25">
      <c r="D4287" s="146"/>
    </row>
    <row r="4288" spans="4:4" x14ac:dyDescent="0.25">
      <c r="D4288" s="146"/>
    </row>
    <row r="4289" spans="4:4" x14ac:dyDescent="0.25">
      <c r="D4289" s="146"/>
    </row>
    <row r="4290" spans="4:4" x14ac:dyDescent="0.25">
      <c r="D4290" s="146"/>
    </row>
    <row r="4291" spans="4:4" x14ac:dyDescent="0.25">
      <c r="D4291" s="146"/>
    </row>
    <row r="4292" spans="4:4" x14ac:dyDescent="0.25">
      <c r="D4292" s="146"/>
    </row>
    <row r="4293" spans="4:4" x14ac:dyDescent="0.25">
      <c r="D4293" s="146"/>
    </row>
    <row r="4294" spans="4:4" x14ac:dyDescent="0.25">
      <c r="D4294" s="146"/>
    </row>
    <row r="4295" spans="4:4" x14ac:dyDescent="0.25">
      <c r="D4295" s="146"/>
    </row>
    <row r="4296" spans="4:4" x14ac:dyDescent="0.25">
      <c r="D4296" s="146"/>
    </row>
    <row r="4297" spans="4:4" x14ac:dyDescent="0.25">
      <c r="D4297" s="146"/>
    </row>
    <row r="4298" spans="4:4" x14ac:dyDescent="0.25">
      <c r="D4298" s="146"/>
    </row>
    <row r="4299" spans="4:4" x14ac:dyDescent="0.25">
      <c r="D4299" s="146"/>
    </row>
    <row r="4300" spans="4:4" x14ac:dyDescent="0.25">
      <c r="D4300" s="146"/>
    </row>
    <row r="4301" spans="4:4" x14ac:dyDescent="0.25">
      <c r="D4301" s="146"/>
    </row>
    <row r="4302" spans="4:4" x14ac:dyDescent="0.25">
      <c r="D4302" s="146"/>
    </row>
    <row r="4303" spans="4:4" x14ac:dyDescent="0.25">
      <c r="D4303" s="146"/>
    </row>
    <row r="4304" spans="4:4" x14ac:dyDescent="0.25">
      <c r="D4304" s="146"/>
    </row>
    <row r="4305" spans="4:4" x14ac:dyDescent="0.25">
      <c r="D4305" s="146"/>
    </row>
    <row r="4306" spans="4:4" x14ac:dyDescent="0.25">
      <c r="D4306" s="146"/>
    </row>
    <row r="4307" spans="4:4" x14ac:dyDescent="0.25">
      <c r="D4307" s="146"/>
    </row>
    <row r="4308" spans="4:4" x14ac:dyDescent="0.25">
      <c r="D4308" s="146"/>
    </row>
    <row r="4309" spans="4:4" x14ac:dyDescent="0.25">
      <c r="D4309" s="146"/>
    </row>
    <row r="4310" spans="4:4" x14ac:dyDescent="0.25">
      <c r="D4310" s="146"/>
    </row>
    <row r="4311" spans="4:4" x14ac:dyDescent="0.25">
      <c r="D4311" s="146"/>
    </row>
    <row r="4312" spans="4:4" x14ac:dyDescent="0.25">
      <c r="D4312" s="146"/>
    </row>
    <row r="4313" spans="4:4" x14ac:dyDescent="0.25">
      <c r="D4313" s="146"/>
    </row>
    <row r="4314" spans="4:4" x14ac:dyDescent="0.25">
      <c r="D4314" s="146"/>
    </row>
    <row r="4315" spans="4:4" x14ac:dyDescent="0.25">
      <c r="D4315" s="146"/>
    </row>
    <row r="4316" spans="4:4" x14ac:dyDescent="0.25">
      <c r="D4316" s="146"/>
    </row>
    <row r="4317" spans="4:4" x14ac:dyDescent="0.25">
      <c r="D4317" s="146"/>
    </row>
    <row r="4318" spans="4:4" x14ac:dyDescent="0.25">
      <c r="D4318" s="146"/>
    </row>
    <row r="4319" spans="4:4" x14ac:dyDescent="0.25">
      <c r="D4319" s="146"/>
    </row>
    <row r="4320" spans="4:4" x14ac:dyDescent="0.25">
      <c r="D4320" s="146"/>
    </row>
    <row r="4321" spans="4:4" x14ac:dyDescent="0.25">
      <c r="D4321" s="146"/>
    </row>
    <row r="4322" spans="4:4" x14ac:dyDescent="0.25">
      <c r="D4322" s="146"/>
    </row>
    <row r="4323" spans="4:4" x14ac:dyDescent="0.25">
      <c r="D4323" s="146"/>
    </row>
    <row r="4324" spans="4:4" x14ac:dyDescent="0.25">
      <c r="D4324" s="146"/>
    </row>
    <row r="4325" spans="4:4" x14ac:dyDescent="0.25">
      <c r="D4325" s="146"/>
    </row>
    <row r="4326" spans="4:4" x14ac:dyDescent="0.25">
      <c r="D4326" s="146"/>
    </row>
    <row r="4327" spans="4:4" x14ac:dyDescent="0.25">
      <c r="D4327" s="146"/>
    </row>
    <row r="4328" spans="4:4" x14ac:dyDescent="0.25">
      <c r="D4328" s="146"/>
    </row>
    <row r="4329" spans="4:4" x14ac:dyDescent="0.25">
      <c r="D4329" s="146"/>
    </row>
    <row r="4330" spans="4:4" x14ac:dyDescent="0.25">
      <c r="D4330" s="146"/>
    </row>
    <row r="4331" spans="4:4" x14ac:dyDescent="0.25">
      <c r="D4331" s="146"/>
    </row>
    <row r="4332" spans="4:4" x14ac:dyDescent="0.25">
      <c r="D4332" s="146"/>
    </row>
    <row r="4333" spans="4:4" x14ac:dyDescent="0.25">
      <c r="D4333" s="146"/>
    </row>
    <row r="4334" spans="4:4" x14ac:dyDescent="0.25">
      <c r="D4334" s="146"/>
    </row>
    <row r="4335" spans="4:4" x14ac:dyDescent="0.25">
      <c r="D4335" s="146"/>
    </row>
    <row r="4336" spans="4:4" x14ac:dyDescent="0.25">
      <c r="D4336" s="146"/>
    </row>
    <row r="4337" spans="4:4" x14ac:dyDescent="0.25">
      <c r="D4337" s="146"/>
    </row>
    <row r="4338" spans="4:4" x14ac:dyDescent="0.25">
      <c r="D4338" s="146"/>
    </row>
    <row r="4339" spans="4:4" x14ac:dyDescent="0.25">
      <c r="D4339" s="146"/>
    </row>
    <row r="4340" spans="4:4" x14ac:dyDescent="0.25">
      <c r="D4340" s="146"/>
    </row>
    <row r="4341" spans="4:4" x14ac:dyDescent="0.25">
      <c r="D4341" s="146"/>
    </row>
    <row r="4342" spans="4:4" x14ac:dyDescent="0.25">
      <c r="D4342" s="146"/>
    </row>
    <row r="4343" spans="4:4" x14ac:dyDescent="0.25">
      <c r="D4343" s="146"/>
    </row>
    <row r="4344" spans="4:4" x14ac:dyDescent="0.25">
      <c r="D4344" s="146"/>
    </row>
    <row r="4345" spans="4:4" x14ac:dyDescent="0.25">
      <c r="D4345" s="146"/>
    </row>
    <row r="4346" spans="4:4" x14ac:dyDescent="0.25">
      <c r="D4346" s="146"/>
    </row>
    <row r="4347" spans="4:4" x14ac:dyDescent="0.25">
      <c r="D4347" s="146"/>
    </row>
    <row r="4348" spans="4:4" x14ac:dyDescent="0.25">
      <c r="D4348" s="146"/>
    </row>
    <row r="4349" spans="4:4" x14ac:dyDescent="0.25">
      <c r="D4349" s="146"/>
    </row>
    <row r="4350" spans="4:4" x14ac:dyDescent="0.25">
      <c r="D4350" s="146"/>
    </row>
    <row r="4351" spans="4:4" x14ac:dyDescent="0.25">
      <c r="D4351" s="146"/>
    </row>
    <row r="4352" spans="4:4" x14ac:dyDescent="0.25">
      <c r="D4352" s="146"/>
    </row>
    <row r="4353" spans="4:4" x14ac:dyDescent="0.25">
      <c r="D4353" s="146"/>
    </row>
    <row r="4354" spans="4:4" x14ac:dyDescent="0.25">
      <c r="D4354" s="146"/>
    </row>
    <row r="4355" spans="4:4" x14ac:dyDescent="0.25">
      <c r="D4355" s="146"/>
    </row>
    <row r="4356" spans="4:4" x14ac:dyDescent="0.25">
      <c r="D4356" s="146"/>
    </row>
    <row r="4357" spans="4:4" x14ac:dyDescent="0.25">
      <c r="D4357" s="146"/>
    </row>
    <row r="4358" spans="4:4" x14ac:dyDescent="0.25">
      <c r="D4358" s="146"/>
    </row>
    <row r="4359" spans="4:4" x14ac:dyDescent="0.25">
      <c r="D4359" s="146"/>
    </row>
    <row r="4360" spans="4:4" x14ac:dyDescent="0.25">
      <c r="D4360" s="146"/>
    </row>
    <row r="4361" spans="4:4" x14ac:dyDescent="0.25">
      <c r="D4361" s="146"/>
    </row>
    <row r="4362" spans="4:4" x14ac:dyDescent="0.25">
      <c r="D4362" s="146"/>
    </row>
    <row r="4363" spans="4:4" x14ac:dyDescent="0.25">
      <c r="D4363" s="146"/>
    </row>
    <row r="4364" spans="4:4" x14ac:dyDescent="0.25">
      <c r="D4364" s="146"/>
    </row>
    <row r="4365" spans="4:4" x14ac:dyDescent="0.25">
      <c r="D4365" s="146"/>
    </row>
    <row r="4366" spans="4:4" x14ac:dyDescent="0.25">
      <c r="D4366" s="146"/>
    </row>
    <row r="4367" spans="4:4" x14ac:dyDescent="0.25">
      <c r="D4367" s="146"/>
    </row>
    <row r="4368" spans="4:4" x14ac:dyDescent="0.25">
      <c r="D4368" s="146"/>
    </row>
    <row r="4369" spans="4:4" x14ac:dyDescent="0.25">
      <c r="D4369" s="146"/>
    </row>
    <row r="4370" spans="4:4" x14ac:dyDescent="0.25">
      <c r="D4370" s="146"/>
    </row>
    <row r="4371" spans="4:4" x14ac:dyDescent="0.25">
      <c r="D4371" s="146"/>
    </row>
    <row r="4372" spans="4:4" x14ac:dyDescent="0.25">
      <c r="D4372" s="146"/>
    </row>
    <row r="4373" spans="4:4" x14ac:dyDescent="0.25">
      <c r="D4373" s="146"/>
    </row>
    <row r="4374" spans="4:4" x14ac:dyDescent="0.25">
      <c r="D4374" s="146"/>
    </row>
    <row r="4375" spans="4:4" x14ac:dyDescent="0.25">
      <c r="D4375" s="146"/>
    </row>
    <row r="4376" spans="4:4" x14ac:dyDescent="0.25">
      <c r="D4376" s="146"/>
    </row>
    <row r="4377" spans="4:4" x14ac:dyDescent="0.25">
      <c r="D4377" s="146"/>
    </row>
    <row r="4378" spans="4:4" x14ac:dyDescent="0.25">
      <c r="D4378" s="146"/>
    </row>
    <row r="4379" spans="4:4" x14ac:dyDescent="0.25">
      <c r="D4379" s="146"/>
    </row>
    <row r="4380" spans="4:4" x14ac:dyDescent="0.25">
      <c r="D4380" s="146"/>
    </row>
    <row r="4381" spans="4:4" x14ac:dyDescent="0.25">
      <c r="D4381" s="146"/>
    </row>
    <row r="4382" spans="4:4" x14ac:dyDescent="0.25">
      <c r="D4382" s="146"/>
    </row>
    <row r="4383" spans="4:4" x14ac:dyDescent="0.25">
      <c r="D4383" s="146"/>
    </row>
    <row r="4384" spans="4:4" x14ac:dyDescent="0.25">
      <c r="D4384" s="146"/>
    </row>
    <row r="4385" spans="4:4" x14ac:dyDescent="0.25">
      <c r="D4385" s="146"/>
    </row>
    <row r="4386" spans="4:4" x14ac:dyDescent="0.25">
      <c r="D4386" s="146"/>
    </row>
    <row r="4387" spans="4:4" x14ac:dyDescent="0.25">
      <c r="D4387" s="146"/>
    </row>
    <row r="4388" spans="4:4" x14ac:dyDescent="0.25">
      <c r="D4388" s="146"/>
    </row>
    <row r="4389" spans="4:4" x14ac:dyDescent="0.25">
      <c r="D4389" s="146"/>
    </row>
    <row r="4390" spans="4:4" x14ac:dyDescent="0.25">
      <c r="D4390" s="146"/>
    </row>
    <row r="4391" spans="4:4" x14ac:dyDescent="0.25">
      <c r="D4391" s="146"/>
    </row>
    <row r="4392" spans="4:4" x14ac:dyDescent="0.25">
      <c r="D4392" s="146"/>
    </row>
    <row r="4393" spans="4:4" x14ac:dyDescent="0.25">
      <c r="D4393" s="146"/>
    </row>
    <row r="4394" spans="4:4" x14ac:dyDescent="0.25">
      <c r="D4394" s="146"/>
    </row>
    <row r="4395" spans="4:4" x14ac:dyDescent="0.25">
      <c r="D4395" s="146"/>
    </row>
    <row r="4396" spans="4:4" x14ac:dyDescent="0.25">
      <c r="D4396" s="146"/>
    </row>
    <row r="4397" spans="4:4" x14ac:dyDescent="0.25">
      <c r="D4397" s="146"/>
    </row>
    <row r="4398" spans="4:4" x14ac:dyDescent="0.25">
      <c r="D4398" s="146"/>
    </row>
    <row r="4399" spans="4:4" x14ac:dyDescent="0.25">
      <c r="D4399" s="146"/>
    </row>
    <row r="4400" spans="4:4" x14ac:dyDescent="0.25">
      <c r="D4400" s="146"/>
    </row>
    <row r="4401" spans="4:4" x14ac:dyDescent="0.25">
      <c r="D4401" s="146"/>
    </row>
    <row r="4402" spans="4:4" x14ac:dyDescent="0.25">
      <c r="D4402" s="146"/>
    </row>
    <row r="4403" spans="4:4" x14ac:dyDescent="0.25">
      <c r="D4403" s="146"/>
    </row>
    <row r="4404" spans="4:4" x14ac:dyDescent="0.25">
      <c r="D4404" s="146"/>
    </row>
    <row r="4405" spans="4:4" x14ac:dyDescent="0.25">
      <c r="D4405" s="146"/>
    </row>
    <row r="4406" spans="4:4" x14ac:dyDescent="0.25">
      <c r="D4406" s="146"/>
    </row>
    <row r="4407" spans="4:4" x14ac:dyDescent="0.25">
      <c r="D4407" s="146"/>
    </row>
    <row r="4408" spans="4:4" x14ac:dyDescent="0.25">
      <c r="D4408" s="146"/>
    </row>
    <row r="4409" spans="4:4" x14ac:dyDescent="0.25">
      <c r="D4409" s="146"/>
    </row>
    <row r="4410" spans="4:4" x14ac:dyDescent="0.25">
      <c r="D4410" s="146"/>
    </row>
    <row r="4411" spans="4:4" x14ac:dyDescent="0.25">
      <c r="D4411" s="146"/>
    </row>
    <row r="4412" spans="4:4" x14ac:dyDescent="0.25">
      <c r="D4412" s="146"/>
    </row>
    <row r="4413" spans="4:4" x14ac:dyDescent="0.25">
      <c r="D4413" s="146"/>
    </row>
    <row r="4414" spans="4:4" x14ac:dyDescent="0.25">
      <c r="D4414" s="146"/>
    </row>
    <row r="4415" spans="4:4" x14ac:dyDescent="0.25">
      <c r="D4415" s="146"/>
    </row>
    <row r="4416" spans="4:4" x14ac:dyDescent="0.25">
      <c r="D4416" s="146"/>
    </row>
    <row r="4417" spans="4:4" x14ac:dyDescent="0.25">
      <c r="D4417" s="146"/>
    </row>
    <row r="4418" spans="4:4" x14ac:dyDescent="0.25">
      <c r="D4418" s="146"/>
    </row>
    <row r="4419" spans="4:4" x14ac:dyDescent="0.25">
      <c r="D4419" s="146"/>
    </row>
    <row r="4420" spans="4:4" x14ac:dyDescent="0.25">
      <c r="D4420" s="146"/>
    </row>
    <row r="4421" spans="4:4" x14ac:dyDescent="0.25">
      <c r="D4421" s="146"/>
    </row>
    <row r="4422" spans="4:4" x14ac:dyDescent="0.25">
      <c r="D4422" s="146"/>
    </row>
    <row r="4423" spans="4:4" x14ac:dyDescent="0.25">
      <c r="D4423" s="146"/>
    </row>
    <row r="4424" spans="4:4" x14ac:dyDescent="0.25">
      <c r="D4424" s="146"/>
    </row>
    <row r="4425" spans="4:4" x14ac:dyDescent="0.25">
      <c r="D4425" s="146"/>
    </row>
    <row r="4426" spans="4:4" x14ac:dyDescent="0.25">
      <c r="D4426" s="146"/>
    </row>
    <row r="4427" spans="4:4" x14ac:dyDescent="0.25">
      <c r="D4427" s="146"/>
    </row>
    <row r="4428" spans="4:4" x14ac:dyDescent="0.25">
      <c r="D4428" s="146"/>
    </row>
    <row r="4429" spans="4:4" x14ac:dyDescent="0.25">
      <c r="D4429" s="146"/>
    </row>
    <row r="4430" spans="4:4" x14ac:dyDescent="0.25">
      <c r="D4430" s="146"/>
    </row>
    <row r="4431" spans="4:4" x14ac:dyDescent="0.25">
      <c r="D4431" s="146"/>
    </row>
    <row r="4432" spans="4:4" x14ac:dyDescent="0.25">
      <c r="D4432" s="146"/>
    </row>
    <row r="4433" spans="4:4" x14ac:dyDescent="0.25">
      <c r="D4433" s="146"/>
    </row>
    <row r="4434" spans="4:4" x14ac:dyDescent="0.25">
      <c r="D4434" s="146"/>
    </row>
    <row r="4435" spans="4:4" x14ac:dyDescent="0.25">
      <c r="D4435" s="146"/>
    </row>
    <row r="4436" spans="4:4" x14ac:dyDescent="0.25">
      <c r="D4436" s="146"/>
    </row>
    <row r="4437" spans="4:4" x14ac:dyDescent="0.25">
      <c r="D4437" s="146"/>
    </row>
    <row r="4438" spans="4:4" x14ac:dyDescent="0.25">
      <c r="D4438" s="146"/>
    </row>
    <row r="4439" spans="4:4" x14ac:dyDescent="0.25">
      <c r="D4439" s="146"/>
    </row>
    <row r="4440" spans="4:4" x14ac:dyDescent="0.25">
      <c r="D4440" s="146"/>
    </row>
    <row r="4441" spans="4:4" x14ac:dyDescent="0.25">
      <c r="D4441" s="146"/>
    </row>
    <row r="4442" spans="4:4" x14ac:dyDescent="0.25">
      <c r="D4442" s="146"/>
    </row>
    <row r="4443" spans="4:4" x14ac:dyDescent="0.25">
      <c r="D4443" s="146"/>
    </row>
    <row r="4444" spans="4:4" x14ac:dyDescent="0.25">
      <c r="D4444" s="146"/>
    </row>
    <row r="4445" spans="4:4" x14ac:dyDescent="0.25">
      <c r="D4445" s="146"/>
    </row>
    <row r="4446" spans="4:4" x14ac:dyDescent="0.25">
      <c r="D4446" s="146"/>
    </row>
    <row r="4447" spans="4:4" x14ac:dyDescent="0.25">
      <c r="D4447" s="146"/>
    </row>
    <row r="4448" spans="4:4" x14ac:dyDescent="0.25">
      <c r="D4448" s="146"/>
    </row>
    <row r="4449" spans="4:4" x14ac:dyDescent="0.25">
      <c r="D4449" s="146"/>
    </row>
    <row r="4450" spans="4:4" x14ac:dyDescent="0.25">
      <c r="D4450" s="146"/>
    </row>
    <row r="4451" spans="4:4" x14ac:dyDescent="0.25">
      <c r="D4451" s="146"/>
    </row>
    <row r="4452" spans="4:4" x14ac:dyDescent="0.25">
      <c r="D4452" s="146"/>
    </row>
    <row r="4453" spans="4:4" x14ac:dyDescent="0.25">
      <c r="D4453" s="146"/>
    </row>
    <row r="4454" spans="4:4" x14ac:dyDescent="0.25">
      <c r="D4454" s="146"/>
    </row>
    <row r="4455" spans="4:4" x14ac:dyDescent="0.25">
      <c r="D4455" s="146"/>
    </row>
    <row r="4456" spans="4:4" x14ac:dyDescent="0.25">
      <c r="D4456" s="146"/>
    </row>
    <row r="4457" spans="4:4" x14ac:dyDescent="0.25">
      <c r="D4457" s="146"/>
    </row>
    <row r="4458" spans="4:4" x14ac:dyDescent="0.25">
      <c r="D4458" s="146"/>
    </row>
    <row r="4459" spans="4:4" x14ac:dyDescent="0.25">
      <c r="D4459" s="146"/>
    </row>
    <row r="4460" spans="4:4" x14ac:dyDescent="0.25">
      <c r="D4460" s="146"/>
    </row>
    <row r="4461" spans="4:4" x14ac:dyDescent="0.25">
      <c r="D4461" s="146"/>
    </row>
    <row r="4462" spans="4:4" x14ac:dyDescent="0.25">
      <c r="D4462" s="146"/>
    </row>
    <row r="4463" spans="4:4" x14ac:dyDescent="0.25">
      <c r="D4463" s="146"/>
    </row>
    <row r="4464" spans="4:4" x14ac:dyDescent="0.25">
      <c r="D4464" s="146"/>
    </row>
    <row r="4465" spans="4:4" x14ac:dyDescent="0.25">
      <c r="D4465" s="146"/>
    </row>
    <row r="4466" spans="4:4" x14ac:dyDescent="0.25">
      <c r="D4466" s="146"/>
    </row>
    <row r="4467" spans="4:4" x14ac:dyDescent="0.25">
      <c r="D4467" s="146"/>
    </row>
    <row r="4468" spans="4:4" x14ac:dyDescent="0.25">
      <c r="D4468" s="146"/>
    </row>
    <row r="4469" spans="4:4" x14ac:dyDescent="0.25">
      <c r="D4469" s="146"/>
    </row>
    <row r="4470" spans="4:4" x14ac:dyDescent="0.25">
      <c r="D4470" s="146"/>
    </row>
    <row r="4471" spans="4:4" x14ac:dyDescent="0.25">
      <c r="D4471" s="146"/>
    </row>
    <row r="4472" spans="4:4" x14ac:dyDescent="0.25">
      <c r="D4472" s="146"/>
    </row>
    <row r="4473" spans="4:4" x14ac:dyDescent="0.25">
      <c r="D4473" s="146"/>
    </row>
    <row r="4474" spans="4:4" x14ac:dyDescent="0.25">
      <c r="D4474" s="146"/>
    </row>
    <row r="4475" spans="4:4" x14ac:dyDescent="0.25">
      <c r="D4475" s="146"/>
    </row>
    <row r="4476" spans="4:4" x14ac:dyDescent="0.25">
      <c r="D4476" s="146"/>
    </row>
    <row r="4477" spans="4:4" x14ac:dyDescent="0.25">
      <c r="D4477" s="146"/>
    </row>
    <row r="4478" spans="4:4" x14ac:dyDescent="0.25">
      <c r="D4478" s="146"/>
    </row>
    <row r="4479" spans="4:4" x14ac:dyDescent="0.25">
      <c r="D4479" s="146"/>
    </row>
    <row r="4480" spans="4:4" x14ac:dyDescent="0.25">
      <c r="D4480" s="146"/>
    </row>
    <row r="4481" spans="4:4" x14ac:dyDescent="0.25">
      <c r="D4481" s="146"/>
    </row>
    <row r="4482" spans="4:4" x14ac:dyDescent="0.25">
      <c r="D4482" s="146"/>
    </row>
    <row r="4483" spans="4:4" x14ac:dyDescent="0.25">
      <c r="D4483" s="146"/>
    </row>
    <row r="4484" spans="4:4" x14ac:dyDescent="0.25">
      <c r="D4484" s="146"/>
    </row>
    <row r="4485" spans="4:4" x14ac:dyDescent="0.25">
      <c r="D4485" s="146"/>
    </row>
    <row r="4486" spans="4:4" x14ac:dyDescent="0.25">
      <c r="D4486" s="146"/>
    </row>
    <row r="4487" spans="4:4" x14ac:dyDescent="0.25">
      <c r="D4487" s="146"/>
    </row>
    <row r="4488" spans="4:4" x14ac:dyDescent="0.25">
      <c r="D4488" s="146"/>
    </row>
    <row r="4489" spans="4:4" x14ac:dyDescent="0.25">
      <c r="D4489" s="146"/>
    </row>
    <row r="4490" spans="4:4" x14ac:dyDescent="0.25">
      <c r="D4490" s="146"/>
    </row>
    <row r="4491" spans="4:4" x14ac:dyDescent="0.25">
      <c r="D4491" s="146"/>
    </row>
    <row r="4492" spans="4:4" x14ac:dyDescent="0.25">
      <c r="D4492" s="146"/>
    </row>
    <row r="4493" spans="4:4" x14ac:dyDescent="0.25">
      <c r="D4493" s="146"/>
    </row>
    <row r="4494" spans="4:4" x14ac:dyDescent="0.25">
      <c r="D4494" s="146"/>
    </row>
    <row r="4495" spans="4:4" x14ac:dyDescent="0.25">
      <c r="D4495" s="146"/>
    </row>
    <row r="4496" spans="4:4" x14ac:dyDescent="0.25">
      <c r="D4496" s="146"/>
    </row>
    <row r="4497" spans="4:4" x14ac:dyDescent="0.25">
      <c r="D4497" s="146"/>
    </row>
    <row r="4498" spans="4:4" x14ac:dyDescent="0.25">
      <c r="D4498" s="146"/>
    </row>
    <row r="4499" spans="4:4" x14ac:dyDescent="0.25">
      <c r="D4499" s="146"/>
    </row>
    <row r="4500" spans="4:4" x14ac:dyDescent="0.25">
      <c r="D4500" s="146"/>
    </row>
    <row r="4501" spans="4:4" x14ac:dyDescent="0.25">
      <c r="D4501" s="146"/>
    </row>
    <row r="4502" spans="4:4" x14ac:dyDescent="0.25">
      <c r="D4502" s="146"/>
    </row>
    <row r="4503" spans="4:4" x14ac:dyDescent="0.25">
      <c r="D4503" s="146"/>
    </row>
    <row r="4504" spans="4:4" x14ac:dyDescent="0.25">
      <c r="D4504" s="146"/>
    </row>
    <row r="4505" spans="4:4" x14ac:dyDescent="0.25">
      <c r="D4505" s="146"/>
    </row>
    <row r="4506" spans="4:4" x14ac:dyDescent="0.25">
      <c r="D4506" s="146"/>
    </row>
    <row r="4507" spans="4:4" x14ac:dyDescent="0.25">
      <c r="D4507" s="146"/>
    </row>
    <row r="4508" spans="4:4" x14ac:dyDescent="0.25">
      <c r="D4508" s="146"/>
    </row>
    <row r="4509" spans="4:4" x14ac:dyDescent="0.25">
      <c r="D4509" s="146"/>
    </row>
    <row r="4510" spans="4:4" x14ac:dyDescent="0.25">
      <c r="D4510" s="146"/>
    </row>
    <row r="4511" spans="4:4" x14ac:dyDescent="0.25">
      <c r="D4511" s="146"/>
    </row>
    <row r="4512" spans="4:4" x14ac:dyDescent="0.25">
      <c r="D4512" s="146"/>
    </row>
    <row r="4513" spans="4:4" x14ac:dyDescent="0.25">
      <c r="D4513" s="146"/>
    </row>
    <row r="4514" spans="4:4" x14ac:dyDescent="0.25">
      <c r="D4514" s="146"/>
    </row>
    <row r="4515" spans="4:4" x14ac:dyDescent="0.25">
      <c r="D4515" s="146"/>
    </row>
    <row r="4516" spans="4:4" x14ac:dyDescent="0.25">
      <c r="D4516" s="146"/>
    </row>
    <row r="4517" spans="4:4" x14ac:dyDescent="0.25">
      <c r="D4517" s="146"/>
    </row>
    <row r="4518" spans="4:4" x14ac:dyDescent="0.25">
      <c r="D4518" s="146"/>
    </row>
    <row r="4519" spans="4:4" x14ac:dyDescent="0.25">
      <c r="D4519" s="146"/>
    </row>
    <row r="4520" spans="4:4" x14ac:dyDescent="0.25">
      <c r="D4520" s="146"/>
    </row>
    <row r="4521" spans="4:4" x14ac:dyDescent="0.25">
      <c r="D4521" s="146"/>
    </row>
    <row r="4522" spans="4:4" x14ac:dyDescent="0.25">
      <c r="D4522" s="146"/>
    </row>
    <row r="4523" spans="4:4" x14ac:dyDescent="0.25">
      <c r="D4523" s="146"/>
    </row>
    <row r="4524" spans="4:4" x14ac:dyDescent="0.25">
      <c r="D4524" s="146"/>
    </row>
    <row r="4525" spans="4:4" x14ac:dyDescent="0.25">
      <c r="D4525" s="146"/>
    </row>
    <row r="4526" spans="4:4" x14ac:dyDescent="0.25">
      <c r="D4526" s="146"/>
    </row>
    <row r="4527" spans="4:4" x14ac:dyDescent="0.25">
      <c r="D4527" s="146"/>
    </row>
    <row r="4528" spans="4:4" x14ac:dyDescent="0.25">
      <c r="D4528" s="146"/>
    </row>
    <row r="4529" spans="4:4" x14ac:dyDescent="0.25">
      <c r="D4529" s="146"/>
    </row>
    <row r="4530" spans="4:4" x14ac:dyDescent="0.25">
      <c r="D4530" s="146"/>
    </row>
    <row r="4531" spans="4:4" x14ac:dyDescent="0.25">
      <c r="D4531" s="146"/>
    </row>
    <row r="4532" spans="4:4" x14ac:dyDescent="0.25">
      <c r="D4532" s="146"/>
    </row>
    <row r="4533" spans="4:4" x14ac:dyDescent="0.25">
      <c r="D4533" s="146"/>
    </row>
    <row r="4534" spans="4:4" x14ac:dyDescent="0.25">
      <c r="D4534" s="146"/>
    </row>
    <row r="4535" spans="4:4" x14ac:dyDescent="0.25">
      <c r="D4535" s="146"/>
    </row>
    <row r="4536" spans="4:4" x14ac:dyDescent="0.25">
      <c r="D4536" s="146"/>
    </row>
    <row r="4537" spans="4:4" x14ac:dyDescent="0.25">
      <c r="D4537" s="146"/>
    </row>
    <row r="4538" spans="4:4" x14ac:dyDescent="0.25">
      <c r="D4538" s="146"/>
    </row>
    <row r="4539" spans="4:4" x14ac:dyDescent="0.25">
      <c r="D4539" s="146"/>
    </row>
    <row r="4540" spans="4:4" x14ac:dyDescent="0.25">
      <c r="D4540" s="146"/>
    </row>
    <row r="4541" spans="4:4" x14ac:dyDescent="0.25">
      <c r="D4541" s="146"/>
    </row>
    <row r="4542" spans="4:4" x14ac:dyDescent="0.25">
      <c r="D4542" s="146"/>
    </row>
    <row r="4543" spans="4:4" x14ac:dyDescent="0.25">
      <c r="D4543" s="146"/>
    </row>
    <row r="4544" spans="4:4" x14ac:dyDescent="0.25">
      <c r="D4544" s="146"/>
    </row>
    <row r="4545" spans="4:4" x14ac:dyDescent="0.25">
      <c r="D4545" s="146"/>
    </row>
    <row r="4546" spans="4:4" x14ac:dyDescent="0.25">
      <c r="D4546" s="146"/>
    </row>
    <row r="4547" spans="4:4" x14ac:dyDescent="0.25">
      <c r="D4547" s="146"/>
    </row>
    <row r="4548" spans="4:4" x14ac:dyDescent="0.25">
      <c r="D4548" s="146"/>
    </row>
    <row r="4549" spans="4:4" x14ac:dyDescent="0.25">
      <c r="D4549" s="146"/>
    </row>
    <row r="4550" spans="4:4" x14ac:dyDescent="0.25">
      <c r="D4550" s="146"/>
    </row>
    <row r="4551" spans="4:4" x14ac:dyDescent="0.25">
      <c r="D4551" s="146"/>
    </row>
    <row r="4552" spans="4:4" x14ac:dyDescent="0.25">
      <c r="D4552" s="146"/>
    </row>
    <row r="4553" spans="4:4" x14ac:dyDescent="0.25">
      <c r="D4553" s="146"/>
    </row>
    <row r="4554" spans="4:4" x14ac:dyDescent="0.25">
      <c r="D4554" s="146"/>
    </row>
    <row r="4555" spans="4:4" x14ac:dyDescent="0.25">
      <c r="D4555" s="146"/>
    </row>
    <row r="4556" spans="4:4" x14ac:dyDescent="0.25">
      <c r="D4556" s="146"/>
    </row>
    <row r="4557" spans="4:4" x14ac:dyDescent="0.25">
      <c r="D4557" s="146"/>
    </row>
    <row r="4558" spans="4:4" x14ac:dyDescent="0.25">
      <c r="D4558" s="146"/>
    </row>
    <row r="4559" spans="4:4" x14ac:dyDescent="0.25">
      <c r="D4559" s="146"/>
    </row>
    <row r="4560" spans="4:4" x14ac:dyDescent="0.25">
      <c r="D4560" s="146"/>
    </row>
    <row r="4561" spans="4:4" x14ac:dyDescent="0.25">
      <c r="D4561" s="146"/>
    </row>
    <row r="4562" spans="4:4" x14ac:dyDescent="0.25">
      <c r="D4562" s="146"/>
    </row>
    <row r="4563" spans="4:4" x14ac:dyDescent="0.25">
      <c r="D4563" s="146"/>
    </row>
    <row r="4564" spans="4:4" x14ac:dyDescent="0.25">
      <c r="D4564" s="146"/>
    </row>
    <row r="4565" spans="4:4" x14ac:dyDescent="0.25">
      <c r="D4565" s="146"/>
    </row>
    <row r="4566" spans="4:4" x14ac:dyDescent="0.25">
      <c r="D4566" s="146"/>
    </row>
    <row r="4567" spans="4:4" x14ac:dyDescent="0.25">
      <c r="D4567" s="146"/>
    </row>
    <row r="4568" spans="4:4" x14ac:dyDescent="0.25">
      <c r="D4568" s="146"/>
    </row>
    <row r="4569" spans="4:4" x14ac:dyDescent="0.25">
      <c r="D4569" s="146"/>
    </row>
    <row r="4570" spans="4:4" x14ac:dyDescent="0.25">
      <c r="D4570" s="146"/>
    </row>
    <row r="4571" spans="4:4" x14ac:dyDescent="0.25">
      <c r="D4571" s="146"/>
    </row>
    <row r="4572" spans="4:4" x14ac:dyDescent="0.25">
      <c r="D4572" s="146"/>
    </row>
    <row r="4573" spans="4:4" x14ac:dyDescent="0.25">
      <c r="D4573" s="146"/>
    </row>
    <row r="4574" spans="4:4" x14ac:dyDescent="0.25">
      <c r="D4574" s="146"/>
    </row>
    <row r="4575" spans="4:4" x14ac:dyDescent="0.25">
      <c r="D4575" s="146"/>
    </row>
    <row r="4576" spans="4:4" x14ac:dyDescent="0.25">
      <c r="D4576" s="146"/>
    </row>
    <row r="4577" spans="4:4" x14ac:dyDescent="0.25">
      <c r="D4577" s="146"/>
    </row>
    <row r="4578" spans="4:4" x14ac:dyDescent="0.25">
      <c r="D4578" s="146"/>
    </row>
    <row r="4579" spans="4:4" x14ac:dyDescent="0.25">
      <c r="D4579" s="146"/>
    </row>
    <row r="4580" spans="4:4" x14ac:dyDescent="0.25">
      <c r="D4580" s="146"/>
    </row>
    <row r="4581" spans="4:4" x14ac:dyDescent="0.25">
      <c r="D4581" s="146"/>
    </row>
    <row r="4582" spans="4:4" x14ac:dyDescent="0.25">
      <c r="D4582" s="146"/>
    </row>
    <row r="4583" spans="4:4" x14ac:dyDescent="0.25">
      <c r="D4583" s="146"/>
    </row>
    <row r="4584" spans="4:4" x14ac:dyDescent="0.25">
      <c r="D4584" s="146"/>
    </row>
    <row r="4585" spans="4:4" x14ac:dyDescent="0.25">
      <c r="D4585" s="146"/>
    </row>
    <row r="4586" spans="4:4" x14ac:dyDescent="0.25">
      <c r="D4586" s="146"/>
    </row>
    <row r="4587" spans="4:4" x14ac:dyDescent="0.25">
      <c r="D4587" s="146"/>
    </row>
    <row r="4588" spans="4:4" x14ac:dyDescent="0.25">
      <c r="D4588" s="146"/>
    </row>
    <row r="4589" spans="4:4" x14ac:dyDescent="0.25">
      <c r="D4589" s="146"/>
    </row>
    <row r="4590" spans="4:4" x14ac:dyDescent="0.25">
      <c r="D4590" s="146"/>
    </row>
    <row r="4591" spans="4:4" x14ac:dyDescent="0.25">
      <c r="D4591" s="146"/>
    </row>
    <row r="4592" spans="4:4" x14ac:dyDescent="0.25">
      <c r="D4592" s="146"/>
    </row>
    <row r="4593" spans="4:4" x14ac:dyDescent="0.25">
      <c r="D4593" s="146"/>
    </row>
    <row r="4594" spans="4:4" x14ac:dyDescent="0.25">
      <c r="D4594" s="146"/>
    </row>
    <row r="4595" spans="4:4" x14ac:dyDescent="0.25">
      <c r="D4595" s="146"/>
    </row>
    <row r="4596" spans="4:4" x14ac:dyDescent="0.25">
      <c r="D4596" s="146"/>
    </row>
    <row r="4597" spans="4:4" x14ac:dyDescent="0.25">
      <c r="D4597" s="146"/>
    </row>
    <row r="4598" spans="4:4" x14ac:dyDescent="0.25">
      <c r="D4598" s="146"/>
    </row>
    <row r="4599" spans="4:4" x14ac:dyDescent="0.25">
      <c r="D4599" s="146"/>
    </row>
    <row r="4600" spans="4:4" x14ac:dyDescent="0.25">
      <c r="D4600" s="146"/>
    </row>
    <row r="4601" spans="4:4" x14ac:dyDescent="0.25">
      <c r="D4601" s="146"/>
    </row>
    <row r="4602" spans="4:4" x14ac:dyDescent="0.25">
      <c r="D4602" s="146"/>
    </row>
    <row r="4603" spans="4:4" x14ac:dyDescent="0.25">
      <c r="D4603" s="146"/>
    </row>
    <row r="4604" spans="4:4" x14ac:dyDescent="0.25">
      <c r="D4604" s="146"/>
    </row>
    <row r="4605" spans="4:4" x14ac:dyDescent="0.25">
      <c r="D4605" s="146"/>
    </row>
    <row r="4606" spans="4:4" x14ac:dyDescent="0.25">
      <c r="D4606" s="146"/>
    </row>
    <row r="4607" spans="4:4" x14ac:dyDescent="0.25">
      <c r="D4607" s="146"/>
    </row>
    <row r="4608" spans="4:4" x14ac:dyDescent="0.25">
      <c r="D4608" s="146"/>
    </row>
    <row r="4609" spans="4:4" x14ac:dyDescent="0.25">
      <c r="D4609" s="146"/>
    </row>
    <row r="4610" spans="4:4" x14ac:dyDescent="0.25">
      <c r="D4610" s="146"/>
    </row>
    <row r="4611" spans="4:4" x14ac:dyDescent="0.25">
      <c r="D4611" s="146"/>
    </row>
    <row r="4612" spans="4:4" x14ac:dyDescent="0.25">
      <c r="D4612" s="146"/>
    </row>
    <row r="4613" spans="4:4" x14ac:dyDescent="0.25">
      <c r="D4613" s="146"/>
    </row>
    <row r="4614" spans="4:4" x14ac:dyDescent="0.25">
      <c r="D4614" s="146"/>
    </row>
    <row r="4615" spans="4:4" x14ac:dyDescent="0.25">
      <c r="D4615" s="146"/>
    </row>
    <row r="4616" spans="4:4" x14ac:dyDescent="0.25">
      <c r="D4616" s="146"/>
    </row>
    <row r="4617" spans="4:4" x14ac:dyDescent="0.25">
      <c r="D4617" s="146"/>
    </row>
    <row r="4618" spans="4:4" x14ac:dyDescent="0.25">
      <c r="D4618" s="146"/>
    </row>
    <row r="4619" spans="4:4" x14ac:dyDescent="0.25">
      <c r="D4619" s="146"/>
    </row>
    <row r="4620" spans="4:4" x14ac:dyDescent="0.25">
      <c r="D4620" s="146"/>
    </row>
    <row r="4621" spans="4:4" x14ac:dyDescent="0.25">
      <c r="D4621" s="146"/>
    </row>
    <row r="4622" spans="4:4" x14ac:dyDescent="0.25">
      <c r="D4622" s="146"/>
    </row>
    <row r="4623" spans="4:4" x14ac:dyDescent="0.25">
      <c r="D4623" s="146"/>
    </row>
    <row r="4624" spans="4:4" x14ac:dyDescent="0.25">
      <c r="D4624" s="146"/>
    </row>
    <row r="4625" spans="4:4" x14ac:dyDescent="0.25">
      <c r="D4625" s="146"/>
    </row>
    <row r="4626" spans="4:4" x14ac:dyDescent="0.25">
      <c r="D4626" s="146"/>
    </row>
    <row r="4627" spans="4:4" x14ac:dyDescent="0.25">
      <c r="D4627" s="146"/>
    </row>
    <row r="4628" spans="4:4" x14ac:dyDescent="0.25">
      <c r="D4628" s="146"/>
    </row>
    <row r="4629" spans="4:4" x14ac:dyDescent="0.25">
      <c r="D4629" s="146"/>
    </row>
    <row r="4630" spans="4:4" x14ac:dyDescent="0.25">
      <c r="D4630" s="146"/>
    </row>
    <row r="4631" spans="4:4" x14ac:dyDescent="0.25">
      <c r="D4631" s="146"/>
    </row>
    <row r="4632" spans="4:4" x14ac:dyDescent="0.25">
      <c r="D4632" s="146"/>
    </row>
    <row r="4633" spans="4:4" x14ac:dyDescent="0.25">
      <c r="D4633" s="146"/>
    </row>
    <row r="4634" spans="4:4" x14ac:dyDescent="0.25">
      <c r="D4634" s="146"/>
    </row>
    <row r="4635" spans="4:4" x14ac:dyDescent="0.25">
      <c r="D4635" s="146"/>
    </row>
    <row r="4636" spans="4:4" x14ac:dyDescent="0.25">
      <c r="D4636" s="146"/>
    </row>
    <row r="4637" spans="4:4" x14ac:dyDescent="0.25">
      <c r="D4637" s="146"/>
    </row>
    <row r="4638" spans="4:4" x14ac:dyDescent="0.25">
      <c r="D4638" s="146"/>
    </row>
    <row r="4639" spans="4:4" x14ac:dyDescent="0.25">
      <c r="D4639" s="146"/>
    </row>
    <row r="4640" spans="4:4" x14ac:dyDescent="0.25">
      <c r="D4640" s="146"/>
    </row>
    <row r="4641" spans="4:4" x14ac:dyDescent="0.25">
      <c r="D4641" s="146"/>
    </row>
    <row r="4642" spans="4:4" x14ac:dyDescent="0.25">
      <c r="D4642" s="146"/>
    </row>
    <row r="4643" spans="4:4" x14ac:dyDescent="0.25">
      <c r="D4643" s="146"/>
    </row>
    <row r="4644" spans="4:4" x14ac:dyDescent="0.25">
      <c r="D4644" s="146"/>
    </row>
    <row r="4645" spans="4:4" x14ac:dyDescent="0.25">
      <c r="D4645" s="146"/>
    </row>
    <row r="4646" spans="4:4" x14ac:dyDescent="0.25">
      <c r="D4646" s="146"/>
    </row>
    <row r="4647" spans="4:4" x14ac:dyDescent="0.25">
      <c r="D4647" s="146"/>
    </row>
    <row r="4648" spans="4:4" x14ac:dyDescent="0.25">
      <c r="D4648" s="146"/>
    </row>
    <row r="4649" spans="4:4" x14ac:dyDescent="0.25">
      <c r="D4649" s="146"/>
    </row>
    <row r="4650" spans="4:4" x14ac:dyDescent="0.25">
      <c r="D4650" s="146"/>
    </row>
    <row r="4651" spans="4:4" x14ac:dyDescent="0.25">
      <c r="D4651" s="146"/>
    </row>
    <row r="4652" spans="4:4" x14ac:dyDescent="0.25">
      <c r="D4652" s="146"/>
    </row>
    <row r="4653" spans="4:4" x14ac:dyDescent="0.25">
      <c r="D4653" s="146"/>
    </row>
    <row r="4654" spans="4:4" x14ac:dyDescent="0.25">
      <c r="D4654" s="146"/>
    </row>
    <row r="4655" spans="4:4" x14ac:dyDescent="0.25">
      <c r="D4655" s="146"/>
    </row>
    <row r="4656" spans="4:4" x14ac:dyDescent="0.25">
      <c r="D4656" s="146"/>
    </row>
    <row r="4657" spans="4:4" x14ac:dyDescent="0.25">
      <c r="D4657" s="146"/>
    </row>
    <row r="4658" spans="4:4" x14ac:dyDescent="0.25">
      <c r="D4658" s="146"/>
    </row>
    <row r="4659" spans="4:4" x14ac:dyDescent="0.25">
      <c r="D4659" s="146"/>
    </row>
    <row r="4660" spans="4:4" x14ac:dyDescent="0.25">
      <c r="D4660" s="146"/>
    </row>
    <row r="4661" spans="4:4" x14ac:dyDescent="0.25">
      <c r="D4661" s="146"/>
    </row>
    <row r="4662" spans="4:4" x14ac:dyDescent="0.25">
      <c r="D4662" s="146"/>
    </row>
    <row r="4663" spans="4:4" x14ac:dyDescent="0.25">
      <c r="D4663" s="146"/>
    </row>
    <row r="4664" spans="4:4" x14ac:dyDescent="0.25">
      <c r="D4664" s="146"/>
    </row>
    <row r="4665" spans="4:4" x14ac:dyDescent="0.25">
      <c r="D4665" s="146"/>
    </row>
    <row r="4666" spans="4:4" x14ac:dyDescent="0.25">
      <c r="D4666" s="146"/>
    </row>
    <row r="4667" spans="4:4" x14ac:dyDescent="0.25">
      <c r="D4667" s="146"/>
    </row>
    <row r="4668" spans="4:4" x14ac:dyDescent="0.25">
      <c r="D4668" s="146"/>
    </row>
    <row r="4669" spans="4:4" x14ac:dyDescent="0.25">
      <c r="D4669" s="146"/>
    </row>
    <row r="4670" spans="4:4" x14ac:dyDescent="0.25">
      <c r="D4670" s="146"/>
    </row>
    <row r="4671" spans="4:4" x14ac:dyDescent="0.25">
      <c r="D4671" s="146"/>
    </row>
    <row r="4672" spans="4:4" x14ac:dyDescent="0.25">
      <c r="D4672" s="146"/>
    </row>
    <row r="4673" spans="4:4" x14ac:dyDescent="0.25">
      <c r="D4673" s="146"/>
    </row>
    <row r="4674" spans="4:4" x14ac:dyDescent="0.25">
      <c r="D4674" s="146"/>
    </row>
    <row r="4675" spans="4:4" x14ac:dyDescent="0.25">
      <c r="D4675" s="146"/>
    </row>
    <row r="4676" spans="4:4" x14ac:dyDescent="0.25">
      <c r="D4676" s="146"/>
    </row>
    <row r="4677" spans="4:4" x14ac:dyDescent="0.25">
      <c r="D4677" s="146"/>
    </row>
    <row r="4678" spans="4:4" x14ac:dyDescent="0.25">
      <c r="D4678" s="146"/>
    </row>
    <row r="4679" spans="4:4" x14ac:dyDescent="0.25">
      <c r="D4679" s="146"/>
    </row>
    <row r="4680" spans="4:4" x14ac:dyDescent="0.25">
      <c r="D4680" s="146"/>
    </row>
    <row r="4681" spans="4:4" x14ac:dyDescent="0.25">
      <c r="D4681" s="146"/>
    </row>
    <row r="4682" spans="4:4" x14ac:dyDescent="0.25">
      <c r="D4682" s="146"/>
    </row>
    <row r="4683" spans="4:4" x14ac:dyDescent="0.25">
      <c r="D4683" s="146"/>
    </row>
    <row r="4684" spans="4:4" x14ac:dyDescent="0.25">
      <c r="D4684" s="146"/>
    </row>
    <row r="4685" spans="4:4" x14ac:dyDescent="0.25">
      <c r="D4685" s="146"/>
    </row>
    <row r="4686" spans="4:4" x14ac:dyDescent="0.25">
      <c r="D4686" s="146"/>
    </row>
    <row r="4687" spans="4:4" x14ac:dyDescent="0.25">
      <c r="D4687" s="146"/>
    </row>
    <row r="4688" spans="4:4" x14ac:dyDescent="0.25">
      <c r="D4688" s="146"/>
    </row>
    <row r="4689" spans="4:4" x14ac:dyDescent="0.25">
      <c r="D4689" s="146"/>
    </row>
    <row r="4690" spans="4:4" x14ac:dyDescent="0.25">
      <c r="D4690" s="146"/>
    </row>
    <row r="4691" spans="4:4" x14ac:dyDescent="0.25">
      <c r="D4691" s="146"/>
    </row>
    <row r="4692" spans="4:4" x14ac:dyDescent="0.25">
      <c r="D4692" s="146"/>
    </row>
    <row r="4693" spans="4:4" x14ac:dyDescent="0.25">
      <c r="D4693" s="146"/>
    </row>
    <row r="4694" spans="4:4" x14ac:dyDescent="0.25">
      <c r="D4694" s="146"/>
    </row>
    <row r="4695" spans="4:4" x14ac:dyDescent="0.25">
      <c r="D4695" s="146"/>
    </row>
    <row r="4696" spans="4:4" x14ac:dyDescent="0.25">
      <c r="D4696" s="146"/>
    </row>
    <row r="4697" spans="4:4" x14ac:dyDescent="0.25">
      <c r="D4697" s="146"/>
    </row>
    <row r="4698" spans="4:4" x14ac:dyDescent="0.25">
      <c r="D4698" s="146"/>
    </row>
    <row r="4699" spans="4:4" x14ac:dyDescent="0.25">
      <c r="D4699" s="146"/>
    </row>
    <row r="4700" spans="4:4" x14ac:dyDescent="0.25">
      <c r="D4700" s="146"/>
    </row>
    <row r="4701" spans="4:4" x14ac:dyDescent="0.25">
      <c r="D4701" s="146"/>
    </row>
    <row r="4702" spans="4:4" x14ac:dyDescent="0.25">
      <c r="D4702" s="146"/>
    </row>
    <row r="4703" spans="4:4" x14ac:dyDescent="0.25">
      <c r="D4703" s="146"/>
    </row>
    <row r="4704" spans="4:4" x14ac:dyDescent="0.25">
      <c r="D4704" s="146"/>
    </row>
    <row r="4705" spans="4:4" x14ac:dyDescent="0.25">
      <c r="D4705" s="146"/>
    </row>
    <row r="4706" spans="4:4" x14ac:dyDescent="0.25">
      <c r="D4706" s="146"/>
    </row>
    <row r="4707" spans="4:4" x14ac:dyDescent="0.25">
      <c r="D4707" s="146"/>
    </row>
    <row r="4708" spans="4:4" x14ac:dyDescent="0.25">
      <c r="D4708" s="146"/>
    </row>
    <row r="4709" spans="4:4" x14ac:dyDescent="0.25">
      <c r="D4709" s="146"/>
    </row>
    <row r="4710" spans="4:4" x14ac:dyDescent="0.25">
      <c r="D4710" s="146"/>
    </row>
    <row r="4711" spans="4:4" x14ac:dyDescent="0.25">
      <c r="D4711" s="146"/>
    </row>
    <row r="4712" spans="4:4" x14ac:dyDescent="0.25">
      <c r="D4712" s="146"/>
    </row>
    <row r="4713" spans="4:4" x14ac:dyDescent="0.25">
      <c r="D4713" s="146"/>
    </row>
    <row r="4714" spans="4:4" x14ac:dyDescent="0.25">
      <c r="D4714" s="146"/>
    </row>
    <row r="4715" spans="4:4" x14ac:dyDescent="0.25">
      <c r="D4715" s="146"/>
    </row>
    <row r="4716" spans="4:4" x14ac:dyDescent="0.25">
      <c r="D4716" s="146"/>
    </row>
    <row r="4717" spans="4:4" x14ac:dyDescent="0.25">
      <c r="D4717" s="146"/>
    </row>
    <row r="4718" spans="4:4" x14ac:dyDescent="0.25">
      <c r="D4718" s="146"/>
    </row>
    <row r="4719" spans="4:4" x14ac:dyDescent="0.25">
      <c r="D4719" s="146"/>
    </row>
    <row r="4720" spans="4:4" x14ac:dyDescent="0.25">
      <c r="D4720" s="146"/>
    </row>
    <row r="4721" spans="4:4" x14ac:dyDescent="0.25">
      <c r="D4721" s="146"/>
    </row>
    <row r="4722" spans="4:4" x14ac:dyDescent="0.25">
      <c r="D4722" s="146"/>
    </row>
    <row r="4723" spans="4:4" x14ac:dyDescent="0.25">
      <c r="D4723" s="146"/>
    </row>
    <row r="4724" spans="4:4" x14ac:dyDescent="0.25">
      <c r="D4724" s="146"/>
    </row>
    <row r="4725" spans="4:4" x14ac:dyDescent="0.25">
      <c r="D4725" s="146"/>
    </row>
    <row r="4726" spans="4:4" x14ac:dyDescent="0.25">
      <c r="D4726" s="146"/>
    </row>
    <row r="4727" spans="4:4" x14ac:dyDescent="0.25">
      <c r="D4727" s="146"/>
    </row>
    <row r="4728" spans="4:4" x14ac:dyDescent="0.25">
      <c r="D4728" s="146"/>
    </row>
    <row r="4729" spans="4:4" x14ac:dyDescent="0.25">
      <c r="D4729" s="146"/>
    </row>
    <row r="4730" spans="4:4" x14ac:dyDescent="0.25">
      <c r="D4730" s="146"/>
    </row>
    <row r="4731" spans="4:4" x14ac:dyDescent="0.25">
      <c r="D4731" s="146"/>
    </row>
    <row r="4732" spans="4:4" x14ac:dyDescent="0.25">
      <c r="D4732" s="146"/>
    </row>
    <row r="4733" spans="4:4" x14ac:dyDescent="0.25">
      <c r="D4733" s="146"/>
    </row>
    <row r="4734" spans="4:4" x14ac:dyDescent="0.25">
      <c r="D4734" s="146"/>
    </row>
    <row r="4735" spans="4:4" x14ac:dyDescent="0.25">
      <c r="D4735" s="146"/>
    </row>
    <row r="4736" spans="4:4" x14ac:dyDescent="0.25">
      <c r="D4736" s="146"/>
    </row>
    <row r="4737" spans="4:4" x14ac:dyDescent="0.25">
      <c r="D4737" s="146"/>
    </row>
    <row r="4738" spans="4:4" x14ac:dyDescent="0.25">
      <c r="D4738" s="146"/>
    </row>
    <row r="4739" spans="4:4" x14ac:dyDescent="0.25">
      <c r="D4739" s="146"/>
    </row>
    <row r="4740" spans="4:4" x14ac:dyDescent="0.25">
      <c r="D4740" s="146"/>
    </row>
    <row r="4741" spans="4:4" x14ac:dyDescent="0.25">
      <c r="D4741" s="146"/>
    </row>
    <row r="4742" spans="4:4" x14ac:dyDescent="0.25">
      <c r="D4742" s="146"/>
    </row>
    <row r="4743" spans="4:4" x14ac:dyDescent="0.25">
      <c r="D4743" s="146"/>
    </row>
    <row r="4744" spans="4:4" x14ac:dyDescent="0.25">
      <c r="D4744" s="146"/>
    </row>
    <row r="4745" spans="4:4" x14ac:dyDescent="0.25">
      <c r="D4745" s="146"/>
    </row>
    <row r="4746" spans="4:4" x14ac:dyDescent="0.25">
      <c r="D4746" s="146"/>
    </row>
    <row r="4747" spans="4:4" x14ac:dyDescent="0.25">
      <c r="D4747" s="146"/>
    </row>
    <row r="4748" spans="4:4" x14ac:dyDescent="0.25">
      <c r="D4748" s="146"/>
    </row>
    <row r="4749" spans="4:4" x14ac:dyDescent="0.25">
      <c r="D4749" s="146"/>
    </row>
    <row r="4750" spans="4:4" x14ac:dyDescent="0.25">
      <c r="D4750" s="146"/>
    </row>
    <row r="4751" spans="4:4" x14ac:dyDescent="0.25">
      <c r="D4751" s="146"/>
    </row>
    <row r="4752" spans="4:4" x14ac:dyDescent="0.25">
      <c r="D4752" s="146"/>
    </row>
    <row r="4753" spans="4:4" x14ac:dyDescent="0.25">
      <c r="D4753" s="146"/>
    </row>
    <row r="4754" spans="4:4" x14ac:dyDescent="0.25">
      <c r="D4754" s="146"/>
    </row>
    <row r="4755" spans="4:4" x14ac:dyDescent="0.25">
      <c r="D4755" s="146"/>
    </row>
    <row r="4756" spans="4:4" x14ac:dyDescent="0.25">
      <c r="D4756" s="146"/>
    </row>
    <row r="4757" spans="4:4" x14ac:dyDescent="0.25">
      <c r="D4757" s="146"/>
    </row>
    <row r="4758" spans="4:4" x14ac:dyDescent="0.25">
      <c r="D4758" s="146"/>
    </row>
    <row r="4759" spans="4:4" x14ac:dyDescent="0.25">
      <c r="D4759" s="146"/>
    </row>
    <row r="4760" spans="4:4" x14ac:dyDescent="0.25">
      <c r="D4760" s="146"/>
    </row>
    <row r="4761" spans="4:4" x14ac:dyDescent="0.25">
      <c r="D4761" s="146"/>
    </row>
    <row r="4762" spans="4:4" x14ac:dyDescent="0.25">
      <c r="D4762" s="146"/>
    </row>
    <row r="4763" spans="4:4" x14ac:dyDescent="0.25">
      <c r="D4763" s="146"/>
    </row>
    <row r="4764" spans="4:4" x14ac:dyDescent="0.25">
      <c r="D4764" s="146"/>
    </row>
    <row r="4765" spans="4:4" x14ac:dyDescent="0.25">
      <c r="D4765" s="146"/>
    </row>
    <row r="4766" spans="4:4" x14ac:dyDescent="0.25">
      <c r="D4766" s="146"/>
    </row>
    <row r="4767" spans="4:4" x14ac:dyDescent="0.25">
      <c r="D4767" s="146"/>
    </row>
    <row r="4768" spans="4:4" x14ac:dyDescent="0.25">
      <c r="D4768" s="146"/>
    </row>
    <row r="4769" spans="4:4" x14ac:dyDescent="0.25">
      <c r="D4769" s="146"/>
    </row>
    <row r="4770" spans="4:4" x14ac:dyDescent="0.25">
      <c r="D4770" s="146"/>
    </row>
    <row r="4771" spans="4:4" x14ac:dyDescent="0.25">
      <c r="D4771" s="146"/>
    </row>
    <row r="4772" spans="4:4" x14ac:dyDescent="0.25">
      <c r="D4772" s="146"/>
    </row>
    <row r="4773" spans="4:4" x14ac:dyDescent="0.25">
      <c r="D4773" s="146"/>
    </row>
    <row r="4774" spans="4:4" x14ac:dyDescent="0.25">
      <c r="D4774" s="146"/>
    </row>
    <row r="4775" spans="4:4" x14ac:dyDescent="0.25">
      <c r="D4775" s="146"/>
    </row>
    <row r="4776" spans="4:4" x14ac:dyDescent="0.25">
      <c r="D4776" s="146"/>
    </row>
    <row r="4777" spans="4:4" x14ac:dyDescent="0.25">
      <c r="D4777" s="146"/>
    </row>
    <row r="4778" spans="4:4" x14ac:dyDescent="0.25">
      <c r="D4778" s="146"/>
    </row>
    <row r="4779" spans="4:4" x14ac:dyDescent="0.25">
      <c r="D4779" s="146"/>
    </row>
    <row r="4780" spans="4:4" x14ac:dyDescent="0.25">
      <c r="D4780" s="146"/>
    </row>
    <row r="4781" spans="4:4" x14ac:dyDescent="0.25">
      <c r="D4781" s="146"/>
    </row>
    <row r="4782" spans="4:4" x14ac:dyDescent="0.25">
      <c r="D4782" s="146"/>
    </row>
    <row r="4783" spans="4:4" x14ac:dyDescent="0.25">
      <c r="D4783" s="146"/>
    </row>
    <row r="4784" spans="4:4" x14ac:dyDescent="0.25">
      <c r="D4784" s="146"/>
    </row>
    <row r="4785" spans="4:4" x14ac:dyDescent="0.25">
      <c r="D4785" s="146"/>
    </row>
    <row r="4786" spans="4:4" x14ac:dyDescent="0.25">
      <c r="D4786" s="146"/>
    </row>
    <row r="4787" spans="4:4" x14ac:dyDescent="0.25">
      <c r="D4787" s="146"/>
    </row>
    <row r="4788" spans="4:4" x14ac:dyDescent="0.25">
      <c r="D4788" s="146"/>
    </row>
    <row r="4789" spans="4:4" x14ac:dyDescent="0.25">
      <c r="D4789" s="146"/>
    </row>
    <row r="4790" spans="4:4" x14ac:dyDescent="0.25">
      <c r="D4790" s="146"/>
    </row>
    <row r="4791" spans="4:4" x14ac:dyDescent="0.25">
      <c r="D4791" s="146"/>
    </row>
    <row r="4792" spans="4:4" x14ac:dyDescent="0.25">
      <c r="D4792" s="146"/>
    </row>
    <row r="4793" spans="4:4" x14ac:dyDescent="0.25">
      <c r="D4793" s="146"/>
    </row>
    <row r="4794" spans="4:4" x14ac:dyDescent="0.25">
      <c r="D4794" s="146"/>
    </row>
    <row r="4795" spans="4:4" x14ac:dyDescent="0.25">
      <c r="D4795" s="146"/>
    </row>
    <row r="4796" spans="4:4" x14ac:dyDescent="0.25">
      <c r="D4796" s="146"/>
    </row>
    <row r="4797" spans="4:4" x14ac:dyDescent="0.25">
      <c r="D4797" s="146"/>
    </row>
    <row r="4798" spans="4:4" x14ac:dyDescent="0.25">
      <c r="D4798" s="146"/>
    </row>
    <row r="4799" spans="4:4" x14ac:dyDescent="0.25">
      <c r="D4799" s="146"/>
    </row>
    <row r="4800" spans="4:4" x14ac:dyDescent="0.25">
      <c r="D4800" s="146"/>
    </row>
    <row r="4801" spans="4:4" x14ac:dyDescent="0.25">
      <c r="D4801" s="146"/>
    </row>
    <row r="4802" spans="4:4" x14ac:dyDescent="0.25">
      <c r="D4802" s="146"/>
    </row>
    <row r="4803" spans="4:4" x14ac:dyDescent="0.25">
      <c r="D4803" s="146"/>
    </row>
    <row r="4804" spans="4:4" x14ac:dyDescent="0.25">
      <c r="D4804" s="146"/>
    </row>
    <row r="4805" spans="4:4" x14ac:dyDescent="0.25">
      <c r="D4805" s="146"/>
    </row>
    <row r="4806" spans="4:4" x14ac:dyDescent="0.25">
      <c r="D4806" s="146"/>
    </row>
    <row r="4807" spans="4:4" x14ac:dyDescent="0.25">
      <c r="D4807" s="146"/>
    </row>
    <row r="4808" spans="4:4" x14ac:dyDescent="0.25">
      <c r="D4808" s="146"/>
    </row>
    <row r="4809" spans="4:4" x14ac:dyDescent="0.25">
      <c r="D4809" s="146"/>
    </row>
    <row r="4810" spans="4:4" x14ac:dyDescent="0.25">
      <c r="D4810" s="146"/>
    </row>
    <row r="4811" spans="4:4" x14ac:dyDescent="0.25">
      <c r="D4811" s="146"/>
    </row>
    <row r="4812" spans="4:4" x14ac:dyDescent="0.25">
      <c r="D4812" s="146"/>
    </row>
    <row r="4813" spans="4:4" x14ac:dyDescent="0.25">
      <c r="D4813" s="146"/>
    </row>
    <row r="4814" spans="4:4" x14ac:dyDescent="0.25">
      <c r="D4814" s="146"/>
    </row>
    <row r="4815" spans="4:4" x14ac:dyDescent="0.25">
      <c r="D4815" s="146"/>
    </row>
    <row r="4816" spans="4:4" x14ac:dyDescent="0.25">
      <c r="D4816" s="146"/>
    </row>
    <row r="4817" spans="4:4" x14ac:dyDescent="0.25">
      <c r="D4817" s="146"/>
    </row>
    <row r="4818" spans="4:4" x14ac:dyDescent="0.25">
      <c r="D4818" s="146"/>
    </row>
    <row r="4819" spans="4:4" x14ac:dyDescent="0.25">
      <c r="D4819" s="146"/>
    </row>
    <row r="4820" spans="4:4" x14ac:dyDescent="0.25">
      <c r="D4820" s="146"/>
    </row>
    <row r="4821" spans="4:4" x14ac:dyDescent="0.25">
      <c r="D4821" s="146"/>
    </row>
    <row r="4822" spans="4:4" x14ac:dyDescent="0.25">
      <c r="D4822" s="146"/>
    </row>
    <row r="4823" spans="4:4" x14ac:dyDescent="0.25">
      <c r="D4823" s="146"/>
    </row>
    <row r="4824" spans="4:4" x14ac:dyDescent="0.25">
      <c r="D4824" s="146"/>
    </row>
    <row r="4825" spans="4:4" x14ac:dyDescent="0.25">
      <c r="D4825" s="146"/>
    </row>
    <row r="4826" spans="4:4" x14ac:dyDescent="0.25">
      <c r="D4826" s="146"/>
    </row>
    <row r="4827" spans="4:4" x14ac:dyDescent="0.25">
      <c r="D4827" s="146"/>
    </row>
    <row r="4828" spans="4:4" x14ac:dyDescent="0.25">
      <c r="D4828" s="146"/>
    </row>
    <row r="4829" spans="4:4" x14ac:dyDescent="0.25">
      <c r="D4829" s="146"/>
    </row>
    <row r="4830" spans="4:4" x14ac:dyDescent="0.25">
      <c r="D4830" s="146"/>
    </row>
    <row r="4831" spans="4:4" x14ac:dyDescent="0.25">
      <c r="D4831" s="146"/>
    </row>
    <row r="4832" spans="4:4" x14ac:dyDescent="0.25">
      <c r="D4832" s="146"/>
    </row>
    <row r="4833" spans="4:4" x14ac:dyDescent="0.25">
      <c r="D4833" s="146"/>
    </row>
    <row r="4834" spans="4:4" x14ac:dyDescent="0.25">
      <c r="D4834" s="146"/>
    </row>
    <row r="4835" spans="4:4" x14ac:dyDescent="0.25">
      <c r="D4835" s="146"/>
    </row>
    <row r="4836" spans="4:4" x14ac:dyDescent="0.25">
      <c r="D4836" s="146"/>
    </row>
    <row r="4837" spans="4:4" x14ac:dyDescent="0.25">
      <c r="D4837" s="146"/>
    </row>
    <row r="4838" spans="4:4" x14ac:dyDescent="0.25">
      <c r="D4838" s="146"/>
    </row>
    <row r="4839" spans="4:4" x14ac:dyDescent="0.25">
      <c r="D4839" s="146"/>
    </row>
    <row r="4840" spans="4:4" x14ac:dyDescent="0.25">
      <c r="D4840" s="146"/>
    </row>
    <row r="4841" spans="4:4" x14ac:dyDescent="0.25">
      <c r="D4841" s="146"/>
    </row>
    <row r="4842" spans="4:4" x14ac:dyDescent="0.25">
      <c r="D4842" s="146"/>
    </row>
    <row r="4843" spans="4:4" x14ac:dyDescent="0.25">
      <c r="D4843" s="146"/>
    </row>
    <row r="4844" spans="4:4" x14ac:dyDescent="0.25">
      <c r="D4844" s="146"/>
    </row>
    <row r="4845" spans="4:4" x14ac:dyDescent="0.25">
      <c r="D4845" s="146"/>
    </row>
    <row r="4846" spans="4:4" x14ac:dyDescent="0.25">
      <c r="D4846" s="146"/>
    </row>
    <row r="4847" spans="4:4" x14ac:dyDescent="0.25">
      <c r="D4847" s="146"/>
    </row>
    <row r="4848" spans="4:4" x14ac:dyDescent="0.25">
      <c r="D4848" s="146"/>
    </row>
    <row r="4849" spans="4:4" x14ac:dyDescent="0.25">
      <c r="D4849" s="146"/>
    </row>
    <row r="4850" spans="4:4" x14ac:dyDescent="0.25">
      <c r="D4850" s="146"/>
    </row>
    <row r="4851" spans="4:4" x14ac:dyDescent="0.25">
      <c r="D4851" s="146"/>
    </row>
    <row r="4852" spans="4:4" x14ac:dyDescent="0.25">
      <c r="D4852" s="146"/>
    </row>
    <row r="4853" spans="4:4" x14ac:dyDescent="0.25">
      <c r="D4853" s="146"/>
    </row>
    <row r="4854" spans="4:4" x14ac:dyDescent="0.25">
      <c r="D4854" s="146"/>
    </row>
    <row r="4855" spans="4:4" x14ac:dyDescent="0.25">
      <c r="D4855" s="146"/>
    </row>
    <row r="4856" spans="4:4" x14ac:dyDescent="0.25">
      <c r="D4856" s="146"/>
    </row>
    <row r="4857" spans="4:4" x14ac:dyDescent="0.25">
      <c r="D4857" s="146"/>
    </row>
    <row r="4858" spans="4:4" x14ac:dyDescent="0.25">
      <c r="D4858" s="146"/>
    </row>
    <row r="4859" spans="4:4" x14ac:dyDescent="0.25">
      <c r="D4859" s="146"/>
    </row>
    <row r="4860" spans="4:4" x14ac:dyDescent="0.25">
      <c r="D4860" s="146"/>
    </row>
    <row r="4861" spans="4:4" x14ac:dyDescent="0.25">
      <c r="D4861" s="146"/>
    </row>
    <row r="4862" spans="4:4" x14ac:dyDescent="0.25">
      <c r="D4862" s="146"/>
    </row>
    <row r="4863" spans="4:4" x14ac:dyDescent="0.25">
      <c r="D4863" s="146"/>
    </row>
    <row r="4864" spans="4:4" x14ac:dyDescent="0.25">
      <c r="D4864" s="146"/>
    </row>
    <row r="4865" spans="4:4" x14ac:dyDescent="0.25">
      <c r="D4865" s="146"/>
    </row>
    <row r="4866" spans="4:4" x14ac:dyDescent="0.25">
      <c r="D4866" s="146"/>
    </row>
    <row r="4867" spans="4:4" x14ac:dyDescent="0.25">
      <c r="D4867" s="146"/>
    </row>
    <row r="4868" spans="4:4" x14ac:dyDescent="0.25">
      <c r="D4868" s="146"/>
    </row>
    <row r="4869" spans="4:4" x14ac:dyDescent="0.25">
      <c r="D4869" s="146"/>
    </row>
    <row r="4870" spans="4:4" x14ac:dyDescent="0.25">
      <c r="D4870" s="146"/>
    </row>
    <row r="4871" spans="4:4" x14ac:dyDescent="0.25">
      <c r="D4871" s="146"/>
    </row>
    <row r="4872" spans="4:4" x14ac:dyDescent="0.25">
      <c r="D4872" s="146"/>
    </row>
    <row r="4873" spans="4:4" x14ac:dyDescent="0.25">
      <c r="D4873" s="146"/>
    </row>
    <row r="4874" spans="4:4" x14ac:dyDescent="0.25">
      <c r="D4874" s="146"/>
    </row>
    <row r="4875" spans="4:4" x14ac:dyDescent="0.25">
      <c r="D4875" s="146"/>
    </row>
    <row r="4876" spans="4:4" x14ac:dyDescent="0.25">
      <c r="D4876" s="146"/>
    </row>
    <row r="4877" spans="4:4" x14ac:dyDescent="0.25">
      <c r="D4877" s="146"/>
    </row>
    <row r="4878" spans="4:4" x14ac:dyDescent="0.25">
      <c r="D4878" s="146"/>
    </row>
    <row r="4879" spans="4:4" x14ac:dyDescent="0.25">
      <c r="D4879" s="146"/>
    </row>
    <row r="4880" spans="4:4" x14ac:dyDescent="0.25">
      <c r="D4880" s="146"/>
    </row>
    <row r="4881" spans="4:4" x14ac:dyDescent="0.25">
      <c r="D4881" s="146"/>
    </row>
    <row r="4882" spans="4:4" x14ac:dyDescent="0.25">
      <c r="D4882" s="146"/>
    </row>
    <row r="4883" spans="4:4" x14ac:dyDescent="0.25">
      <c r="D4883" s="146"/>
    </row>
    <row r="4884" spans="4:4" x14ac:dyDescent="0.25">
      <c r="D4884" s="146"/>
    </row>
    <row r="4885" spans="4:4" x14ac:dyDescent="0.25">
      <c r="D4885" s="146"/>
    </row>
    <row r="4886" spans="4:4" x14ac:dyDescent="0.25">
      <c r="D4886" s="146"/>
    </row>
    <row r="4887" spans="4:4" x14ac:dyDescent="0.25">
      <c r="D4887" s="146"/>
    </row>
    <row r="4888" spans="4:4" x14ac:dyDescent="0.25">
      <c r="D4888" s="146"/>
    </row>
    <row r="4889" spans="4:4" x14ac:dyDescent="0.25">
      <c r="D4889" s="146"/>
    </row>
    <row r="4890" spans="4:4" x14ac:dyDescent="0.25">
      <c r="D4890" s="146"/>
    </row>
    <row r="4891" spans="4:4" x14ac:dyDescent="0.25">
      <c r="D4891" s="146"/>
    </row>
    <row r="4892" spans="4:4" x14ac:dyDescent="0.25">
      <c r="D4892" s="146"/>
    </row>
    <row r="4893" spans="4:4" x14ac:dyDescent="0.25">
      <c r="D4893" s="146"/>
    </row>
    <row r="4894" spans="4:4" x14ac:dyDescent="0.25">
      <c r="D4894" s="146"/>
    </row>
    <row r="4895" spans="4:4" x14ac:dyDescent="0.25">
      <c r="D4895" s="146"/>
    </row>
    <row r="4896" spans="4:4" x14ac:dyDescent="0.25">
      <c r="D4896" s="146"/>
    </row>
    <row r="4897" spans="4:4" x14ac:dyDescent="0.25">
      <c r="D4897" s="146"/>
    </row>
    <row r="4898" spans="4:4" x14ac:dyDescent="0.25">
      <c r="D4898" s="146"/>
    </row>
    <row r="4899" spans="4:4" x14ac:dyDescent="0.25">
      <c r="D4899" s="146"/>
    </row>
    <row r="4900" spans="4:4" x14ac:dyDescent="0.25">
      <c r="D4900" s="146"/>
    </row>
    <row r="4901" spans="4:4" x14ac:dyDescent="0.25">
      <c r="D4901" s="146"/>
    </row>
    <row r="4902" spans="4:4" x14ac:dyDescent="0.25">
      <c r="D4902" s="146"/>
    </row>
    <row r="4903" spans="4:4" x14ac:dyDescent="0.25">
      <c r="D4903" s="146"/>
    </row>
    <row r="4904" spans="4:4" x14ac:dyDescent="0.25">
      <c r="D4904" s="146"/>
    </row>
    <row r="4905" spans="4:4" x14ac:dyDescent="0.25">
      <c r="D4905" s="146"/>
    </row>
    <row r="4906" spans="4:4" x14ac:dyDescent="0.25">
      <c r="D4906" s="146"/>
    </row>
    <row r="4907" spans="4:4" x14ac:dyDescent="0.25">
      <c r="D4907" s="146"/>
    </row>
    <row r="4908" spans="4:4" x14ac:dyDescent="0.25">
      <c r="D4908" s="146"/>
    </row>
    <row r="4909" spans="4:4" x14ac:dyDescent="0.25">
      <c r="D4909" s="146"/>
    </row>
    <row r="4910" spans="4:4" x14ac:dyDescent="0.25">
      <c r="D4910" s="146"/>
    </row>
    <row r="4911" spans="4:4" x14ac:dyDescent="0.25">
      <c r="D4911" s="146"/>
    </row>
    <row r="4912" spans="4:4" x14ac:dyDescent="0.25">
      <c r="D4912" s="146"/>
    </row>
    <row r="4913" spans="4:4" x14ac:dyDescent="0.25">
      <c r="D4913" s="146"/>
    </row>
    <row r="4914" spans="4:4" x14ac:dyDescent="0.25">
      <c r="D4914" s="146"/>
    </row>
    <row r="4915" spans="4:4" x14ac:dyDescent="0.25">
      <c r="D4915" s="146"/>
    </row>
    <row r="4916" spans="4:4" x14ac:dyDescent="0.25">
      <c r="D4916" s="146"/>
    </row>
    <row r="4917" spans="4:4" x14ac:dyDescent="0.25">
      <c r="D4917" s="146"/>
    </row>
    <row r="4918" spans="4:4" x14ac:dyDescent="0.25">
      <c r="D4918" s="146"/>
    </row>
    <row r="4919" spans="4:4" x14ac:dyDescent="0.25">
      <c r="D4919" s="146"/>
    </row>
    <row r="4920" spans="4:4" x14ac:dyDescent="0.25">
      <c r="D4920" s="146"/>
    </row>
    <row r="4921" spans="4:4" x14ac:dyDescent="0.25">
      <c r="D4921" s="146"/>
    </row>
    <row r="4922" spans="4:4" x14ac:dyDescent="0.25">
      <c r="D4922" s="146"/>
    </row>
    <row r="4923" spans="4:4" x14ac:dyDescent="0.25">
      <c r="D4923" s="146"/>
    </row>
    <row r="4924" spans="4:4" x14ac:dyDescent="0.25">
      <c r="D4924" s="146"/>
    </row>
    <row r="4925" spans="4:4" x14ac:dyDescent="0.25">
      <c r="D4925" s="146"/>
    </row>
    <row r="4926" spans="4:4" x14ac:dyDescent="0.25">
      <c r="D4926" s="146"/>
    </row>
    <row r="4927" spans="4:4" x14ac:dyDescent="0.25">
      <c r="D4927" s="146"/>
    </row>
    <row r="4928" spans="4:4" x14ac:dyDescent="0.25">
      <c r="D4928" s="146"/>
    </row>
    <row r="4929" spans="4:4" x14ac:dyDescent="0.25">
      <c r="D4929" s="146"/>
    </row>
    <row r="4930" spans="4:4" x14ac:dyDescent="0.25">
      <c r="D4930" s="146"/>
    </row>
    <row r="4931" spans="4:4" x14ac:dyDescent="0.25">
      <c r="D4931" s="146"/>
    </row>
    <row r="4932" spans="4:4" x14ac:dyDescent="0.25">
      <c r="D4932" s="146"/>
    </row>
    <row r="4933" spans="4:4" x14ac:dyDescent="0.25">
      <c r="D4933" s="146"/>
    </row>
    <row r="4934" spans="4:4" x14ac:dyDescent="0.25">
      <c r="D4934" s="146"/>
    </row>
    <row r="4935" spans="4:4" x14ac:dyDescent="0.25">
      <c r="D4935" s="146"/>
    </row>
    <row r="4936" spans="4:4" x14ac:dyDescent="0.25">
      <c r="D4936" s="146"/>
    </row>
    <row r="4937" spans="4:4" x14ac:dyDescent="0.25">
      <c r="D4937" s="146"/>
    </row>
    <row r="4938" spans="4:4" x14ac:dyDescent="0.25">
      <c r="D4938" s="146"/>
    </row>
    <row r="4939" spans="4:4" x14ac:dyDescent="0.25">
      <c r="D4939" s="146"/>
    </row>
    <row r="4940" spans="4:4" x14ac:dyDescent="0.25">
      <c r="D4940" s="146"/>
    </row>
    <row r="4941" spans="4:4" x14ac:dyDescent="0.25">
      <c r="D4941" s="146"/>
    </row>
    <row r="4942" spans="4:4" x14ac:dyDescent="0.25">
      <c r="D4942" s="146"/>
    </row>
    <row r="4943" spans="4:4" x14ac:dyDescent="0.25">
      <c r="D4943" s="146"/>
    </row>
    <row r="4944" spans="4:4" x14ac:dyDescent="0.25">
      <c r="D4944" s="146"/>
    </row>
    <row r="4945" spans="4:4" x14ac:dyDescent="0.25">
      <c r="D4945" s="146"/>
    </row>
    <row r="4946" spans="4:4" x14ac:dyDescent="0.25">
      <c r="D4946" s="146"/>
    </row>
    <row r="4947" spans="4:4" x14ac:dyDescent="0.25">
      <c r="D4947" s="146"/>
    </row>
    <row r="4948" spans="4:4" x14ac:dyDescent="0.25">
      <c r="D4948" s="146"/>
    </row>
    <row r="4949" spans="4:4" x14ac:dyDescent="0.25">
      <c r="D4949" s="146"/>
    </row>
    <row r="4950" spans="4:4" x14ac:dyDescent="0.25">
      <c r="D4950" s="146"/>
    </row>
    <row r="4951" spans="4:4" x14ac:dyDescent="0.25">
      <c r="D4951" s="146"/>
    </row>
    <row r="4952" spans="4:4" x14ac:dyDescent="0.25">
      <c r="D4952" s="146"/>
    </row>
    <row r="4953" spans="4:4" x14ac:dyDescent="0.25">
      <c r="D4953" s="146"/>
    </row>
    <row r="4954" spans="4:4" x14ac:dyDescent="0.25">
      <c r="D4954" s="146"/>
    </row>
    <row r="4955" spans="4:4" x14ac:dyDescent="0.25">
      <c r="D4955" s="146"/>
    </row>
    <row r="4956" spans="4:4" x14ac:dyDescent="0.25">
      <c r="D4956" s="146"/>
    </row>
    <row r="4957" spans="4:4" x14ac:dyDescent="0.25">
      <c r="D4957" s="146"/>
    </row>
    <row r="4958" spans="4:4" x14ac:dyDescent="0.25">
      <c r="D4958" s="146"/>
    </row>
    <row r="4959" spans="4:4" x14ac:dyDescent="0.25">
      <c r="D4959" s="146"/>
    </row>
    <row r="4960" spans="4:4" x14ac:dyDescent="0.25">
      <c r="D4960" s="146"/>
    </row>
    <row r="4961" spans="4:4" x14ac:dyDescent="0.25">
      <c r="D4961" s="146"/>
    </row>
    <row r="4962" spans="4:4" x14ac:dyDescent="0.25">
      <c r="D4962" s="146"/>
    </row>
    <row r="4963" spans="4:4" x14ac:dyDescent="0.25">
      <c r="D4963" s="146"/>
    </row>
    <row r="4964" spans="4:4" x14ac:dyDescent="0.25">
      <c r="D4964" s="146"/>
    </row>
    <row r="4965" spans="4:4" x14ac:dyDescent="0.25">
      <c r="D4965" s="146"/>
    </row>
    <row r="4966" spans="4:4" x14ac:dyDescent="0.25">
      <c r="D4966" s="146"/>
    </row>
    <row r="4967" spans="4:4" x14ac:dyDescent="0.25">
      <c r="D4967" s="146"/>
    </row>
    <row r="4968" spans="4:4" x14ac:dyDescent="0.25">
      <c r="D4968" s="146"/>
    </row>
    <row r="4969" spans="4:4" x14ac:dyDescent="0.25">
      <c r="D4969" s="146"/>
    </row>
    <row r="4970" spans="4:4" x14ac:dyDescent="0.25">
      <c r="D4970" s="146"/>
    </row>
    <row r="4971" spans="4:4" x14ac:dyDescent="0.25">
      <c r="D4971" s="146"/>
    </row>
    <row r="4972" spans="4:4" x14ac:dyDescent="0.25">
      <c r="D4972" s="146"/>
    </row>
    <row r="4973" spans="4:4" x14ac:dyDescent="0.25">
      <c r="D4973" s="146"/>
    </row>
    <row r="4974" spans="4:4" x14ac:dyDescent="0.25">
      <c r="D4974" s="146"/>
    </row>
    <row r="4975" spans="4:4" x14ac:dyDescent="0.25">
      <c r="D4975" s="146"/>
    </row>
    <row r="4976" spans="4:4" x14ac:dyDescent="0.25">
      <c r="D4976" s="146"/>
    </row>
    <row r="4977" spans="4:4" x14ac:dyDescent="0.25">
      <c r="D4977" s="146"/>
    </row>
    <row r="4978" spans="4:4" x14ac:dyDescent="0.25">
      <c r="D4978" s="146"/>
    </row>
    <row r="4979" spans="4:4" x14ac:dyDescent="0.25">
      <c r="D4979" s="146"/>
    </row>
    <row r="4980" spans="4:4" x14ac:dyDescent="0.25">
      <c r="D4980" s="146"/>
    </row>
    <row r="4981" spans="4:4" x14ac:dyDescent="0.25">
      <c r="D4981" s="146"/>
    </row>
    <row r="4982" spans="4:4" x14ac:dyDescent="0.25">
      <c r="D4982" s="146"/>
    </row>
    <row r="4983" spans="4:4" x14ac:dyDescent="0.25">
      <c r="D4983" s="146"/>
    </row>
    <row r="4984" spans="4:4" x14ac:dyDescent="0.25">
      <c r="D4984" s="146"/>
    </row>
    <row r="4985" spans="4:4" x14ac:dyDescent="0.25">
      <c r="D4985" s="146"/>
    </row>
    <row r="4986" spans="4:4" x14ac:dyDescent="0.25">
      <c r="D4986" s="146"/>
    </row>
    <row r="4987" spans="4:4" x14ac:dyDescent="0.25">
      <c r="D4987" s="146"/>
    </row>
    <row r="4988" spans="4:4" x14ac:dyDescent="0.25">
      <c r="D4988" s="146"/>
    </row>
    <row r="4989" spans="4:4" x14ac:dyDescent="0.25">
      <c r="D4989" s="146"/>
    </row>
    <row r="4990" spans="4:4" x14ac:dyDescent="0.25">
      <c r="D4990" s="146"/>
    </row>
    <row r="4991" spans="4:4" x14ac:dyDescent="0.25">
      <c r="D4991" s="146"/>
    </row>
    <row r="4992" spans="4:4" x14ac:dyDescent="0.25">
      <c r="D4992" s="146"/>
    </row>
    <row r="4993" spans="4:4" x14ac:dyDescent="0.25">
      <c r="D4993" s="146"/>
    </row>
    <row r="4994" spans="4:4" x14ac:dyDescent="0.25">
      <c r="D4994" s="146"/>
    </row>
    <row r="4995" spans="4:4" x14ac:dyDescent="0.25">
      <c r="D4995" s="146"/>
    </row>
    <row r="4996" spans="4:4" x14ac:dyDescent="0.25">
      <c r="D4996" s="146"/>
    </row>
    <row r="4997" spans="4:4" x14ac:dyDescent="0.25">
      <c r="D4997" s="146"/>
    </row>
    <row r="4998" spans="4:4" x14ac:dyDescent="0.25">
      <c r="D4998" s="146"/>
    </row>
    <row r="4999" spans="4:4" x14ac:dyDescent="0.25">
      <c r="D4999" s="146"/>
    </row>
    <row r="5000" spans="4:4" x14ac:dyDescent="0.25">
      <c r="D5000" s="146"/>
    </row>
  </sheetData>
  <sheetProtection password="918B" sheet="1"/>
  <mergeCells count="4">
    <mergeCell ref="A1:G1"/>
    <mergeCell ref="C7:G7"/>
    <mergeCell ref="F9:G9"/>
    <mergeCell ref="B64:G64"/>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3.2" outlineLevelRow="1" x14ac:dyDescent="0.25"/>
  <cols>
    <col min="1" max="1" width="4.33203125" customWidth="1"/>
    <col min="2" max="2" width="14.44140625" style="8" customWidth="1"/>
    <col min="3" max="3" width="63.6640625" style="8" customWidth="1"/>
    <col min="4" max="4" width="4.5546875" customWidth="1"/>
    <col min="5" max="5" width="10.5546875" customWidth="1"/>
    <col min="6" max="6" width="9.88671875" customWidth="1"/>
    <col min="7" max="7" width="12.6640625" customWidth="1"/>
    <col min="10" max="18" width="0" hidden="1" customWidth="1"/>
    <col min="29" max="41" width="0" hidden="1" customWidth="1"/>
    <col min="52" max="52" width="112.5546875" customWidth="1"/>
  </cols>
  <sheetData>
    <row r="1" spans="1:60" ht="16.2" thickBot="1" x14ac:dyDescent="0.35">
      <c r="A1" s="305" t="s">
        <v>173</v>
      </c>
      <c r="B1" s="305"/>
      <c r="C1" s="306"/>
      <c r="D1" s="305"/>
      <c r="E1" s="305"/>
      <c r="F1" s="305"/>
      <c r="G1" s="305"/>
      <c r="AC1" t="s">
        <v>176</v>
      </c>
    </row>
    <row r="2" spans="1:60" ht="13.8" thickTop="1" x14ac:dyDescent="0.25">
      <c r="A2" s="154" t="s">
        <v>29</v>
      </c>
      <c r="B2" s="158" t="s">
        <v>40</v>
      </c>
      <c r="C2" s="174" t="s">
        <v>41</v>
      </c>
      <c r="D2" s="156"/>
      <c r="E2" s="155"/>
      <c r="F2" s="155"/>
      <c r="G2" s="157"/>
    </row>
    <row r="3" spans="1:60" x14ac:dyDescent="0.25">
      <c r="A3" s="152" t="s">
        <v>30</v>
      </c>
      <c r="B3" s="159" t="s">
        <v>57</v>
      </c>
      <c r="C3" s="175" t="s">
        <v>58</v>
      </c>
      <c r="D3" s="151"/>
      <c r="E3" s="150"/>
      <c r="F3" s="150"/>
      <c r="G3" s="153"/>
      <c r="AC3" s="8" t="s">
        <v>167</v>
      </c>
    </row>
    <row r="4" spans="1:60" ht="13.8" thickBot="1" x14ac:dyDescent="0.3">
      <c r="A4" s="160" t="s">
        <v>31</v>
      </c>
      <c r="B4" s="161" t="s">
        <v>1061</v>
      </c>
      <c r="C4" s="176" t="s">
        <v>1062</v>
      </c>
      <c r="D4" s="162"/>
      <c r="E4" s="163"/>
      <c r="F4" s="163"/>
      <c r="G4" s="164"/>
    </row>
    <row r="5" spans="1:60" ht="14.4" thickTop="1" thickBot="1" x14ac:dyDescent="0.3">
      <c r="C5" s="177"/>
      <c r="D5" s="146"/>
      <c r="AN5">
        <v>15</v>
      </c>
      <c r="AO5">
        <v>21</v>
      </c>
    </row>
    <row r="6" spans="1:60" ht="27.6" thickTop="1" thickBot="1" x14ac:dyDescent="0.3">
      <c r="A6" s="165" t="s">
        <v>32</v>
      </c>
      <c r="B6" s="168" t="s">
        <v>33</v>
      </c>
      <c r="C6" s="178" t="s">
        <v>34</v>
      </c>
      <c r="D6" s="167" t="s">
        <v>35</v>
      </c>
      <c r="E6" s="166" t="s">
        <v>36</v>
      </c>
      <c r="F6" s="169" t="s">
        <v>37</v>
      </c>
      <c r="G6" s="165" t="s">
        <v>38</v>
      </c>
      <c r="H6" s="215" t="s">
        <v>174</v>
      </c>
      <c r="I6" s="179" t="s">
        <v>175</v>
      </c>
      <c r="J6" s="54"/>
      <c r="AN6">
        <f>SUMIF(AM8:AM54,AN5,G8:G54)</f>
        <v>0</v>
      </c>
      <c r="AO6">
        <f>SUMIF(AM8:AM54,AO5,G8:G54)</f>
        <v>0</v>
      </c>
    </row>
    <row r="7" spans="1:60" x14ac:dyDescent="0.25">
      <c r="A7" s="229"/>
      <c r="B7" s="230" t="s">
        <v>177</v>
      </c>
      <c r="C7" s="307" t="s">
        <v>178</v>
      </c>
      <c r="D7" s="308"/>
      <c r="E7" s="309"/>
      <c r="F7" s="310"/>
      <c r="G7" s="310"/>
      <c r="H7" s="231"/>
      <c r="I7" s="232"/>
    </row>
    <row r="8" spans="1:60" hidden="1" x14ac:dyDescent="0.25">
      <c r="A8" s="222"/>
      <c r="B8" s="180"/>
      <c r="C8" s="207"/>
      <c r="D8" s="185"/>
      <c r="E8" s="191"/>
      <c r="F8" s="197"/>
      <c r="G8" s="197"/>
      <c r="H8" s="198"/>
      <c r="I8" s="226"/>
    </row>
    <row r="9" spans="1:60" x14ac:dyDescent="0.25">
      <c r="A9" s="223" t="s">
        <v>179</v>
      </c>
      <c r="B9" s="181" t="s">
        <v>158</v>
      </c>
      <c r="C9" s="208" t="s">
        <v>159</v>
      </c>
      <c r="D9" s="186"/>
      <c r="E9" s="192"/>
      <c r="F9" s="291">
        <f>SUM(G10:G17)</f>
        <v>0</v>
      </c>
      <c r="G9" s="292"/>
      <c r="H9" s="199"/>
      <c r="I9" s="227"/>
      <c r="AE9" t="s">
        <v>180</v>
      </c>
    </row>
    <row r="10" spans="1:60" outlineLevel="1" x14ac:dyDescent="0.25">
      <c r="A10" s="224"/>
      <c r="B10" s="299" t="s">
        <v>1163</v>
      </c>
      <c r="C10" s="300"/>
      <c r="D10" s="301"/>
      <c r="E10" s="302"/>
      <c r="F10" s="303"/>
      <c r="G10" s="304"/>
      <c r="H10" s="200"/>
      <c r="I10" s="228"/>
      <c r="J10" s="170"/>
      <c r="K10" s="170"/>
      <c r="L10" s="170"/>
      <c r="M10" s="170"/>
      <c r="N10" s="170"/>
      <c r="O10" s="170"/>
      <c r="P10" s="170"/>
      <c r="Q10" s="170"/>
      <c r="R10" s="170"/>
      <c r="S10" s="170"/>
      <c r="T10" s="170"/>
      <c r="U10" s="170"/>
      <c r="V10" s="170"/>
      <c r="W10" s="170"/>
      <c r="X10" s="170"/>
      <c r="Y10" s="170"/>
      <c r="Z10" s="170"/>
      <c r="AA10" s="170"/>
      <c r="AB10" s="170"/>
      <c r="AC10" s="170">
        <v>0</v>
      </c>
      <c r="AD10" s="170"/>
      <c r="AE10" s="170" t="s">
        <v>182</v>
      </c>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row>
    <row r="11" spans="1:60" outlineLevel="1" x14ac:dyDescent="0.25">
      <c r="A11" s="225">
        <v>1</v>
      </c>
      <c r="B11" s="182" t="s">
        <v>1164</v>
      </c>
      <c r="C11" s="209" t="s">
        <v>1165</v>
      </c>
      <c r="D11" s="187" t="s">
        <v>226</v>
      </c>
      <c r="E11" s="193">
        <v>270</v>
      </c>
      <c r="F11" s="202"/>
      <c r="G11" s="201">
        <f>ROUND(E11*F11,2)</f>
        <v>0</v>
      </c>
      <c r="H11" s="200"/>
      <c r="I11" s="228" t="s">
        <v>1166</v>
      </c>
      <c r="J11" s="170"/>
      <c r="K11" s="170"/>
      <c r="L11" s="170"/>
      <c r="M11" s="170"/>
      <c r="N11" s="170"/>
      <c r="O11" s="170"/>
      <c r="P11" s="170"/>
      <c r="Q11" s="170"/>
      <c r="R11" s="170"/>
      <c r="S11" s="170"/>
      <c r="T11" s="170"/>
      <c r="U11" s="170"/>
      <c r="V11" s="170"/>
      <c r="W11" s="170"/>
      <c r="X11" s="170"/>
      <c r="Y11" s="170"/>
      <c r="Z11" s="170"/>
      <c r="AA11" s="170"/>
      <c r="AB11" s="170"/>
      <c r="AC11" s="170"/>
      <c r="AD11" s="170"/>
      <c r="AE11" s="170" t="s">
        <v>199</v>
      </c>
      <c r="AF11" s="170"/>
      <c r="AG11" s="170"/>
      <c r="AH11" s="170"/>
      <c r="AI11" s="170"/>
      <c r="AJ11" s="170"/>
      <c r="AK11" s="170"/>
      <c r="AL11" s="170"/>
      <c r="AM11" s="170">
        <v>21</v>
      </c>
      <c r="AN11" s="170"/>
      <c r="AO11" s="170"/>
      <c r="AP11" s="170"/>
      <c r="AQ11" s="170"/>
      <c r="AR11" s="170"/>
      <c r="AS11" s="170"/>
      <c r="AT11" s="170"/>
      <c r="AU11" s="170"/>
      <c r="AV11" s="170"/>
      <c r="AW11" s="170"/>
      <c r="AX11" s="170"/>
      <c r="AY11" s="170"/>
      <c r="AZ11" s="170"/>
      <c r="BA11" s="170"/>
      <c r="BB11" s="170"/>
      <c r="BC11" s="170"/>
      <c r="BD11" s="170"/>
      <c r="BE11" s="170"/>
      <c r="BF11" s="170"/>
      <c r="BG11" s="170"/>
      <c r="BH11" s="170"/>
    </row>
    <row r="12" spans="1:60" outlineLevel="1" x14ac:dyDescent="0.25">
      <c r="A12" s="224"/>
      <c r="B12" s="293" t="s">
        <v>1167</v>
      </c>
      <c r="C12" s="294"/>
      <c r="D12" s="295"/>
      <c r="E12" s="296"/>
      <c r="F12" s="297"/>
      <c r="G12" s="298"/>
      <c r="H12" s="200"/>
      <c r="I12" s="228"/>
      <c r="J12" s="170"/>
      <c r="K12" s="170"/>
      <c r="L12" s="170"/>
      <c r="M12" s="170"/>
      <c r="N12" s="170"/>
      <c r="O12" s="170"/>
      <c r="P12" s="170"/>
      <c r="Q12" s="170"/>
      <c r="R12" s="170"/>
      <c r="S12" s="170"/>
      <c r="T12" s="170"/>
      <c r="U12" s="170"/>
      <c r="V12" s="170"/>
      <c r="W12" s="170"/>
      <c r="X12" s="170"/>
      <c r="Y12" s="170"/>
      <c r="Z12" s="170"/>
      <c r="AA12" s="170"/>
      <c r="AB12" s="170"/>
      <c r="AC12" s="170">
        <v>0</v>
      </c>
      <c r="AD12" s="170"/>
      <c r="AE12" s="170" t="s">
        <v>182</v>
      </c>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row>
    <row r="13" spans="1:60" ht="21" outlineLevel="1" x14ac:dyDescent="0.25">
      <c r="A13" s="224"/>
      <c r="B13" s="293" t="s">
        <v>1168</v>
      </c>
      <c r="C13" s="294"/>
      <c r="D13" s="295"/>
      <c r="E13" s="296"/>
      <c r="F13" s="297"/>
      <c r="G13" s="298"/>
      <c r="H13" s="200"/>
      <c r="I13" s="228"/>
      <c r="J13" s="170"/>
      <c r="K13" s="170"/>
      <c r="L13" s="170"/>
      <c r="M13" s="170"/>
      <c r="N13" s="170"/>
      <c r="O13" s="170"/>
      <c r="P13" s="170"/>
      <c r="Q13" s="170"/>
      <c r="R13" s="170"/>
      <c r="S13" s="170"/>
      <c r="T13" s="170"/>
      <c r="U13" s="170"/>
      <c r="V13" s="170"/>
      <c r="W13" s="170"/>
      <c r="X13" s="170"/>
      <c r="Y13" s="170"/>
      <c r="Z13" s="170"/>
      <c r="AA13" s="170"/>
      <c r="AB13" s="170"/>
      <c r="AC13" s="170"/>
      <c r="AD13" s="170"/>
      <c r="AE13" s="170" t="s">
        <v>193</v>
      </c>
      <c r="AF13" s="170"/>
      <c r="AG13" s="170"/>
      <c r="AH13" s="170"/>
      <c r="AI13" s="170"/>
      <c r="AJ13" s="170"/>
      <c r="AK13" s="170"/>
      <c r="AL13" s="170"/>
      <c r="AM13" s="170"/>
      <c r="AN13" s="170"/>
      <c r="AO13" s="170"/>
      <c r="AP13" s="170"/>
      <c r="AQ13" s="170"/>
      <c r="AR13" s="170"/>
      <c r="AS13" s="170"/>
      <c r="AT13" s="170"/>
      <c r="AU13" s="170"/>
      <c r="AV13" s="170"/>
      <c r="AW13" s="170"/>
      <c r="AX13" s="170"/>
      <c r="AY13" s="170"/>
      <c r="AZ13" s="173" t="str">
        <f>B13</f>
        <v>Ruční zához nezapažené kabelové rýhy s případným rozpojováním výkopku a s jedním přehozem až do vzdálenosti 3 m nebo se shozením z vozidel. Bez pěchování zeminy.</v>
      </c>
      <c r="BA13" s="170"/>
      <c r="BB13" s="170"/>
      <c r="BC13" s="170"/>
      <c r="BD13" s="170"/>
      <c r="BE13" s="170"/>
      <c r="BF13" s="170"/>
      <c r="BG13" s="170"/>
      <c r="BH13" s="170"/>
    </row>
    <row r="14" spans="1:60" outlineLevel="1" x14ac:dyDescent="0.25">
      <c r="A14" s="225">
        <v>2</v>
      </c>
      <c r="B14" s="182" t="s">
        <v>1169</v>
      </c>
      <c r="C14" s="209" t="s">
        <v>1170</v>
      </c>
      <c r="D14" s="187" t="s">
        <v>226</v>
      </c>
      <c r="E14" s="193">
        <v>270</v>
      </c>
      <c r="F14" s="202"/>
      <c r="G14" s="201">
        <f>ROUND(E14*F14,2)</f>
        <v>0</v>
      </c>
      <c r="H14" s="200"/>
      <c r="I14" s="228" t="s">
        <v>1166</v>
      </c>
      <c r="J14" s="170"/>
      <c r="K14" s="170"/>
      <c r="L14" s="170"/>
      <c r="M14" s="170"/>
      <c r="N14" s="170"/>
      <c r="O14" s="170"/>
      <c r="P14" s="170"/>
      <c r="Q14" s="170"/>
      <c r="R14" s="170"/>
      <c r="S14" s="170"/>
      <c r="T14" s="170"/>
      <c r="U14" s="170"/>
      <c r="V14" s="170"/>
      <c r="W14" s="170"/>
      <c r="X14" s="170"/>
      <c r="Y14" s="170"/>
      <c r="Z14" s="170"/>
      <c r="AA14" s="170"/>
      <c r="AB14" s="170"/>
      <c r="AC14" s="170"/>
      <c r="AD14" s="170"/>
      <c r="AE14" s="170" t="s">
        <v>199</v>
      </c>
      <c r="AF14" s="170"/>
      <c r="AG14" s="170"/>
      <c r="AH14" s="170"/>
      <c r="AI14" s="170"/>
      <c r="AJ14" s="170"/>
      <c r="AK14" s="170"/>
      <c r="AL14" s="170"/>
      <c r="AM14" s="170">
        <v>21</v>
      </c>
      <c r="AN14" s="170"/>
      <c r="AO14" s="170"/>
      <c r="AP14" s="170"/>
      <c r="AQ14" s="170"/>
      <c r="AR14" s="170"/>
      <c r="AS14" s="170"/>
      <c r="AT14" s="170"/>
      <c r="AU14" s="170"/>
      <c r="AV14" s="170"/>
      <c r="AW14" s="170"/>
      <c r="AX14" s="170"/>
      <c r="AY14" s="170"/>
      <c r="AZ14" s="170"/>
      <c r="BA14" s="170"/>
      <c r="BB14" s="170"/>
      <c r="BC14" s="170"/>
      <c r="BD14" s="170"/>
      <c r="BE14" s="170"/>
      <c r="BF14" s="170"/>
      <c r="BG14" s="170"/>
      <c r="BH14" s="170"/>
    </row>
    <row r="15" spans="1:60" outlineLevel="1" x14ac:dyDescent="0.25">
      <c r="A15" s="224"/>
      <c r="B15" s="293" t="s">
        <v>1171</v>
      </c>
      <c r="C15" s="294"/>
      <c r="D15" s="295"/>
      <c r="E15" s="296"/>
      <c r="F15" s="297"/>
      <c r="G15" s="298"/>
      <c r="H15" s="200"/>
      <c r="I15" s="228"/>
      <c r="J15" s="170"/>
      <c r="K15" s="170"/>
      <c r="L15" s="170"/>
      <c r="M15" s="170"/>
      <c r="N15" s="170"/>
      <c r="O15" s="170"/>
      <c r="P15" s="170"/>
      <c r="Q15" s="170"/>
      <c r="R15" s="170"/>
      <c r="S15" s="170"/>
      <c r="T15" s="170"/>
      <c r="U15" s="170"/>
      <c r="V15" s="170"/>
      <c r="W15" s="170"/>
      <c r="X15" s="170"/>
      <c r="Y15" s="170"/>
      <c r="Z15" s="170"/>
      <c r="AA15" s="170"/>
      <c r="AB15" s="170"/>
      <c r="AC15" s="170">
        <v>0</v>
      </c>
      <c r="AD15" s="170"/>
      <c r="AE15" s="170" t="s">
        <v>182</v>
      </c>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row>
    <row r="16" spans="1:60" ht="21" outlineLevel="1" x14ac:dyDescent="0.25">
      <c r="A16" s="224"/>
      <c r="B16" s="293" t="s">
        <v>1172</v>
      </c>
      <c r="C16" s="294"/>
      <c r="D16" s="295"/>
      <c r="E16" s="296"/>
      <c r="F16" s="297"/>
      <c r="G16" s="298"/>
      <c r="H16" s="200"/>
      <c r="I16" s="228"/>
      <c r="J16" s="170"/>
      <c r="K16" s="170"/>
      <c r="L16" s="170"/>
      <c r="M16" s="170"/>
      <c r="N16" s="170"/>
      <c r="O16" s="170"/>
      <c r="P16" s="170"/>
      <c r="Q16" s="170"/>
      <c r="R16" s="170"/>
      <c r="S16" s="170"/>
      <c r="T16" s="170"/>
      <c r="U16" s="170"/>
      <c r="V16" s="170"/>
      <c r="W16" s="170"/>
      <c r="X16" s="170"/>
      <c r="Y16" s="170"/>
      <c r="Z16" s="170"/>
      <c r="AA16" s="170"/>
      <c r="AB16" s="170"/>
      <c r="AC16" s="170"/>
      <c r="AD16" s="170"/>
      <c r="AE16" s="170" t="s">
        <v>193</v>
      </c>
      <c r="AF16" s="170"/>
      <c r="AG16" s="170"/>
      <c r="AH16" s="170"/>
      <c r="AI16" s="170"/>
      <c r="AJ16" s="170"/>
      <c r="AK16" s="170"/>
      <c r="AL16" s="170"/>
      <c r="AM16" s="170"/>
      <c r="AN16" s="170"/>
      <c r="AO16" s="170"/>
      <c r="AP16" s="170"/>
      <c r="AQ16" s="170"/>
      <c r="AR16" s="170"/>
      <c r="AS16" s="170"/>
      <c r="AT16" s="170"/>
      <c r="AU16" s="170"/>
      <c r="AV16" s="170"/>
      <c r="AW16" s="170"/>
      <c r="AX16" s="170"/>
      <c r="AY16" s="170"/>
      <c r="AZ16" s="173" t="str">
        <f>B16</f>
        <v>Úprava terénu, odkopání terénních nerovností až do hloubky 10 cm, zásyp materiálem získaným odkopávkou. Upěchování zasypaných nerovností ručním pěchem tak, aby nerovnosti terénu nebyly větší jak 2 cm od vodorovné hladiny.</v>
      </c>
      <c r="BA16" s="170"/>
      <c r="BB16" s="170"/>
      <c r="BC16" s="170"/>
      <c r="BD16" s="170"/>
      <c r="BE16" s="170"/>
      <c r="BF16" s="170"/>
      <c r="BG16" s="170"/>
      <c r="BH16" s="170"/>
    </row>
    <row r="17" spans="1:60" outlineLevel="1" x14ac:dyDescent="0.25">
      <c r="A17" s="225">
        <v>3</v>
      </c>
      <c r="B17" s="182" t="s">
        <v>1173</v>
      </c>
      <c r="C17" s="209" t="s">
        <v>1174</v>
      </c>
      <c r="D17" s="187" t="s">
        <v>185</v>
      </c>
      <c r="E17" s="193">
        <v>135</v>
      </c>
      <c r="F17" s="202"/>
      <c r="G17" s="201">
        <f>ROUND(E17*F17,2)</f>
        <v>0</v>
      </c>
      <c r="H17" s="200"/>
      <c r="I17" s="228" t="s">
        <v>198</v>
      </c>
      <c r="J17" s="170"/>
      <c r="K17" s="170"/>
      <c r="L17" s="170"/>
      <c r="M17" s="170"/>
      <c r="N17" s="170"/>
      <c r="O17" s="170"/>
      <c r="P17" s="170"/>
      <c r="Q17" s="170"/>
      <c r="R17" s="170"/>
      <c r="S17" s="170"/>
      <c r="T17" s="170"/>
      <c r="U17" s="170"/>
      <c r="V17" s="170"/>
      <c r="W17" s="170"/>
      <c r="X17" s="170"/>
      <c r="Y17" s="170"/>
      <c r="Z17" s="170"/>
      <c r="AA17" s="170"/>
      <c r="AB17" s="170"/>
      <c r="AC17" s="170"/>
      <c r="AD17" s="170"/>
      <c r="AE17" s="170" t="s">
        <v>199</v>
      </c>
      <c r="AF17" s="170"/>
      <c r="AG17" s="170"/>
      <c r="AH17" s="170"/>
      <c r="AI17" s="170"/>
      <c r="AJ17" s="170"/>
      <c r="AK17" s="170"/>
      <c r="AL17" s="170"/>
      <c r="AM17" s="170">
        <v>21</v>
      </c>
      <c r="AN17" s="170"/>
      <c r="AO17" s="170"/>
      <c r="AP17" s="170"/>
      <c r="AQ17" s="170"/>
      <c r="AR17" s="170"/>
      <c r="AS17" s="170"/>
      <c r="AT17" s="170"/>
      <c r="AU17" s="170"/>
      <c r="AV17" s="170"/>
      <c r="AW17" s="170"/>
      <c r="AX17" s="170"/>
      <c r="AY17" s="170"/>
      <c r="AZ17" s="170"/>
      <c r="BA17" s="170"/>
      <c r="BB17" s="170"/>
      <c r="BC17" s="170"/>
      <c r="BD17" s="170"/>
      <c r="BE17" s="170"/>
      <c r="BF17" s="170"/>
      <c r="BG17" s="170"/>
      <c r="BH17" s="170"/>
    </row>
    <row r="18" spans="1:60" x14ac:dyDescent="0.25">
      <c r="A18" s="223" t="s">
        <v>179</v>
      </c>
      <c r="B18" s="181" t="s">
        <v>108</v>
      </c>
      <c r="C18" s="208" t="s">
        <v>109</v>
      </c>
      <c r="D18" s="186"/>
      <c r="E18" s="192"/>
      <c r="F18" s="291">
        <f>SUM(G19:G51)</f>
        <v>0</v>
      </c>
      <c r="G18" s="292"/>
      <c r="H18" s="199"/>
      <c r="I18" s="227"/>
      <c r="AE18" t="s">
        <v>180</v>
      </c>
    </row>
    <row r="19" spans="1:60" outlineLevel="1" x14ac:dyDescent="0.25">
      <c r="A19" s="225">
        <v>4</v>
      </c>
      <c r="B19" s="182" t="s">
        <v>1175</v>
      </c>
      <c r="C19" s="209" t="s">
        <v>1176</v>
      </c>
      <c r="D19" s="187" t="s">
        <v>1177</v>
      </c>
      <c r="E19" s="193">
        <v>70</v>
      </c>
      <c r="F19" s="202"/>
      <c r="G19" s="201">
        <f t="shared" ref="G19:G51" si="0">ROUND(E19*F19,2)</f>
        <v>0</v>
      </c>
      <c r="H19" s="200"/>
      <c r="I19" s="228" t="s">
        <v>372</v>
      </c>
      <c r="J19" s="170"/>
      <c r="K19" s="170"/>
      <c r="L19" s="170"/>
      <c r="M19" s="170"/>
      <c r="N19" s="170"/>
      <c r="O19" s="170"/>
      <c r="P19" s="170"/>
      <c r="Q19" s="170"/>
      <c r="R19" s="170"/>
      <c r="S19" s="170"/>
      <c r="T19" s="170"/>
      <c r="U19" s="170"/>
      <c r="V19" s="170"/>
      <c r="W19" s="170"/>
      <c r="X19" s="170"/>
      <c r="Y19" s="170"/>
      <c r="Z19" s="170"/>
      <c r="AA19" s="170"/>
      <c r="AB19" s="170"/>
      <c r="AC19" s="170"/>
      <c r="AD19" s="170"/>
      <c r="AE19" s="170" t="s">
        <v>238</v>
      </c>
      <c r="AF19" s="170"/>
      <c r="AG19" s="170"/>
      <c r="AH19" s="170"/>
      <c r="AI19" s="170"/>
      <c r="AJ19" s="170"/>
      <c r="AK19" s="170"/>
      <c r="AL19" s="170"/>
      <c r="AM19" s="170">
        <v>21</v>
      </c>
      <c r="AN19" s="170"/>
      <c r="AO19" s="170"/>
      <c r="AP19" s="170"/>
      <c r="AQ19" s="170"/>
      <c r="AR19" s="170"/>
      <c r="AS19" s="170"/>
      <c r="AT19" s="170"/>
      <c r="AU19" s="170"/>
      <c r="AV19" s="170"/>
      <c r="AW19" s="170"/>
      <c r="AX19" s="170"/>
      <c r="AY19" s="170"/>
      <c r="AZ19" s="170"/>
      <c r="BA19" s="170"/>
      <c r="BB19" s="170"/>
      <c r="BC19" s="170"/>
      <c r="BD19" s="170"/>
      <c r="BE19" s="170"/>
      <c r="BF19" s="170"/>
      <c r="BG19" s="170"/>
      <c r="BH19" s="170"/>
    </row>
    <row r="20" spans="1:60" outlineLevel="1" x14ac:dyDescent="0.25">
      <c r="A20" s="225">
        <v>5</v>
      </c>
      <c r="B20" s="182" t="s">
        <v>1178</v>
      </c>
      <c r="C20" s="209" t="s">
        <v>1179</v>
      </c>
      <c r="D20" s="187" t="s">
        <v>1177</v>
      </c>
      <c r="E20" s="193">
        <v>90</v>
      </c>
      <c r="F20" s="202"/>
      <c r="G20" s="201">
        <f t="shared" si="0"/>
        <v>0</v>
      </c>
      <c r="H20" s="200"/>
      <c r="I20" s="228" t="s">
        <v>372</v>
      </c>
      <c r="J20" s="170"/>
      <c r="K20" s="170"/>
      <c r="L20" s="170"/>
      <c r="M20" s="170"/>
      <c r="N20" s="170"/>
      <c r="O20" s="170"/>
      <c r="P20" s="170"/>
      <c r="Q20" s="170"/>
      <c r="R20" s="170"/>
      <c r="S20" s="170"/>
      <c r="T20" s="170"/>
      <c r="U20" s="170"/>
      <c r="V20" s="170"/>
      <c r="W20" s="170"/>
      <c r="X20" s="170"/>
      <c r="Y20" s="170"/>
      <c r="Z20" s="170"/>
      <c r="AA20" s="170"/>
      <c r="AB20" s="170"/>
      <c r="AC20" s="170"/>
      <c r="AD20" s="170"/>
      <c r="AE20" s="170" t="s">
        <v>238</v>
      </c>
      <c r="AF20" s="170"/>
      <c r="AG20" s="170"/>
      <c r="AH20" s="170"/>
      <c r="AI20" s="170"/>
      <c r="AJ20" s="170"/>
      <c r="AK20" s="170"/>
      <c r="AL20" s="170"/>
      <c r="AM20" s="170">
        <v>21</v>
      </c>
      <c r="AN20" s="170"/>
      <c r="AO20" s="170"/>
      <c r="AP20" s="170"/>
      <c r="AQ20" s="170"/>
      <c r="AR20" s="170"/>
      <c r="AS20" s="170"/>
      <c r="AT20" s="170"/>
      <c r="AU20" s="170"/>
      <c r="AV20" s="170"/>
      <c r="AW20" s="170"/>
      <c r="AX20" s="170"/>
      <c r="AY20" s="170"/>
      <c r="AZ20" s="170"/>
      <c r="BA20" s="170"/>
      <c r="BB20" s="170"/>
      <c r="BC20" s="170"/>
      <c r="BD20" s="170"/>
      <c r="BE20" s="170"/>
      <c r="BF20" s="170"/>
      <c r="BG20" s="170"/>
      <c r="BH20" s="170"/>
    </row>
    <row r="21" spans="1:60" outlineLevel="1" x14ac:dyDescent="0.25">
      <c r="A21" s="225">
        <v>6</v>
      </c>
      <c r="B21" s="182" t="s">
        <v>1180</v>
      </c>
      <c r="C21" s="209" t="s">
        <v>1181</v>
      </c>
      <c r="D21" s="187" t="s">
        <v>376</v>
      </c>
      <c r="E21" s="193">
        <v>80</v>
      </c>
      <c r="F21" s="202"/>
      <c r="G21" s="201">
        <f t="shared" si="0"/>
        <v>0</v>
      </c>
      <c r="H21" s="200"/>
      <c r="I21" s="228" t="s">
        <v>372</v>
      </c>
      <c r="J21" s="170"/>
      <c r="K21" s="170"/>
      <c r="L21" s="170"/>
      <c r="M21" s="170"/>
      <c r="N21" s="170"/>
      <c r="O21" s="170"/>
      <c r="P21" s="170"/>
      <c r="Q21" s="170"/>
      <c r="R21" s="170"/>
      <c r="S21" s="170"/>
      <c r="T21" s="170"/>
      <c r="U21" s="170"/>
      <c r="V21" s="170"/>
      <c r="W21" s="170"/>
      <c r="X21" s="170"/>
      <c r="Y21" s="170"/>
      <c r="Z21" s="170"/>
      <c r="AA21" s="170"/>
      <c r="AB21" s="170"/>
      <c r="AC21" s="170"/>
      <c r="AD21" s="170"/>
      <c r="AE21" s="170" t="s">
        <v>238</v>
      </c>
      <c r="AF21" s="170"/>
      <c r="AG21" s="170"/>
      <c r="AH21" s="170"/>
      <c r="AI21" s="170"/>
      <c r="AJ21" s="170"/>
      <c r="AK21" s="170"/>
      <c r="AL21" s="170"/>
      <c r="AM21" s="170">
        <v>21</v>
      </c>
      <c r="AN21" s="170"/>
      <c r="AO21" s="170"/>
      <c r="AP21" s="170"/>
      <c r="AQ21" s="170"/>
      <c r="AR21" s="170"/>
      <c r="AS21" s="170"/>
      <c r="AT21" s="170"/>
      <c r="AU21" s="170"/>
      <c r="AV21" s="170"/>
      <c r="AW21" s="170"/>
      <c r="AX21" s="170"/>
      <c r="AY21" s="170"/>
      <c r="AZ21" s="170"/>
      <c r="BA21" s="170"/>
      <c r="BB21" s="170"/>
      <c r="BC21" s="170"/>
      <c r="BD21" s="170"/>
      <c r="BE21" s="170"/>
      <c r="BF21" s="170"/>
      <c r="BG21" s="170"/>
      <c r="BH21" s="170"/>
    </row>
    <row r="22" spans="1:60" outlineLevel="1" x14ac:dyDescent="0.25">
      <c r="A22" s="225">
        <v>7</v>
      </c>
      <c r="B22" s="182" t="s">
        <v>1182</v>
      </c>
      <c r="C22" s="209" t="s">
        <v>1183</v>
      </c>
      <c r="D22" s="187" t="s">
        <v>376</v>
      </c>
      <c r="E22" s="193">
        <v>30</v>
      </c>
      <c r="F22" s="202"/>
      <c r="G22" s="201">
        <f t="shared" si="0"/>
        <v>0</v>
      </c>
      <c r="H22" s="200"/>
      <c r="I22" s="228" t="s">
        <v>372</v>
      </c>
      <c r="J22" s="170"/>
      <c r="K22" s="170"/>
      <c r="L22" s="170"/>
      <c r="M22" s="170"/>
      <c r="N22" s="170"/>
      <c r="O22" s="170"/>
      <c r="P22" s="170"/>
      <c r="Q22" s="170"/>
      <c r="R22" s="170"/>
      <c r="S22" s="170"/>
      <c r="T22" s="170"/>
      <c r="U22" s="170"/>
      <c r="V22" s="170"/>
      <c r="W22" s="170"/>
      <c r="X22" s="170"/>
      <c r="Y22" s="170"/>
      <c r="Z22" s="170"/>
      <c r="AA22" s="170"/>
      <c r="AB22" s="170"/>
      <c r="AC22" s="170"/>
      <c r="AD22" s="170"/>
      <c r="AE22" s="170" t="s">
        <v>238</v>
      </c>
      <c r="AF22" s="170"/>
      <c r="AG22" s="170"/>
      <c r="AH22" s="170"/>
      <c r="AI22" s="170"/>
      <c r="AJ22" s="170"/>
      <c r="AK22" s="170"/>
      <c r="AL22" s="170"/>
      <c r="AM22" s="170">
        <v>21</v>
      </c>
      <c r="AN22" s="170"/>
      <c r="AO22" s="170"/>
      <c r="AP22" s="170"/>
      <c r="AQ22" s="170"/>
      <c r="AR22" s="170"/>
      <c r="AS22" s="170"/>
      <c r="AT22" s="170"/>
      <c r="AU22" s="170"/>
      <c r="AV22" s="170"/>
      <c r="AW22" s="170"/>
      <c r="AX22" s="170"/>
      <c r="AY22" s="170"/>
      <c r="AZ22" s="170"/>
      <c r="BA22" s="170"/>
      <c r="BB22" s="170"/>
      <c r="BC22" s="170"/>
      <c r="BD22" s="170"/>
      <c r="BE22" s="170"/>
      <c r="BF22" s="170"/>
      <c r="BG22" s="170"/>
      <c r="BH22" s="170"/>
    </row>
    <row r="23" spans="1:60" outlineLevel="1" x14ac:dyDescent="0.25">
      <c r="A23" s="225">
        <v>8</v>
      </c>
      <c r="B23" s="182" t="s">
        <v>1184</v>
      </c>
      <c r="C23" s="209" t="s">
        <v>1185</v>
      </c>
      <c r="D23" s="187" t="s">
        <v>376</v>
      </c>
      <c r="E23" s="193">
        <v>210</v>
      </c>
      <c r="F23" s="202"/>
      <c r="G23" s="201">
        <f t="shared" si="0"/>
        <v>0</v>
      </c>
      <c r="H23" s="200"/>
      <c r="I23" s="228" t="s">
        <v>372</v>
      </c>
      <c r="J23" s="170"/>
      <c r="K23" s="170"/>
      <c r="L23" s="170"/>
      <c r="M23" s="170"/>
      <c r="N23" s="170"/>
      <c r="O23" s="170"/>
      <c r="P23" s="170"/>
      <c r="Q23" s="170"/>
      <c r="R23" s="170"/>
      <c r="S23" s="170"/>
      <c r="T23" s="170"/>
      <c r="U23" s="170"/>
      <c r="V23" s="170"/>
      <c r="W23" s="170"/>
      <c r="X23" s="170"/>
      <c r="Y23" s="170"/>
      <c r="Z23" s="170"/>
      <c r="AA23" s="170"/>
      <c r="AB23" s="170"/>
      <c r="AC23" s="170"/>
      <c r="AD23" s="170"/>
      <c r="AE23" s="170" t="s">
        <v>238</v>
      </c>
      <c r="AF23" s="170"/>
      <c r="AG23" s="170"/>
      <c r="AH23" s="170"/>
      <c r="AI23" s="170"/>
      <c r="AJ23" s="170"/>
      <c r="AK23" s="170"/>
      <c r="AL23" s="170"/>
      <c r="AM23" s="170">
        <v>21</v>
      </c>
      <c r="AN23" s="170"/>
      <c r="AO23" s="170"/>
      <c r="AP23" s="170"/>
      <c r="AQ23" s="170"/>
      <c r="AR23" s="170"/>
      <c r="AS23" s="170"/>
      <c r="AT23" s="170"/>
      <c r="AU23" s="170"/>
      <c r="AV23" s="170"/>
      <c r="AW23" s="170"/>
      <c r="AX23" s="170"/>
      <c r="AY23" s="170"/>
      <c r="AZ23" s="170"/>
      <c r="BA23" s="170"/>
      <c r="BB23" s="170"/>
      <c r="BC23" s="170"/>
      <c r="BD23" s="170"/>
      <c r="BE23" s="170"/>
      <c r="BF23" s="170"/>
      <c r="BG23" s="170"/>
      <c r="BH23" s="170"/>
    </row>
    <row r="24" spans="1:60" outlineLevel="1" x14ac:dyDescent="0.25">
      <c r="A24" s="225">
        <v>9</v>
      </c>
      <c r="B24" s="182" t="s">
        <v>1186</v>
      </c>
      <c r="C24" s="209" t="s">
        <v>1187</v>
      </c>
      <c r="D24" s="187" t="s">
        <v>376</v>
      </c>
      <c r="E24" s="193">
        <v>150</v>
      </c>
      <c r="F24" s="202"/>
      <c r="G24" s="201">
        <f t="shared" si="0"/>
        <v>0</v>
      </c>
      <c r="H24" s="200"/>
      <c r="I24" s="228" t="s">
        <v>372</v>
      </c>
      <c r="J24" s="170"/>
      <c r="K24" s="170"/>
      <c r="L24" s="170"/>
      <c r="M24" s="170"/>
      <c r="N24" s="170"/>
      <c r="O24" s="170"/>
      <c r="P24" s="170"/>
      <c r="Q24" s="170"/>
      <c r="R24" s="170"/>
      <c r="S24" s="170"/>
      <c r="T24" s="170"/>
      <c r="U24" s="170"/>
      <c r="V24" s="170"/>
      <c r="W24" s="170"/>
      <c r="X24" s="170"/>
      <c r="Y24" s="170"/>
      <c r="Z24" s="170"/>
      <c r="AA24" s="170"/>
      <c r="AB24" s="170"/>
      <c r="AC24" s="170"/>
      <c r="AD24" s="170"/>
      <c r="AE24" s="170" t="s">
        <v>238</v>
      </c>
      <c r="AF24" s="170"/>
      <c r="AG24" s="170"/>
      <c r="AH24" s="170"/>
      <c r="AI24" s="170"/>
      <c r="AJ24" s="170"/>
      <c r="AK24" s="170"/>
      <c r="AL24" s="170"/>
      <c r="AM24" s="170">
        <v>21</v>
      </c>
      <c r="AN24" s="170"/>
      <c r="AO24" s="170"/>
      <c r="AP24" s="170"/>
      <c r="AQ24" s="170"/>
      <c r="AR24" s="170"/>
      <c r="AS24" s="170"/>
      <c r="AT24" s="170"/>
      <c r="AU24" s="170"/>
      <c r="AV24" s="170"/>
      <c r="AW24" s="170"/>
      <c r="AX24" s="170"/>
      <c r="AY24" s="170"/>
      <c r="AZ24" s="170"/>
      <c r="BA24" s="170"/>
      <c r="BB24" s="170"/>
      <c r="BC24" s="170"/>
      <c r="BD24" s="170"/>
      <c r="BE24" s="170"/>
      <c r="BF24" s="170"/>
      <c r="BG24" s="170"/>
      <c r="BH24" s="170"/>
    </row>
    <row r="25" spans="1:60" outlineLevel="1" x14ac:dyDescent="0.25">
      <c r="A25" s="225">
        <v>10</v>
      </c>
      <c r="B25" s="182" t="s">
        <v>1188</v>
      </c>
      <c r="C25" s="209" t="s">
        <v>1189</v>
      </c>
      <c r="D25" s="187" t="s">
        <v>376</v>
      </c>
      <c r="E25" s="193">
        <v>15</v>
      </c>
      <c r="F25" s="202"/>
      <c r="G25" s="201">
        <f t="shared" si="0"/>
        <v>0</v>
      </c>
      <c r="H25" s="200"/>
      <c r="I25" s="228" t="s">
        <v>372</v>
      </c>
      <c r="J25" s="170"/>
      <c r="K25" s="170"/>
      <c r="L25" s="170"/>
      <c r="M25" s="170"/>
      <c r="N25" s="170"/>
      <c r="O25" s="170"/>
      <c r="P25" s="170"/>
      <c r="Q25" s="170"/>
      <c r="R25" s="170"/>
      <c r="S25" s="170"/>
      <c r="T25" s="170"/>
      <c r="U25" s="170"/>
      <c r="V25" s="170"/>
      <c r="W25" s="170"/>
      <c r="X25" s="170"/>
      <c r="Y25" s="170"/>
      <c r="Z25" s="170"/>
      <c r="AA25" s="170"/>
      <c r="AB25" s="170"/>
      <c r="AC25" s="170"/>
      <c r="AD25" s="170"/>
      <c r="AE25" s="170" t="s">
        <v>238</v>
      </c>
      <c r="AF25" s="170"/>
      <c r="AG25" s="170"/>
      <c r="AH25" s="170"/>
      <c r="AI25" s="170"/>
      <c r="AJ25" s="170"/>
      <c r="AK25" s="170"/>
      <c r="AL25" s="170"/>
      <c r="AM25" s="170">
        <v>21</v>
      </c>
      <c r="AN25" s="170"/>
      <c r="AO25" s="170"/>
      <c r="AP25" s="170"/>
      <c r="AQ25" s="170"/>
      <c r="AR25" s="170"/>
      <c r="AS25" s="170"/>
      <c r="AT25" s="170"/>
      <c r="AU25" s="170"/>
      <c r="AV25" s="170"/>
      <c r="AW25" s="170"/>
      <c r="AX25" s="170"/>
      <c r="AY25" s="170"/>
      <c r="AZ25" s="170"/>
      <c r="BA25" s="170"/>
      <c r="BB25" s="170"/>
      <c r="BC25" s="170"/>
      <c r="BD25" s="170"/>
      <c r="BE25" s="170"/>
      <c r="BF25" s="170"/>
      <c r="BG25" s="170"/>
      <c r="BH25" s="170"/>
    </row>
    <row r="26" spans="1:60" outlineLevel="1" x14ac:dyDescent="0.25">
      <c r="A26" s="225">
        <v>11</v>
      </c>
      <c r="B26" s="182" t="s">
        <v>1190</v>
      </c>
      <c r="C26" s="209" t="s">
        <v>1191</v>
      </c>
      <c r="D26" s="187" t="s">
        <v>376</v>
      </c>
      <c r="E26" s="193">
        <v>30</v>
      </c>
      <c r="F26" s="202"/>
      <c r="G26" s="201">
        <f t="shared" si="0"/>
        <v>0</v>
      </c>
      <c r="H26" s="200"/>
      <c r="I26" s="228" t="s">
        <v>372</v>
      </c>
      <c r="J26" s="170"/>
      <c r="K26" s="170"/>
      <c r="L26" s="170"/>
      <c r="M26" s="170"/>
      <c r="N26" s="170"/>
      <c r="O26" s="170"/>
      <c r="P26" s="170"/>
      <c r="Q26" s="170"/>
      <c r="R26" s="170"/>
      <c r="S26" s="170"/>
      <c r="T26" s="170"/>
      <c r="U26" s="170"/>
      <c r="V26" s="170"/>
      <c r="W26" s="170"/>
      <c r="X26" s="170"/>
      <c r="Y26" s="170"/>
      <c r="Z26" s="170"/>
      <c r="AA26" s="170"/>
      <c r="AB26" s="170"/>
      <c r="AC26" s="170"/>
      <c r="AD26" s="170"/>
      <c r="AE26" s="170" t="s">
        <v>238</v>
      </c>
      <c r="AF26" s="170"/>
      <c r="AG26" s="170"/>
      <c r="AH26" s="170"/>
      <c r="AI26" s="170"/>
      <c r="AJ26" s="170"/>
      <c r="AK26" s="170"/>
      <c r="AL26" s="170"/>
      <c r="AM26" s="170">
        <v>21</v>
      </c>
      <c r="AN26" s="170"/>
      <c r="AO26" s="170"/>
      <c r="AP26" s="170"/>
      <c r="AQ26" s="170"/>
      <c r="AR26" s="170"/>
      <c r="AS26" s="170"/>
      <c r="AT26" s="170"/>
      <c r="AU26" s="170"/>
      <c r="AV26" s="170"/>
      <c r="AW26" s="170"/>
      <c r="AX26" s="170"/>
      <c r="AY26" s="170"/>
      <c r="AZ26" s="170"/>
      <c r="BA26" s="170"/>
      <c r="BB26" s="170"/>
      <c r="BC26" s="170"/>
      <c r="BD26" s="170"/>
      <c r="BE26" s="170"/>
      <c r="BF26" s="170"/>
      <c r="BG26" s="170"/>
      <c r="BH26" s="170"/>
    </row>
    <row r="27" spans="1:60" outlineLevel="1" x14ac:dyDescent="0.25">
      <c r="A27" s="225">
        <v>12</v>
      </c>
      <c r="B27" s="182" t="s">
        <v>1192</v>
      </c>
      <c r="C27" s="209" t="s">
        <v>1193</v>
      </c>
      <c r="D27" s="187" t="s">
        <v>376</v>
      </c>
      <c r="E27" s="193">
        <v>16</v>
      </c>
      <c r="F27" s="202"/>
      <c r="G27" s="201">
        <f t="shared" si="0"/>
        <v>0</v>
      </c>
      <c r="H27" s="200"/>
      <c r="I27" s="228" t="s">
        <v>372</v>
      </c>
      <c r="J27" s="170"/>
      <c r="K27" s="170"/>
      <c r="L27" s="170"/>
      <c r="M27" s="170"/>
      <c r="N27" s="170"/>
      <c r="O27" s="170"/>
      <c r="P27" s="170"/>
      <c r="Q27" s="170"/>
      <c r="R27" s="170"/>
      <c r="S27" s="170"/>
      <c r="T27" s="170"/>
      <c r="U27" s="170"/>
      <c r="V27" s="170"/>
      <c r="W27" s="170"/>
      <c r="X27" s="170"/>
      <c r="Y27" s="170"/>
      <c r="Z27" s="170"/>
      <c r="AA27" s="170"/>
      <c r="AB27" s="170"/>
      <c r="AC27" s="170"/>
      <c r="AD27" s="170"/>
      <c r="AE27" s="170" t="s">
        <v>238</v>
      </c>
      <c r="AF27" s="170"/>
      <c r="AG27" s="170"/>
      <c r="AH27" s="170"/>
      <c r="AI27" s="170"/>
      <c r="AJ27" s="170"/>
      <c r="AK27" s="170"/>
      <c r="AL27" s="170"/>
      <c r="AM27" s="170">
        <v>21</v>
      </c>
      <c r="AN27" s="170"/>
      <c r="AO27" s="170"/>
      <c r="AP27" s="170"/>
      <c r="AQ27" s="170"/>
      <c r="AR27" s="170"/>
      <c r="AS27" s="170"/>
      <c r="AT27" s="170"/>
      <c r="AU27" s="170"/>
      <c r="AV27" s="170"/>
      <c r="AW27" s="170"/>
      <c r="AX27" s="170"/>
      <c r="AY27" s="170"/>
      <c r="AZ27" s="170"/>
      <c r="BA27" s="170"/>
      <c r="BB27" s="170"/>
      <c r="BC27" s="170"/>
      <c r="BD27" s="170"/>
      <c r="BE27" s="170"/>
      <c r="BF27" s="170"/>
      <c r="BG27" s="170"/>
      <c r="BH27" s="170"/>
    </row>
    <row r="28" spans="1:60" outlineLevel="1" x14ac:dyDescent="0.25">
      <c r="A28" s="225">
        <v>13</v>
      </c>
      <c r="B28" s="182" t="s">
        <v>1194</v>
      </c>
      <c r="C28" s="209" t="s">
        <v>1195</v>
      </c>
      <c r="D28" s="187" t="s">
        <v>376</v>
      </c>
      <c r="E28" s="193">
        <v>25</v>
      </c>
      <c r="F28" s="202"/>
      <c r="G28" s="201">
        <f t="shared" si="0"/>
        <v>0</v>
      </c>
      <c r="H28" s="200"/>
      <c r="I28" s="228" t="s">
        <v>372</v>
      </c>
      <c r="J28" s="170"/>
      <c r="K28" s="170"/>
      <c r="L28" s="170"/>
      <c r="M28" s="170"/>
      <c r="N28" s="170"/>
      <c r="O28" s="170"/>
      <c r="P28" s="170"/>
      <c r="Q28" s="170"/>
      <c r="R28" s="170"/>
      <c r="S28" s="170"/>
      <c r="T28" s="170"/>
      <c r="U28" s="170"/>
      <c r="V28" s="170"/>
      <c r="W28" s="170"/>
      <c r="X28" s="170"/>
      <c r="Y28" s="170"/>
      <c r="Z28" s="170"/>
      <c r="AA28" s="170"/>
      <c r="AB28" s="170"/>
      <c r="AC28" s="170"/>
      <c r="AD28" s="170"/>
      <c r="AE28" s="170" t="s">
        <v>238</v>
      </c>
      <c r="AF28" s="170"/>
      <c r="AG28" s="170"/>
      <c r="AH28" s="170"/>
      <c r="AI28" s="170"/>
      <c r="AJ28" s="170"/>
      <c r="AK28" s="170"/>
      <c r="AL28" s="170"/>
      <c r="AM28" s="170">
        <v>21</v>
      </c>
      <c r="AN28" s="170"/>
      <c r="AO28" s="170"/>
      <c r="AP28" s="170"/>
      <c r="AQ28" s="170"/>
      <c r="AR28" s="170"/>
      <c r="AS28" s="170"/>
      <c r="AT28" s="170"/>
      <c r="AU28" s="170"/>
      <c r="AV28" s="170"/>
      <c r="AW28" s="170"/>
      <c r="AX28" s="170"/>
      <c r="AY28" s="170"/>
      <c r="AZ28" s="170"/>
      <c r="BA28" s="170"/>
      <c r="BB28" s="170"/>
      <c r="BC28" s="170"/>
      <c r="BD28" s="170"/>
      <c r="BE28" s="170"/>
      <c r="BF28" s="170"/>
      <c r="BG28" s="170"/>
      <c r="BH28" s="170"/>
    </row>
    <row r="29" spans="1:60" outlineLevel="1" x14ac:dyDescent="0.25">
      <c r="A29" s="225">
        <v>14</v>
      </c>
      <c r="B29" s="182" t="s">
        <v>1196</v>
      </c>
      <c r="C29" s="209" t="s">
        <v>1197</v>
      </c>
      <c r="D29" s="187" t="s">
        <v>376</v>
      </c>
      <c r="E29" s="193">
        <v>288</v>
      </c>
      <c r="F29" s="202"/>
      <c r="G29" s="201">
        <f t="shared" si="0"/>
        <v>0</v>
      </c>
      <c r="H29" s="200"/>
      <c r="I29" s="228" t="s">
        <v>372</v>
      </c>
      <c r="J29" s="170"/>
      <c r="K29" s="170"/>
      <c r="L29" s="170"/>
      <c r="M29" s="170"/>
      <c r="N29" s="170"/>
      <c r="O29" s="170"/>
      <c r="P29" s="170"/>
      <c r="Q29" s="170"/>
      <c r="R29" s="170"/>
      <c r="S29" s="170"/>
      <c r="T29" s="170"/>
      <c r="U29" s="170"/>
      <c r="V29" s="170"/>
      <c r="W29" s="170"/>
      <c r="X29" s="170"/>
      <c r="Y29" s="170"/>
      <c r="Z29" s="170"/>
      <c r="AA29" s="170"/>
      <c r="AB29" s="170"/>
      <c r="AC29" s="170"/>
      <c r="AD29" s="170"/>
      <c r="AE29" s="170" t="s">
        <v>238</v>
      </c>
      <c r="AF29" s="170"/>
      <c r="AG29" s="170"/>
      <c r="AH29" s="170"/>
      <c r="AI29" s="170"/>
      <c r="AJ29" s="170"/>
      <c r="AK29" s="170"/>
      <c r="AL29" s="170"/>
      <c r="AM29" s="170">
        <v>21</v>
      </c>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0" outlineLevel="1" x14ac:dyDescent="0.25">
      <c r="A30" s="225">
        <v>15</v>
      </c>
      <c r="B30" s="182" t="s">
        <v>1198</v>
      </c>
      <c r="C30" s="209" t="s">
        <v>1199</v>
      </c>
      <c r="D30" s="187" t="s">
        <v>376</v>
      </c>
      <c r="E30" s="193">
        <v>36</v>
      </c>
      <c r="F30" s="202"/>
      <c r="G30" s="201">
        <f t="shared" si="0"/>
        <v>0</v>
      </c>
      <c r="H30" s="200"/>
      <c r="I30" s="228" t="s">
        <v>372</v>
      </c>
      <c r="J30" s="170"/>
      <c r="K30" s="170"/>
      <c r="L30" s="170"/>
      <c r="M30" s="170"/>
      <c r="N30" s="170"/>
      <c r="O30" s="170"/>
      <c r="P30" s="170"/>
      <c r="Q30" s="170"/>
      <c r="R30" s="170"/>
      <c r="S30" s="170"/>
      <c r="T30" s="170"/>
      <c r="U30" s="170"/>
      <c r="V30" s="170"/>
      <c r="W30" s="170"/>
      <c r="X30" s="170"/>
      <c r="Y30" s="170"/>
      <c r="Z30" s="170"/>
      <c r="AA30" s="170"/>
      <c r="AB30" s="170"/>
      <c r="AC30" s="170"/>
      <c r="AD30" s="170"/>
      <c r="AE30" s="170" t="s">
        <v>238</v>
      </c>
      <c r="AF30" s="170"/>
      <c r="AG30" s="170"/>
      <c r="AH30" s="170"/>
      <c r="AI30" s="170"/>
      <c r="AJ30" s="170"/>
      <c r="AK30" s="170"/>
      <c r="AL30" s="170"/>
      <c r="AM30" s="170">
        <v>21</v>
      </c>
      <c r="AN30" s="170"/>
      <c r="AO30" s="170"/>
      <c r="AP30" s="170"/>
      <c r="AQ30" s="170"/>
      <c r="AR30" s="170"/>
      <c r="AS30" s="170"/>
      <c r="AT30" s="170"/>
      <c r="AU30" s="170"/>
      <c r="AV30" s="170"/>
      <c r="AW30" s="170"/>
      <c r="AX30" s="170"/>
      <c r="AY30" s="170"/>
      <c r="AZ30" s="170"/>
      <c r="BA30" s="170"/>
      <c r="BB30" s="170"/>
      <c r="BC30" s="170"/>
      <c r="BD30" s="170"/>
      <c r="BE30" s="170"/>
      <c r="BF30" s="170"/>
      <c r="BG30" s="170"/>
      <c r="BH30" s="170"/>
    </row>
    <row r="31" spans="1:60" outlineLevel="1" x14ac:dyDescent="0.25">
      <c r="A31" s="225">
        <v>16</v>
      </c>
      <c r="B31" s="182" t="s">
        <v>1200</v>
      </c>
      <c r="C31" s="209" t="s">
        <v>1201</v>
      </c>
      <c r="D31" s="187" t="s">
        <v>376</v>
      </c>
      <c r="E31" s="193">
        <v>15</v>
      </c>
      <c r="F31" s="202"/>
      <c r="G31" s="201">
        <f t="shared" si="0"/>
        <v>0</v>
      </c>
      <c r="H31" s="200"/>
      <c r="I31" s="228" t="s">
        <v>372</v>
      </c>
      <c r="J31" s="170"/>
      <c r="K31" s="170"/>
      <c r="L31" s="170"/>
      <c r="M31" s="170"/>
      <c r="N31" s="170"/>
      <c r="O31" s="170"/>
      <c r="P31" s="170"/>
      <c r="Q31" s="170"/>
      <c r="R31" s="170"/>
      <c r="S31" s="170"/>
      <c r="T31" s="170"/>
      <c r="U31" s="170"/>
      <c r="V31" s="170"/>
      <c r="W31" s="170"/>
      <c r="X31" s="170"/>
      <c r="Y31" s="170"/>
      <c r="Z31" s="170"/>
      <c r="AA31" s="170"/>
      <c r="AB31" s="170"/>
      <c r="AC31" s="170"/>
      <c r="AD31" s="170"/>
      <c r="AE31" s="170" t="s">
        <v>238</v>
      </c>
      <c r="AF31" s="170"/>
      <c r="AG31" s="170"/>
      <c r="AH31" s="170"/>
      <c r="AI31" s="170"/>
      <c r="AJ31" s="170"/>
      <c r="AK31" s="170"/>
      <c r="AL31" s="170"/>
      <c r="AM31" s="170">
        <v>21</v>
      </c>
      <c r="AN31" s="170"/>
      <c r="AO31" s="170"/>
      <c r="AP31" s="170"/>
      <c r="AQ31" s="170"/>
      <c r="AR31" s="170"/>
      <c r="AS31" s="170"/>
      <c r="AT31" s="170"/>
      <c r="AU31" s="170"/>
      <c r="AV31" s="170"/>
      <c r="AW31" s="170"/>
      <c r="AX31" s="170"/>
      <c r="AY31" s="170"/>
      <c r="AZ31" s="170"/>
      <c r="BA31" s="170"/>
      <c r="BB31" s="170"/>
      <c r="BC31" s="170"/>
      <c r="BD31" s="170"/>
      <c r="BE31" s="170"/>
      <c r="BF31" s="170"/>
      <c r="BG31" s="170"/>
      <c r="BH31" s="170"/>
    </row>
    <row r="32" spans="1:60" outlineLevel="1" x14ac:dyDescent="0.25">
      <c r="A32" s="225">
        <v>17</v>
      </c>
      <c r="B32" s="182" t="s">
        <v>1202</v>
      </c>
      <c r="C32" s="209" t="s">
        <v>1203</v>
      </c>
      <c r="D32" s="187" t="s">
        <v>376</v>
      </c>
      <c r="E32" s="193">
        <v>15</v>
      </c>
      <c r="F32" s="202"/>
      <c r="G32" s="201">
        <f t="shared" si="0"/>
        <v>0</v>
      </c>
      <c r="H32" s="200"/>
      <c r="I32" s="228" t="s">
        <v>372</v>
      </c>
      <c r="J32" s="170"/>
      <c r="K32" s="170"/>
      <c r="L32" s="170"/>
      <c r="M32" s="170"/>
      <c r="N32" s="170"/>
      <c r="O32" s="170"/>
      <c r="P32" s="170"/>
      <c r="Q32" s="170"/>
      <c r="R32" s="170"/>
      <c r="S32" s="170"/>
      <c r="T32" s="170"/>
      <c r="U32" s="170"/>
      <c r="V32" s="170"/>
      <c r="W32" s="170"/>
      <c r="X32" s="170"/>
      <c r="Y32" s="170"/>
      <c r="Z32" s="170"/>
      <c r="AA32" s="170"/>
      <c r="AB32" s="170"/>
      <c r="AC32" s="170"/>
      <c r="AD32" s="170"/>
      <c r="AE32" s="170" t="s">
        <v>238</v>
      </c>
      <c r="AF32" s="170"/>
      <c r="AG32" s="170"/>
      <c r="AH32" s="170"/>
      <c r="AI32" s="170"/>
      <c r="AJ32" s="170"/>
      <c r="AK32" s="170"/>
      <c r="AL32" s="170"/>
      <c r="AM32" s="170">
        <v>21</v>
      </c>
      <c r="AN32" s="170"/>
      <c r="AO32" s="170"/>
      <c r="AP32" s="170"/>
      <c r="AQ32" s="170"/>
      <c r="AR32" s="170"/>
      <c r="AS32" s="170"/>
      <c r="AT32" s="170"/>
      <c r="AU32" s="170"/>
      <c r="AV32" s="170"/>
      <c r="AW32" s="170"/>
      <c r="AX32" s="170"/>
      <c r="AY32" s="170"/>
      <c r="AZ32" s="170"/>
      <c r="BA32" s="170"/>
      <c r="BB32" s="170"/>
      <c r="BC32" s="170"/>
      <c r="BD32" s="170"/>
      <c r="BE32" s="170"/>
      <c r="BF32" s="170"/>
      <c r="BG32" s="170"/>
      <c r="BH32" s="170"/>
    </row>
    <row r="33" spans="1:60" outlineLevel="1" x14ac:dyDescent="0.25">
      <c r="A33" s="225">
        <v>18</v>
      </c>
      <c r="B33" s="182" t="s">
        <v>1204</v>
      </c>
      <c r="C33" s="209" t="s">
        <v>1205</v>
      </c>
      <c r="D33" s="187" t="s">
        <v>376</v>
      </c>
      <c r="E33" s="193">
        <v>30</v>
      </c>
      <c r="F33" s="202"/>
      <c r="G33" s="201">
        <f t="shared" si="0"/>
        <v>0</v>
      </c>
      <c r="H33" s="200"/>
      <c r="I33" s="228" t="s">
        <v>372</v>
      </c>
      <c r="J33" s="170"/>
      <c r="K33" s="170"/>
      <c r="L33" s="170"/>
      <c r="M33" s="170"/>
      <c r="N33" s="170"/>
      <c r="O33" s="170"/>
      <c r="P33" s="170"/>
      <c r="Q33" s="170"/>
      <c r="R33" s="170"/>
      <c r="S33" s="170"/>
      <c r="T33" s="170"/>
      <c r="U33" s="170"/>
      <c r="V33" s="170"/>
      <c r="W33" s="170"/>
      <c r="X33" s="170"/>
      <c r="Y33" s="170"/>
      <c r="Z33" s="170"/>
      <c r="AA33" s="170"/>
      <c r="AB33" s="170"/>
      <c r="AC33" s="170"/>
      <c r="AD33" s="170"/>
      <c r="AE33" s="170" t="s">
        <v>238</v>
      </c>
      <c r="AF33" s="170"/>
      <c r="AG33" s="170"/>
      <c r="AH33" s="170"/>
      <c r="AI33" s="170"/>
      <c r="AJ33" s="170"/>
      <c r="AK33" s="170"/>
      <c r="AL33" s="170"/>
      <c r="AM33" s="170">
        <v>21</v>
      </c>
      <c r="AN33" s="170"/>
      <c r="AO33" s="170"/>
      <c r="AP33" s="170"/>
      <c r="AQ33" s="170"/>
      <c r="AR33" s="170"/>
      <c r="AS33" s="170"/>
      <c r="AT33" s="170"/>
      <c r="AU33" s="170"/>
      <c r="AV33" s="170"/>
      <c r="AW33" s="170"/>
      <c r="AX33" s="170"/>
      <c r="AY33" s="170"/>
      <c r="AZ33" s="170"/>
      <c r="BA33" s="170"/>
      <c r="BB33" s="170"/>
      <c r="BC33" s="170"/>
      <c r="BD33" s="170"/>
      <c r="BE33" s="170"/>
      <c r="BF33" s="170"/>
      <c r="BG33" s="170"/>
      <c r="BH33" s="170"/>
    </row>
    <row r="34" spans="1:60" outlineLevel="1" x14ac:dyDescent="0.25">
      <c r="A34" s="225">
        <v>19</v>
      </c>
      <c r="B34" s="182" t="s">
        <v>1206</v>
      </c>
      <c r="C34" s="209" t="s">
        <v>1207</v>
      </c>
      <c r="D34" s="187" t="s">
        <v>1177</v>
      </c>
      <c r="E34" s="193">
        <v>271</v>
      </c>
      <c r="F34" s="202"/>
      <c r="G34" s="201">
        <f t="shared" si="0"/>
        <v>0</v>
      </c>
      <c r="H34" s="200"/>
      <c r="I34" s="228" t="s">
        <v>372</v>
      </c>
      <c r="J34" s="170"/>
      <c r="K34" s="170"/>
      <c r="L34" s="170"/>
      <c r="M34" s="170"/>
      <c r="N34" s="170"/>
      <c r="O34" s="170"/>
      <c r="P34" s="170"/>
      <c r="Q34" s="170"/>
      <c r="R34" s="170"/>
      <c r="S34" s="170"/>
      <c r="T34" s="170"/>
      <c r="U34" s="170"/>
      <c r="V34" s="170"/>
      <c r="W34" s="170"/>
      <c r="X34" s="170"/>
      <c r="Y34" s="170"/>
      <c r="Z34" s="170"/>
      <c r="AA34" s="170"/>
      <c r="AB34" s="170"/>
      <c r="AC34" s="170"/>
      <c r="AD34" s="170"/>
      <c r="AE34" s="170" t="s">
        <v>238</v>
      </c>
      <c r="AF34" s="170"/>
      <c r="AG34" s="170"/>
      <c r="AH34" s="170"/>
      <c r="AI34" s="170"/>
      <c r="AJ34" s="170"/>
      <c r="AK34" s="170"/>
      <c r="AL34" s="170"/>
      <c r="AM34" s="170">
        <v>21</v>
      </c>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0" outlineLevel="1" x14ac:dyDescent="0.25">
      <c r="A35" s="225">
        <v>20</v>
      </c>
      <c r="B35" s="182" t="s">
        <v>1208</v>
      </c>
      <c r="C35" s="209" t="s">
        <v>1209</v>
      </c>
      <c r="D35" s="187" t="s">
        <v>226</v>
      </c>
      <c r="E35" s="193">
        <v>285</v>
      </c>
      <c r="F35" s="202"/>
      <c r="G35" s="201">
        <f t="shared" si="0"/>
        <v>0</v>
      </c>
      <c r="H35" s="200"/>
      <c r="I35" s="228" t="s">
        <v>372</v>
      </c>
      <c r="J35" s="170"/>
      <c r="K35" s="170"/>
      <c r="L35" s="170"/>
      <c r="M35" s="170"/>
      <c r="N35" s="170"/>
      <c r="O35" s="170"/>
      <c r="P35" s="170"/>
      <c r="Q35" s="170"/>
      <c r="R35" s="170"/>
      <c r="S35" s="170"/>
      <c r="T35" s="170"/>
      <c r="U35" s="170"/>
      <c r="V35" s="170"/>
      <c r="W35" s="170"/>
      <c r="X35" s="170"/>
      <c r="Y35" s="170"/>
      <c r="Z35" s="170"/>
      <c r="AA35" s="170"/>
      <c r="AB35" s="170"/>
      <c r="AC35" s="170"/>
      <c r="AD35" s="170"/>
      <c r="AE35" s="170" t="s">
        <v>199</v>
      </c>
      <c r="AF35" s="170"/>
      <c r="AG35" s="170"/>
      <c r="AH35" s="170"/>
      <c r="AI35" s="170"/>
      <c r="AJ35" s="170"/>
      <c r="AK35" s="170"/>
      <c r="AL35" s="170"/>
      <c r="AM35" s="170">
        <v>21</v>
      </c>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0" outlineLevel="1" x14ac:dyDescent="0.25">
      <c r="A36" s="225">
        <v>21</v>
      </c>
      <c r="B36" s="182" t="s">
        <v>1210</v>
      </c>
      <c r="C36" s="209" t="s">
        <v>1211</v>
      </c>
      <c r="D36" s="187" t="s">
        <v>226</v>
      </c>
      <c r="E36" s="193">
        <v>717</v>
      </c>
      <c r="F36" s="202"/>
      <c r="G36" s="201">
        <f t="shared" si="0"/>
        <v>0</v>
      </c>
      <c r="H36" s="200"/>
      <c r="I36" s="228" t="s">
        <v>372</v>
      </c>
      <c r="J36" s="170"/>
      <c r="K36" s="170"/>
      <c r="L36" s="170"/>
      <c r="M36" s="170"/>
      <c r="N36" s="170"/>
      <c r="O36" s="170"/>
      <c r="P36" s="170"/>
      <c r="Q36" s="170"/>
      <c r="R36" s="170"/>
      <c r="S36" s="170"/>
      <c r="T36" s="170"/>
      <c r="U36" s="170"/>
      <c r="V36" s="170"/>
      <c r="W36" s="170"/>
      <c r="X36" s="170"/>
      <c r="Y36" s="170"/>
      <c r="Z36" s="170"/>
      <c r="AA36" s="170"/>
      <c r="AB36" s="170"/>
      <c r="AC36" s="170"/>
      <c r="AD36" s="170"/>
      <c r="AE36" s="170" t="s">
        <v>199</v>
      </c>
      <c r="AF36" s="170"/>
      <c r="AG36" s="170"/>
      <c r="AH36" s="170"/>
      <c r="AI36" s="170"/>
      <c r="AJ36" s="170"/>
      <c r="AK36" s="170"/>
      <c r="AL36" s="170"/>
      <c r="AM36" s="170">
        <v>21</v>
      </c>
      <c r="AN36" s="170"/>
      <c r="AO36" s="170"/>
      <c r="AP36" s="170"/>
      <c r="AQ36" s="170"/>
      <c r="AR36" s="170"/>
      <c r="AS36" s="170"/>
      <c r="AT36" s="170"/>
      <c r="AU36" s="170"/>
      <c r="AV36" s="170"/>
      <c r="AW36" s="170"/>
      <c r="AX36" s="170"/>
      <c r="AY36" s="170"/>
      <c r="AZ36" s="170"/>
      <c r="BA36" s="170"/>
      <c r="BB36" s="170"/>
      <c r="BC36" s="170"/>
      <c r="BD36" s="170"/>
      <c r="BE36" s="170"/>
      <c r="BF36" s="170"/>
      <c r="BG36" s="170"/>
      <c r="BH36" s="170"/>
    </row>
    <row r="37" spans="1:60" outlineLevel="1" x14ac:dyDescent="0.25">
      <c r="A37" s="225">
        <v>22</v>
      </c>
      <c r="B37" s="182" t="s">
        <v>1212</v>
      </c>
      <c r="C37" s="209" t="s">
        <v>1213</v>
      </c>
      <c r="D37" s="187" t="s">
        <v>376</v>
      </c>
      <c r="E37" s="193">
        <v>318</v>
      </c>
      <c r="F37" s="202"/>
      <c r="G37" s="201">
        <f t="shared" si="0"/>
        <v>0</v>
      </c>
      <c r="H37" s="200"/>
      <c r="I37" s="228" t="s">
        <v>372</v>
      </c>
      <c r="J37" s="170"/>
      <c r="K37" s="170"/>
      <c r="L37" s="170"/>
      <c r="M37" s="170"/>
      <c r="N37" s="170"/>
      <c r="O37" s="170"/>
      <c r="P37" s="170"/>
      <c r="Q37" s="170"/>
      <c r="R37" s="170"/>
      <c r="S37" s="170"/>
      <c r="T37" s="170"/>
      <c r="U37" s="170"/>
      <c r="V37" s="170"/>
      <c r="W37" s="170"/>
      <c r="X37" s="170"/>
      <c r="Y37" s="170"/>
      <c r="Z37" s="170"/>
      <c r="AA37" s="170"/>
      <c r="AB37" s="170"/>
      <c r="AC37" s="170"/>
      <c r="AD37" s="170"/>
      <c r="AE37" s="170" t="s">
        <v>199</v>
      </c>
      <c r="AF37" s="170"/>
      <c r="AG37" s="170"/>
      <c r="AH37" s="170"/>
      <c r="AI37" s="170"/>
      <c r="AJ37" s="170"/>
      <c r="AK37" s="170"/>
      <c r="AL37" s="170"/>
      <c r="AM37" s="170">
        <v>21</v>
      </c>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0" outlineLevel="1" x14ac:dyDescent="0.25">
      <c r="A38" s="225">
        <v>23</v>
      </c>
      <c r="B38" s="182" t="s">
        <v>1214</v>
      </c>
      <c r="C38" s="209" t="s">
        <v>1215</v>
      </c>
      <c r="D38" s="187" t="s">
        <v>376</v>
      </c>
      <c r="E38" s="193">
        <v>102</v>
      </c>
      <c r="F38" s="202"/>
      <c r="G38" s="201">
        <f t="shared" si="0"/>
        <v>0</v>
      </c>
      <c r="H38" s="200"/>
      <c r="I38" s="228" t="s">
        <v>372</v>
      </c>
      <c r="J38" s="170"/>
      <c r="K38" s="170"/>
      <c r="L38" s="170"/>
      <c r="M38" s="170"/>
      <c r="N38" s="170"/>
      <c r="O38" s="170"/>
      <c r="P38" s="170"/>
      <c r="Q38" s="170"/>
      <c r="R38" s="170"/>
      <c r="S38" s="170"/>
      <c r="T38" s="170"/>
      <c r="U38" s="170"/>
      <c r="V38" s="170"/>
      <c r="W38" s="170"/>
      <c r="X38" s="170"/>
      <c r="Y38" s="170"/>
      <c r="Z38" s="170"/>
      <c r="AA38" s="170"/>
      <c r="AB38" s="170"/>
      <c r="AC38" s="170"/>
      <c r="AD38" s="170"/>
      <c r="AE38" s="170" t="s">
        <v>199</v>
      </c>
      <c r="AF38" s="170"/>
      <c r="AG38" s="170"/>
      <c r="AH38" s="170"/>
      <c r="AI38" s="170"/>
      <c r="AJ38" s="170"/>
      <c r="AK38" s="170"/>
      <c r="AL38" s="170"/>
      <c r="AM38" s="170">
        <v>21</v>
      </c>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0" outlineLevel="1" x14ac:dyDescent="0.25">
      <c r="A39" s="225">
        <v>24</v>
      </c>
      <c r="B39" s="182" t="s">
        <v>1216</v>
      </c>
      <c r="C39" s="209" t="s">
        <v>1217</v>
      </c>
      <c r="D39" s="187" t="s">
        <v>376</v>
      </c>
      <c r="E39" s="193">
        <v>6</v>
      </c>
      <c r="F39" s="202"/>
      <c r="G39" s="201">
        <f t="shared" si="0"/>
        <v>0</v>
      </c>
      <c r="H39" s="200"/>
      <c r="I39" s="228" t="s">
        <v>372</v>
      </c>
      <c r="J39" s="170"/>
      <c r="K39" s="170"/>
      <c r="L39" s="170"/>
      <c r="M39" s="170"/>
      <c r="N39" s="170"/>
      <c r="O39" s="170"/>
      <c r="P39" s="170"/>
      <c r="Q39" s="170"/>
      <c r="R39" s="170"/>
      <c r="S39" s="170"/>
      <c r="T39" s="170"/>
      <c r="U39" s="170"/>
      <c r="V39" s="170"/>
      <c r="W39" s="170"/>
      <c r="X39" s="170"/>
      <c r="Y39" s="170"/>
      <c r="Z39" s="170"/>
      <c r="AA39" s="170"/>
      <c r="AB39" s="170"/>
      <c r="AC39" s="170"/>
      <c r="AD39" s="170"/>
      <c r="AE39" s="170" t="s">
        <v>199</v>
      </c>
      <c r="AF39" s="170"/>
      <c r="AG39" s="170"/>
      <c r="AH39" s="170"/>
      <c r="AI39" s="170"/>
      <c r="AJ39" s="170"/>
      <c r="AK39" s="170"/>
      <c r="AL39" s="170"/>
      <c r="AM39" s="170">
        <v>21</v>
      </c>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0" outlineLevel="1" x14ac:dyDescent="0.25">
      <c r="A40" s="225">
        <v>25</v>
      </c>
      <c r="B40" s="182" t="s">
        <v>1218</v>
      </c>
      <c r="C40" s="209" t="s">
        <v>1219</v>
      </c>
      <c r="D40" s="187" t="s">
        <v>376</v>
      </c>
      <c r="E40" s="193">
        <v>16</v>
      </c>
      <c r="F40" s="202"/>
      <c r="G40" s="201">
        <f t="shared" si="0"/>
        <v>0</v>
      </c>
      <c r="H40" s="200"/>
      <c r="I40" s="228" t="s">
        <v>372</v>
      </c>
      <c r="J40" s="170"/>
      <c r="K40" s="170"/>
      <c r="L40" s="170"/>
      <c r="M40" s="170"/>
      <c r="N40" s="170"/>
      <c r="O40" s="170"/>
      <c r="P40" s="170"/>
      <c r="Q40" s="170"/>
      <c r="R40" s="170"/>
      <c r="S40" s="170"/>
      <c r="T40" s="170"/>
      <c r="U40" s="170"/>
      <c r="V40" s="170"/>
      <c r="W40" s="170"/>
      <c r="X40" s="170"/>
      <c r="Y40" s="170"/>
      <c r="Z40" s="170"/>
      <c r="AA40" s="170"/>
      <c r="AB40" s="170"/>
      <c r="AC40" s="170"/>
      <c r="AD40" s="170"/>
      <c r="AE40" s="170" t="s">
        <v>199</v>
      </c>
      <c r="AF40" s="170"/>
      <c r="AG40" s="170"/>
      <c r="AH40" s="170"/>
      <c r="AI40" s="170"/>
      <c r="AJ40" s="170"/>
      <c r="AK40" s="170"/>
      <c r="AL40" s="170"/>
      <c r="AM40" s="170">
        <v>21</v>
      </c>
      <c r="AN40" s="170"/>
      <c r="AO40" s="170"/>
      <c r="AP40" s="170"/>
      <c r="AQ40" s="170"/>
      <c r="AR40" s="170"/>
      <c r="AS40" s="170"/>
      <c r="AT40" s="170"/>
      <c r="AU40" s="170"/>
      <c r="AV40" s="170"/>
      <c r="AW40" s="170"/>
      <c r="AX40" s="170"/>
      <c r="AY40" s="170"/>
      <c r="AZ40" s="170"/>
      <c r="BA40" s="170"/>
      <c r="BB40" s="170"/>
      <c r="BC40" s="170"/>
      <c r="BD40" s="170"/>
      <c r="BE40" s="170"/>
      <c r="BF40" s="170"/>
      <c r="BG40" s="170"/>
      <c r="BH40" s="170"/>
    </row>
    <row r="41" spans="1:60" outlineLevel="1" x14ac:dyDescent="0.25">
      <c r="A41" s="225">
        <v>26</v>
      </c>
      <c r="B41" s="182" t="s">
        <v>1220</v>
      </c>
      <c r="C41" s="209" t="s">
        <v>1221</v>
      </c>
      <c r="D41" s="187" t="s">
        <v>376</v>
      </c>
      <c r="E41" s="193">
        <v>14</v>
      </c>
      <c r="F41" s="202"/>
      <c r="G41" s="201">
        <f t="shared" si="0"/>
        <v>0</v>
      </c>
      <c r="H41" s="200"/>
      <c r="I41" s="228" t="s">
        <v>372</v>
      </c>
      <c r="J41" s="170"/>
      <c r="K41" s="170"/>
      <c r="L41" s="170"/>
      <c r="M41" s="170"/>
      <c r="N41" s="170"/>
      <c r="O41" s="170"/>
      <c r="P41" s="170"/>
      <c r="Q41" s="170"/>
      <c r="R41" s="170"/>
      <c r="S41" s="170"/>
      <c r="T41" s="170"/>
      <c r="U41" s="170"/>
      <c r="V41" s="170"/>
      <c r="W41" s="170"/>
      <c r="X41" s="170"/>
      <c r="Y41" s="170"/>
      <c r="Z41" s="170"/>
      <c r="AA41" s="170"/>
      <c r="AB41" s="170"/>
      <c r="AC41" s="170"/>
      <c r="AD41" s="170"/>
      <c r="AE41" s="170" t="s">
        <v>238</v>
      </c>
      <c r="AF41" s="170"/>
      <c r="AG41" s="170"/>
      <c r="AH41" s="170"/>
      <c r="AI41" s="170"/>
      <c r="AJ41" s="170"/>
      <c r="AK41" s="170"/>
      <c r="AL41" s="170"/>
      <c r="AM41" s="170">
        <v>21</v>
      </c>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0" outlineLevel="1" x14ac:dyDescent="0.25">
      <c r="A42" s="225">
        <v>27</v>
      </c>
      <c r="B42" s="182" t="s">
        <v>1222</v>
      </c>
      <c r="C42" s="209" t="s">
        <v>1223</v>
      </c>
      <c r="D42" s="187" t="s">
        <v>376</v>
      </c>
      <c r="E42" s="193">
        <v>2</v>
      </c>
      <c r="F42" s="202"/>
      <c r="G42" s="201">
        <f t="shared" si="0"/>
        <v>0</v>
      </c>
      <c r="H42" s="200"/>
      <c r="I42" s="228" t="s">
        <v>372</v>
      </c>
      <c r="J42" s="170"/>
      <c r="K42" s="170"/>
      <c r="L42" s="170"/>
      <c r="M42" s="170"/>
      <c r="N42" s="170"/>
      <c r="O42" s="170"/>
      <c r="P42" s="170"/>
      <c r="Q42" s="170"/>
      <c r="R42" s="170"/>
      <c r="S42" s="170"/>
      <c r="T42" s="170"/>
      <c r="U42" s="170"/>
      <c r="V42" s="170"/>
      <c r="W42" s="170"/>
      <c r="X42" s="170"/>
      <c r="Y42" s="170"/>
      <c r="Z42" s="170"/>
      <c r="AA42" s="170"/>
      <c r="AB42" s="170"/>
      <c r="AC42" s="170"/>
      <c r="AD42" s="170"/>
      <c r="AE42" s="170" t="s">
        <v>238</v>
      </c>
      <c r="AF42" s="170"/>
      <c r="AG42" s="170"/>
      <c r="AH42" s="170"/>
      <c r="AI42" s="170"/>
      <c r="AJ42" s="170"/>
      <c r="AK42" s="170"/>
      <c r="AL42" s="170"/>
      <c r="AM42" s="170">
        <v>21</v>
      </c>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0" outlineLevel="1" x14ac:dyDescent="0.25">
      <c r="A43" s="225">
        <v>28</v>
      </c>
      <c r="B43" s="182" t="s">
        <v>1224</v>
      </c>
      <c r="C43" s="209" t="s">
        <v>1225</v>
      </c>
      <c r="D43" s="187" t="s">
        <v>376</v>
      </c>
      <c r="E43" s="193">
        <v>10</v>
      </c>
      <c r="F43" s="202"/>
      <c r="G43" s="201">
        <f t="shared" si="0"/>
        <v>0</v>
      </c>
      <c r="H43" s="200"/>
      <c r="I43" s="228" t="s">
        <v>372</v>
      </c>
      <c r="J43" s="170"/>
      <c r="K43" s="170"/>
      <c r="L43" s="170"/>
      <c r="M43" s="170"/>
      <c r="N43" s="170"/>
      <c r="O43" s="170"/>
      <c r="P43" s="170"/>
      <c r="Q43" s="170"/>
      <c r="R43" s="170"/>
      <c r="S43" s="170"/>
      <c r="T43" s="170"/>
      <c r="U43" s="170"/>
      <c r="V43" s="170"/>
      <c r="W43" s="170"/>
      <c r="X43" s="170"/>
      <c r="Y43" s="170"/>
      <c r="Z43" s="170"/>
      <c r="AA43" s="170"/>
      <c r="AB43" s="170"/>
      <c r="AC43" s="170"/>
      <c r="AD43" s="170"/>
      <c r="AE43" s="170" t="s">
        <v>238</v>
      </c>
      <c r="AF43" s="170"/>
      <c r="AG43" s="170"/>
      <c r="AH43" s="170"/>
      <c r="AI43" s="170"/>
      <c r="AJ43" s="170"/>
      <c r="AK43" s="170"/>
      <c r="AL43" s="170"/>
      <c r="AM43" s="170">
        <v>21</v>
      </c>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0" outlineLevel="1" x14ac:dyDescent="0.25">
      <c r="A44" s="225">
        <v>29</v>
      </c>
      <c r="B44" s="182" t="s">
        <v>1226</v>
      </c>
      <c r="C44" s="209" t="s">
        <v>1227</v>
      </c>
      <c r="D44" s="187" t="s">
        <v>376</v>
      </c>
      <c r="E44" s="193">
        <v>16</v>
      </c>
      <c r="F44" s="202"/>
      <c r="G44" s="201">
        <f t="shared" si="0"/>
        <v>0</v>
      </c>
      <c r="H44" s="200"/>
      <c r="I44" s="228" t="s">
        <v>372</v>
      </c>
      <c r="J44" s="170"/>
      <c r="K44" s="170"/>
      <c r="L44" s="170"/>
      <c r="M44" s="170"/>
      <c r="N44" s="170"/>
      <c r="O44" s="170"/>
      <c r="P44" s="170"/>
      <c r="Q44" s="170"/>
      <c r="R44" s="170"/>
      <c r="S44" s="170"/>
      <c r="T44" s="170"/>
      <c r="U44" s="170"/>
      <c r="V44" s="170"/>
      <c r="W44" s="170"/>
      <c r="X44" s="170"/>
      <c r="Y44" s="170"/>
      <c r="Z44" s="170"/>
      <c r="AA44" s="170"/>
      <c r="AB44" s="170"/>
      <c r="AC44" s="170"/>
      <c r="AD44" s="170"/>
      <c r="AE44" s="170" t="s">
        <v>238</v>
      </c>
      <c r="AF44" s="170"/>
      <c r="AG44" s="170"/>
      <c r="AH44" s="170"/>
      <c r="AI44" s="170"/>
      <c r="AJ44" s="170"/>
      <c r="AK44" s="170"/>
      <c r="AL44" s="170"/>
      <c r="AM44" s="170">
        <v>21</v>
      </c>
      <c r="AN44" s="170"/>
      <c r="AO44" s="170"/>
      <c r="AP44" s="170"/>
      <c r="AQ44" s="170"/>
      <c r="AR44" s="170"/>
      <c r="AS44" s="170"/>
      <c r="AT44" s="170"/>
      <c r="AU44" s="170"/>
      <c r="AV44" s="170"/>
      <c r="AW44" s="170"/>
      <c r="AX44" s="170"/>
      <c r="AY44" s="170"/>
      <c r="AZ44" s="170"/>
      <c r="BA44" s="170"/>
      <c r="BB44" s="170"/>
      <c r="BC44" s="170"/>
      <c r="BD44" s="170"/>
      <c r="BE44" s="170"/>
      <c r="BF44" s="170"/>
      <c r="BG44" s="170"/>
      <c r="BH44" s="170"/>
    </row>
    <row r="45" spans="1:60" outlineLevel="1" x14ac:dyDescent="0.25">
      <c r="A45" s="225">
        <v>30</v>
      </c>
      <c r="B45" s="182" t="s">
        <v>1228</v>
      </c>
      <c r="C45" s="209" t="s">
        <v>1229</v>
      </c>
      <c r="D45" s="187" t="s">
        <v>376</v>
      </c>
      <c r="E45" s="193">
        <v>16</v>
      </c>
      <c r="F45" s="202"/>
      <c r="G45" s="201">
        <f t="shared" si="0"/>
        <v>0</v>
      </c>
      <c r="H45" s="200"/>
      <c r="I45" s="228" t="s">
        <v>372</v>
      </c>
      <c r="J45" s="170"/>
      <c r="K45" s="170"/>
      <c r="L45" s="170"/>
      <c r="M45" s="170"/>
      <c r="N45" s="170"/>
      <c r="O45" s="170"/>
      <c r="P45" s="170"/>
      <c r="Q45" s="170"/>
      <c r="R45" s="170"/>
      <c r="S45" s="170"/>
      <c r="T45" s="170"/>
      <c r="U45" s="170"/>
      <c r="V45" s="170"/>
      <c r="W45" s="170"/>
      <c r="X45" s="170"/>
      <c r="Y45" s="170"/>
      <c r="Z45" s="170"/>
      <c r="AA45" s="170"/>
      <c r="AB45" s="170"/>
      <c r="AC45" s="170"/>
      <c r="AD45" s="170"/>
      <c r="AE45" s="170" t="s">
        <v>238</v>
      </c>
      <c r="AF45" s="170"/>
      <c r="AG45" s="170"/>
      <c r="AH45" s="170"/>
      <c r="AI45" s="170"/>
      <c r="AJ45" s="170"/>
      <c r="AK45" s="170"/>
      <c r="AL45" s="170"/>
      <c r="AM45" s="170">
        <v>21</v>
      </c>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0" outlineLevel="1" x14ac:dyDescent="0.25">
      <c r="A46" s="225">
        <v>31</v>
      </c>
      <c r="B46" s="182" t="s">
        <v>1230</v>
      </c>
      <c r="C46" s="209" t="s">
        <v>1231</v>
      </c>
      <c r="D46" s="187" t="s">
        <v>1232</v>
      </c>
      <c r="E46" s="193">
        <v>1</v>
      </c>
      <c r="F46" s="202"/>
      <c r="G46" s="201">
        <f t="shared" si="0"/>
        <v>0</v>
      </c>
      <c r="H46" s="200"/>
      <c r="I46" s="228" t="s">
        <v>372</v>
      </c>
      <c r="J46" s="170"/>
      <c r="K46" s="170"/>
      <c r="L46" s="170"/>
      <c r="M46" s="170"/>
      <c r="N46" s="170"/>
      <c r="O46" s="170"/>
      <c r="P46" s="170"/>
      <c r="Q46" s="170"/>
      <c r="R46" s="170"/>
      <c r="S46" s="170"/>
      <c r="T46" s="170"/>
      <c r="U46" s="170"/>
      <c r="V46" s="170"/>
      <c r="W46" s="170"/>
      <c r="X46" s="170"/>
      <c r="Y46" s="170"/>
      <c r="Z46" s="170"/>
      <c r="AA46" s="170"/>
      <c r="AB46" s="170"/>
      <c r="AC46" s="170"/>
      <c r="AD46" s="170"/>
      <c r="AE46" s="170" t="s">
        <v>238</v>
      </c>
      <c r="AF46" s="170"/>
      <c r="AG46" s="170"/>
      <c r="AH46" s="170"/>
      <c r="AI46" s="170"/>
      <c r="AJ46" s="170"/>
      <c r="AK46" s="170"/>
      <c r="AL46" s="170"/>
      <c r="AM46" s="170">
        <v>21</v>
      </c>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0" outlineLevel="1" x14ac:dyDescent="0.25">
      <c r="A47" s="225">
        <v>32</v>
      </c>
      <c r="B47" s="182" t="s">
        <v>1233</v>
      </c>
      <c r="C47" s="209" t="s">
        <v>1234</v>
      </c>
      <c r="D47" s="187" t="s">
        <v>1235</v>
      </c>
      <c r="E47" s="193">
        <v>10</v>
      </c>
      <c r="F47" s="202"/>
      <c r="G47" s="201">
        <f t="shared" si="0"/>
        <v>0</v>
      </c>
      <c r="H47" s="200"/>
      <c r="I47" s="228" t="s">
        <v>372</v>
      </c>
      <c r="J47" s="170"/>
      <c r="K47" s="170"/>
      <c r="L47" s="170"/>
      <c r="M47" s="170"/>
      <c r="N47" s="170"/>
      <c r="O47" s="170"/>
      <c r="P47" s="170"/>
      <c r="Q47" s="170"/>
      <c r="R47" s="170"/>
      <c r="S47" s="170"/>
      <c r="T47" s="170"/>
      <c r="U47" s="170"/>
      <c r="V47" s="170"/>
      <c r="W47" s="170"/>
      <c r="X47" s="170"/>
      <c r="Y47" s="170"/>
      <c r="Z47" s="170"/>
      <c r="AA47" s="170"/>
      <c r="AB47" s="170"/>
      <c r="AC47" s="170"/>
      <c r="AD47" s="170"/>
      <c r="AE47" s="170" t="s">
        <v>199</v>
      </c>
      <c r="AF47" s="170"/>
      <c r="AG47" s="170"/>
      <c r="AH47" s="170"/>
      <c r="AI47" s="170"/>
      <c r="AJ47" s="170"/>
      <c r="AK47" s="170"/>
      <c r="AL47" s="170"/>
      <c r="AM47" s="170">
        <v>21</v>
      </c>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0" outlineLevel="1" x14ac:dyDescent="0.25">
      <c r="A48" s="225">
        <v>33</v>
      </c>
      <c r="B48" s="182" t="s">
        <v>1236</v>
      </c>
      <c r="C48" s="209" t="s">
        <v>1237</v>
      </c>
      <c r="D48" s="187" t="s">
        <v>1235</v>
      </c>
      <c r="E48" s="193">
        <v>24</v>
      </c>
      <c r="F48" s="202"/>
      <c r="G48" s="201">
        <f t="shared" si="0"/>
        <v>0</v>
      </c>
      <c r="H48" s="200"/>
      <c r="I48" s="228" t="s">
        <v>372</v>
      </c>
      <c r="J48" s="170"/>
      <c r="K48" s="170"/>
      <c r="L48" s="170"/>
      <c r="M48" s="170"/>
      <c r="N48" s="170"/>
      <c r="O48" s="170"/>
      <c r="P48" s="170"/>
      <c r="Q48" s="170"/>
      <c r="R48" s="170"/>
      <c r="S48" s="170"/>
      <c r="T48" s="170"/>
      <c r="U48" s="170"/>
      <c r="V48" s="170"/>
      <c r="W48" s="170"/>
      <c r="X48" s="170"/>
      <c r="Y48" s="170"/>
      <c r="Z48" s="170"/>
      <c r="AA48" s="170"/>
      <c r="AB48" s="170"/>
      <c r="AC48" s="170"/>
      <c r="AD48" s="170"/>
      <c r="AE48" s="170" t="s">
        <v>199</v>
      </c>
      <c r="AF48" s="170"/>
      <c r="AG48" s="170"/>
      <c r="AH48" s="170"/>
      <c r="AI48" s="170"/>
      <c r="AJ48" s="170"/>
      <c r="AK48" s="170"/>
      <c r="AL48" s="170"/>
      <c r="AM48" s="170">
        <v>21</v>
      </c>
      <c r="AN48" s="170"/>
      <c r="AO48" s="170"/>
      <c r="AP48" s="170"/>
      <c r="AQ48" s="170"/>
      <c r="AR48" s="170"/>
      <c r="AS48" s="170"/>
      <c r="AT48" s="170"/>
      <c r="AU48" s="170"/>
      <c r="AV48" s="170"/>
      <c r="AW48" s="170"/>
      <c r="AX48" s="170"/>
      <c r="AY48" s="170"/>
      <c r="AZ48" s="170"/>
      <c r="BA48" s="170"/>
      <c r="BB48" s="170"/>
      <c r="BC48" s="170"/>
      <c r="BD48" s="170"/>
      <c r="BE48" s="170"/>
      <c r="BF48" s="170"/>
      <c r="BG48" s="170"/>
      <c r="BH48" s="170"/>
    </row>
    <row r="49" spans="1:60" outlineLevel="1" x14ac:dyDescent="0.25">
      <c r="A49" s="225">
        <v>34</v>
      </c>
      <c r="B49" s="182" t="s">
        <v>1238</v>
      </c>
      <c r="C49" s="209" t="s">
        <v>1239</v>
      </c>
      <c r="D49" s="187" t="s">
        <v>1235</v>
      </c>
      <c r="E49" s="193">
        <v>40</v>
      </c>
      <c r="F49" s="202"/>
      <c r="G49" s="201">
        <f t="shared" si="0"/>
        <v>0</v>
      </c>
      <c r="H49" s="200"/>
      <c r="I49" s="228" t="s">
        <v>372</v>
      </c>
      <c r="J49" s="170"/>
      <c r="K49" s="170"/>
      <c r="L49" s="170"/>
      <c r="M49" s="170"/>
      <c r="N49" s="170"/>
      <c r="O49" s="170"/>
      <c r="P49" s="170"/>
      <c r="Q49" s="170"/>
      <c r="R49" s="170"/>
      <c r="S49" s="170"/>
      <c r="T49" s="170"/>
      <c r="U49" s="170"/>
      <c r="V49" s="170"/>
      <c r="W49" s="170"/>
      <c r="X49" s="170"/>
      <c r="Y49" s="170"/>
      <c r="Z49" s="170"/>
      <c r="AA49" s="170"/>
      <c r="AB49" s="170"/>
      <c r="AC49" s="170"/>
      <c r="AD49" s="170"/>
      <c r="AE49" s="170" t="s">
        <v>199</v>
      </c>
      <c r="AF49" s="170"/>
      <c r="AG49" s="170"/>
      <c r="AH49" s="170"/>
      <c r="AI49" s="170"/>
      <c r="AJ49" s="170"/>
      <c r="AK49" s="170"/>
      <c r="AL49" s="170"/>
      <c r="AM49" s="170">
        <v>21</v>
      </c>
      <c r="AN49" s="170"/>
      <c r="AO49" s="170"/>
      <c r="AP49" s="170"/>
      <c r="AQ49" s="170"/>
      <c r="AR49" s="170"/>
      <c r="AS49" s="170"/>
      <c r="AT49" s="170"/>
      <c r="AU49" s="170"/>
      <c r="AV49" s="170"/>
      <c r="AW49" s="170"/>
      <c r="AX49" s="170"/>
      <c r="AY49" s="170"/>
      <c r="AZ49" s="170"/>
      <c r="BA49" s="170"/>
      <c r="BB49" s="170"/>
      <c r="BC49" s="170"/>
      <c r="BD49" s="170"/>
      <c r="BE49" s="170"/>
      <c r="BF49" s="170"/>
      <c r="BG49" s="170"/>
      <c r="BH49" s="170"/>
    </row>
    <row r="50" spans="1:60" outlineLevel="1" x14ac:dyDescent="0.25">
      <c r="A50" s="225">
        <v>35</v>
      </c>
      <c r="B50" s="182" t="s">
        <v>1240</v>
      </c>
      <c r="C50" s="209" t="s">
        <v>1241</v>
      </c>
      <c r="D50" s="187" t="s">
        <v>1177</v>
      </c>
      <c r="E50" s="193">
        <v>6</v>
      </c>
      <c r="F50" s="202"/>
      <c r="G50" s="201">
        <f t="shared" si="0"/>
        <v>0</v>
      </c>
      <c r="H50" s="200"/>
      <c r="I50" s="228" t="s">
        <v>372</v>
      </c>
      <c r="J50" s="170"/>
      <c r="K50" s="170"/>
      <c r="L50" s="170"/>
      <c r="M50" s="170"/>
      <c r="N50" s="170"/>
      <c r="O50" s="170"/>
      <c r="P50" s="170"/>
      <c r="Q50" s="170"/>
      <c r="R50" s="170"/>
      <c r="S50" s="170"/>
      <c r="T50" s="170"/>
      <c r="U50" s="170"/>
      <c r="V50" s="170"/>
      <c r="W50" s="170"/>
      <c r="X50" s="170"/>
      <c r="Y50" s="170"/>
      <c r="Z50" s="170"/>
      <c r="AA50" s="170"/>
      <c r="AB50" s="170"/>
      <c r="AC50" s="170"/>
      <c r="AD50" s="170"/>
      <c r="AE50" s="170" t="s">
        <v>238</v>
      </c>
      <c r="AF50" s="170"/>
      <c r="AG50" s="170"/>
      <c r="AH50" s="170"/>
      <c r="AI50" s="170"/>
      <c r="AJ50" s="170"/>
      <c r="AK50" s="170"/>
      <c r="AL50" s="170"/>
      <c r="AM50" s="170">
        <v>21</v>
      </c>
      <c r="AN50" s="170"/>
      <c r="AO50" s="170"/>
      <c r="AP50" s="170"/>
      <c r="AQ50" s="170"/>
      <c r="AR50" s="170"/>
      <c r="AS50" s="170"/>
      <c r="AT50" s="170"/>
      <c r="AU50" s="170"/>
      <c r="AV50" s="170"/>
      <c r="AW50" s="170"/>
      <c r="AX50" s="170"/>
      <c r="AY50" s="170"/>
      <c r="AZ50" s="170"/>
      <c r="BA50" s="170"/>
      <c r="BB50" s="170"/>
      <c r="BC50" s="170"/>
      <c r="BD50" s="170"/>
      <c r="BE50" s="170"/>
      <c r="BF50" s="170"/>
      <c r="BG50" s="170"/>
      <c r="BH50" s="170"/>
    </row>
    <row r="51" spans="1:60" ht="13.8" outlineLevel="1" thickBot="1" x14ac:dyDescent="0.3">
      <c r="A51" s="247">
        <v>36</v>
      </c>
      <c r="B51" s="248" t="s">
        <v>1242</v>
      </c>
      <c r="C51" s="249" t="s">
        <v>1243</v>
      </c>
      <c r="D51" s="250" t="s">
        <v>1244</v>
      </c>
      <c r="E51" s="251">
        <v>10</v>
      </c>
      <c r="F51" s="252"/>
      <c r="G51" s="246">
        <f t="shared" si="0"/>
        <v>0</v>
      </c>
      <c r="H51" s="239"/>
      <c r="I51" s="240" t="s">
        <v>372</v>
      </c>
      <c r="J51" s="170"/>
      <c r="K51" s="170"/>
      <c r="L51" s="170"/>
      <c r="M51" s="170"/>
      <c r="N51" s="170"/>
      <c r="O51" s="170"/>
      <c r="P51" s="170"/>
      <c r="Q51" s="170"/>
      <c r="R51" s="170"/>
      <c r="S51" s="170"/>
      <c r="T51" s="170"/>
      <c r="U51" s="170"/>
      <c r="V51" s="170"/>
      <c r="W51" s="170"/>
      <c r="X51" s="170"/>
      <c r="Y51" s="170"/>
      <c r="Z51" s="170"/>
      <c r="AA51" s="170"/>
      <c r="AB51" s="170"/>
      <c r="AC51" s="170"/>
      <c r="AD51" s="170"/>
      <c r="AE51" s="170" t="s">
        <v>199</v>
      </c>
      <c r="AF51" s="170"/>
      <c r="AG51" s="170"/>
      <c r="AH51" s="170"/>
      <c r="AI51" s="170"/>
      <c r="AJ51" s="170"/>
      <c r="AK51" s="170"/>
      <c r="AL51" s="170"/>
      <c r="AM51" s="170">
        <v>21</v>
      </c>
      <c r="AN51" s="170"/>
      <c r="AO51" s="170"/>
      <c r="AP51" s="170"/>
      <c r="AQ51" s="170"/>
      <c r="AR51" s="170"/>
      <c r="AS51" s="170"/>
      <c r="AT51" s="170"/>
      <c r="AU51" s="170"/>
      <c r="AV51" s="170"/>
      <c r="AW51" s="170"/>
      <c r="AX51" s="170"/>
      <c r="AY51" s="170"/>
      <c r="AZ51" s="170"/>
      <c r="BA51" s="170"/>
      <c r="BB51" s="170"/>
      <c r="BC51" s="170"/>
      <c r="BD51" s="170"/>
      <c r="BE51" s="170"/>
      <c r="BF51" s="170"/>
      <c r="BG51" s="170"/>
      <c r="BH51" s="170"/>
    </row>
    <row r="52" spans="1:60" x14ac:dyDescent="0.25">
      <c r="A52" s="171"/>
      <c r="B52" s="184" t="s">
        <v>1054</v>
      </c>
      <c r="C52" s="212" t="s">
        <v>1054</v>
      </c>
      <c r="D52" s="190"/>
      <c r="E52" s="196"/>
      <c r="F52" s="204"/>
      <c r="G52" s="204"/>
      <c r="H52" s="204"/>
      <c r="I52" s="205"/>
    </row>
    <row r="53" spans="1:60" hidden="1" x14ac:dyDescent="0.25">
      <c r="A53" s="214"/>
      <c r="B53" s="206"/>
      <c r="C53" s="213"/>
      <c r="D53" s="148"/>
      <c r="E53" s="46"/>
      <c r="F53" s="46"/>
      <c r="G53" s="46"/>
      <c r="H53" s="46"/>
      <c r="I53" s="147"/>
    </row>
    <row r="54" spans="1:60" hidden="1" x14ac:dyDescent="0.25">
      <c r="A54" s="216"/>
      <c r="B54" s="217" t="s">
        <v>1055</v>
      </c>
      <c r="C54" s="218"/>
      <c r="D54" s="219"/>
      <c r="E54" s="220"/>
      <c r="F54" s="220"/>
      <c r="G54" s="221">
        <f>F9+F18</f>
        <v>0</v>
      </c>
      <c r="H54" s="39"/>
      <c r="I54" s="149"/>
    </row>
    <row r="55" spans="1:60" x14ac:dyDescent="0.25">
      <c r="D55" s="146"/>
    </row>
    <row r="56" spans="1:60" x14ac:dyDescent="0.25">
      <c r="D56" s="146"/>
    </row>
    <row r="57" spans="1:60" x14ac:dyDescent="0.25">
      <c r="D57" s="146"/>
    </row>
    <row r="58" spans="1:60" x14ac:dyDescent="0.25">
      <c r="D58" s="146"/>
    </row>
    <row r="59" spans="1:60" x14ac:dyDescent="0.25">
      <c r="D59" s="146"/>
    </row>
    <row r="60" spans="1:60" x14ac:dyDescent="0.25">
      <c r="D60" s="146"/>
    </row>
    <row r="61" spans="1:60" x14ac:dyDescent="0.25">
      <c r="D61" s="146"/>
    </row>
    <row r="62" spans="1:60" x14ac:dyDescent="0.25">
      <c r="D62" s="146"/>
    </row>
    <row r="63" spans="1:60" x14ac:dyDescent="0.25">
      <c r="D63" s="146"/>
    </row>
    <row r="64" spans="1:60" x14ac:dyDescent="0.25">
      <c r="D64" s="146"/>
    </row>
    <row r="65" spans="4:4" x14ac:dyDescent="0.25">
      <c r="D65" s="146"/>
    </row>
    <row r="66" spans="4:4" x14ac:dyDescent="0.25">
      <c r="D66" s="146"/>
    </row>
    <row r="67" spans="4:4" x14ac:dyDescent="0.25">
      <c r="D67" s="146"/>
    </row>
    <row r="68" spans="4:4" x14ac:dyDescent="0.25">
      <c r="D68" s="146"/>
    </row>
    <row r="69" spans="4:4" x14ac:dyDescent="0.25">
      <c r="D69" s="146"/>
    </row>
    <row r="70" spans="4:4" x14ac:dyDescent="0.25">
      <c r="D70" s="146"/>
    </row>
    <row r="71" spans="4:4" x14ac:dyDescent="0.25">
      <c r="D71" s="146"/>
    </row>
    <row r="72" spans="4:4" x14ac:dyDescent="0.25">
      <c r="D72" s="146"/>
    </row>
    <row r="73" spans="4:4" x14ac:dyDescent="0.25">
      <c r="D73" s="146"/>
    </row>
    <row r="74" spans="4:4" x14ac:dyDescent="0.25">
      <c r="D74" s="146"/>
    </row>
    <row r="75" spans="4:4" x14ac:dyDescent="0.25">
      <c r="D75" s="146"/>
    </row>
    <row r="76" spans="4:4" x14ac:dyDescent="0.25">
      <c r="D76" s="146"/>
    </row>
    <row r="77" spans="4:4" x14ac:dyDescent="0.25">
      <c r="D77" s="146"/>
    </row>
    <row r="78" spans="4:4" x14ac:dyDescent="0.25">
      <c r="D78" s="146"/>
    </row>
    <row r="79" spans="4:4" x14ac:dyDescent="0.25">
      <c r="D79" s="146"/>
    </row>
    <row r="80" spans="4:4" x14ac:dyDescent="0.25">
      <c r="D80" s="146"/>
    </row>
    <row r="81" spans="4:4" x14ac:dyDescent="0.25">
      <c r="D81" s="146"/>
    </row>
    <row r="82" spans="4:4" x14ac:dyDescent="0.25">
      <c r="D82" s="146"/>
    </row>
    <row r="83" spans="4:4" x14ac:dyDescent="0.25">
      <c r="D83" s="146"/>
    </row>
    <row r="84" spans="4:4" x14ac:dyDescent="0.25">
      <c r="D84" s="146"/>
    </row>
    <row r="85" spans="4:4" x14ac:dyDescent="0.25">
      <c r="D85" s="146"/>
    </row>
    <row r="86" spans="4:4" x14ac:dyDescent="0.25">
      <c r="D86" s="146"/>
    </row>
    <row r="87" spans="4:4" x14ac:dyDescent="0.25">
      <c r="D87" s="146"/>
    </row>
    <row r="88" spans="4:4" x14ac:dyDescent="0.25">
      <c r="D88" s="146"/>
    </row>
    <row r="89" spans="4:4" x14ac:dyDescent="0.25">
      <c r="D89" s="146"/>
    </row>
    <row r="90" spans="4:4" x14ac:dyDescent="0.25">
      <c r="D90" s="146"/>
    </row>
    <row r="91" spans="4:4" x14ac:dyDescent="0.25">
      <c r="D91" s="146"/>
    </row>
    <row r="92" spans="4:4" x14ac:dyDescent="0.25">
      <c r="D92" s="146"/>
    </row>
    <row r="93" spans="4:4" x14ac:dyDescent="0.25">
      <c r="D93" s="146"/>
    </row>
    <row r="94" spans="4:4" x14ac:dyDescent="0.25">
      <c r="D94" s="146"/>
    </row>
    <row r="95" spans="4:4" x14ac:dyDescent="0.25">
      <c r="D95" s="146"/>
    </row>
    <row r="96" spans="4:4" x14ac:dyDescent="0.25">
      <c r="D96" s="146"/>
    </row>
    <row r="97" spans="4:4" x14ac:dyDescent="0.25">
      <c r="D97" s="146"/>
    </row>
    <row r="98" spans="4:4" x14ac:dyDescent="0.25">
      <c r="D98" s="146"/>
    </row>
    <row r="99" spans="4:4" x14ac:dyDescent="0.25">
      <c r="D99" s="146"/>
    </row>
    <row r="100" spans="4:4" x14ac:dyDescent="0.25">
      <c r="D100" s="146"/>
    </row>
    <row r="101" spans="4:4" x14ac:dyDescent="0.25">
      <c r="D101" s="146"/>
    </row>
    <row r="102" spans="4:4" x14ac:dyDescent="0.25">
      <c r="D102" s="146"/>
    </row>
    <row r="103" spans="4:4" x14ac:dyDescent="0.25">
      <c r="D103" s="146"/>
    </row>
    <row r="104" spans="4:4" x14ac:dyDescent="0.25">
      <c r="D104" s="146"/>
    </row>
    <row r="105" spans="4:4" x14ac:dyDescent="0.25">
      <c r="D105" s="146"/>
    </row>
    <row r="106" spans="4:4" x14ac:dyDescent="0.25">
      <c r="D106" s="146"/>
    </row>
    <row r="107" spans="4:4" x14ac:dyDescent="0.25">
      <c r="D107" s="146"/>
    </row>
    <row r="108" spans="4:4" x14ac:dyDescent="0.25">
      <c r="D108" s="146"/>
    </row>
    <row r="109" spans="4:4" x14ac:dyDescent="0.25">
      <c r="D109" s="146"/>
    </row>
    <row r="110" spans="4:4" x14ac:dyDescent="0.25">
      <c r="D110" s="146"/>
    </row>
    <row r="111" spans="4:4" x14ac:dyDescent="0.25">
      <c r="D111" s="146"/>
    </row>
    <row r="112" spans="4:4" x14ac:dyDescent="0.25">
      <c r="D112" s="146"/>
    </row>
    <row r="113" spans="4:4" x14ac:dyDescent="0.25">
      <c r="D113" s="146"/>
    </row>
    <row r="114" spans="4:4" x14ac:dyDescent="0.25">
      <c r="D114" s="146"/>
    </row>
    <row r="115" spans="4:4" x14ac:dyDescent="0.25">
      <c r="D115" s="146"/>
    </row>
    <row r="116" spans="4:4" x14ac:dyDescent="0.25">
      <c r="D116" s="146"/>
    </row>
    <row r="117" spans="4:4" x14ac:dyDescent="0.25">
      <c r="D117" s="146"/>
    </row>
    <row r="118" spans="4:4" x14ac:dyDescent="0.25">
      <c r="D118" s="146"/>
    </row>
    <row r="119" spans="4:4" x14ac:dyDescent="0.25">
      <c r="D119" s="146"/>
    </row>
    <row r="120" spans="4:4" x14ac:dyDescent="0.25">
      <c r="D120" s="146"/>
    </row>
    <row r="121" spans="4:4" x14ac:dyDescent="0.25">
      <c r="D121" s="146"/>
    </row>
    <row r="122" spans="4:4" x14ac:dyDescent="0.25">
      <c r="D122" s="146"/>
    </row>
    <row r="123" spans="4:4" x14ac:dyDescent="0.25">
      <c r="D123" s="146"/>
    </row>
    <row r="124" spans="4:4" x14ac:dyDescent="0.25">
      <c r="D124" s="146"/>
    </row>
    <row r="125" spans="4:4" x14ac:dyDescent="0.25">
      <c r="D125" s="146"/>
    </row>
    <row r="126" spans="4:4" x14ac:dyDescent="0.25">
      <c r="D126" s="146"/>
    </row>
    <row r="127" spans="4:4" x14ac:dyDescent="0.25">
      <c r="D127" s="146"/>
    </row>
    <row r="128" spans="4:4" x14ac:dyDescent="0.25">
      <c r="D128" s="146"/>
    </row>
    <row r="129" spans="4:4" x14ac:dyDescent="0.25">
      <c r="D129" s="146"/>
    </row>
    <row r="130" spans="4:4" x14ac:dyDescent="0.25">
      <c r="D130" s="146"/>
    </row>
    <row r="131" spans="4:4" x14ac:dyDescent="0.25">
      <c r="D131" s="146"/>
    </row>
    <row r="132" spans="4:4" x14ac:dyDescent="0.25">
      <c r="D132" s="146"/>
    </row>
    <row r="133" spans="4:4" x14ac:dyDescent="0.25">
      <c r="D133" s="146"/>
    </row>
    <row r="134" spans="4:4" x14ac:dyDescent="0.25">
      <c r="D134" s="146"/>
    </row>
    <row r="135" spans="4:4" x14ac:dyDescent="0.25">
      <c r="D135" s="146"/>
    </row>
    <row r="136" spans="4:4" x14ac:dyDescent="0.25">
      <c r="D136" s="146"/>
    </row>
    <row r="137" spans="4:4" x14ac:dyDescent="0.25">
      <c r="D137" s="146"/>
    </row>
    <row r="138" spans="4:4" x14ac:dyDescent="0.25">
      <c r="D138" s="146"/>
    </row>
    <row r="139" spans="4:4" x14ac:dyDescent="0.25">
      <c r="D139" s="146"/>
    </row>
    <row r="140" spans="4:4" x14ac:dyDescent="0.25">
      <c r="D140" s="146"/>
    </row>
    <row r="141" spans="4:4" x14ac:dyDescent="0.25">
      <c r="D141" s="146"/>
    </row>
    <row r="142" spans="4:4" x14ac:dyDescent="0.25">
      <c r="D142" s="146"/>
    </row>
    <row r="143" spans="4:4" x14ac:dyDescent="0.25">
      <c r="D143" s="146"/>
    </row>
    <row r="144" spans="4:4" x14ac:dyDescent="0.25">
      <c r="D144" s="146"/>
    </row>
    <row r="145" spans="4:4" x14ac:dyDescent="0.25">
      <c r="D145" s="146"/>
    </row>
    <row r="146" spans="4:4" x14ac:dyDescent="0.25">
      <c r="D146" s="146"/>
    </row>
    <row r="147" spans="4:4" x14ac:dyDescent="0.25">
      <c r="D147" s="146"/>
    </row>
    <row r="148" spans="4:4" x14ac:dyDescent="0.25">
      <c r="D148" s="146"/>
    </row>
    <row r="149" spans="4:4" x14ac:dyDescent="0.25">
      <c r="D149" s="146"/>
    </row>
    <row r="150" spans="4:4" x14ac:dyDescent="0.25">
      <c r="D150" s="146"/>
    </row>
    <row r="151" spans="4:4" x14ac:dyDescent="0.25">
      <c r="D151" s="146"/>
    </row>
    <row r="152" spans="4:4" x14ac:dyDescent="0.25">
      <c r="D152" s="146"/>
    </row>
    <row r="153" spans="4:4" x14ac:dyDescent="0.25">
      <c r="D153" s="146"/>
    </row>
    <row r="154" spans="4:4" x14ac:dyDescent="0.25">
      <c r="D154" s="146"/>
    </row>
    <row r="155" spans="4:4" x14ac:dyDescent="0.25">
      <c r="D155" s="146"/>
    </row>
    <row r="156" spans="4:4" x14ac:dyDescent="0.25">
      <c r="D156" s="146"/>
    </row>
    <row r="157" spans="4:4" x14ac:dyDescent="0.25">
      <c r="D157" s="146"/>
    </row>
    <row r="158" spans="4:4" x14ac:dyDescent="0.25">
      <c r="D158" s="146"/>
    </row>
    <row r="159" spans="4:4" x14ac:dyDescent="0.25">
      <c r="D159" s="146"/>
    </row>
    <row r="160" spans="4:4" x14ac:dyDescent="0.25">
      <c r="D160" s="146"/>
    </row>
    <row r="161" spans="4:4" x14ac:dyDescent="0.25">
      <c r="D161" s="146"/>
    </row>
    <row r="162" spans="4:4" x14ac:dyDescent="0.25">
      <c r="D162" s="146"/>
    </row>
    <row r="163" spans="4:4" x14ac:dyDescent="0.25">
      <c r="D163" s="146"/>
    </row>
    <row r="164" spans="4:4" x14ac:dyDescent="0.25">
      <c r="D164" s="146"/>
    </row>
    <row r="165" spans="4:4" x14ac:dyDescent="0.25">
      <c r="D165" s="146"/>
    </row>
    <row r="166" spans="4:4" x14ac:dyDescent="0.25">
      <c r="D166" s="146"/>
    </row>
    <row r="167" spans="4:4" x14ac:dyDescent="0.25">
      <c r="D167" s="146"/>
    </row>
    <row r="168" spans="4:4" x14ac:dyDescent="0.25">
      <c r="D168" s="146"/>
    </row>
    <row r="169" spans="4:4" x14ac:dyDescent="0.25">
      <c r="D169" s="146"/>
    </row>
    <row r="170" spans="4:4" x14ac:dyDescent="0.25">
      <c r="D170" s="146"/>
    </row>
    <row r="171" spans="4:4" x14ac:dyDescent="0.25">
      <c r="D171" s="146"/>
    </row>
    <row r="172" spans="4:4" x14ac:dyDescent="0.25">
      <c r="D172" s="146"/>
    </row>
    <row r="173" spans="4:4" x14ac:dyDescent="0.25">
      <c r="D173" s="146"/>
    </row>
    <row r="174" spans="4:4" x14ac:dyDescent="0.25">
      <c r="D174" s="146"/>
    </row>
    <row r="175" spans="4:4" x14ac:dyDescent="0.25">
      <c r="D175" s="146"/>
    </row>
    <row r="176" spans="4:4" x14ac:dyDescent="0.25">
      <c r="D176" s="146"/>
    </row>
    <row r="177" spans="4:4" x14ac:dyDescent="0.25">
      <c r="D177" s="146"/>
    </row>
    <row r="178" spans="4:4" x14ac:dyDescent="0.25">
      <c r="D178" s="146"/>
    </row>
    <row r="179" spans="4:4" x14ac:dyDescent="0.25">
      <c r="D179" s="146"/>
    </row>
    <row r="180" spans="4:4" x14ac:dyDescent="0.25">
      <c r="D180" s="146"/>
    </row>
    <row r="181" spans="4:4" x14ac:dyDescent="0.25">
      <c r="D181" s="146"/>
    </row>
    <row r="182" spans="4:4" x14ac:dyDescent="0.25">
      <c r="D182" s="146"/>
    </row>
    <row r="183" spans="4:4" x14ac:dyDescent="0.25">
      <c r="D183" s="146"/>
    </row>
    <row r="184" spans="4:4" x14ac:dyDescent="0.25">
      <c r="D184" s="146"/>
    </row>
    <row r="185" spans="4:4" x14ac:dyDescent="0.25">
      <c r="D185" s="146"/>
    </row>
    <row r="186" spans="4:4" x14ac:dyDescent="0.25">
      <c r="D186" s="146"/>
    </row>
    <row r="187" spans="4:4" x14ac:dyDescent="0.25">
      <c r="D187" s="146"/>
    </row>
    <row r="188" spans="4:4" x14ac:dyDescent="0.25">
      <c r="D188" s="146"/>
    </row>
    <row r="189" spans="4:4" x14ac:dyDescent="0.25">
      <c r="D189" s="146"/>
    </row>
    <row r="190" spans="4:4" x14ac:dyDescent="0.25">
      <c r="D190" s="146"/>
    </row>
    <row r="191" spans="4:4" x14ac:dyDescent="0.25">
      <c r="D191" s="146"/>
    </row>
    <row r="192" spans="4:4" x14ac:dyDescent="0.25">
      <c r="D192" s="146"/>
    </row>
    <row r="193" spans="4:4" x14ac:dyDescent="0.25">
      <c r="D193" s="146"/>
    </row>
    <row r="194" spans="4:4" x14ac:dyDescent="0.25">
      <c r="D194" s="146"/>
    </row>
    <row r="195" spans="4:4" x14ac:dyDescent="0.25">
      <c r="D195" s="146"/>
    </row>
    <row r="196" spans="4:4" x14ac:dyDescent="0.25">
      <c r="D196" s="146"/>
    </row>
    <row r="197" spans="4:4" x14ac:dyDescent="0.25">
      <c r="D197" s="146"/>
    </row>
    <row r="198" spans="4:4" x14ac:dyDescent="0.25">
      <c r="D198" s="146"/>
    </row>
    <row r="199" spans="4:4" x14ac:dyDescent="0.25">
      <c r="D199" s="146"/>
    </row>
    <row r="200" spans="4:4" x14ac:dyDescent="0.25">
      <c r="D200" s="146"/>
    </row>
    <row r="201" spans="4:4" x14ac:dyDescent="0.25">
      <c r="D201" s="146"/>
    </row>
    <row r="202" spans="4:4" x14ac:dyDescent="0.25">
      <c r="D202" s="146"/>
    </row>
    <row r="203" spans="4:4" x14ac:dyDescent="0.25">
      <c r="D203" s="146"/>
    </row>
    <row r="204" spans="4:4" x14ac:dyDescent="0.25">
      <c r="D204" s="146"/>
    </row>
    <row r="205" spans="4:4" x14ac:dyDescent="0.25">
      <c r="D205" s="146"/>
    </row>
    <row r="206" spans="4:4" x14ac:dyDescent="0.25">
      <c r="D206" s="146"/>
    </row>
    <row r="207" spans="4:4" x14ac:dyDescent="0.25">
      <c r="D207" s="146"/>
    </row>
    <row r="208" spans="4:4" x14ac:dyDescent="0.25">
      <c r="D208" s="146"/>
    </row>
    <row r="209" spans="4:4" x14ac:dyDescent="0.25">
      <c r="D209" s="146"/>
    </row>
    <row r="210" spans="4:4" x14ac:dyDescent="0.25">
      <c r="D210" s="146"/>
    </row>
    <row r="211" spans="4:4" x14ac:dyDescent="0.25">
      <c r="D211" s="146"/>
    </row>
    <row r="212" spans="4:4" x14ac:dyDescent="0.25">
      <c r="D212" s="146"/>
    </row>
    <row r="213" spans="4:4" x14ac:dyDescent="0.25">
      <c r="D213" s="146"/>
    </row>
    <row r="214" spans="4:4" x14ac:dyDescent="0.25">
      <c r="D214" s="146"/>
    </row>
    <row r="215" spans="4:4" x14ac:dyDescent="0.25">
      <c r="D215" s="146"/>
    </row>
    <row r="216" spans="4:4" x14ac:dyDescent="0.25">
      <c r="D216" s="146"/>
    </row>
    <row r="217" spans="4:4" x14ac:dyDescent="0.25">
      <c r="D217" s="146"/>
    </row>
    <row r="218" spans="4:4" x14ac:dyDescent="0.25">
      <c r="D218" s="146"/>
    </row>
    <row r="219" spans="4:4" x14ac:dyDescent="0.25">
      <c r="D219" s="146"/>
    </row>
    <row r="220" spans="4:4" x14ac:dyDescent="0.25">
      <c r="D220" s="146"/>
    </row>
    <row r="221" spans="4:4" x14ac:dyDescent="0.25">
      <c r="D221" s="146"/>
    </row>
    <row r="222" spans="4:4" x14ac:dyDescent="0.25">
      <c r="D222" s="146"/>
    </row>
    <row r="223" spans="4:4" x14ac:dyDescent="0.25">
      <c r="D223" s="146"/>
    </row>
    <row r="224" spans="4:4" x14ac:dyDescent="0.25">
      <c r="D224" s="146"/>
    </row>
    <row r="225" spans="4:4" x14ac:dyDescent="0.25">
      <c r="D225" s="146"/>
    </row>
    <row r="226" spans="4:4" x14ac:dyDescent="0.25">
      <c r="D226" s="146"/>
    </row>
    <row r="227" spans="4:4" x14ac:dyDescent="0.25">
      <c r="D227" s="146"/>
    </row>
    <row r="228" spans="4:4" x14ac:dyDescent="0.25">
      <c r="D228" s="146"/>
    </row>
    <row r="229" spans="4:4" x14ac:dyDescent="0.25">
      <c r="D229" s="146"/>
    </row>
    <row r="230" spans="4:4" x14ac:dyDescent="0.25">
      <c r="D230" s="146"/>
    </row>
    <row r="231" spans="4:4" x14ac:dyDescent="0.25">
      <c r="D231" s="146"/>
    </row>
    <row r="232" spans="4:4" x14ac:dyDescent="0.25">
      <c r="D232" s="146"/>
    </row>
    <row r="233" spans="4:4" x14ac:dyDescent="0.25">
      <c r="D233" s="146"/>
    </row>
    <row r="234" spans="4:4" x14ac:dyDescent="0.25">
      <c r="D234" s="146"/>
    </row>
    <row r="235" spans="4:4" x14ac:dyDescent="0.25">
      <c r="D235" s="146"/>
    </row>
    <row r="236" spans="4:4" x14ac:dyDescent="0.25">
      <c r="D236" s="146"/>
    </row>
    <row r="237" spans="4:4" x14ac:dyDescent="0.25">
      <c r="D237" s="146"/>
    </row>
    <row r="238" spans="4:4" x14ac:dyDescent="0.25">
      <c r="D238" s="146"/>
    </row>
    <row r="239" spans="4:4" x14ac:dyDescent="0.25">
      <c r="D239" s="146"/>
    </row>
    <row r="240" spans="4:4" x14ac:dyDescent="0.25">
      <c r="D240" s="146"/>
    </row>
    <row r="241" spans="4:4" x14ac:dyDescent="0.25">
      <c r="D241" s="146"/>
    </row>
    <row r="242" spans="4:4" x14ac:dyDescent="0.25">
      <c r="D242" s="146"/>
    </row>
    <row r="243" spans="4:4" x14ac:dyDescent="0.25">
      <c r="D243" s="146"/>
    </row>
    <row r="244" spans="4:4" x14ac:dyDescent="0.25">
      <c r="D244" s="146"/>
    </row>
    <row r="245" spans="4:4" x14ac:dyDescent="0.25">
      <c r="D245" s="146"/>
    </row>
    <row r="246" spans="4:4" x14ac:dyDescent="0.25">
      <c r="D246" s="146"/>
    </row>
    <row r="247" spans="4:4" x14ac:dyDescent="0.25">
      <c r="D247" s="146"/>
    </row>
    <row r="248" spans="4:4" x14ac:dyDescent="0.25">
      <c r="D248" s="146"/>
    </row>
    <row r="249" spans="4:4" x14ac:dyDescent="0.25">
      <c r="D249" s="146"/>
    </row>
    <row r="250" spans="4:4" x14ac:dyDescent="0.25">
      <c r="D250" s="146"/>
    </row>
    <row r="251" spans="4:4" x14ac:dyDescent="0.25">
      <c r="D251" s="146"/>
    </row>
    <row r="252" spans="4:4" x14ac:dyDescent="0.25">
      <c r="D252" s="146"/>
    </row>
    <row r="253" spans="4:4" x14ac:dyDescent="0.25">
      <c r="D253" s="146"/>
    </row>
    <row r="254" spans="4:4" x14ac:dyDescent="0.25">
      <c r="D254" s="146"/>
    </row>
    <row r="255" spans="4:4" x14ac:dyDescent="0.25">
      <c r="D255" s="146"/>
    </row>
    <row r="256" spans="4:4" x14ac:dyDescent="0.25">
      <c r="D256" s="146"/>
    </row>
    <row r="257" spans="4:4" x14ac:dyDescent="0.25">
      <c r="D257" s="146"/>
    </row>
    <row r="258" spans="4:4" x14ac:dyDescent="0.25">
      <c r="D258" s="146"/>
    </row>
    <row r="259" spans="4:4" x14ac:dyDescent="0.25">
      <c r="D259" s="146"/>
    </row>
    <row r="260" spans="4:4" x14ac:dyDescent="0.25">
      <c r="D260" s="146"/>
    </row>
    <row r="261" spans="4:4" x14ac:dyDescent="0.25">
      <c r="D261" s="146"/>
    </row>
    <row r="262" spans="4:4" x14ac:dyDescent="0.25">
      <c r="D262" s="146"/>
    </row>
    <row r="263" spans="4:4" x14ac:dyDescent="0.25">
      <c r="D263" s="146"/>
    </row>
    <row r="264" spans="4:4" x14ac:dyDescent="0.25">
      <c r="D264" s="146"/>
    </row>
    <row r="265" spans="4:4" x14ac:dyDescent="0.25">
      <c r="D265" s="146"/>
    </row>
    <row r="266" spans="4:4" x14ac:dyDescent="0.25">
      <c r="D266" s="146"/>
    </row>
    <row r="267" spans="4:4" x14ac:dyDescent="0.25">
      <c r="D267" s="146"/>
    </row>
    <row r="268" spans="4:4" x14ac:dyDescent="0.25">
      <c r="D268" s="146"/>
    </row>
    <row r="269" spans="4:4" x14ac:dyDescent="0.25">
      <c r="D269" s="146"/>
    </row>
    <row r="270" spans="4:4" x14ac:dyDescent="0.25">
      <c r="D270" s="146"/>
    </row>
    <row r="271" spans="4:4" x14ac:dyDescent="0.25">
      <c r="D271" s="146"/>
    </row>
    <row r="272" spans="4:4" x14ac:dyDescent="0.25">
      <c r="D272" s="146"/>
    </row>
    <row r="273" spans="4:4" x14ac:dyDescent="0.25">
      <c r="D273" s="146"/>
    </row>
    <row r="274" spans="4:4" x14ac:dyDescent="0.25">
      <c r="D274" s="146"/>
    </row>
    <row r="275" spans="4:4" x14ac:dyDescent="0.25">
      <c r="D275" s="146"/>
    </row>
    <row r="276" spans="4:4" x14ac:dyDescent="0.25">
      <c r="D276" s="146"/>
    </row>
    <row r="277" spans="4:4" x14ac:dyDescent="0.25">
      <c r="D277" s="146"/>
    </row>
    <row r="278" spans="4:4" x14ac:dyDescent="0.25">
      <c r="D278" s="146"/>
    </row>
    <row r="279" spans="4:4" x14ac:dyDescent="0.25">
      <c r="D279" s="146"/>
    </row>
    <row r="280" spans="4:4" x14ac:dyDescent="0.25">
      <c r="D280" s="146"/>
    </row>
    <row r="281" spans="4:4" x14ac:dyDescent="0.25">
      <c r="D281" s="146"/>
    </row>
    <row r="282" spans="4:4" x14ac:dyDescent="0.25">
      <c r="D282" s="146"/>
    </row>
    <row r="283" spans="4:4" x14ac:dyDescent="0.25">
      <c r="D283" s="146"/>
    </row>
    <row r="284" spans="4:4" x14ac:dyDescent="0.25">
      <c r="D284" s="146"/>
    </row>
    <row r="285" spans="4:4" x14ac:dyDescent="0.25">
      <c r="D285" s="146"/>
    </row>
    <row r="286" spans="4:4" x14ac:dyDescent="0.25">
      <c r="D286" s="146"/>
    </row>
    <row r="287" spans="4:4" x14ac:dyDescent="0.25">
      <c r="D287" s="146"/>
    </row>
    <row r="288" spans="4:4" x14ac:dyDescent="0.25">
      <c r="D288" s="146"/>
    </row>
    <row r="289" spans="4:4" x14ac:dyDescent="0.25">
      <c r="D289" s="146"/>
    </row>
    <row r="290" spans="4:4" x14ac:dyDescent="0.25">
      <c r="D290" s="146"/>
    </row>
    <row r="291" spans="4:4" x14ac:dyDescent="0.25">
      <c r="D291" s="146"/>
    </row>
    <row r="292" spans="4:4" x14ac:dyDescent="0.25">
      <c r="D292" s="146"/>
    </row>
    <row r="293" spans="4:4" x14ac:dyDescent="0.25">
      <c r="D293" s="146"/>
    </row>
    <row r="294" spans="4:4" x14ac:dyDescent="0.25">
      <c r="D294" s="146"/>
    </row>
    <row r="295" spans="4:4" x14ac:dyDescent="0.25">
      <c r="D295" s="146"/>
    </row>
    <row r="296" spans="4:4" x14ac:dyDescent="0.25">
      <c r="D296" s="146"/>
    </row>
    <row r="297" spans="4:4" x14ac:dyDescent="0.25">
      <c r="D297" s="146"/>
    </row>
    <row r="298" spans="4:4" x14ac:dyDescent="0.25">
      <c r="D298" s="146"/>
    </row>
    <row r="299" spans="4:4" x14ac:dyDescent="0.25">
      <c r="D299" s="146"/>
    </row>
    <row r="300" spans="4:4" x14ac:dyDescent="0.25">
      <c r="D300" s="146"/>
    </row>
    <row r="301" spans="4:4" x14ac:dyDescent="0.25">
      <c r="D301" s="146"/>
    </row>
    <row r="302" spans="4:4" x14ac:dyDescent="0.25">
      <c r="D302" s="146"/>
    </row>
    <row r="303" spans="4:4" x14ac:dyDescent="0.25">
      <c r="D303" s="146"/>
    </row>
    <row r="304" spans="4:4" x14ac:dyDescent="0.25">
      <c r="D304" s="146"/>
    </row>
    <row r="305" spans="4:4" x14ac:dyDescent="0.25">
      <c r="D305" s="146"/>
    </row>
    <row r="306" spans="4:4" x14ac:dyDescent="0.25">
      <c r="D306" s="146"/>
    </row>
    <row r="307" spans="4:4" x14ac:dyDescent="0.25">
      <c r="D307" s="146"/>
    </row>
    <row r="308" spans="4:4" x14ac:dyDescent="0.25">
      <c r="D308" s="146"/>
    </row>
    <row r="309" spans="4:4" x14ac:dyDescent="0.25">
      <c r="D309" s="146"/>
    </row>
    <row r="310" spans="4:4" x14ac:dyDescent="0.25">
      <c r="D310" s="146"/>
    </row>
    <row r="311" spans="4:4" x14ac:dyDescent="0.25">
      <c r="D311" s="146"/>
    </row>
    <row r="312" spans="4:4" x14ac:dyDescent="0.25">
      <c r="D312" s="146"/>
    </row>
    <row r="313" spans="4:4" x14ac:dyDescent="0.25">
      <c r="D313" s="146"/>
    </row>
    <row r="314" spans="4:4" x14ac:dyDescent="0.25">
      <c r="D314" s="146"/>
    </row>
    <row r="315" spans="4:4" x14ac:dyDescent="0.25">
      <c r="D315" s="146"/>
    </row>
    <row r="316" spans="4:4" x14ac:dyDescent="0.25">
      <c r="D316" s="146"/>
    </row>
    <row r="317" spans="4:4" x14ac:dyDescent="0.25">
      <c r="D317" s="146"/>
    </row>
    <row r="318" spans="4:4" x14ac:dyDescent="0.25">
      <c r="D318" s="146"/>
    </row>
    <row r="319" spans="4:4" x14ac:dyDescent="0.25">
      <c r="D319" s="146"/>
    </row>
    <row r="320" spans="4:4" x14ac:dyDescent="0.25">
      <c r="D320" s="146"/>
    </row>
    <row r="321" spans="4:4" x14ac:dyDescent="0.25">
      <c r="D321" s="146"/>
    </row>
    <row r="322" spans="4:4" x14ac:dyDescent="0.25">
      <c r="D322" s="146"/>
    </row>
    <row r="323" spans="4:4" x14ac:dyDescent="0.25">
      <c r="D323" s="146"/>
    </row>
    <row r="324" spans="4:4" x14ac:dyDescent="0.25">
      <c r="D324" s="146"/>
    </row>
    <row r="325" spans="4:4" x14ac:dyDescent="0.25">
      <c r="D325" s="146"/>
    </row>
    <row r="326" spans="4:4" x14ac:dyDescent="0.25">
      <c r="D326" s="146"/>
    </row>
    <row r="327" spans="4:4" x14ac:dyDescent="0.25">
      <c r="D327" s="146"/>
    </row>
    <row r="328" spans="4:4" x14ac:dyDescent="0.25">
      <c r="D328" s="146"/>
    </row>
    <row r="329" spans="4:4" x14ac:dyDescent="0.25">
      <c r="D329" s="146"/>
    </row>
    <row r="330" spans="4:4" x14ac:dyDescent="0.25">
      <c r="D330" s="146"/>
    </row>
    <row r="331" spans="4:4" x14ac:dyDescent="0.25">
      <c r="D331" s="146"/>
    </row>
    <row r="332" spans="4:4" x14ac:dyDescent="0.25">
      <c r="D332" s="146"/>
    </row>
    <row r="333" spans="4:4" x14ac:dyDescent="0.25">
      <c r="D333" s="146"/>
    </row>
    <row r="334" spans="4:4" x14ac:dyDescent="0.25">
      <c r="D334" s="146"/>
    </row>
    <row r="335" spans="4:4" x14ac:dyDescent="0.25">
      <c r="D335" s="146"/>
    </row>
    <row r="336" spans="4:4" x14ac:dyDescent="0.25">
      <c r="D336" s="146"/>
    </row>
    <row r="337" spans="4:4" x14ac:dyDescent="0.25">
      <c r="D337" s="146"/>
    </row>
    <row r="338" spans="4:4" x14ac:dyDescent="0.25">
      <c r="D338" s="146"/>
    </row>
    <row r="339" spans="4:4" x14ac:dyDescent="0.25">
      <c r="D339" s="146"/>
    </row>
    <row r="340" spans="4:4" x14ac:dyDescent="0.25">
      <c r="D340" s="146"/>
    </row>
    <row r="341" spans="4:4" x14ac:dyDescent="0.25">
      <c r="D341" s="146"/>
    </row>
    <row r="342" spans="4:4" x14ac:dyDescent="0.25">
      <c r="D342" s="146"/>
    </row>
    <row r="343" spans="4:4" x14ac:dyDescent="0.25">
      <c r="D343" s="146"/>
    </row>
    <row r="344" spans="4:4" x14ac:dyDescent="0.25">
      <c r="D344" s="146"/>
    </row>
    <row r="345" spans="4:4" x14ac:dyDescent="0.25">
      <c r="D345" s="146"/>
    </row>
    <row r="346" spans="4:4" x14ac:dyDescent="0.25">
      <c r="D346" s="146"/>
    </row>
    <row r="347" spans="4:4" x14ac:dyDescent="0.25">
      <c r="D347" s="146"/>
    </row>
    <row r="348" spans="4:4" x14ac:dyDescent="0.25">
      <c r="D348" s="146"/>
    </row>
    <row r="349" spans="4:4" x14ac:dyDescent="0.25">
      <c r="D349" s="146"/>
    </row>
    <row r="350" spans="4:4" x14ac:dyDescent="0.25">
      <c r="D350" s="146"/>
    </row>
    <row r="351" spans="4:4" x14ac:dyDescent="0.25">
      <c r="D351" s="146"/>
    </row>
    <row r="352" spans="4:4" x14ac:dyDescent="0.25">
      <c r="D352" s="146"/>
    </row>
    <row r="353" spans="4:4" x14ac:dyDescent="0.25">
      <c r="D353" s="146"/>
    </row>
    <row r="354" spans="4:4" x14ac:dyDescent="0.25">
      <c r="D354" s="146"/>
    </row>
    <row r="355" spans="4:4" x14ac:dyDescent="0.25">
      <c r="D355" s="146"/>
    </row>
    <row r="356" spans="4:4" x14ac:dyDescent="0.25">
      <c r="D356" s="146"/>
    </row>
    <row r="357" spans="4:4" x14ac:dyDescent="0.25">
      <c r="D357" s="146"/>
    </row>
    <row r="358" spans="4:4" x14ac:dyDescent="0.25">
      <c r="D358" s="146"/>
    </row>
    <row r="359" spans="4:4" x14ac:dyDescent="0.25">
      <c r="D359" s="146"/>
    </row>
    <row r="360" spans="4:4" x14ac:dyDescent="0.25">
      <c r="D360" s="146"/>
    </row>
    <row r="361" spans="4:4" x14ac:dyDescent="0.25">
      <c r="D361" s="146"/>
    </row>
    <row r="362" spans="4:4" x14ac:dyDescent="0.25">
      <c r="D362" s="146"/>
    </row>
    <row r="363" spans="4:4" x14ac:dyDescent="0.25">
      <c r="D363" s="146"/>
    </row>
    <row r="364" spans="4:4" x14ac:dyDescent="0.25">
      <c r="D364" s="146"/>
    </row>
    <row r="365" spans="4:4" x14ac:dyDescent="0.25">
      <c r="D365" s="146"/>
    </row>
    <row r="366" spans="4:4" x14ac:dyDescent="0.25">
      <c r="D366" s="146"/>
    </row>
    <row r="367" spans="4:4" x14ac:dyDescent="0.25">
      <c r="D367" s="146"/>
    </row>
    <row r="368" spans="4:4" x14ac:dyDescent="0.25">
      <c r="D368" s="146"/>
    </row>
    <row r="369" spans="4:4" x14ac:dyDescent="0.25">
      <c r="D369" s="146"/>
    </row>
    <row r="370" spans="4:4" x14ac:dyDescent="0.25">
      <c r="D370" s="146"/>
    </row>
    <row r="371" spans="4:4" x14ac:dyDescent="0.25">
      <c r="D371" s="146"/>
    </row>
    <row r="372" spans="4:4" x14ac:dyDescent="0.25">
      <c r="D372" s="146"/>
    </row>
    <row r="373" spans="4:4" x14ac:dyDescent="0.25">
      <c r="D373" s="146"/>
    </row>
    <row r="374" spans="4:4" x14ac:dyDescent="0.25">
      <c r="D374" s="146"/>
    </row>
    <row r="375" spans="4:4" x14ac:dyDescent="0.25">
      <c r="D375" s="146"/>
    </row>
    <row r="376" spans="4:4" x14ac:dyDescent="0.25">
      <c r="D376" s="146"/>
    </row>
    <row r="377" spans="4:4" x14ac:dyDescent="0.25">
      <c r="D377" s="146"/>
    </row>
    <row r="378" spans="4:4" x14ac:dyDescent="0.25">
      <c r="D378" s="146"/>
    </row>
    <row r="379" spans="4:4" x14ac:dyDescent="0.25">
      <c r="D379" s="146"/>
    </row>
    <row r="380" spans="4:4" x14ac:dyDescent="0.25">
      <c r="D380" s="146"/>
    </row>
    <row r="381" spans="4:4" x14ac:dyDescent="0.25">
      <c r="D381" s="146"/>
    </row>
    <row r="382" spans="4:4" x14ac:dyDescent="0.25">
      <c r="D382" s="146"/>
    </row>
    <row r="383" spans="4:4" x14ac:dyDescent="0.25">
      <c r="D383" s="146"/>
    </row>
    <row r="384" spans="4:4" x14ac:dyDescent="0.25">
      <c r="D384" s="146"/>
    </row>
    <row r="385" spans="4:4" x14ac:dyDescent="0.25">
      <c r="D385" s="146"/>
    </row>
    <row r="386" spans="4:4" x14ac:dyDescent="0.25">
      <c r="D386" s="146"/>
    </row>
    <row r="387" spans="4:4" x14ac:dyDescent="0.25">
      <c r="D387" s="146"/>
    </row>
    <row r="388" spans="4:4" x14ac:dyDescent="0.25">
      <c r="D388" s="146"/>
    </row>
    <row r="389" spans="4:4" x14ac:dyDescent="0.25">
      <c r="D389" s="146"/>
    </row>
    <row r="390" spans="4:4" x14ac:dyDescent="0.25">
      <c r="D390" s="146"/>
    </row>
    <row r="391" spans="4:4" x14ac:dyDescent="0.25">
      <c r="D391" s="146"/>
    </row>
    <row r="392" spans="4:4" x14ac:dyDescent="0.25">
      <c r="D392" s="146"/>
    </row>
    <row r="393" spans="4:4" x14ac:dyDescent="0.25">
      <c r="D393" s="146"/>
    </row>
    <row r="394" spans="4:4" x14ac:dyDescent="0.25">
      <c r="D394" s="146"/>
    </row>
    <row r="395" spans="4:4" x14ac:dyDescent="0.25">
      <c r="D395" s="146"/>
    </row>
    <row r="396" spans="4:4" x14ac:dyDescent="0.25">
      <c r="D396" s="146"/>
    </row>
    <row r="397" spans="4:4" x14ac:dyDescent="0.25">
      <c r="D397" s="146"/>
    </row>
    <row r="398" spans="4:4" x14ac:dyDescent="0.25">
      <c r="D398" s="146"/>
    </row>
    <row r="399" spans="4:4" x14ac:dyDescent="0.25">
      <c r="D399" s="146"/>
    </row>
    <row r="400" spans="4:4" x14ac:dyDescent="0.25">
      <c r="D400" s="146"/>
    </row>
    <row r="401" spans="4:4" x14ac:dyDescent="0.25">
      <c r="D401" s="146"/>
    </row>
    <row r="402" spans="4:4" x14ac:dyDescent="0.25">
      <c r="D402" s="146"/>
    </row>
    <row r="403" spans="4:4" x14ac:dyDescent="0.25">
      <c r="D403" s="146"/>
    </row>
    <row r="404" spans="4:4" x14ac:dyDescent="0.25">
      <c r="D404" s="146"/>
    </row>
    <row r="405" spans="4:4" x14ac:dyDescent="0.25">
      <c r="D405" s="146"/>
    </row>
    <row r="406" spans="4:4" x14ac:dyDescent="0.25">
      <c r="D406" s="146"/>
    </row>
    <row r="407" spans="4:4" x14ac:dyDescent="0.25">
      <c r="D407" s="146"/>
    </row>
    <row r="408" spans="4:4" x14ac:dyDescent="0.25">
      <c r="D408" s="146"/>
    </row>
    <row r="409" spans="4:4" x14ac:dyDescent="0.25">
      <c r="D409" s="146"/>
    </row>
    <row r="410" spans="4:4" x14ac:dyDescent="0.25">
      <c r="D410" s="146"/>
    </row>
    <row r="411" spans="4:4" x14ac:dyDescent="0.25">
      <c r="D411" s="146"/>
    </row>
    <row r="412" spans="4:4" x14ac:dyDescent="0.25">
      <c r="D412" s="146"/>
    </row>
    <row r="413" spans="4:4" x14ac:dyDescent="0.25">
      <c r="D413" s="146"/>
    </row>
    <row r="414" spans="4:4" x14ac:dyDescent="0.25">
      <c r="D414" s="146"/>
    </row>
    <row r="415" spans="4:4" x14ac:dyDescent="0.25">
      <c r="D415" s="146"/>
    </row>
    <row r="416" spans="4:4" x14ac:dyDescent="0.25">
      <c r="D416" s="146"/>
    </row>
    <row r="417" spans="4:4" x14ac:dyDescent="0.25">
      <c r="D417" s="146"/>
    </row>
    <row r="418" spans="4:4" x14ac:dyDescent="0.25">
      <c r="D418" s="146"/>
    </row>
    <row r="419" spans="4:4" x14ac:dyDescent="0.25">
      <c r="D419" s="146"/>
    </row>
    <row r="420" spans="4:4" x14ac:dyDescent="0.25">
      <c r="D420" s="146"/>
    </row>
    <row r="421" spans="4:4" x14ac:dyDescent="0.25">
      <c r="D421" s="146"/>
    </row>
    <row r="422" spans="4:4" x14ac:dyDescent="0.25">
      <c r="D422" s="146"/>
    </row>
    <row r="423" spans="4:4" x14ac:dyDescent="0.25">
      <c r="D423" s="146"/>
    </row>
    <row r="424" spans="4:4" x14ac:dyDescent="0.25">
      <c r="D424" s="146"/>
    </row>
    <row r="425" spans="4:4" x14ac:dyDescent="0.25">
      <c r="D425" s="146"/>
    </row>
    <row r="426" spans="4:4" x14ac:dyDescent="0.25">
      <c r="D426" s="146"/>
    </row>
    <row r="427" spans="4:4" x14ac:dyDescent="0.25">
      <c r="D427" s="146"/>
    </row>
    <row r="428" spans="4:4" x14ac:dyDescent="0.25">
      <c r="D428" s="146"/>
    </row>
    <row r="429" spans="4:4" x14ac:dyDescent="0.25">
      <c r="D429" s="146"/>
    </row>
    <row r="430" spans="4:4" x14ac:dyDescent="0.25">
      <c r="D430" s="146"/>
    </row>
    <row r="431" spans="4:4" x14ac:dyDescent="0.25">
      <c r="D431" s="146"/>
    </row>
    <row r="432" spans="4:4" x14ac:dyDescent="0.25">
      <c r="D432" s="146"/>
    </row>
    <row r="433" spans="4:4" x14ac:dyDescent="0.25">
      <c r="D433" s="146"/>
    </row>
    <row r="434" spans="4:4" x14ac:dyDescent="0.25">
      <c r="D434" s="146"/>
    </row>
    <row r="435" spans="4:4" x14ac:dyDescent="0.25">
      <c r="D435" s="146"/>
    </row>
    <row r="436" spans="4:4" x14ac:dyDescent="0.25">
      <c r="D436" s="146"/>
    </row>
    <row r="437" spans="4:4" x14ac:dyDescent="0.25">
      <c r="D437" s="146"/>
    </row>
    <row r="438" spans="4:4" x14ac:dyDescent="0.25">
      <c r="D438" s="146"/>
    </row>
    <row r="439" spans="4:4" x14ac:dyDescent="0.25">
      <c r="D439" s="146"/>
    </row>
    <row r="440" spans="4:4" x14ac:dyDescent="0.25">
      <c r="D440" s="146"/>
    </row>
    <row r="441" spans="4:4" x14ac:dyDescent="0.25">
      <c r="D441" s="146"/>
    </row>
    <row r="442" spans="4:4" x14ac:dyDescent="0.25">
      <c r="D442" s="146"/>
    </row>
    <row r="443" spans="4:4" x14ac:dyDescent="0.25">
      <c r="D443" s="146"/>
    </row>
    <row r="444" spans="4:4" x14ac:dyDescent="0.25">
      <c r="D444" s="146"/>
    </row>
    <row r="445" spans="4:4" x14ac:dyDescent="0.25">
      <c r="D445" s="146"/>
    </row>
    <row r="446" spans="4:4" x14ac:dyDescent="0.25">
      <c r="D446" s="146"/>
    </row>
    <row r="447" spans="4:4" x14ac:dyDescent="0.25">
      <c r="D447" s="146"/>
    </row>
    <row r="448" spans="4:4" x14ac:dyDescent="0.25">
      <c r="D448" s="146"/>
    </row>
    <row r="449" spans="4:4" x14ac:dyDescent="0.25">
      <c r="D449" s="146"/>
    </row>
    <row r="450" spans="4:4" x14ac:dyDescent="0.25">
      <c r="D450" s="146"/>
    </row>
    <row r="451" spans="4:4" x14ac:dyDescent="0.25">
      <c r="D451" s="146"/>
    </row>
    <row r="452" spans="4:4" x14ac:dyDescent="0.25">
      <c r="D452" s="146"/>
    </row>
    <row r="453" spans="4:4" x14ac:dyDescent="0.25">
      <c r="D453" s="146"/>
    </row>
    <row r="454" spans="4:4" x14ac:dyDescent="0.25">
      <c r="D454" s="146"/>
    </row>
    <row r="455" spans="4:4" x14ac:dyDescent="0.25">
      <c r="D455" s="146"/>
    </row>
    <row r="456" spans="4:4" x14ac:dyDescent="0.25">
      <c r="D456" s="146"/>
    </row>
    <row r="457" spans="4:4" x14ac:dyDescent="0.25">
      <c r="D457" s="146"/>
    </row>
    <row r="458" spans="4:4" x14ac:dyDescent="0.25">
      <c r="D458" s="146"/>
    </row>
    <row r="459" spans="4:4" x14ac:dyDescent="0.25">
      <c r="D459" s="146"/>
    </row>
    <row r="460" spans="4:4" x14ac:dyDescent="0.25">
      <c r="D460" s="146"/>
    </row>
    <row r="461" spans="4:4" x14ac:dyDescent="0.25">
      <c r="D461" s="146"/>
    </row>
    <row r="462" spans="4:4" x14ac:dyDescent="0.25">
      <c r="D462" s="146"/>
    </row>
    <row r="463" spans="4:4" x14ac:dyDescent="0.25">
      <c r="D463" s="146"/>
    </row>
    <row r="464" spans="4:4" x14ac:dyDescent="0.25">
      <c r="D464" s="146"/>
    </row>
    <row r="465" spans="4:4" x14ac:dyDescent="0.25">
      <c r="D465" s="146"/>
    </row>
    <row r="466" spans="4:4" x14ac:dyDescent="0.25">
      <c r="D466" s="146"/>
    </row>
    <row r="467" spans="4:4" x14ac:dyDescent="0.25">
      <c r="D467" s="146"/>
    </row>
    <row r="468" spans="4:4" x14ac:dyDescent="0.25">
      <c r="D468" s="146"/>
    </row>
    <row r="469" spans="4:4" x14ac:dyDescent="0.25">
      <c r="D469" s="146"/>
    </row>
    <row r="470" spans="4:4" x14ac:dyDescent="0.25">
      <c r="D470" s="146"/>
    </row>
    <row r="471" spans="4:4" x14ac:dyDescent="0.25">
      <c r="D471" s="146"/>
    </row>
    <row r="472" spans="4:4" x14ac:dyDescent="0.25">
      <c r="D472" s="146"/>
    </row>
    <row r="473" spans="4:4" x14ac:dyDescent="0.25">
      <c r="D473" s="146"/>
    </row>
    <row r="474" spans="4:4" x14ac:dyDescent="0.25">
      <c r="D474" s="146"/>
    </row>
    <row r="475" spans="4:4" x14ac:dyDescent="0.25">
      <c r="D475" s="146"/>
    </row>
    <row r="476" spans="4:4" x14ac:dyDescent="0.25">
      <c r="D476" s="146"/>
    </row>
    <row r="477" spans="4:4" x14ac:dyDescent="0.25">
      <c r="D477" s="146"/>
    </row>
    <row r="478" spans="4:4" x14ac:dyDescent="0.25">
      <c r="D478" s="146"/>
    </row>
    <row r="479" spans="4:4" x14ac:dyDescent="0.25">
      <c r="D479" s="146"/>
    </row>
    <row r="480" spans="4:4" x14ac:dyDescent="0.25">
      <c r="D480" s="146"/>
    </row>
    <row r="481" spans="4:4" x14ac:dyDescent="0.25">
      <c r="D481" s="146"/>
    </row>
    <row r="482" spans="4:4" x14ac:dyDescent="0.25">
      <c r="D482" s="146"/>
    </row>
    <row r="483" spans="4:4" x14ac:dyDescent="0.25">
      <c r="D483" s="146"/>
    </row>
    <row r="484" spans="4:4" x14ac:dyDescent="0.25">
      <c r="D484" s="146"/>
    </row>
    <row r="485" spans="4:4" x14ac:dyDescent="0.25">
      <c r="D485" s="146"/>
    </row>
    <row r="486" spans="4:4" x14ac:dyDescent="0.25">
      <c r="D486" s="146"/>
    </row>
    <row r="487" spans="4:4" x14ac:dyDescent="0.25">
      <c r="D487" s="146"/>
    </row>
    <row r="488" spans="4:4" x14ac:dyDescent="0.25">
      <c r="D488" s="146"/>
    </row>
    <row r="489" spans="4:4" x14ac:dyDescent="0.25">
      <c r="D489" s="146"/>
    </row>
    <row r="490" spans="4:4" x14ac:dyDescent="0.25">
      <c r="D490" s="146"/>
    </row>
    <row r="491" spans="4:4" x14ac:dyDescent="0.25">
      <c r="D491" s="146"/>
    </row>
    <row r="492" spans="4:4" x14ac:dyDescent="0.25">
      <c r="D492" s="146"/>
    </row>
    <row r="493" spans="4:4" x14ac:dyDescent="0.25">
      <c r="D493" s="146"/>
    </row>
    <row r="494" spans="4:4" x14ac:dyDescent="0.25">
      <c r="D494" s="146"/>
    </row>
    <row r="495" spans="4:4" x14ac:dyDescent="0.25">
      <c r="D495" s="146"/>
    </row>
    <row r="496" spans="4:4" x14ac:dyDescent="0.25">
      <c r="D496" s="146"/>
    </row>
    <row r="497" spans="4:4" x14ac:dyDescent="0.25">
      <c r="D497" s="146"/>
    </row>
    <row r="498" spans="4:4" x14ac:dyDescent="0.25">
      <c r="D498" s="146"/>
    </row>
    <row r="499" spans="4:4" x14ac:dyDescent="0.25">
      <c r="D499" s="146"/>
    </row>
    <row r="500" spans="4:4" x14ac:dyDescent="0.25">
      <c r="D500" s="146"/>
    </row>
    <row r="501" spans="4:4" x14ac:dyDescent="0.25">
      <c r="D501" s="146"/>
    </row>
    <row r="502" spans="4:4" x14ac:dyDescent="0.25">
      <c r="D502" s="146"/>
    </row>
    <row r="503" spans="4:4" x14ac:dyDescent="0.25">
      <c r="D503" s="146"/>
    </row>
    <row r="504" spans="4:4" x14ac:dyDescent="0.25">
      <c r="D504" s="146"/>
    </row>
    <row r="505" spans="4:4" x14ac:dyDescent="0.25">
      <c r="D505" s="146"/>
    </row>
    <row r="506" spans="4:4" x14ac:dyDescent="0.25">
      <c r="D506" s="146"/>
    </row>
    <row r="507" spans="4:4" x14ac:dyDescent="0.25">
      <c r="D507" s="146"/>
    </row>
    <row r="508" spans="4:4" x14ac:dyDescent="0.25">
      <c r="D508" s="146"/>
    </row>
    <row r="509" spans="4:4" x14ac:dyDescent="0.25">
      <c r="D509" s="146"/>
    </row>
    <row r="510" spans="4:4" x14ac:dyDescent="0.25">
      <c r="D510" s="146"/>
    </row>
    <row r="511" spans="4:4" x14ac:dyDescent="0.25">
      <c r="D511" s="146"/>
    </row>
    <row r="512" spans="4:4" x14ac:dyDescent="0.25">
      <c r="D512" s="146"/>
    </row>
    <row r="513" spans="4:4" x14ac:dyDescent="0.25">
      <c r="D513" s="146"/>
    </row>
    <row r="514" spans="4:4" x14ac:dyDescent="0.25">
      <c r="D514" s="146"/>
    </row>
    <row r="515" spans="4:4" x14ac:dyDescent="0.25">
      <c r="D515" s="146"/>
    </row>
    <row r="516" spans="4:4" x14ac:dyDescent="0.25">
      <c r="D516" s="146"/>
    </row>
    <row r="517" spans="4:4" x14ac:dyDescent="0.25">
      <c r="D517" s="146"/>
    </row>
    <row r="518" spans="4:4" x14ac:dyDescent="0.25">
      <c r="D518" s="146"/>
    </row>
    <row r="519" spans="4:4" x14ac:dyDescent="0.25">
      <c r="D519" s="146"/>
    </row>
    <row r="520" spans="4:4" x14ac:dyDescent="0.25">
      <c r="D520" s="146"/>
    </row>
    <row r="521" spans="4:4" x14ac:dyDescent="0.25">
      <c r="D521" s="146"/>
    </row>
    <row r="522" spans="4:4" x14ac:dyDescent="0.25">
      <c r="D522" s="146"/>
    </row>
    <row r="523" spans="4:4" x14ac:dyDescent="0.25">
      <c r="D523" s="146"/>
    </row>
    <row r="524" spans="4:4" x14ac:dyDescent="0.25">
      <c r="D524" s="146"/>
    </row>
    <row r="525" spans="4:4" x14ac:dyDescent="0.25">
      <c r="D525" s="146"/>
    </row>
    <row r="526" spans="4:4" x14ac:dyDescent="0.25">
      <c r="D526" s="146"/>
    </row>
    <row r="527" spans="4:4" x14ac:dyDescent="0.25">
      <c r="D527" s="146"/>
    </row>
    <row r="528" spans="4:4" x14ac:dyDescent="0.25">
      <c r="D528" s="146"/>
    </row>
    <row r="529" spans="4:4" x14ac:dyDescent="0.25">
      <c r="D529" s="146"/>
    </row>
    <row r="530" spans="4:4" x14ac:dyDescent="0.25">
      <c r="D530" s="146"/>
    </row>
    <row r="531" spans="4:4" x14ac:dyDescent="0.25">
      <c r="D531" s="146"/>
    </row>
    <row r="532" spans="4:4" x14ac:dyDescent="0.25">
      <c r="D532" s="146"/>
    </row>
    <row r="533" spans="4:4" x14ac:dyDescent="0.25">
      <c r="D533" s="146"/>
    </row>
    <row r="534" spans="4:4" x14ac:dyDescent="0.25">
      <c r="D534" s="146"/>
    </row>
    <row r="535" spans="4:4" x14ac:dyDescent="0.25">
      <c r="D535" s="146"/>
    </row>
    <row r="536" spans="4:4" x14ac:dyDescent="0.25">
      <c r="D536" s="146"/>
    </row>
    <row r="537" spans="4:4" x14ac:dyDescent="0.25">
      <c r="D537" s="146"/>
    </row>
    <row r="538" spans="4:4" x14ac:dyDescent="0.25">
      <c r="D538" s="146"/>
    </row>
    <row r="539" spans="4:4" x14ac:dyDescent="0.25">
      <c r="D539" s="146"/>
    </row>
    <row r="540" spans="4:4" x14ac:dyDescent="0.25">
      <c r="D540" s="146"/>
    </row>
    <row r="541" spans="4:4" x14ac:dyDescent="0.25">
      <c r="D541" s="146"/>
    </row>
    <row r="542" spans="4:4" x14ac:dyDescent="0.25">
      <c r="D542" s="146"/>
    </row>
    <row r="543" spans="4:4" x14ac:dyDescent="0.25">
      <c r="D543" s="146"/>
    </row>
    <row r="544" spans="4:4" x14ac:dyDescent="0.25">
      <c r="D544" s="146"/>
    </row>
    <row r="545" spans="4:4" x14ac:dyDescent="0.25">
      <c r="D545" s="146"/>
    </row>
    <row r="546" spans="4:4" x14ac:dyDescent="0.25">
      <c r="D546" s="146"/>
    </row>
    <row r="547" spans="4:4" x14ac:dyDescent="0.25">
      <c r="D547" s="146"/>
    </row>
    <row r="548" spans="4:4" x14ac:dyDescent="0.25">
      <c r="D548" s="146"/>
    </row>
    <row r="549" spans="4:4" x14ac:dyDescent="0.25">
      <c r="D549" s="146"/>
    </row>
    <row r="550" spans="4:4" x14ac:dyDescent="0.25">
      <c r="D550" s="146"/>
    </row>
    <row r="551" spans="4:4" x14ac:dyDescent="0.25">
      <c r="D551" s="146"/>
    </row>
    <row r="552" spans="4:4" x14ac:dyDescent="0.25">
      <c r="D552" s="146"/>
    </row>
    <row r="553" spans="4:4" x14ac:dyDescent="0.25">
      <c r="D553" s="146"/>
    </row>
    <row r="554" spans="4:4" x14ac:dyDescent="0.25">
      <c r="D554" s="146"/>
    </row>
    <row r="555" spans="4:4" x14ac:dyDescent="0.25">
      <c r="D555" s="146"/>
    </row>
    <row r="556" spans="4:4" x14ac:dyDescent="0.25">
      <c r="D556" s="146"/>
    </row>
    <row r="557" spans="4:4" x14ac:dyDescent="0.25">
      <c r="D557" s="146"/>
    </row>
    <row r="558" spans="4:4" x14ac:dyDescent="0.25">
      <c r="D558" s="146"/>
    </row>
    <row r="559" spans="4:4" x14ac:dyDescent="0.25">
      <c r="D559" s="146"/>
    </row>
    <row r="560" spans="4:4" x14ac:dyDescent="0.25">
      <c r="D560" s="146"/>
    </row>
    <row r="561" spans="4:4" x14ac:dyDescent="0.25">
      <c r="D561" s="146"/>
    </row>
    <row r="562" spans="4:4" x14ac:dyDescent="0.25">
      <c r="D562" s="146"/>
    </row>
    <row r="563" spans="4:4" x14ac:dyDescent="0.25">
      <c r="D563" s="146"/>
    </row>
    <row r="564" spans="4:4" x14ac:dyDescent="0.25">
      <c r="D564" s="146"/>
    </row>
    <row r="565" spans="4:4" x14ac:dyDescent="0.25">
      <c r="D565" s="146"/>
    </row>
    <row r="566" spans="4:4" x14ac:dyDescent="0.25">
      <c r="D566" s="146"/>
    </row>
    <row r="567" spans="4:4" x14ac:dyDescent="0.25">
      <c r="D567" s="146"/>
    </row>
    <row r="568" spans="4:4" x14ac:dyDescent="0.25">
      <c r="D568" s="146"/>
    </row>
    <row r="569" spans="4:4" x14ac:dyDescent="0.25">
      <c r="D569" s="146"/>
    </row>
    <row r="570" spans="4:4" x14ac:dyDescent="0.25">
      <c r="D570" s="146"/>
    </row>
    <row r="571" spans="4:4" x14ac:dyDescent="0.25">
      <c r="D571" s="146"/>
    </row>
    <row r="572" spans="4:4" x14ac:dyDescent="0.25">
      <c r="D572" s="146"/>
    </row>
    <row r="573" spans="4:4" x14ac:dyDescent="0.25">
      <c r="D573" s="146"/>
    </row>
    <row r="574" spans="4:4" x14ac:dyDescent="0.25">
      <c r="D574" s="146"/>
    </row>
    <row r="575" spans="4:4" x14ac:dyDescent="0.25">
      <c r="D575" s="146"/>
    </row>
    <row r="576" spans="4:4" x14ac:dyDescent="0.25">
      <c r="D576" s="146"/>
    </row>
    <row r="577" spans="4:4" x14ac:dyDescent="0.25">
      <c r="D577" s="146"/>
    </row>
    <row r="578" spans="4:4" x14ac:dyDescent="0.25">
      <c r="D578" s="146"/>
    </row>
    <row r="579" spans="4:4" x14ac:dyDescent="0.25">
      <c r="D579" s="146"/>
    </row>
    <row r="580" spans="4:4" x14ac:dyDescent="0.25">
      <c r="D580" s="146"/>
    </row>
    <row r="581" spans="4:4" x14ac:dyDescent="0.25">
      <c r="D581" s="146"/>
    </row>
    <row r="582" spans="4:4" x14ac:dyDescent="0.25">
      <c r="D582" s="146"/>
    </row>
    <row r="583" spans="4:4" x14ac:dyDescent="0.25">
      <c r="D583" s="146"/>
    </row>
    <row r="584" spans="4:4" x14ac:dyDescent="0.25">
      <c r="D584" s="146"/>
    </row>
    <row r="585" spans="4:4" x14ac:dyDescent="0.25">
      <c r="D585" s="146"/>
    </row>
    <row r="586" spans="4:4" x14ac:dyDescent="0.25">
      <c r="D586" s="146"/>
    </row>
    <row r="587" spans="4:4" x14ac:dyDescent="0.25">
      <c r="D587" s="146"/>
    </row>
    <row r="588" spans="4:4" x14ac:dyDescent="0.25">
      <c r="D588" s="146"/>
    </row>
    <row r="589" spans="4:4" x14ac:dyDescent="0.25">
      <c r="D589" s="146"/>
    </row>
    <row r="590" spans="4:4" x14ac:dyDescent="0.25">
      <c r="D590" s="146"/>
    </row>
    <row r="591" spans="4:4" x14ac:dyDescent="0.25">
      <c r="D591" s="146"/>
    </row>
    <row r="592" spans="4:4" x14ac:dyDescent="0.25">
      <c r="D592" s="146"/>
    </row>
    <row r="593" spans="4:4" x14ac:dyDescent="0.25">
      <c r="D593" s="146"/>
    </row>
    <row r="594" spans="4:4" x14ac:dyDescent="0.25">
      <c r="D594" s="146"/>
    </row>
    <row r="595" spans="4:4" x14ac:dyDescent="0.25">
      <c r="D595" s="146"/>
    </row>
    <row r="596" spans="4:4" x14ac:dyDescent="0.25">
      <c r="D596" s="146"/>
    </row>
    <row r="597" spans="4:4" x14ac:dyDescent="0.25">
      <c r="D597" s="146"/>
    </row>
    <row r="598" spans="4:4" x14ac:dyDescent="0.25">
      <c r="D598" s="146"/>
    </row>
    <row r="599" spans="4:4" x14ac:dyDescent="0.25">
      <c r="D599" s="146"/>
    </row>
    <row r="600" spans="4:4" x14ac:dyDescent="0.25">
      <c r="D600" s="146"/>
    </row>
    <row r="601" spans="4:4" x14ac:dyDescent="0.25">
      <c r="D601" s="146"/>
    </row>
    <row r="602" spans="4:4" x14ac:dyDescent="0.25">
      <c r="D602" s="146"/>
    </row>
    <row r="603" spans="4:4" x14ac:dyDescent="0.25">
      <c r="D603" s="146"/>
    </row>
    <row r="604" spans="4:4" x14ac:dyDescent="0.25">
      <c r="D604" s="146"/>
    </row>
    <row r="605" spans="4:4" x14ac:dyDescent="0.25">
      <c r="D605" s="146"/>
    </row>
    <row r="606" spans="4:4" x14ac:dyDescent="0.25">
      <c r="D606" s="146"/>
    </row>
    <row r="607" spans="4:4" x14ac:dyDescent="0.25">
      <c r="D607" s="146"/>
    </row>
    <row r="608" spans="4:4" x14ac:dyDescent="0.25">
      <c r="D608" s="146"/>
    </row>
    <row r="609" spans="4:4" x14ac:dyDescent="0.25">
      <c r="D609" s="146"/>
    </row>
    <row r="610" spans="4:4" x14ac:dyDescent="0.25">
      <c r="D610" s="146"/>
    </row>
    <row r="611" spans="4:4" x14ac:dyDescent="0.25">
      <c r="D611" s="146"/>
    </row>
    <row r="612" spans="4:4" x14ac:dyDescent="0.25">
      <c r="D612" s="146"/>
    </row>
    <row r="613" spans="4:4" x14ac:dyDescent="0.25">
      <c r="D613" s="146"/>
    </row>
    <row r="614" spans="4:4" x14ac:dyDescent="0.25">
      <c r="D614" s="146"/>
    </row>
    <row r="615" spans="4:4" x14ac:dyDescent="0.25">
      <c r="D615" s="146"/>
    </row>
    <row r="616" spans="4:4" x14ac:dyDescent="0.25">
      <c r="D616" s="146"/>
    </row>
    <row r="617" spans="4:4" x14ac:dyDescent="0.25">
      <c r="D617" s="146"/>
    </row>
    <row r="618" spans="4:4" x14ac:dyDescent="0.25">
      <c r="D618" s="146"/>
    </row>
    <row r="619" spans="4:4" x14ac:dyDescent="0.25">
      <c r="D619" s="146"/>
    </row>
    <row r="620" spans="4:4" x14ac:dyDescent="0.25">
      <c r="D620" s="146"/>
    </row>
    <row r="621" spans="4:4" x14ac:dyDescent="0.25">
      <c r="D621" s="146"/>
    </row>
    <row r="622" spans="4:4" x14ac:dyDescent="0.25">
      <c r="D622" s="146"/>
    </row>
    <row r="623" spans="4:4" x14ac:dyDescent="0.25">
      <c r="D623" s="146"/>
    </row>
    <row r="624" spans="4:4" x14ac:dyDescent="0.25">
      <c r="D624" s="146"/>
    </row>
    <row r="625" spans="4:4" x14ac:dyDescent="0.25">
      <c r="D625" s="146"/>
    </row>
    <row r="626" spans="4:4" x14ac:dyDescent="0.25">
      <c r="D626" s="146"/>
    </row>
    <row r="627" spans="4:4" x14ac:dyDescent="0.25">
      <c r="D627" s="146"/>
    </row>
    <row r="628" spans="4:4" x14ac:dyDescent="0.25">
      <c r="D628" s="146"/>
    </row>
    <row r="629" spans="4:4" x14ac:dyDescent="0.25">
      <c r="D629" s="146"/>
    </row>
    <row r="630" spans="4:4" x14ac:dyDescent="0.25">
      <c r="D630" s="146"/>
    </row>
    <row r="631" spans="4:4" x14ac:dyDescent="0.25">
      <c r="D631" s="146"/>
    </row>
    <row r="632" spans="4:4" x14ac:dyDescent="0.25">
      <c r="D632" s="146"/>
    </row>
    <row r="633" spans="4:4" x14ac:dyDescent="0.25">
      <c r="D633" s="146"/>
    </row>
    <row r="634" spans="4:4" x14ac:dyDescent="0.25">
      <c r="D634" s="146"/>
    </row>
    <row r="635" spans="4:4" x14ac:dyDescent="0.25">
      <c r="D635" s="146"/>
    </row>
    <row r="636" spans="4:4" x14ac:dyDescent="0.25">
      <c r="D636" s="146"/>
    </row>
    <row r="637" spans="4:4" x14ac:dyDescent="0.25">
      <c r="D637" s="146"/>
    </row>
    <row r="638" spans="4:4" x14ac:dyDescent="0.25">
      <c r="D638" s="146"/>
    </row>
    <row r="639" spans="4:4" x14ac:dyDescent="0.25">
      <c r="D639" s="146"/>
    </row>
    <row r="640" spans="4:4" x14ac:dyDescent="0.25">
      <c r="D640" s="146"/>
    </row>
    <row r="641" spans="4:4" x14ac:dyDescent="0.25">
      <c r="D641" s="146"/>
    </row>
    <row r="642" spans="4:4" x14ac:dyDescent="0.25">
      <c r="D642" s="146"/>
    </row>
    <row r="643" spans="4:4" x14ac:dyDescent="0.25">
      <c r="D643" s="146"/>
    </row>
    <row r="644" spans="4:4" x14ac:dyDescent="0.25">
      <c r="D644" s="146"/>
    </row>
    <row r="645" spans="4:4" x14ac:dyDescent="0.25">
      <c r="D645" s="146"/>
    </row>
    <row r="646" spans="4:4" x14ac:dyDescent="0.25">
      <c r="D646" s="146"/>
    </row>
    <row r="647" spans="4:4" x14ac:dyDescent="0.25">
      <c r="D647" s="146"/>
    </row>
    <row r="648" spans="4:4" x14ac:dyDescent="0.25">
      <c r="D648" s="146"/>
    </row>
    <row r="649" spans="4:4" x14ac:dyDescent="0.25">
      <c r="D649" s="146"/>
    </row>
    <row r="650" spans="4:4" x14ac:dyDescent="0.25">
      <c r="D650" s="146"/>
    </row>
    <row r="651" spans="4:4" x14ac:dyDescent="0.25">
      <c r="D651" s="146"/>
    </row>
    <row r="652" spans="4:4" x14ac:dyDescent="0.25">
      <c r="D652" s="146"/>
    </row>
    <row r="653" spans="4:4" x14ac:dyDescent="0.25">
      <c r="D653" s="146"/>
    </row>
    <row r="654" spans="4:4" x14ac:dyDescent="0.25">
      <c r="D654" s="146"/>
    </row>
    <row r="655" spans="4:4" x14ac:dyDescent="0.25">
      <c r="D655" s="146"/>
    </row>
    <row r="656" spans="4:4" x14ac:dyDescent="0.25">
      <c r="D656" s="146"/>
    </row>
    <row r="657" spans="4:4" x14ac:dyDescent="0.25">
      <c r="D657" s="146"/>
    </row>
    <row r="658" spans="4:4" x14ac:dyDescent="0.25">
      <c r="D658" s="146"/>
    </row>
    <row r="659" spans="4:4" x14ac:dyDescent="0.25">
      <c r="D659" s="146"/>
    </row>
    <row r="660" spans="4:4" x14ac:dyDescent="0.25">
      <c r="D660" s="146"/>
    </row>
    <row r="661" spans="4:4" x14ac:dyDescent="0.25">
      <c r="D661" s="146"/>
    </row>
    <row r="662" spans="4:4" x14ac:dyDescent="0.25">
      <c r="D662" s="146"/>
    </row>
    <row r="663" spans="4:4" x14ac:dyDescent="0.25">
      <c r="D663" s="146"/>
    </row>
    <row r="664" spans="4:4" x14ac:dyDescent="0.25">
      <c r="D664" s="146"/>
    </row>
    <row r="665" spans="4:4" x14ac:dyDescent="0.25">
      <c r="D665" s="146"/>
    </row>
    <row r="666" spans="4:4" x14ac:dyDescent="0.25">
      <c r="D666" s="146"/>
    </row>
    <row r="667" spans="4:4" x14ac:dyDescent="0.25">
      <c r="D667" s="146"/>
    </row>
    <row r="668" spans="4:4" x14ac:dyDescent="0.25">
      <c r="D668" s="146"/>
    </row>
    <row r="669" spans="4:4" x14ac:dyDescent="0.25">
      <c r="D669" s="146"/>
    </row>
    <row r="670" spans="4:4" x14ac:dyDescent="0.25">
      <c r="D670" s="146"/>
    </row>
    <row r="671" spans="4:4" x14ac:dyDescent="0.25">
      <c r="D671" s="146"/>
    </row>
    <row r="672" spans="4:4" x14ac:dyDescent="0.25">
      <c r="D672" s="146"/>
    </row>
    <row r="673" spans="4:4" x14ac:dyDescent="0.25">
      <c r="D673" s="146"/>
    </row>
    <row r="674" spans="4:4" x14ac:dyDescent="0.25">
      <c r="D674" s="146"/>
    </row>
    <row r="675" spans="4:4" x14ac:dyDescent="0.25">
      <c r="D675" s="146"/>
    </row>
    <row r="676" spans="4:4" x14ac:dyDescent="0.25">
      <c r="D676" s="146"/>
    </row>
    <row r="677" spans="4:4" x14ac:dyDescent="0.25">
      <c r="D677" s="146"/>
    </row>
    <row r="678" spans="4:4" x14ac:dyDescent="0.25">
      <c r="D678" s="146"/>
    </row>
    <row r="679" spans="4:4" x14ac:dyDescent="0.25">
      <c r="D679" s="146"/>
    </row>
    <row r="680" spans="4:4" x14ac:dyDescent="0.25">
      <c r="D680" s="146"/>
    </row>
    <row r="681" spans="4:4" x14ac:dyDescent="0.25">
      <c r="D681" s="146"/>
    </row>
    <row r="682" spans="4:4" x14ac:dyDescent="0.25">
      <c r="D682" s="146"/>
    </row>
    <row r="683" spans="4:4" x14ac:dyDescent="0.25">
      <c r="D683" s="146"/>
    </row>
    <row r="684" spans="4:4" x14ac:dyDescent="0.25">
      <c r="D684" s="146"/>
    </row>
    <row r="685" spans="4:4" x14ac:dyDescent="0.25">
      <c r="D685" s="146"/>
    </row>
    <row r="686" spans="4:4" x14ac:dyDescent="0.25">
      <c r="D686" s="146"/>
    </row>
    <row r="687" spans="4:4" x14ac:dyDescent="0.25">
      <c r="D687" s="146"/>
    </row>
    <row r="688" spans="4:4" x14ac:dyDescent="0.25">
      <c r="D688" s="146"/>
    </row>
    <row r="689" spans="4:4" x14ac:dyDescent="0.25">
      <c r="D689" s="146"/>
    </row>
    <row r="690" spans="4:4" x14ac:dyDescent="0.25">
      <c r="D690" s="146"/>
    </row>
    <row r="691" spans="4:4" x14ac:dyDescent="0.25">
      <c r="D691" s="146"/>
    </row>
    <row r="692" spans="4:4" x14ac:dyDescent="0.25">
      <c r="D692" s="146"/>
    </row>
    <row r="693" spans="4:4" x14ac:dyDescent="0.25">
      <c r="D693" s="146"/>
    </row>
    <row r="694" spans="4:4" x14ac:dyDescent="0.25">
      <c r="D694" s="146"/>
    </row>
    <row r="695" spans="4:4" x14ac:dyDescent="0.25">
      <c r="D695" s="146"/>
    </row>
    <row r="696" spans="4:4" x14ac:dyDescent="0.25">
      <c r="D696" s="146"/>
    </row>
    <row r="697" spans="4:4" x14ac:dyDescent="0.25">
      <c r="D697" s="146"/>
    </row>
    <row r="698" spans="4:4" x14ac:dyDescent="0.25">
      <c r="D698" s="146"/>
    </row>
    <row r="699" spans="4:4" x14ac:dyDescent="0.25">
      <c r="D699" s="146"/>
    </row>
    <row r="700" spans="4:4" x14ac:dyDescent="0.25">
      <c r="D700" s="146"/>
    </row>
    <row r="701" spans="4:4" x14ac:dyDescent="0.25">
      <c r="D701" s="146"/>
    </row>
    <row r="702" spans="4:4" x14ac:dyDescent="0.25">
      <c r="D702" s="146"/>
    </row>
    <row r="703" spans="4:4" x14ac:dyDescent="0.25">
      <c r="D703" s="146"/>
    </row>
    <row r="704" spans="4:4" x14ac:dyDescent="0.25">
      <c r="D704" s="146"/>
    </row>
    <row r="705" spans="4:4" x14ac:dyDescent="0.25">
      <c r="D705" s="146"/>
    </row>
    <row r="706" spans="4:4" x14ac:dyDescent="0.25">
      <c r="D706" s="146"/>
    </row>
    <row r="707" spans="4:4" x14ac:dyDescent="0.25">
      <c r="D707" s="146"/>
    </row>
    <row r="708" spans="4:4" x14ac:dyDescent="0.25">
      <c r="D708" s="146"/>
    </row>
    <row r="709" spans="4:4" x14ac:dyDescent="0.25">
      <c r="D709" s="146"/>
    </row>
    <row r="710" spans="4:4" x14ac:dyDescent="0.25">
      <c r="D710" s="146"/>
    </row>
    <row r="711" spans="4:4" x14ac:dyDescent="0.25">
      <c r="D711" s="146"/>
    </row>
    <row r="712" spans="4:4" x14ac:dyDescent="0.25">
      <c r="D712" s="146"/>
    </row>
    <row r="713" spans="4:4" x14ac:dyDescent="0.25">
      <c r="D713" s="146"/>
    </row>
    <row r="714" spans="4:4" x14ac:dyDescent="0.25">
      <c r="D714" s="146"/>
    </row>
    <row r="715" spans="4:4" x14ac:dyDescent="0.25">
      <c r="D715" s="146"/>
    </row>
    <row r="716" spans="4:4" x14ac:dyDescent="0.25">
      <c r="D716" s="146"/>
    </row>
    <row r="717" spans="4:4" x14ac:dyDescent="0.25">
      <c r="D717" s="146"/>
    </row>
    <row r="718" spans="4:4" x14ac:dyDescent="0.25">
      <c r="D718" s="146"/>
    </row>
    <row r="719" spans="4:4" x14ac:dyDescent="0.25">
      <c r="D719" s="146"/>
    </row>
    <row r="720" spans="4:4" x14ac:dyDescent="0.25">
      <c r="D720" s="146"/>
    </row>
    <row r="721" spans="4:4" x14ac:dyDescent="0.25">
      <c r="D721" s="146"/>
    </row>
    <row r="722" spans="4:4" x14ac:dyDescent="0.25">
      <c r="D722" s="146"/>
    </row>
    <row r="723" spans="4:4" x14ac:dyDescent="0.25">
      <c r="D723" s="146"/>
    </row>
    <row r="724" spans="4:4" x14ac:dyDescent="0.25">
      <c r="D724" s="146"/>
    </row>
    <row r="725" spans="4:4" x14ac:dyDescent="0.25">
      <c r="D725" s="146"/>
    </row>
    <row r="726" spans="4:4" x14ac:dyDescent="0.25">
      <c r="D726" s="146"/>
    </row>
    <row r="727" spans="4:4" x14ac:dyDescent="0.25">
      <c r="D727" s="146"/>
    </row>
    <row r="728" spans="4:4" x14ac:dyDescent="0.25">
      <c r="D728" s="146"/>
    </row>
    <row r="729" spans="4:4" x14ac:dyDescent="0.25">
      <c r="D729" s="146"/>
    </row>
    <row r="730" spans="4:4" x14ac:dyDescent="0.25">
      <c r="D730" s="146"/>
    </row>
    <row r="731" spans="4:4" x14ac:dyDescent="0.25">
      <c r="D731" s="146"/>
    </row>
    <row r="732" spans="4:4" x14ac:dyDescent="0.25">
      <c r="D732" s="146"/>
    </row>
    <row r="733" spans="4:4" x14ac:dyDescent="0.25">
      <c r="D733" s="146"/>
    </row>
    <row r="734" spans="4:4" x14ac:dyDescent="0.25">
      <c r="D734" s="146"/>
    </row>
    <row r="735" spans="4:4" x14ac:dyDescent="0.25">
      <c r="D735" s="146"/>
    </row>
    <row r="736" spans="4:4" x14ac:dyDescent="0.25">
      <c r="D736" s="146"/>
    </row>
    <row r="737" spans="4:4" x14ac:dyDescent="0.25">
      <c r="D737" s="146"/>
    </row>
    <row r="738" spans="4:4" x14ac:dyDescent="0.25">
      <c r="D738" s="146"/>
    </row>
    <row r="739" spans="4:4" x14ac:dyDescent="0.25">
      <c r="D739" s="146"/>
    </row>
    <row r="740" spans="4:4" x14ac:dyDescent="0.25">
      <c r="D740" s="146"/>
    </row>
    <row r="741" spans="4:4" x14ac:dyDescent="0.25">
      <c r="D741" s="146"/>
    </row>
    <row r="742" spans="4:4" x14ac:dyDescent="0.25">
      <c r="D742" s="146"/>
    </row>
    <row r="743" spans="4:4" x14ac:dyDescent="0.25">
      <c r="D743" s="146"/>
    </row>
    <row r="744" spans="4:4" x14ac:dyDescent="0.25">
      <c r="D744" s="146"/>
    </row>
    <row r="745" spans="4:4" x14ac:dyDescent="0.25">
      <c r="D745" s="146"/>
    </row>
    <row r="746" spans="4:4" x14ac:dyDescent="0.25">
      <c r="D746" s="146"/>
    </row>
    <row r="747" spans="4:4" x14ac:dyDescent="0.25">
      <c r="D747" s="146"/>
    </row>
    <row r="748" spans="4:4" x14ac:dyDescent="0.25">
      <c r="D748" s="146"/>
    </row>
    <row r="749" spans="4:4" x14ac:dyDescent="0.25">
      <c r="D749" s="146"/>
    </row>
    <row r="750" spans="4:4" x14ac:dyDescent="0.25">
      <c r="D750" s="146"/>
    </row>
    <row r="751" spans="4:4" x14ac:dyDescent="0.25">
      <c r="D751" s="146"/>
    </row>
    <row r="752" spans="4:4" x14ac:dyDescent="0.25">
      <c r="D752" s="146"/>
    </row>
    <row r="753" spans="4:4" x14ac:dyDescent="0.25">
      <c r="D753" s="146"/>
    </row>
    <row r="754" spans="4:4" x14ac:dyDescent="0.25">
      <c r="D754" s="146"/>
    </row>
    <row r="755" spans="4:4" x14ac:dyDescent="0.25">
      <c r="D755" s="146"/>
    </row>
    <row r="756" spans="4:4" x14ac:dyDescent="0.25">
      <c r="D756" s="146"/>
    </row>
    <row r="757" spans="4:4" x14ac:dyDescent="0.25">
      <c r="D757" s="146"/>
    </row>
    <row r="758" spans="4:4" x14ac:dyDescent="0.25">
      <c r="D758" s="146"/>
    </row>
    <row r="759" spans="4:4" x14ac:dyDescent="0.25">
      <c r="D759" s="146"/>
    </row>
    <row r="760" spans="4:4" x14ac:dyDescent="0.25">
      <c r="D760" s="146"/>
    </row>
    <row r="761" spans="4:4" x14ac:dyDescent="0.25">
      <c r="D761" s="146"/>
    </row>
    <row r="762" spans="4:4" x14ac:dyDescent="0.25">
      <c r="D762" s="146"/>
    </row>
    <row r="763" spans="4:4" x14ac:dyDescent="0.25">
      <c r="D763" s="146"/>
    </row>
    <row r="764" spans="4:4" x14ac:dyDescent="0.25">
      <c r="D764" s="146"/>
    </row>
    <row r="765" spans="4:4" x14ac:dyDescent="0.25">
      <c r="D765" s="146"/>
    </row>
    <row r="766" spans="4:4" x14ac:dyDescent="0.25">
      <c r="D766" s="146"/>
    </row>
    <row r="767" spans="4:4" x14ac:dyDescent="0.25">
      <c r="D767" s="146"/>
    </row>
    <row r="768" spans="4:4" x14ac:dyDescent="0.25">
      <c r="D768" s="146"/>
    </row>
    <row r="769" spans="4:4" x14ac:dyDescent="0.25">
      <c r="D769" s="146"/>
    </row>
    <row r="770" spans="4:4" x14ac:dyDescent="0.25">
      <c r="D770" s="146"/>
    </row>
    <row r="771" spans="4:4" x14ac:dyDescent="0.25">
      <c r="D771" s="146"/>
    </row>
    <row r="772" spans="4:4" x14ac:dyDescent="0.25">
      <c r="D772" s="146"/>
    </row>
    <row r="773" spans="4:4" x14ac:dyDescent="0.25">
      <c r="D773" s="146"/>
    </row>
    <row r="774" spans="4:4" x14ac:dyDescent="0.25">
      <c r="D774" s="146"/>
    </row>
    <row r="775" spans="4:4" x14ac:dyDescent="0.25">
      <c r="D775" s="146"/>
    </row>
    <row r="776" spans="4:4" x14ac:dyDescent="0.25">
      <c r="D776" s="146"/>
    </row>
    <row r="777" spans="4:4" x14ac:dyDescent="0.25">
      <c r="D777" s="146"/>
    </row>
    <row r="778" spans="4:4" x14ac:dyDescent="0.25">
      <c r="D778" s="146"/>
    </row>
    <row r="779" spans="4:4" x14ac:dyDescent="0.25">
      <c r="D779" s="146"/>
    </row>
    <row r="780" spans="4:4" x14ac:dyDescent="0.25">
      <c r="D780" s="146"/>
    </row>
    <row r="781" spans="4:4" x14ac:dyDescent="0.25">
      <c r="D781" s="146"/>
    </row>
    <row r="782" spans="4:4" x14ac:dyDescent="0.25">
      <c r="D782" s="146"/>
    </row>
    <row r="783" spans="4:4" x14ac:dyDescent="0.25">
      <c r="D783" s="146"/>
    </row>
    <row r="784" spans="4:4" x14ac:dyDescent="0.25">
      <c r="D784" s="146"/>
    </row>
    <row r="785" spans="4:4" x14ac:dyDescent="0.25">
      <c r="D785" s="146"/>
    </row>
    <row r="786" spans="4:4" x14ac:dyDescent="0.25">
      <c r="D786" s="146"/>
    </row>
    <row r="787" spans="4:4" x14ac:dyDescent="0.25">
      <c r="D787" s="146"/>
    </row>
    <row r="788" spans="4:4" x14ac:dyDescent="0.25">
      <c r="D788" s="146"/>
    </row>
    <row r="789" spans="4:4" x14ac:dyDescent="0.25">
      <c r="D789" s="146"/>
    </row>
    <row r="790" spans="4:4" x14ac:dyDescent="0.25">
      <c r="D790" s="146"/>
    </row>
    <row r="791" spans="4:4" x14ac:dyDescent="0.25">
      <c r="D791" s="146"/>
    </row>
    <row r="792" spans="4:4" x14ac:dyDescent="0.25">
      <c r="D792" s="146"/>
    </row>
    <row r="793" spans="4:4" x14ac:dyDescent="0.25">
      <c r="D793" s="146"/>
    </row>
    <row r="794" spans="4:4" x14ac:dyDescent="0.25">
      <c r="D794" s="146"/>
    </row>
    <row r="795" spans="4:4" x14ac:dyDescent="0.25">
      <c r="D795" s="146"/>
    </row>
    <row r="796" spans="4:4" x14ac:dyDescent="0.25">
      <c r="D796" s="146"/>
    </row>
    <row r="797" spans="4:4" x14ac:dyDescent="0.25">
      <c r="D797" s="146"/>
    </row>
    <row r="798" spans="4:4" x14ac:dyDescent="0.25">
      <c r="D798" s="146"/>
    </row>
    <row r="799" spans="4:4" x14ac:dyDescent="0.25">
      <c r="D799" s="146"/>
    </row>
    <row r="800" spans="4:4" x14ac:dyDescent="0.25">
      <c r="D800" s="146"/>
    </row>
    <row r="801" spans="4:4" x14ac:dyDescent="0.25">
      <c r="D801" s="146"/>
    </row>
    <row r="802" spans="4:4" x14ac:dyDescent="0.25">
      <c r="D802" s="146"/>
    </row>
    <row r="803" spans="4:4" x14ac:dyDescent="0.25">
      <c r="D803" s="146"/>
    </row>
    <row r="804" spans="4:4" x14ac:dyDescent="0.25">
      <c r="D804" s="146"/>
    </row>
    <row r="805" spans="4:4" x14ac:dyDescent="0.25">
      <c r="D805" s="146"/>
    </row>
    <row r="806" spans="4:4" x14ac:dyDescent="0.25">
      <c r="D806" s="146"/>
    </row>
    <row r="807" spans="4:4" x14ac:dyDescent="0.25">
      <c r="D807" s="146"/>
    </row>
    <row r="808" spans="4:4" x14ac:dyDescent="0.25">
      <c r="D808" s="146"/>
    </row>
    <row r="809" spans="4:4" x14ac:dyDescent="0.25">
      <c r="D809" s="146"/>
    </row>
    <row r="810" spans="4:4" x14ac:dyDescent="0.25">
      <c r="D810" s="146"/>
    </row>
    <row r="811" spans="4:4" x14ac:dyDescent="0.25">
      <c r="D811" s="146"/>
    </row>
    <row r="812" spans="4:4" x14ac:dyDescent="0.25">
      <c r="D812" s="146"/>
    </row>
    <row r="813" spans="4:4" x14ac:dyDescent="0.25">
      <c r="D813" s="146"/>
    </row>
    <row r="814" spans="4:4" x14ac:dyDescent="0.25">
      <c r="D814" s="146"/>
    </row>
    <row r="815" spans="4:4" x14ac:dyDescent="0.25">
      <c r="D815" s="146"/>
    </row>
    <row r="816" spans="4:4" x14ac:dyDescent="0.25">
      <c r="D816" s="146"/>
    </row>
    <row r="817" spans="4:4" x14ac:dyDescent="0.25">
      <c r="D817" s="146"/>
    </row>
    <row r="818" spans="4:4" x14ac:dyDescent="0.25">
      <c r="D818" s="146"/>
    </row>
    <row r="819" spans="4:4" x14ac:dyDescent="0.25">
      <c r="D819" s="146"/>
    </row>
    <row r="820" spans="4:4" x14ac:dyDescent="0.25">
      <c r="D820" s="146"/>
    </row>
    <row r="821" spans="4:4" x14ac:dyDescent="0.25">
      <c r="D821" s="146"/>
    </row>
    <row r="822" spans="4:4" x14ac:dyDescent="0.25">
      <c r="D822" s="146"/>
    </row>
    <row r="823" spans="4:4" x14ac:dyDescent="0.25">
      <c r="D823" s="146"/>
    </row>
    <row r="824" spans="4:4" x14ac:dyDescent="0.25">
      <c r="D824" s="146"/>
    </row>
    <row r="825" spans="4:4" x14ac:dyDescent="0.25">
      <c r="D825" s="146"/>
    </row>
    <row r="826" spans="4:4" x14ac:dyDescent="0.25">
      <c r="D826" s="146"/>
    </row>
    <row r="827" spans="4:4" x14ac:dyDescent="0.25">
      <c r="D827" s="146"/>
    </row>
    <row r="828" spans="4:4" x14ac:dyDescent="0.25">
      <c r="D828" s="146"/>
    </row>
    <row r="829" spans="4:4" x14ac:dyDescent="0.25">
      <c r="D829" s="146"/>
    </row>
    <row r="830" spans="4:4" x14ac:dyDescent="0.25">
      <c r="D830" s="146"/>
    </row>
    <row r="831" spans="4:4" x14ac:dyDescent="0.25">
      <c r="D831" s="146"/>
    </row>
    <row r="832" spans="4:4" x14ac:dyDescent="0.25">
      <c r="D832" s="146"/>
    </row>
    <row r="833" spans="4:4" x14ac:dyDescent="0.25">
      <c r="D833" s="146"/>
    </row>
    <row r="834" spans="4:4" x14ac:dyDescent="0.25">
      <c r="D834" s="146"/>
    </row>
    <row r="835" spans="4:4" x14ac:dyDescent="0.25">
      <c r="D835" s="146"/>
    </row>
    <row r="836" spans="4:4" x14ac:dyDescent="0.25">
      <c r="D836" s="146"/>
    </row>
    <row r="837" spans="4:4" x14ac:dyDescent="0.25">
      <c r="D837" s="146"/>
    </row>
    <row r="838" spans="4:4" x14ac:dyDescent="0.25">
      <c r="D838" s="146"/>
    </row>
    <row r="839" spans="4:4" x14ac:dyDescent="0.25">
      <c r="D839" s="146"/>
    </row>
    <row r="840" spans="4:4" x14ac:dyDescent="0.25">
      <c r="D840" s="146"/>
    </row>
    <row r="841" spans="4:4" x14ac:dyDescent="0.25">
      <c r="D841" s="146"/>
    </row>
    <row r="842" spans="4:4" x14ac:dyDescent="0.25">
      <c r="D842" s="146"/>
    </row>
    <row r="843" spans="4:4" x14ac:dyDescent="0.25">
      <c r="D843" s="146"/>
    </row>
    <row r="844" spans="4:4" x14ac:dyDescent="0.25">
      <c r="D844" s="146"/>
    </row>
    <row r="845" spans="4:4" x14ac:dyDescent="0.25">
      <c r="D845" s="146"/>
    </row>
    <row r="846" spans="4:4" x14ac:dyDescent="0.25">
      <c r="D846" s="146"/>
    </row>
    <row r="847" spans="4:4" x14ac:dyDescent="0.25">
      <c r="D847" s="146"/>
    </row>
    <row r="848" spans="4:4" x14ac:dyDescent="0.25">
      <c r="D848" s="146"/>
    </row>
    <row r="849" spans="4:4" x14ac:dyDescent="0.25">
      <c r="D849" s="146"/>
    </row>
    <row r="850" spans="4:4" x14ac:dyDescent="0.25">
      <c r="D850" s="146"/>
    </row>
    <row r="851" spans="4:4" x14ac:dyDescent="0.25">
      <c r="D851" s="146"/>
    </row>
    <row r="852" spans="4:4" x14ac:dyDescent="0.25">
      <c r="D852" s="146"/>
    </row>
    <row r="853" spans="4:4" x14ac:dyDescent="0.25">
      <c r="D853" s="146"/>
    </row>
    <row r="854" spans="4:4" x14ac:dyDescent="0.25">
      <c r="D854" s="146"/>
    </row>
    <row r="855" spans="4:4" x14ac:dyDescent="0.25">
      <c r="D855" s="146"/>
    </row>
    <row r="856" spans="4:4" x14ac:dyDescent="0.25">
      <c r="D856" s="146"/>
    </row>
    <row r="857" spans="4:4" x14ac:dyDescent="0.25">
      <c r="D857" s="146"/>
    </row>
    <row r="858" spans="4:4" x14ac:dyDescent="0.25">
      <c r="D858" s="146"/>
    </row>
    <row r="859" spans="4:4" x14ac:dyDescent="0.25">
      <c r="D859" s="146"/>
    </row>
    <row r="860" spans="4:4" x14ac:dyDescent="0.25">
      <c r="D860" s="146"/>
    </row>
    <row r="861" spans="4:4" x14ac:dyDescent="0.25">
      <c r="D861" s="146"/>
    </row>
    <row r="862" spans="4:4" x14ac:dyDescent="0.25">
      <c r="D862" s="146"/>
    </row>
    <row r="863" spans="4:4" x14ac:dyDescent="0.25">
      <c r="D863" s="146"/>
    </row>
    <row r="864" spans="4:4" x14ac:dyDescent="0.25">
      <c r="D864" s="146"/>
    </row>
    <row r="865" spans="4:4" x14ac:dyDescent="0.25">
      <c r="D865" s="146"/>
    </row>
    <row r="866" spans="4:4" x14ac:dyDescent="0.25">
      <c r="D866" s="146"/>
    </row>
    <row r="867" spans="4:4" x14ac:dyDescent="0.25">
      <c r="D867" s="146"/>
    </row>
    <row r="868" spans="4:4" x14ac:dyDescent="0.25">
      <c r="D868" s="146"/>
    </row>
    <row r="869" spans="4:4" x14ac:dyDescent="0.25">
      <c r="D869" s="146"/>
    </row>
    <row r="870" spans="4:4" x14ac:dyDescent="0.25">
      <c r="D870" s="146"/>
    </row>
    <row r="871" spans="4:4" x14ac:dyDescent="0.25">
      <c r="D871" s="146"/>
    </row>
    <row r="872" spans="4:4" x14ac:dyDescent="0.25">
      <c r="D872" s="146"/>
    </row>
    <row r="873" spans="4:4" x14ac:dyDescent="0.25">
      <c r="D873" s="146"/>
    </row>
    <row r="874" spans="4:4" x14ac:dyDescent="0.25">
      <c r="D874" s="146"/>
    </row>
    <row r="875" spans="4:4" x14ac:dyDescent="0.25">
      <c r="D875" s="146"/>
    </row>
    <row r="876" spans="4:4" x14ac:dyDescent="0.25">
      <c r="D876" s="146"/>
    </row>
    <row r="877" spans="4:4" x14ac:dyDescent="0.25">
      <c r="D877" s="146"/>
    </row>
    <row r="878" spans="4:4" x14ac:dyDescent="0.25">
      <c r="D878" s="146"/>
    </row>
    <row r="879" spans="4:4" x14ac:dyDescent="0.25">
      <c r="D879" s="146"/>
    </row>
    <row r="880" spans="4:4" x14ac:dyDescent="0.25">
      <c r="D880" s="146"/>
    </row>
    <row r="881" spans="4:4" x14ac:dyDescent="0.25">
      <c r="D881" s="146"/>
    </row>
    <row r="882" spans="4:4" x14ac:dyDescent="0.25">
      <c r="D882" s="146"/>
    </row>
    <row r="883" spans="4:4" x14ac:dyDescent="0.25">
      <c r="D883" s="146"/>
    </row>
    <row r="884" spans="4:4" x14ac:dyDescent="0.25">
      <c r="D884" s="146"/>
    </row>
    <row r="885" spans="4:4" x14ac:dyDescent="0.25">
      <c r="D885" s="146"/>
    </row>
    <row r="886" spans="4:4" x14ac:dyDescent="0.25">
      <c r="D886" s="146"/>
    </row>
    <row r="887" spans="4:4" x14ac:dyDescent="0.25">
      <c r="D887" s="146"/>
    </row>
    <row r="888" spans="4:4" x14ac:dyDescent="0.25">
      <c r="D888" s="146"/>
    </row>
    <row r="889" spans="4:4" x14ac:dyDescent="0.25">
      <c r="D889" s="146"/>
    </row>
    <row r="890" spans="4:4" x14ac:dyDescent="0.25">
      <c r="D890" s="146"/>
    </row>
    <row r="891" spans="4:4" x14ac:dyDescent="0.25">
      <c r="D891" s="146"/>
    </row>
    <row r="892" spans="4:4" x14ac:dyDescent="0.25">
      <c r="D892" s="146"/>
    </row>
    <row r="893" spans="4:4" x14ac:dyDescent="0.25">
      <c r="D893" s="146"/>
    </row>
    <row r="894" spans="4:4" x14ac:dyDescent="0.25">
      <c r="D894" s="146"/>
    </row>
    <row r="895" spans="4:4" x14ac:dyDescent="0.25">
      <c r="D895" s="146"/>
    </row>
    <row r="896" spans="4:4" x14ac:dyDescent="0.25">
      <c r="D896" s="146"/>
    </row>
    <row r="897" spans="4:4" x14ac:dyDescent="0.25">
      <c r="D897" s="146"/>
    </row>
    <row r="898" spans="4:4" x14ac:dyDescent="0.25">
      <c r="D898" s="146"/>
    </row>
    <row r="899" spans="4:4" x14ac:dyDescent="0.25">
      <c r="D899" s="146"/>
    </row>
    <row r="900" spans="4:4" x14ac:dyDescent="0.25">
      <c r="D900" s="146"/>
    </row>
    <row r="901" spans="4:4" x14ac:dyDescent="0.25">
      <c r="D901" s="146"/>
    </row>
    <row r="902" spans="4:4" x14ac:dyDescent="0.25">
      <c r="D902" s="146"/>
    </row>
    <row r="903" spans="4:4" x14ac:dyDescent="0.25">
      <c r="D903" s="146"/>
    </row>
    <row r="904" spans="4:4" x14ac:dyDescent="0.25">
      <c r="D904" s="146"/>
    </row>
    <row r="905" spans="4:4" x14ac:dyDescent="0.25">
      <c r="D905" s="146"/>
    </row>
    <row r="906" spans="4:4" x14ac:dyDescent="0.25">
      <c r="D906" s="146"/>
    </row>
    <row r="907" spans="4:4" x14ac:dyDescent="0.25">
      <c r="D907" s="146"/>
    </row>
    <row r="908" spans="4:4" x14ac:dyDescent="0.25">
      <c r="D908" s="146"/>
    </row>
    <row r="909" spans="4:4" x14ac:dyDescent="0.25">
      <c r="D909" s="146"/>
    </row>
    <row r="910" spans="4:4" x14ac:dyDescent="0.25">
      <c r="D910" s="146"/>
    </row>
    <row r="911" spans="4:4" x14ac:dyDescent="0.25">
      <c r="D911" s="146"/>
    </row>
    <row r="912" spans="4:4" x14ac:dyDescent="0.25">
      <c r="D912" s="146"/>
    </row>
    <row r="913" spans="4:4" x14ac:dyDescent="0.25">
      <c r="D913" s="146"/>
    </row>
    <row r="914" spans="4:4" x14ac:dyDescent="0.25">
      <c r="D914" s="146"/>
    </row>
    <row r="915" spans="4:4" x14ac:dyDescent="0.25">
      <c r="D915" s="146"/>
    </row>
    <row r="916" spans="4:4" x14ac:dyDescent="0.25">
      <c r="D916" s="146"/>
    </row>
    <row r="917" spans="4:4" x14ac:dyDescent="0.25">
      <c r="D917" s="146"/>
    </row>
    <row r="918" spans="4:4" x14ac:dyDescent="0.25">
      <c r="D918" s="146"/>
    </row>
    <row r="919" spans="4:4" x14ac:dyDescent="0.25">
      <c r="D919" s="146"/>
    </row>
    <row r="920" spans="4:4" x14ac:dyDescent="0.25">
      <c r="D920" s="146"/>
    </row>
    <row r="921" spans="4:4" x14ac:dyDescent="0.25">
      <c r="D921" s="146"/>
    </row>
    <row r="922" spans="4:4" x14ac:dyDescent="0.25">
      <c r="D922" s="146"/>
    </row>
    <row r="923" spans="4:4" x14ac:dyDescent="0.25">
      <c r="D923" s="146"/>
    </row>
    <row r="924" spans="4:4" x14ac:dyDescent="0.25">
      <c r="D924" s="146"/>
    </row>
    <row r="925" spans="4:4" x14ac:dyDescent="0.25">
      <c r="D925" s="146"/>
    </row>
    <row r="926" spans="4:4" x14ac:dyDescent="0.25">
      <c r="D926" s="146"/>
    </row>
    <row r="927" spans="4:4" x14ac:dyDescent="0.25">
      <c r="D927" s="146"/>
    </row>
    <row r="928" spans="4:4" x14ac:dyDescent="0.25">
      <c r="D928" s="146"/>
    </row>
    <row r="929" spans="4:4" x14ac:dyDescent="0.25">
      <c r="D929" s="146"/>
    </row>
    <row r="930" spans="4:4" x14ac:dyDescent="0.25">
      <c r="D930" s="146"/>
    </row>
    <row r="931" spans="4:4" x14ac:dyDescent="0.25">
      <c r="D931" s="146"/>
    </row>
    <row r="932" spans="4:4" x14ac:dyDescent="0.25">
      <c r="D932" s="146"/>
    </row>
    <row r="933" spans="4:4" x14ac:dyDescent="0.25">
      <c r="D933" s="146"/>
    </row>
    <row r="934" spans="4:4" x14ac:dyDescent="0.25">
      <c r="D934" s="146"/>
    </row>
    <row r="935" spans="4:4" x14ac:dyDescent="0.25">
      <c r="D935" s="146"/>
    </row>
    <row r="936" spans="4:4" x14ac:dyDescent="0.25">
      <c r="D936" s="146"/>
    </row>
    <row r="937" spans="4:4" x14ac:dyDescent="0.25">
      <c r="D937" s="146"/>
    </row>
    <row r="938" spans="4:4" x14ac:dyDescent="0.25">
      <c r="D938" s="146"/>
    </row>
    <row r="939" spans="4:4" x14ac:dyDescent="0.25">
      <c r="D939" s="146"/>
    </row>
    <row r="940" spans="4:4" x14ac:dyDescent="0.25">
      <c r="D940" s="146"/>
    </row>
    <row r="941" spans="4:4" x14ac:dyDescent="0.25">
      <c r="D941" s="146"/>
    </row>
    <row r="942" spans="4:4" x14ac:dyDescent="0.25">
      <c r="D942" s="146"/>
    </row>
    <row r="943" spans="4:4" x14ac:dyDescent="0.25">
      <c r="D943" s="146"/>
    </row>
    <row r="944" spans="4:4" x14ac:dyDescent="0.25">
      <c r="D944" s="146"/>
    </row>
    <row r="945" spans="4:4" x14ac:dyDescent="0.25">
      <c r="D945" s="146"/>
    </row>
    <row r="946" spans="4:4" x14ac:dyDescent="0.25">
      <c r="D946" s="146"/>
    </row>
    <row r="947" spans="4:4" x14ac:dyDescent="0.25">
      <c r="D947" s="146"/>
    </row>
    <row r="948" spans="4:4" x14ac:dyDescent="0.25">
      <c r="D948" s="146"/>
    </row>
    <row r="949" spans="4:4" x14ac:dyDescent="0.25">
      <c r="D949" s="146"/>
    </row>
    <row r="950" spans="4:4" x14ac:dyDescent="0.25">
      <c r="D950" s="146"/>
    </row>
    <row r="951" spans="4:4" x14ac:dyDescent="0.25">
      <c r="D951" s="146"/>
    </row>
    <row r="952" spans="4:4" x14ac:dyDescent="0.25">
      <c r="D952" s="146"/>
    </row>
    <row r="953" spans="4:4" x14ac:dyDescent="0.25">
      <c r="D953" s="146"/>
    </row>
    <row r="954" spans="4:4" x14ac:dyDescent="0.25">
      <c r="D954" s="146"/>
    </row>
    <row r="955" spans="4:4" x14ac:dyDescent="0.25">
      <c r="D955" s="146"/>
    </row>
    <row r="956" spans="4:4" x14ac:dyDescent="0.25">
      <c r="D956" s="146"/>
    </row>
    <row r="957" spans="4:4" x14ac:dyDescent="0.25">
      <c r="D957" s="146"/>
    </row>
    <row r="958" spans="4:4" x14ac:dyDescent="0.25">
      <c r="D958" s="146"/>
    </row>
    <row r="959" spans="4:4" x14ac:dyDescent="0.25">
      <c r="D959" s="146"/>
    </row>
    <row r="960" spans="4:4" x14ac:dyDescent="0.25">
      <c r="D960" s="146"/>
    </row>
    <row r="961" spans="4:4" x14ac:dyDescent="0.25">
      <c r="D961" s="146"/>
    </row>
    <row r="962" spans="4:4" x14ac:dyDescent="0.25">
      <c r="D962" s="146"/>
    </row>
    <row r="963" spans="4:4" x14ac:dyDescent="0.25">
      <c r="D963" s="146"/>
    </row>
    <row r="964" spans="4:4" x14ac:dyDescent="0.25">
      <c r="D964" s="146"/>
    </row>
    <row r="965" spans="4:4" x14ac:dyDescent="0.25">
      <c r="D965" s="146"/>
    </row>
    <row r="966" spans="4:4" x14ac:dyDescent="0.25">
      <c r="D966" s="146"/>
    </row>
    <row r="967" spans="4:4" x14ac:dyDescent="0.25">
      <c r="D967" s="146"/>
    </row>
    <row r="968" spans="4:4" x14ac:dyDescent="0.25">
      <c r="D968" s="146"/>
    </row>
    <row r="969" spans="4:4" x14ac:dyDescent="0.25">
      <c r="D969" s="146"/>
    </row>
    <row r="970" spans="4:4" x14ac:dyDescent="0.25">
      <c r="D970" s="146"/>
    </row>
    <row r="971" spans="4:4" x14ac:dyDescent="0.25">
      <c r="D971" s="146"/>
    </row>
    <row r="972" spans="4:4" x14ac:dyDescent="0.25">
      <c r="D972" s="146"/>
    </row>
    <row r="973" spans="4:4" x14ac:dyDescent="0.25">
      <c r="D973" s="146"/>
    </row>
    <row r="974" spans="4:4" x14ac:dyDescent="0.25">
      <c r="D974" s="146"/>
    </row>
    <row r="975" spans="4:4" x14ac:dyDescent="0.25">
      <c r="D975" s="146"/>
    </row>
    <row r="976" spans="4:4" x14ac:dyDescent="0.25">
      <c r="D976" s="146"/>
    </row>
    <row r="977" spans="4:4" x14ac:dyDescent="0.25">
      <c r="D977" s="146"/>
    </row>
    <row r="978" spans="4:4" x14ac:dyDescent="0.25">
      <c r="D978" s="146"/>
    </row>
    <row r="979" spans="4:4" x14ac:dyDescent="0.25">
      <c r="D979" s="146"/>
    </row>
    <row r="980" spans="4:4" x14ac:dyDescent="0.25">
      <c r="D980" s="146"/>
    </row>
    <row r="981" spans="4:4" x14ac:dyDescent="0.25">
      <c r="D981" s="146"/>
    </row>
    <row r="982" spans="4:4" x14ac:dyDescent="0.25">
      <c r="D982" s="146"/>
    </row>
    <row r="983" spans="4:4" x14ac:dyDescent="0.25">
      <c r="D983" s="146"/>
    </row>
    <row r="984" spans="4:4" x14ac:dyDescent="0.25">
      <c r="D984" s="146"/>
    </row>
    <row r="985" spans="4:4" x14ac:dyDescent="0.25">
      <c r="D985" s="146"/>
    </row>
    <row r="986" spans="4:4" x14ac:dyDescent="0.25">
      <c r="D986" s="146"/>
    </row>
    <row r="987" spans="4:4" x14ac:dyDescent="0.25">
      <c r="D987" s="146"/>
    </row>
    <row r="988" spans="4:4" x14ac:dyDescent="0.25">
      <c r="D988" s="146"/>
    </row>
    <row r="989" spans="4:4" x14ac:dyDescent="0.25">
      <c r="D989" s="146"/>
    </row>
    <row r="990" spans="4:4" x14ac:dyDescent="0.25">
      <c r="D990" s="146"/>
    </row>
    <row r="991" spans="4:4" x14ac:dyDescent="0.25">
      <c r="D991" s="146"/>
    </row>
    <row r="992" spans="4:4" x14ac:dyDescent="0.25">
      <c r="D992" s="146"/>
    </row>
    <row r="993" spans="4:4" x14ac:dyDescent="0.25">
      <c r="D993" s="146"/>
    </row>
    <row r="994" spans="4:4" x14ac:dyDescent="0.25">
      <c r="D994" s="146"/>
    </row>
    <row r="995" spans="4:4" x14ac:dyDescent="0.25">
      <c r="D995" s="146"/>
    </row>
    <row r="996" spans="4:4" x14ac:dyDescent="0.25">
      <c r="D996" s="146"/>
    </row>
    <row r="997" spans="4:4" x14ac:dyDescent="0.25">
      <c r="D997" s="146"/>
    </row>
    <row r="998" spans="4:4" x14ac:dyDescent="0.25">
      <c r="D998" s="146"/>
    </row>
    <row r="999" spans="4:4" x14ac:dyDescent="0.25">
      <c r="D999" s="146"/>
    </row>
    <row r="1000" spans="4:4" x14ac:dyDescent="0.25">
      <c r="D1000" s="146"/>
    </row>
    <row r="1001" spans="4:4" x14ac:dyDescent="0.25">
      <c r="D1001" s="146"/>
    </row>
    <row r="1002" spans="4:4" x14ac:dyDescent="0.25">
      <c r="D1002" s="146"/>
    </row>
    <row r="1003" spans="4:4" x14ac:dyDescent="0.25">
      <c r="D1003" s="146"/>
    </row>
    <row r="1004" spans="4:4" x14ac:dyDescent="0.25">
      <c r="D1004" s="146"/>
    </row>
    <row r="1005" spans="4:4" x14ac:dyDescent="0.25">
      <c r="D1005" s="146"/>
    </row>
    <row r="1006" spans="4:4" x14ac:dyDescent="0.25">
      <c r="D1006" s="146"/>
    </row>
    <row r="1007" spans="4:4" x14ac:dyDescent="0.25">
      <c r="D1007" s="146"/>
    </row>
    <row r="1008" spans="4:4" x14ac:dyDescent="0.25">
      <c r="D1008" s="146"/>
    </row>
    <row r="1009" spans="4:4" x14ac:dyDescent="0.25">
      <c r="D1009" s="146"/>
    </row>
    <row r="1010" spans="4:4" x14ac:dyDescent="0.25">
      <c r="D1010" s="146"/>
    </row>
    <row r="1011" spans="4:4" x14ac:dyDescent="0.25">
      <c r="D1011" s="146"/>
    </row>
    <row r="1012" spans="4:4" x14ac:dyDescent="0.25">
      <c r="D1012" s="146"/>
    </row>
    <row r="1013" spans="4:4" x14ac:dyDescent="0.25">
      <c r="D1013" s="146"/>
    </row>
    <row r="1014" spans="4:4" x14ac:dyDescent="0.25">
      <c r="D1014" s="146"/>
    </row>
    <row r="1015" spans="4:4" x14ac:dyDescent="0.25">
      <c r="D1015" s="146"/>
    </row>
    <row r="1016" spans="4:4" x14ac:dyDescent="0.25">
      <c r="D1016" s="146"/>
    </row>
    <row r="1017" spans="4:4" x14ac:dyDescent="0.25">
      <c r="D1017" s="146"/>
    </row>
    <row r="1018" spans="4:4" x14ac:dyDescent="0.25">
      <c r="D1018" s="146"/>
    </row>
    <row r="1019" spans="4:4" x14ac:dyDescent="0.25">
      <c r="D1019" s="146"/>
    </row>
    <row r="1020" spans="4:4" x14ac:dyDescent="0.25">
      <c r="D1020" s="146"/>
    </row>
    <row r="1021" spans="4:4" x14ac:dyDescent="0.25">
      <c r="D1021" s="146"/>
    </row>
    <row r="1022" spans="4:4" x14ac:dyDescent="0.25">
      <c r="D1022" s="146"/>
    </row>
    <row r="1023" spans="4:4" x14ac:dyDescent="0.25">
      <c r="D1023" s="146"/>
    </row>
    <row r="1024" spans="4:4" x14ac:dyDescent="0.25">
      <c r="D1024" s="146"/>
    </row>
    <row r="1025" spans="4:4" x14ac:dyDescent="0.25">
      <c r="D1025" s="146"/>
    </row>
    <row r="1026" spans="4:4" x14ac:dyDescent="0.25">
      <c r="D1026" s="146"/>
    </row>
    <row r="1027" spans="4:4" x14ac:dyDescent="0.25">
      <c r="D1027" s="146"/>
    </row>
    <row r="1028" spans="4:4" x14ac:dyDescent="0.25">
      <c r="D1028" s="146"/>
    </row>
    <row r="1029" spans="4:4" x14ac:dyDescent="0.25">
      <c r="D1029" s="146"/>
    </row>
    <row r="1030" spans="4:4" x14ac:dyDescent="0.25">
      <c r="D1030" s="146"/>
    </row>
    <row r="1031" spans="4:4" x14ac:dyDescent="0.25">
      <c r="D1031" s="146"/>
    </row>
    <row r="1032" spans="4:4" x14ac:dyDescent="0.25">
      <c r="D1032" s="146"/>
    </row>
    <row r="1033" spans="4:4" x14ac:dyDescent="0.25">
      <c r="D1033" s="146"/>
    </row>
    <row r="1034" spans="4:4" x14ac:dyDescent="0.25">
      <c r="D1034" s="146"/>
    </row>
    <row r="1035" spans="4:4" x14ac:dyDescent="0.25">
      <c r="D1035" s="146"/>
    </row>
    <row r="1036" spans="4:4" x14ac:dyDescent="0.25">
      <c r="D1036" s="146"/>
    </row>
    <row r="1037" spans="4:4" x14ac:dyDescent="0.25">
      <c r="D1037" s="146"/>
    </row>
    <row r="1038" spans="4:4" x14ac:dyDescent="0.25">
      <c r="D1038" s="146"/>
    </row>
    <row r="1039" spans="4:4" x14ac:dyDescent="0.25">
      <c r="D1039" s="146"/>
    </row>
    <row r="1040" spans="4:4" x14ac:dyDescent="0.25">
      <c r="D1040" s="146"/>
    </row>
    <row r="1041" spans="4:4" x14ac:dyDescent="0.25">
      <c r="D1041" s="146"/>
    </row>
    <row r="1042" spans="4:4" x14ac:dyDescent="0.25">
      <c r="D1042" s="146"/>
    </row>
    <row r="1043" spans="4:4" x14ac:dyDescent="0.25">
      <c r="D1043" s="146"/>
    </row>
    <row r="1044" spans="4:4" x14ac:dyDescent="0.25">
      <c r="D1044" s="146"/>
    </row>
    <row r="1045" spans="4:4" x14ac:dyDescent="0.25">
      <c r="D1045" s="146"/>
    </row>
    <row r="1046" spans="4:4" x14ac:dyDescent="0.25">
      <c r="D1046" s="146"/>
    </row>
    <row r="1047" spans="4:4" x14ac:dyDescent="0.25">
      <c r="D1047" s="146"/>
    </row>
    <row r="1048" spans="4:4" x14ac:dyDescent="0.25">
      <c r="D1048" s="146"/>
    </row>
    <row r="1049" spans="4:4" x14ac:dyDescent="0.25">
      <c r="D1049" s="146"/>
    </row>
    <row r="1050" spans="4:4" x14ac:dyDescent="0.25">
      <c r="D1050" s="146"/>
    </row>
    <row r="1051" spans="4:4" x14ac:dyDescent="0.25">
      <c r="D1051" s="146"/>
    </row>
    <row r="1052" spans="4:4" x14ac:dyDescent="0.25">
      <c r="D1052" s="146"/>
    </row>
    <row r="1053" spans="4:4" x14ac:dyDescent="0.25">
      <c r="D1053" s="146"/>
    </row>
    <row r="1054" spans="4:4" x14ac:dyDescent="0.25">
      <c r="D1054" s="146"/>
    </row>
    <row r="1055" spans="4:4" x14ac:dyDescent="0.25">
      <c r="D1055" s="146"/>
    </row>
    <row r="1056" spans="4:4" x14ac:dyDescent="0.25">
      <c r="D1056" s="146"/>
    </row>
    <row r="1057" spans="4:4" x14ac:dyDescent="0.25">
      <c r="D1057" s="146"/>
    </row>
    <row r="1058" spans="4:4" x14ac:dyDescent="0.25">
      <c r="D1058" s="146"/>
    </row>
    <row r="1059" spans="4:4" x14ac:dyDescent="0.25">
      <c r="D1059" s="146"/>
    </row>
    <row r="1060" spans="4:4" x14ac:dyDescent="0.25">
      <c r="D1060" s="146"/>
    </row>
    <row r="1061" spans="4:4" x14ac:dyDescent="0.25">
      <c r="D1061" s="146"/>
    </row>
    <row r="1062" spans="4:4" x14ac:dyDescent="0.25">
      <c r="D1062" s="146"/>
    </row>
    <row r="1063" spans="4:4" x14ac:dyDescent="0.25">
      <c r="D1063" s="146"/>
    </row>
    <row r="1064" spans="4:4" x14ac:dyDescent="0.25">
      <c r="D1064" s="146"/>
    </row>
    <row r="1065" spans="4:4" x14ac:dyDescent="0.25">
      <c r="D1065" s="146"/>
    </row>
    <row r="1066" spans="4:4" x14ac:dyDescent="0.25">
      <c r="D1066" s="146"/>
    </row>
    <row r="1067" spans="4:4" x14ac:dyDescent="0.25">
      <c r="D1067" s="146"/>
    </row>
    <row r="1068" spans="4:4" x14ac:dyDescent="0.25">
      <c r="D1068" s="146"/>
    </row>
    <row r="1069" spans="4:4" x14ac:dyDescent="0.25">
      <c r="D1069" s="146"/>
    </row>
    <row r="1070" spans="4:4" x14ac:dyDescent="0.25">
      <c r="D1070" s="146"/>
    </row>
    <row r="1071" spans="4:4" x14ac:dyDescent="0.25">
      <c r="D1071" s="146"/>
    </row>
    <row r="1072" spans="4:4" x14ac:dyDescent="0.25">
      <c r="D1072" s="146"/>
    </row>
    <row r="1073" spans="4:4" x14ac:dyDescent="0.25">
      <c r="D1073" s="146"/>
    </row>
    <row r="1074" spans="4:4" x14ac:dyDescent="0.25">
      <c r="D1074" s="146"/>
    </row>
    <row r="1075" spans="4:4" x14ac:dyDescent="0.25">
      <c r="D1075" s="146"/>
    </row>
    <row r="1076" spans="4:4" x14ac:dyDescent="0.25">
      <c r="D1076" s="146"/>
    </row>
    <row r="1077" spans="4:4" x14ac:dyDescent="0.25">
      <c r="D1077" s="146"/>
    </row>
    <row r="1078" spans="4:4" x14ac:dyDescent="0.25">
      <c r="D1078" s="146"/>
    </row>
    <row r="1079" spans="4:4" x14ac:dyDescent="0.25">
      <c r="D1079" s="146"/>
    </row>
    <row r="1080" spans="4:4" x14ac:dyDescent="0.25">
      <c r="D1080" s="146"/>
    </row>
    <row r="1081" spans="4:4" x14ac:dyDescent="0.25">
      <c r="D1081" s="146"/>
    </row>
    <row r="1082" spans="4:4" x14ac:dyDescent="0.25">
      <c r="D1082" s="146"/>
    </row>
    <row r="1083" spans="4:4" x14ac:dyDescent="0.25">
      <c r="D1083" s="146"/>
    </row>
    <row r="1084" spans="4:4" x14ac:dyDescent="0.25">
      <c r="D1084" s="146"/>
    </row>
    <row r="1085" spans="4:4" x14ac:dyDescent="0.25">
      <c r="D1085" s="146"/>
    </row>
    <row r="1086" spans="4:4" x14ac:dyDescent="0.25">
      <c r="D1086" s="146"/>
    </row>
    <row r="1087" spans="4:4" x14ac:dyDescent="0.25">
      <c r="D1087" s="146"/>
    </row>
    <row r="1088" spans="4:4" x14ac:dyDescent="0.25">
      <c r="D1088" s="146"/>
    </row>
    <row r="1089" spans="4:4" x14ac:dyDescent="0.25">
      <c r="D1089" s="146"/>
    </row>
    <row r="1090" spans="4:4" x14ac:dyDescent="0.25">
      <c r="D1090" s="146"/>
    </row>
    <row r="1091" spans="4:4" x14ac:dyDescent="0.25">
      <c r="D1091" s="146"/>
    </row>
    <row r="1092" spans="4:4" x14ac:dyDescent="0.25">
      <c r="D1092" s="146"/>
    </row>
    <row r="1093" spans="4:4" x14ac:dyDescent="0.25">
      <c r="D1093" s="146"/>
    </row>
    <row r="1094" spans="4:4" x14ac:dyDescent="0.25">
      <c r="D1094" s="146"/>
    </row>
    <row r="1095" spans="4:4" x14ac:dyDescent="0.25">
      <c r="D1095" s="146"/>
    </row>
    <row r="1096" spans="4:4" x14ac:dyDescent="0.25">
      <c r="D1096" s="146"/>
    </row>
    <row r="1097" spans="4:4" x14ac:dyDescent="0.25">
      <c r="D1097" s="146"/>
    </row>
    <row r="1098" spans="4:4" x14ac:dyDescent="0.25">
      <c r="D1098" s="146"/>
    </row>
    <row r="1099" spans="4:4" x14ac:dyDescent="0.25">
      <c r="D1099" s="146"/>
    </row>
    <row r="1100" spans="4:4" x14ac:dyDescent="0.25">
      <c r="D1100" s="146"/>
    </row>
    <row r="1101" spans="4:4" x14ac:dyDescent="0.25">
      <c r="D1101" s="146"/>
    </row>
    <row r="1102" spans="4:4" x14ac:dyDescent="0.25">
      <c r="D1102" s="146"/>
    </row>
    <row r="1103" spans="4:4" x14ac:dyDescent="0.25">
      <c r="D1103" s="146"/>
    </row>
    <row r="1104" spans="4:4" x14ac:dyDescent="0.25">
      <c r="D1104" s="146"/>
    </row>
    <row r="1105" spans="4:4" x14ac:dyDescent="0.25">
      <c r="D1105" s="146"/>
    </row>
    <row r="1106" spans="4:4" x14ac:dyDescent="0.25">
      <c r="D1106" s="146"/>
    </row>
    <row r="1107" spans="4:4" x14ac:dyDescent="0.25">
      <c r="D1107" s="146"/>
    </row>
    <row r="1108" spans="4:4" x14ac:dyDescent="0.25">
      <c r="D1108" s="146"/>
    </row>
    <row r="1109" spans="4:4" x14ac:dyDescent="0.25">
      <c r="D1109" s="146"/>
    </row>
    <row r="1110" spans="4:4" x14ac:dyDescent="0.25">
      <c r="D1110" s="146"/>
    </row>
    <row r="1111" spans="4:4" x14ac:dyDescent="0.25">
      <c r="D1111" s="146"/>
    </row>
    <row r="1112" spans="4:4" x14ac:dyDescent="0.25">
      <c r="D1112" s="146"/>
    </row>
    <row r="1113" spans="4:4" x14ac:dyDescent="0.25">
      <c r="D1113" s="146"/>
    </row>
    <row r="1114" spans="4:4" x14ac:dyDescent="0.25">
      <c r="D1114" s="146"/>
    </row>
    <row r="1115" spans="4:4" x14ac:dyDescent="0.25">
      <c r="D1115" s="146"/>
    </row>
    <row r="1116" spans="4:4" x14ac:dyDescent="0.25">
      <c r="D1116" s="146"/>
    </row>
    <row r="1117" spans="4:4" x14ac:dyDescent="0.25">
      <c r="D1117" s="146"/>
    </row>
    <row r="1118" spans="4:4" x14ac:dyDescent="0.25">
      <c r="D1118" s="146"/>
    </row>
    <row r="1119" spans="4:4" x14ac:dyDescent="0.25">
      <c r="D1119" s="146"/>
    </row>
    <row r="1120" spans="4:4" x14ac:dyDescent="0.25">
      <c r="D1120" s="146"/>
    </row>
    <row r="1121" spans="4:4" x14ac:dyDescent="0.25">
      <c r="D1121" s="146"/>
    </row>
    <row r="1122" spans="4:4" x14ac:dyDescent="0.25">
      <c r="D1122" s="146"/>
    </row>
    <row r="1123" spans="4:4" x14ac:dyDescent="0.25">
      <c r="D1123" s="146"/>
    </row>
    <row r="1124" spans="4:4" x14ac:dyDescent="0.25">
      <c r="D1124" s="146"/>
    </row>
    <row r="1125" spans="4:4" x14ac:dyDescent="0.25">
      <c r="D1125" s="146"/>
    </row>
    <row r="1126" spans="4:4" x14ac:dyDescent="0.25">
      <c r="D1126" s="146"/>
    </row>
    <row r="1127" spans="4:4" x14ac:dyDescent="0.25">
      <c r="D1127" s="146"/>
    </row>
    <row r="1128" spans="4:4" x14ac:dyDescent="0.25">
      <c r="D1128" s="146"/>
    </row>
    <row r="1129" spans="4:4" x14ac:dyDescent="0.25">
      <c r="D1129" s="146"/>
    </row>
    <row r="1130" spans="4:4" x14ac:dyDescent="0.25">
      <c r="D1130" s="146"/>
    </row>
    <row r="1131" spans="4:4" x14ac:dyDescent="0.25">
      <c r="D1131" s="146"/>
    </row>
    <row r="1132" spans="4:4" x14ac:dyDescent="0.25">
      <c r="D1132" s="146"/>
    </row>
    <row r="1133" spans="4:4" x14ac:dyDescent="0.25">
      <c r="D1133" s="146"/>
    </row>
    <row r="1134" spans="4:4" x14ac:dyDescent="0.25">
      <c r="D1134" s="146"/>
    </row>
    <row r="1135" spans="4:4" x14ac:dyDescent="0.25">
      <c r="D1135" s="146"/>
    </row>
    <row r="1136" spans="4:4" x14ac:dyDescent="0.25">
      <c r="D1136" s="146"/>
    </row>
    <row r="1137" spans="4:4" x14ac:dyDescent="0.25">
      <c r="D1137" s="146"/>
    </row>
    <row r="1138" spans="4:4" x14ac:dyDescent="0.25">
      <c r="D1138" s="146"/>
    </row>
    <row r="1139" spans="4:4" x14ac:dyDescent="0.25">
      <c r="D1139" s="146"/>
    </row>
    <row r="1140" spans="4:4" x14ac:dyDescent="0.25">
      <c r="D1140" s="146"/>
    </row>
    <row r="1141" spans="4:4" x14ac:dyDescent="0.25">
      <c r="D1141" s="146"/>
    </row>
    <row r="1142" spans="4:4" x14ac:dyDescent="0.25">
      <c r="D1142" s="146"/>
    </row>
    <row r="1143" spans="4:4" x14ac:dyDescent="0.25">
      <c r="D1143" s="146"/>
    </row>
    <row r="1144" spans="4:4" x14ac:dyDescent="0.25">
      <c r="D1144" s="146"/>
    </row>
    <row r="1145" spans="4:4" x14ac:dyDescent="0.25">
      <c r="D1145" s="146"/>
    </row>
    <row r="1146" spans="4:4" x14ac:dyDescent="0.25">
      <c r="D1146" s="146"/>
    </row>
    <row r="1147" spans="4:4" x14ac:dyDescent="0.25">
      <c r="D1147" s="146"/>
    </row>
    <row r="1148" spans="4:4" x14ac:dyDescent="0.25">
      <c r="D1148" s="146"/>
    </row>
    <row r="1149" spans="4:4" x14ac:dyDescent="0.25">
      <c r="D1149" s="146"/>
    </row>
    <row r="1150" spans="4:4" x14ac:dyDescent="0.25">
      <c r="D1150" s="146"/>
    </row>
    <row r="1151" spans="4:4" x14ac:dyDescent="0.25">
      <c r="D1151" s="146"/>
    </row>
    <row r="1152" spans="4:4" x14ac:dyDescent="0.25">
      <c r="D1152" s="146"/>
    </row>
    <row r="1153" spans="4:4" x14ac:dyDescent="0.25">
      <c r="D1153" s="146"/>
    </row>
    <row r="1154" spans="4:4" x14ac:dyDescent="0.25">
      <c r="D1154" s="146"/>
    </row>
    <row r="1155" spans="4:4" x14ac:dyDescent="0.25">
      <c r="D1155" s="146"/>
    </row>
    <row r="1156" spans="4:4" x14ac:dyDescent="0.25">
      <c r="D1156" s="146"/>
    </row>
    <row r="1157" spans="4:4" x14ac:dyDescent="0.25">
      <c r="D1157" s="146"/>
    </row>
    <row r="1158" spans="4:4" x14ac:dyDescent="0.25">
      <c r="D1158" s="146"/>
    </row>
    <row r="1159" spans="4:4" x14ac:dyDescent="0.25">
      <c r="D1159" s="146"/>
    </row>
    <row r="1160" spans="4:4" x14ac:dyDescent="0.25">
      <c r="D1160" s="146"/>
    </row>
    <row r="1161" spans="4:4" x14ac:dyDescent="0.25">
      <c r="D1161" s="146"/>
    </row>
    <row r="1162" spans="4:4" x14ac:dyDescent="0.25">
      <c r="D1162" s="146"/>
    </row>
    <row r="1163" spans="4:4" x14ac:dyDescent="0.25">
      <c r="D1163" s="146"/>
    </row>
    <row r="1164" spans="4:4" x14ac:dyDescent="0.25">
      <c r="D1164" s="146"/>
    </row>
    <row r="1165" spans="4:4" x14ac:dyDescent="0.25">
      <c r="D1165" s="146"/>
    </row>
    <row r="1166" spans="4:4" x14ac:dyDescent="0.25">
      <c r="D1166" s="146"/>
    </row>
    <row r="1167" spans="4:4" x14ac:dyDescent="0.25">
      <c r="D1167" s="146"/>
    </row>
    <row r="1168" spans="4:4" x14ac:dyDescent="0.25">
      <c r="D1168" s="146"/>
    </row>
    <row r="1169" spans="4:4" x14ac:dyDescent="0.25">
      <c r="D1169" s="146"/>
    </row>
    <row r="1170" spans="4:4" x14ac:dyDescent="0.25">
      <c r="D1170" s="146"/>
    </row>
    <row r="1171" spans="4:4" x14ac:dyDescent="0.25">
      <c r="D1171" s="146"/>
    </row>
    <row r="1172" spans="4:4" x14ac:dyDescent="0.25">
      <c r="D1172" s="146"/>
    </row>
    <row r="1173" spans="4:4" x14ac:dyDescent="0.25">
      <c r="D1173" s="146"/>
    </row>
    <row r="1174" spans="4:4" x14ac:dyDescent="0.25">
      <c r="D1174" s="146"/>
    </row>
    <row r="1175" spans="4:4" x14ac:dyDescent="0.25">
      <c r="D1175" s="146"/>
    </row>
    <row r="1176" spans="4:4" x14ac:dyDescent="0.25">
      <c r="D1176" s="146"/>
    </row>
    <row r="1177" spans="4:4" x14ac:dyDescent="0.25">
      <c r="D1177" s="146"/>
    </row>
    <row r="1178" spans="4:4" x14ac:dyDescent="0.25">
      <c r="D1178" s="146"/>
    </row>
    <row r="1179" spans="4:4" x14ac:dyDescent="0.25">
      <c r="D1179" s="146"/>
    </row>
    <row r="1180" spans="4:4" x14ac:dyDescent="0.25">
      <c r="D1180" s="146"/>
    </row>
    <row r="1181" spans="4:4" x14ac:dyDescent="0.25">
      <c r="D1181" s="146"/>
    </row>
    <row r="1182" spans="4:4" x14ac:dyDescent="0.25">
      <c r="D1182" s="146"/>
    </row>
    <row r="1183" spans="4:4" x14ac:dyDescent="0.25">
      <c r="D1183" s="146"/>
    </row>
    <row r="1184" spans="4:4" x14ac:dyDescent="0.25">
      <c r="D1184" s="146"/>
    </row>
    <row r="1185" spans="4:4" x14ac:dyDescent="0.25">
      <c r="D1185" s="146"/>
    </row>
    <row r="1186" spans="4:4" x14ac:dyDescent="0.25">
      <c r="D1186" s="146"/>
    </row>
    <row r="1187" spans="4:4" x14ac:dyDescent="0.25">
      <c r="D1187" s="146"/>
    </row>
    <row r="1188" spans="4:4" x14ac:dyDescent="0.25">
      <c r="D1188" s="146"/>
    </row>
    <row r="1189" spans="4:4" x14ac:dyDescent="0.25">
      <c r="D1189" s="146"/>
    </row>
    <row r="1190" spans="4:4" x14ac:dyDescent="0.25">
      <c r="D1190" s="146"/>
    </row>
    <row r="1191" spans="4:4" x14ac:dyDescent="0.25">
      <c r="D1191" s="146"/>
    </row>
    <row r="1192" spans="4:4" x14ac:dyDescent="0.25">
      <c r="D1192" s="146"/>
    </row>
    <row r="1193" spans="4:4" x14ac:dyDescent="0.25">
      <c r="D1193" s="146"/>
    </row>
    <row r="1194" spans="4:4" x14ac:dyDescent="0.25">
      <c r="D1194" s="146"/>
    </row>
    <row r="1195" spans="4:4" x14ac:dyDescent="0.25">
      <c r="D1195" s="146"/>
    </row>
    <row r="1196" spans="4:4" x14ac:dyDescent="0.25">
      <c r="D1196" s="146"/>
    </row>
    <row r="1197" spans="4:4" x14ac:dyDescent="0.25">
      <c r="D1197" s="146"/>
    </row>
    <row r="1198" spans="4:4" x14ac:dyDescent="0.25">
      <c r="D1198" s="146"/>
    </row>
    <row r="1199" spans="4:4" x14ac:dyDescent="0.25">
      <c r="D1199" s="146"/>
    </row>
    <row r="1200" spans="4:4" x14ac:dyDescent="0.25">
      <c r="D1200" s="146"/>
    </row>
    <row r="1201" spans="4:4" x14ac:dyDescent="0.25">
      <c r="D1201" s="146"/>
    </row>
    <row r="1202" spans="4:4" x14ac:dyDescent="0.25">
      <c r="D1202" s="146"/>
    </row>
    <row r="1203" spans="4:4" x14ac:dyDescent="0.25">
      <c r="D1203" s="146"/>
    </row>
    <row r="1204" spans="4:4" x14ac:dyDescent="0.25">
      <c r="D1204" s="146"/>
    </row>
    <row r="1205" spans="4:4" x14ac:dyDescent="0.25">
      <c r="D1205" s="146"/>
    </row>
    <row r="1206" spans="4:4" x14ac:dyDescent="0.25">
      <c r="D1206" s="146"/>
    </row>
    <row r="1207" spans="4:4" x14ac:dyDescent="0.25">
      <c r="D1207" s="146"/>
    </row>
    <row r="1208" spans="4:4" x14ac:dyDescent="0.25">
      <c r="D1208" s="146"/>
    </row>
    <row r="1209" spans="4:4" x14ac:dyDescent="0.25">
      <c r="D1209" s="146"/>
    </row>
    <row r="1210" spans="4:4" x14ac:dyDescent="0.25">
      <c r="D1210" s="146"/>
    </row>
    <row r="1211" spans="4:4" x14ac:dyDescent="0.25">
      <c r="D1211" s="146"/>
    </row>
    <row r="1212" spans="4:4" x14ac:dyDescent="0.25">
      <c r="D1212" s="146"/>
    </row>
    <row r="1213" spans="4:4" x14ac:dyDescent="0.25">
      <c r="D1213" s="146"/>
    </row>
    <row r="1214" spans="4:4" x14ac:dyDescent="0.25">
      <c r="D1214" s="146"/>
    </row>
    <row r="1215" spans="4:4" x14ac:dyDescent="0.25">
      <c r="D1215" s="146"/>
    </row>
    <row r="1216" spans="4:4" x14ac:dyDescent="0.25">
      <c r="D1216" s="146"/>
    </row>
    <row r="1217" spans="4:4" x14ac:dyDescent="0.25">
      <c r="D1217" s="146"/>
    </row>
    <row r="1218" spans="4:4" x14ac:dyDescent="0.25">
      <c r="D1218" s="146"/>
    </row>
    <row r="1219" spans="4:4" x14ac:dyDescent="0.25">
      <c r="D1219" s="146"/>
    </row>
    <row r="1220" spans="4:4" x14ac:dyDescent="0.25">
      <c r="D1220" s="146"/>
    </row>
    <row r="1221" spans="4:4" x14ac:dyDescent="0.25">
      <c r="D1221" s="146"/>
    </row>
    <row r="1222" spans="4:4" x14ac:dyDescent="0.25">
      <c r="D1222" s="146"/>
    </row>
    <row r="1223" spans="4:4" x14ac:dyDescent="0.25">
      <c r="D1223" s="146"/>
    </row>
    <row r="1224" spans="4:4" x14ac:dyDescent="0.25">
      <c r="D1224" s="146"/>
    </row>
    <row r="1225" spans="4:4" x14ac:dyDescent="0.25">
      <c r="D1225" s="146"/>
    </row>
    <row r="1226" spans="4:4" x14ac:dyDescent="0.25">
      <c r="D1226" s="146"/>
    </row>
    <row r="1227" spans="4:4" x14ac:dyDescent="0.25">
      <c r="D1227" s="146"/>
    </row>
    <row r="1228" spans="4:4" x14ac:dyDescent="0.25">
      <c r="D1228" s="146"/>
    </row>
    <row r="1229" spans="4:4" x14ac:dyDescent="0.25">
      <c r="D1229" s="146"/>
    </row>
    <row r="1230" spans="4:4" x14ac:dyDescent="0.25">
      <c r="D1230" s="146"/>
    </row>
    <row r="1231" spans="4:4" x14ac:dyDescent="0.25">
      <c r="D1231" s="146"/>
    </row>
    <row r="1232" spans="4:4" x14ac:dyDescent="0.25">
      <c r="D1232" s="146"/>
    </row>
    <row r="1233" spans="4:4" x14ac:dyDescent="0.25">
      <c r="D1233" s="146"/>
    </row>
    <row r="1234" spans="4:4" x14ac:dyDescent="0.25">
      <c r="D1234" s="146"/>
    </row>
    <row r="1235" spans="4:4" x14ac:dyDescent="0.25">
      <c r="D1235" s="146"/>
    </row>
    <row r="1236" spans="4:4" x14ac:dyDescent="0.25">
      <c r="D1236" s="146"/>
    </row>
    <row r="1237" spans="4:4" x14ac:dyDescent="0.25">
      <c r="D1237" s="146"/>
    </row>
    <row r="1238" spans="4:4" x14ac:dyDescent="0.25">
      <c r="D1238" s="146"/>
    </row>
    <row r="1239" spans="4:4" x14ac:dyDescent="0.25">
      <c r="D1239" s="146"/>
    </row>
    <row r="1240" spans="4:4" x14ac:dyDescent="0.25">
      <c r="D1240" s="146"/>
    </row>
    <row r="1241" spans="4:4" x14ac:dyDescent="0.25">
      <c r="D1241" s="146"/>
    </row>
    <row r="1242" spans="4:4" x14ac:dyDescent="0.25">
      <c r="D1242" s="146"/>
    </row>
    <row r="1243" spans="4:4" x14ac:dyDescent="0.25">
      <c r="D1243" s="146"/>
    </row>
    <row r="1244" spans="4:4" x14ac:dyDescent="0.25">
      <c r="D1244" s="146"/>
    </row>
    <row r="1245" spans="4:4" x14ac:dyDescent="0.25">
      <c r="D1245" s="146"/>
    </row>
    <row r="1246" spans="4:4" x14ac:dyDescent="0.25">
      <c r="D1246" s="146"/>
    </row>
    <row r="1247" spans="4:4" x14ac:dyDescent="0.25">
      <c r="D1247" s="146"/>
    </row>
    <row r="1248" spans="4:4" x14ac:dyDescent="0.25">
      <c r="D1248" s="146"/>
    </row>
    <row r="1249" spans="4:4" x14ac:dyDescent="0.25">
      <c r="D1249" s="146"/>
    </row>
    <row r="1250" spans="4:4" x14ac:dyDescent="0.25">
      <c r="D1250" s="146"/>
    </row>
    <row r="1251" spans="4:4" x14ac:dyDescent="0.25">
      <c r="D1251" s="146"/>
    </row>
    <row r="1252" spans="4:4" x14ac:dyDescent="0.25">
      <c r="D1252" s="146"/>
    </row>
    <row r="1253" spans="4:4" x14ac:dyDescent="0.25">
      <c r="D1253" s="146"/>
    </row>
    <row r="1254" spans="4:4" x14ac:dyDescent="0.25">
      <c r="D1254" s="146"/>
    </row>
    <row r="1255" spans="4:4" x14ac:dyDescent="0.25">
      <c r="D1255" s="146"/>
    </row>
    <row r="1256" spans="4:4" x14ac:dyDescent="0.25">
      <c r="D1256" s="146"/>
    </row>
    <row r="1257" spans="4:4" x14ac:dyDescent="0.25">
      <c r="D1257" s="146"/>
    </row>
    <row r="1258" spans="4:4" x14ac:dyDescent="0.25">
      <c r="D1258" s="146"/>
    </row>
    <row r="1259" spans="4:4" x14ac:dyDescent="0.25">
      <c r="D1259" s="146"/>
    </row>
    <row r="1260" spans="4:4" x14ac:dyDescent="0.25">
      <c r="D1260" s="146"/>
    </row>
    <row r="1261" spans="4:4" x14ac:dyDescent="0.25">
      <c r="D1261" s="146"/>
    </row>
    <row r="1262" spans="4:4" x14ac:dyDescent="0.25">
      <c r="D1262" s="146"/>
    </row>
    <row r="1263" spans="4:4" x14ac:dyDescent="0.25">
      <c r="D1263" s="146"/>
    </row>
    <row r="1264" spans="4:4" x14ac:dyDescent="0.25">
      <c r="D1264" s="146"/>
    </row>
    <row r="1265" spans="4:4" x14ac:dyDescent="0.25">
      <c r="D1265" s="146"/>
    </row>
    <row r="1266" spans="4:4" x14ac:dyDescent="0.25">
      <c r="D1266" s="146"/>
    </row>
    <row r="1267" spans="4:4" x14ac:dyDescent="0.25">
      <c r="D1267" s="146"/>
    </row>
    <row r="1268" spans="4:4" x14ac:dyDescent="0.25">
      <c r="D1268" s="146"/>
    </row>
    <row r="1269" spans="4:4" x14ac:dyDescent="0.25">
      <c r="D1269" s="146"/>
    </row>
    <row r="1270" spans="4:4" x14ac:dyDescent="0.25">
      <c r="D1270" s="146"/>
    </row>
    <row r="1271" spans="4:4" x14ac:dyDescent="0.25">
      <c r="D1271" s="146"/>
    </row>
    <row r="1272" spans="4:4" x14ac:dyDescent="0.25">
      <c r="D1272" s="146"/>
    </row>
    <row r="1273" spans="4:4" x14ac:dyDescent="0.25">
      <c r="D1273" s="146"/>
    </row>
    <row r="1274" spans="4:4" x14ac:dyDescent="0.25">
      <c r="D1274" s="146"/>
    </row>
    <row r="1275" spans="4:4" x14ac:dyDescent="0.25">
      <c r="D1275" s="146"/>
    </row>
    <row r="1276" spans="4:4" x14ac:dyDescent="0.25">
      <c r="D1276" s="146"/>
    </row>
    <row r="1277" spans="4:4" x14ac:dyDescent="0.25">
      <c r="D1277" s="146"/>
    </row>
    <row r="1278" spans="4:4" x14ac:dyDescent="0.25">
      <c r="D1278" s="146"/>
    </row>
    <row r="1279" spans="4:4" x14ac:dyDescent="0.25">
      <c r="D1279" s="146"/>
    </row>
    <row r="1280" spans="4:4" x14ac:dyDescent="0.25">
      <c r="D1280" s="146"/>
    </row>
    <row r="1281" spans="4:4" x14ac:dyDescent="0.25">
      <c r="D1281" s="146"/>
    </row>
    <row r="1282" spans="4:4" x14ac:dyDescent="0.25">
      <c r="D1282" s="146"/>
    </row>
    <row r="1283" spans="4:4" x14ac:dyDescent="0.25">
      <c r="D1283" s="146"/>
    </row>
    <row r="1284" spans="4:4" x14ac:dyDescent="0.25">
      <c r="D1284" s="146"/>
    </row>
    <row r="1285" spans="4:4" x14ac:dyDescent="0.25">
      <c r="D1285" s="146"/>
    </row>
    <row r="1286" spans="4:4" x14ac:dyDescent="0.25">
      <c r="D1286" s="146"/>
    </row>
    <row r="1287" spans="4:4" x14ac:dyDescent="0.25">
      <c r="D1287" s="146"/>
    </row>
    <row r="1288" spans="4:4" x14ac:dyDescent="0.25">
      <c r="D1288" s="146"/>
    </row>
    <row r="1289" spans="4:4" x14ac:dyDescent="0.25">
      <c r="D1289" s="146"/>
    </row>
    <row r="1290" spans="4:4" x14ac:dyDescent="0.25">
      <c r="D1290" s="146"/>
    </row>
    <row r="1291" spans="4:4" x14ac:dyDescent="0.25">
      <c r="D1291" s="146"/>
    </row>
    <row r="1292" spans="4:4" x14ac:dyDescent="0.25">
      <c r="D1292" s="146"/>
    </row>
    <row r="1293" spans="4:4" x14ac:dyDescent="0.25">
      <c r="D1293" s="146"/>
    </row>
    <row r="1294" spans="4:4" x14ac:dyDescent="0.25">
      <c r="D1294" s="146"/>
    </row>
    <row r="1295" spans="4:4" x14ac:dyDescent="0.25">
      <c r="D1295" s="146"/>
    </row>
    <row r="1296" spans="4:4" x14ac:dyDescent="0.25">
      <c r="D1296" s="146"/>
    </row>
    <row r="1297" spans="4:4" x14ac:dyDescent="0.25">
      <c r="D1297" s="146"/>
    </row>
    <row r="1298" spans="4:4" x14ac:dyDescent="0.25">
      <c r="D1298" s="146"/>
    </row>
    <row r="1299" spans="4:4" x14ac:dyDescent="0.25">
      <c r="D1299" s="146"/>
    </row>
    <row r="1300" spans="4:4" x14ac:dyDescent="0.25">
      <c r="D1300" s="146"/>
    </row>
    <row r="1301" spans="4:4" x14ac:dyDescent="0.25">
      <c r="D1301" s="146"/>
    </row>
    <row r="1302" spans="4:4" x14ac:dyDescent="0.25">
      <c r="D1302" s="146"/>
    </row>
    <row r="1303" spans="4:4" x14ac:dyDescent="0.25">
      <c r="D1303" s="146"/>
    </row>
    <row r="1304" spans="4:4" x14ac:dyDescent="0.25">
      <c r="D1304" s="146"/>
    </row>
    <row r="1305" spans="4:4" x14ac:dyDescent="0.25">
      <c r="D1305" s="146"/>
    </row>
    <row r="1306" spans="4:4" x14ac:dyDescent="0.25">
      <c r="D1306" s="146"/>
    </row>
    <row r="1307" spans="4:4" x14ac:dyDescent="0.25">
      <c r="D1307" s="146"/>
    </row>
    <row r="1308" spans="4:4" x14ac:dyDescent="0.25">
      <c r="D1308" s="146"/>
    </row>
    <row r="1309" spans="4:4" x14ac:dyDescent="0.25">
      <c r="D1309" s="146"/>
    </row>
    <row r="1310" spans="4:4" x14ac:dyDescent="0.25">
      <c r="D1310" s="146"/>
    </row>
    <row r="1311" spans="4:4" x14ac:dyDescent="0.25">
      <c r="D1311" s="146"/>
    </row>
    <row r="1312" spans="4:4" x14ac:dyDescent="0.25">
      <c r="D1312" s="146"/>
    </row>
    <row r="1313" spans="4:4" x14ac:dyDescent="0.25">
      <c r="D1313" s="146"/>
    </row>
    <row r="1314" spans="4:4" x14ac:dyDescent="0.25">
      <c r="D1314" s="146"/>
    </row>
    <row r="1315" spans="4:4" x14ac:dyDescent="0.25">
      <c r="D1315" s="146"/>
    </row>
    <row r="1316" spans="4:4" x14ac:dyDescent="0.25">
      <c r="D1316" s="146"/>
    </row>
    <row r="1317" spans="4:4" x14ac:dyDescent="0.25">
      <c r="D1317" s="146"/>
    </row>
    <row r="1318" spans="4:4" x14ac:dyDescent="0.25">
      <c r="D1318" s="146"/>
    </row>
    <row r="1319" spans="4:4" x14ac:dyDescent="0.25">
      <c r="D1319" s="146"/>
    </row>
    <row r="1320" spans="4:4" x14ac:dyDescent="0.25">
      <c r="D1320" s="146"/>
    </row>
    <row r="1321" spans="4:4" x14ac:dyDescent="0.25">
      <c r="D1321" s="146"/>
    </row>
    <row r="1322" spans="4:4" x14ac:dyDescent="0.25">
      <c r="D1322" s="146"/>
    </row>
    <row r="1323" spans="4:4" x14ac:dyDescent="0.25">
      <c r="D1323" s="146"/>
    </row>
    <row r="1324" spans="4:4" x14ac:dyDescent="0.25">
      <c r="D1324" s="146"/>
    </row>
    <row r="1325" spans="4:4" x14ac:dyDescent="0.25">
      <c r="D1325" s="146"/>
    </row>
    <row r="1326" spans="4:4" x14ac:dyDescent="0.25">
      <c r="D1326" s="146"/>
    </row>
    <row r="1327" spans="4:4" x14ac:dyDescent="0.25">
      <c r="D1327" s="146"/>
    </row>
    <row r="1328" spans="4:4" x14ac:dyDescent="0.25">
      <c r="D1328" s="146"/>
    </row>
    <row r="1329" spans="4:4" x14ac:dyDescent="0.25">
      <c r="D1329" s="146"/>
    </row>
    <row r="1330" spans="4:4" x14ac:dyDescent="0.25">
      <c r="D1330" s="146"/>
    </row>
    <row r="1331" spans="4:4" x14ac:dyDescent="0.25">
      <c r="D1331" s="146"/>
    </row>
    <row r="1332" spans="4:4" x14ac:dyDescent="0.25">
      <c r="D1332" s="146"/>
    </row>
    <row r="1333" spans="4:4" x14ac:dyDescent="0.25">
      <c r="D1333" s="146"/>
    </row>
    <row r="1334" spans="4:4" x14ac:dyDescent="0.25">
      <c r="D1334" s="146"/>
    </row>
    <row r="1335" spans="4:4" x14ac:dyDescent="0.25">
      <c r="D1335" s="146"/>
    </row>
    <row r="1336" spans="4:4" x14ac:dyDescent="0.25">
      <c r="D1336" s="146"/>
    </row>
    <row r="1337" spans="4:4" x14ac:dyDescent="0.25">
      <c r="D1337" s="146"/>
    </row>
    <row r="1338" spans="4:4" x14ac:dyDescent="0.25">
      <c r="D1338" s="146"/>
    </row>
    <row r="1339" spans="4:4" x14ac:dyDescent="0.25">
      <c r="D1339" s="146"/>
    </row>
    <row r="1340" spans="4:4" x14ac:dyDescent="0.25">
      <c r="D1340" s="146"/>
    </row>
    <row r="1341" spans="4:4" x14ac:dyDescent="0.25">
      <c r="D1341" s="146"/>
    </row>
    <row r="1342" spans="4:4" x14ac:dyDescent="0.25">
      <c r="D1342" s="146"/>
    </row>
    <row r="1343" spans="4:4" x14ac:dyDescent="0.25">
      <c r="D1343" s="146"/>
    </row>
    <row r="1344" spans="4:4" x14ac:dyDescent="0.25">
      <c r="D1344" s="146"/>
    </row>
    <row r="1345" spans="4:4" x14ac:dyDescent="0.25">
      <c r="D1345" s="146"/>
    </row>
    <row r="1346" spans="4:4" x14ac:dyDescent="0.25">
      <c r="D1346" s="146"/>
    </row>
    <row r="1347" spans="4:4" x14ac:dyDescent="0.25">
      <c r="D1347" s="146"/>
    </row>
    <row r="1348" spans="4:4" x14ac:dyDescent="0.25">
      <c r="D1348" s="146"/>
    </row>
    <row r="1349" spans="4:4" x14ac:dyDescent="0.25">
      <c r="D1349" s="146"/>
    </row>
    <row r="1350" spans="4:4" x14ac:dyDescent="0.25">
      <c r="D1350" s="146"/>
    </row>
    <row r="1351" spans="4:4" x14ac:dyDescent="0.25">
      <c r="D1351" s="146"/>
    </row>
    <row r="1352" spans="4:4" x14ac:dyDescent="0.25">
      <c r="D1352" s="146"/>
    </row>
    <row r="1353" spans="4:4" x14ac:dyDescent="0.25">
      <c r="D1353" s="146"/>
    </row>
    <row r="1354" spans="4:4" x14ac:dyDescent="0.25">
      <c r="D1354" s="146"/>
    </row>
    <row r="1355" spans="4:4" x14ac:dyDescent="0.25">
      <c r="D1355" s="146"/>
    </row>
    <row r="1356" spans="4:4" x14ac:dyDescent="0.25">
      <c r="D1356" s="146"/>
    </row>
    <row r="1357" spans="4:4" x14ac:dyDescent="0.25">
      <c r="D1357" s="146"/>
    </row>
    <row r="1358" spans="4:4" x14ac:dyDescent="0.25">
      <c r="D1358" s="146"/>
    </row>
    <row r="1359" spans="4:4" x14ac:dyDescent="0.25">
      <c r="D1359" s="146"/>
    </row>
    <row r="1360" spans="4:4" x14ac:dyDescent="0.25">
      <c r="D1360" s="146"/>
    </row>
    <row r="1361" spans="4:4" x14ac:dyDescent="0.25">
      <c r="D1361" s="146"/>
    </row>
    <row r="1362" spans="4:4" x14ac:dyDescent="0.25">
      <c r="D1362" s="146"/>
    </row>
    <row r="1363" spans="4:4" x14ac:dyDescent="0.25">
      <c r="D1363" s="146"/>
    </row>
    <row r="1364" spans="4:4" x14ac:dyDescent="0.25">
      <c r="D1364" s="146"/>
    </row>
    <row r="1365" spans="4:4" x14ac:dyDescent="0.25">
      <c r="D1365" s="146"/>
    </row>
    <row r="1366" spans="4:4" x14ac:dyDescent="0.25">
      <c r="D1366" s="146"/>
    </row>
    <row r="1367" spans="4:4" x14ac:dyDescent="0.25">
      <c r="D1367" s="146"/>
    </row>
    <row r="1368" spans="4:4" x14ac:dyDescent="0.25">
      <c r="D1368" s="146"/>
    </row>
    <row r="1369" spans="4:4" x14ac:dyDescent="0.25">
      <c r="D1369" s="146"/>
    </row>
    <row r="1370" spans="4:4" x14ac:dyDescent="0.25">
      <c r="D1370" s="146"/>
    </row>
    <row r="1371" spans="4:4" x14ac:dyDescent="0.25">
      <c r="D1371" s="146"/>
    </row>
    <row r="1372" spans="4:4" x14ac:dyDescent="0.25">
      <c r="D1372" s="146"/>
    </row>
    <row r="1373" spans="4:4" x14ac:dyDescent="0.25">
      <c r="D1373" s="146"/>
    </row>
    <row r="1374" spans="4:4" x14ac:dyDescent="0.25">
      <c r="D1374" s="146"/>
    </row>
    <row r="1375" spans="4:4" x14ac:dyDescent="0.25">
      <c r="D1375" s="146"/>
    </row>
    <row r="1376" spans="4:4" x14ac:dyDescent="0.25">
      <c r="D1376" s="146"/>
    </row>
    <row r="1377" spans="4:4" x14ac:dyDescent="0.25">
      <c r="D1377" s="146"/>
    </row>
    <row r="1378" spans="4:4" x14ac:dyDescent="0.25">
      <c r="D1378" s="146"/>
    </row>
    <row r="1379" spans="4:4" x14ac:dyDescent="0.25">
      <c r="D1379" s="146"/>
    </row>
    <row r="1380" spans="4:4" x14ac:dyDescent="0.25">
      <c r="D1380" s="146"/>
    </row>
    <row r="1381" spans="4:4" x14ac:dyDescent="0.25">
      <c r="D1381" s="146"/>
    </row>
    <row r="1382" spans="4:4" x14ac:dyDescent="0.25">
      <c r="D1382" s="146"/>
    </row>
    <row r="1383" spans="4:4" x14ac:dyDescent="0.25">
      <c r="D1383" s="146"/>
    </row>
    <row r="1384" spans="4:4" x14ac:dyDescent="0.25">
      <c r="D1384" s="146"/>
    </row>
    <row r="1385" spans="4:4" x14ac:dyDescent="0.25">
      <c r="D1385" s="146"/>
    </row>
    <row r="1386" spans="4:4" x14ac:dyDescent="0.25">
      <c r="D1386" s="146"/>
    </row>
    <row r="1387" spans="4:4" x14ac:dyDescent="0.25">
      <c r="D1387" s="146"/>
    </row>
    <row r="1388" spans="4:4" x14ac:dyDescent="0.25">
      <c r="D1388" s="146"/>
    </row>
    <row r="1389" spans="4:4" x14ac:dyDescent="0.25">
      <c r="D1389" s="146"/>
    </row>
    <row r="1390" spans="4:4" x14ac:dyDescent="0.25">
      <c r="D1390" s="146"/>
    </row>
    <row r="1391" spans="4:4" x14ac:dyDescent="0.25">
      <c r="D1391" s="146"/>
    </row>
    <row r="1392" spans="4:4" x14ac:dyDescent="0.25">
      <c r="D1392" s="146"/>
    </row>
    <row r="1393" spans="4:4" x14ac:dyDescent="0.25">
      <c r="D1393" s="146"/>
    </row>
    <row r="1394" spans="4:4" x14ac:dyDescent="0.25">
      <c r="D1394" s="146"/>
    </row>
    <row r="1395" spans="4:4" x14ac:dyDescent="0.25">
      <c r="D1395" s="146"/>
    </row>
    <row r="1396" spans="4:4" x14ac:dyDescent="0.25">
      <c r="D1396" s="146"/>
    </row>
    <row r="1397" spans="4:4" x14ac:dyDescent="0.25">
      <c r="D1397" s="146"/>
    </row>
    <row r="1398" spans="4:4" x14ac:dyDescent="0.25">
      <c r="D1398" s="146"/>
    </row>
    <row r="1399" spans="4:4" x14ac:dyDescent="0.25">
      <c r="D1399" s="146"/>
    </row>
    <row r="1400" spans="4:4" x14ac:dyDescent="0.25">
      <c r="D1400" s="146"/>
    </row>
    <row r="1401" spans="4:4" x14ac:dyDescent="0.25">
      <c r="D1401" s="146"/>
    </row>
    <row r="1402" spans="4:4" x14ac:dyDescent="0.25">
      <c r="D1402" s="146"/>
    </row>
    <row r="1403" spans="4:4" x14ac:dyDescent="0.25">
      <c r="D1403" s="146"/>
    </row>
    <row r="1404" spans="4:4" x14ac:dyDescent="0.25">
      <c r="D1404" s="146"/>
    </row>
    <row r="1405" spans="4:4" x14ac:dyDescent="0.25">
      <c r="D1405" s="146"/>
    </row>
    <row r="1406" spans="4:4" x14ac:dyDescent="0.25">
      <c r="D1406" s="146"/>
    </row>
    <row r="1407" spans="4:4" x14ac:dyDescent="0.25">
      <c r="D1407" s="146"/>
    </row>
    <row r="1408" spans="4:4" x14ac:dyDescent="0.25">
      <c r="D1408" s="146"/>
    </row>
    <row r="1409" spans="4:4" x14ac:dyDescent="0.25">
      <c r="D1409" s="146"/>
    </row>
    <row r="1410" spans="4:4" x14ac:dyDescent="0.25">
      <c r="D1410" s="146"/>
    </row>
    <row r="1411" spans="4:4" x14ac:dyDescent="0.25">
      <c r="D1411" s="146"/>
    </row>
    <row r="1412" spans="4:4" x14ac:dyDescent="0.25">
      <c r="D1412" s="146"/>
    </row>
    <row r="1413" spans="4:4" x14ac:dyDescent="0.25">
      <c r="D1413" s="146"/>
    </row>
    <row r="1414" spans="4:4" x14ac:dyDescent="0.25">
      <c r="D1414" s="146"/>
    </row>
    <row r="1415" spans="4:4" x14ac:dyDescent="0.25">
      <c r="D1415" s="146"/>
    </row>
    <row r="1416" spans="4:4" x14ac:dyDescent="0.25">
      <c r="D1416" s="146"/>
    </row>
    <row r="1417" spans="4:4" x14ac:dyDescent="0.25">
      <c r="D1417" s="146"/>
    </row>
    <row r="1418" spans="4:4" x14ac:dyDescent="0.25">
      <c r="D1418" s="146"/>
    </row>
    <row r="1419" spans="4:4" x14ac:dyDescent="0.25">
      <c r="D1419" s="146"/>
    </row>
    <row r="1420" spans="4:4" x14ac:dyDescent="0.25">
      <c r="D1420" s="146"/>
    </row>
    <row r="1421" spans="4:4" x14ac:dyDescent="0.25">
      <c r="D1421" s="146"/>
    </row>
    <row r="1422" spans="4:4" x14ac:dyDescent="0.25">
      <c r="D1422" s="146"/>
    </row>
    <row r="1423" spans="4:4" x14ac:dyDescent="0.25">
      <c r="D1423" s="146"/>
    </row>
    <row r="1424" spans="4:4" x14ac:dyDescent="0.25">
      <c r="D1424" s="146"/>
    </row>
    <row r="1425" spans="4:4" x14ac:dyDescent="0.25">
      <c r="D1425" s="146"/>
    </row>
    <row r="1426" spans="4:4" x14ac:dyDescent="0.25">
      <c r="D1426" s="146"/>
    </row>
    <row r="1427" spans="4:4" x14ac:dyDescent="0.25">
      <c r="D1427" s="146"/>
    </row>
    <row r="1428" spans="4:4" x14ac:dyDescent="0.25">
      <c r="D1428" s="146"/>
    </row>
    <row r="1429" spans="4:4" x14ac:dyDescent="0.25">
      <c r="D1429" s="146"/>
    </row>
    <row r="1430" spans="4:4" x14ac:dyDescent="0.25">
      <c r="D1430" s="146"/>
    </row>
    <row r="1431" spans="4:4" x14ac:dyDescent="0.25">
      <c r="D1431" s="146"/>
    </row>
    <row r="1432" spans="4:4" x14ac:dyDescent="0.25">
      <c r="D1432" s="146"/>
    </row>
    <row r="1433" spans="4:4" x14ac:dyDescent="0.25">
      <c r="D1433" s="146"/>
    </row>
    <row r="1434" spans="4:4" x14ac:dyDescent="0.25">
      <c r="D1434" s="146"/>
    </row>
    <row r="1435" spans="4:4" x14ac:dyDescent="0.25">
      <c r="D1435" s="146"/>
    </row>
    <row r="1436" spans="4:4" x14ac:dyDescent="0.25">
      <c r="D1436" s="146"/>
    </row>
    <row r="1437" spans="4:4" x14ac:dyDescent="0.25">
      <c r="D1437" s="146"/>
    </row>
    <row r="1438" spans="4:4" x14ac:dyDescent="0.25">
      <c r="D1438" s="146"/>
    </row>
    <row r="1439" spans="4:4" x14ac:dyDescent="0.25">
      <c r="D1439" s="146"/>
    </row>
    <row r="1440" spans="4:4" x14ac:dyDescent="0.25">
      <c r="D1440" s="146"/>
    </row>
    <row r="1441" spans="4:4" x14ac:dyDescent="0.25">
      <c r="D1441" s="146"/>
    </row>
    <row r="1442" spans="4:4" x14ac:dyDescent="0.25">
      <c r="D1442" s="146"/>
    </row>
    <row r="1443" spans="4:4" x14ac:dyDescent="0.25">
      <c r="D1443" s="146"/>
    </row>
    <row r="1444" spans="4:4" x14ac:dyDescent="0.25">
      <c r="D1444" s="146"/>
    </row>
    <row r="1445" spans="4:4" x14ac:dyDescent="0.25">
      <c r="D1445" s="146"/>
    </row>
    <row r="1446" spans="4:4" x14ac:dyDescent="0.25">
      <c r="D1446" s="146"/>
    </row>
    <row r="1447" spans="4:4" x14ac:dyDescent="0.25">
      <c r="D1447" s="146"/>
    </row>
    <row r="1448" spans="4:4" x14ac:dyDescent="0.25">
      <c r="D1448" s="146"/>
    </row>
    <row r="1449" spans="4:4" x14ac:dyDescent="0.25">
      <c r="D1449" s="146"/>
    </row>
    <row r="1450" spans="4:4" x14ac:dyDescent="0.25">
      <c r="D1450" s="146"/>
    </row>
    <row r="1451" spans="4:4" x14ac:dyDescent="0.25">
      <c r="D1451" s="146"/>
    </row>
    <row r="1452" spans="4:4" x14ac:dyDescent="0.25">
      <c r="D1452" s="146"/>
    </row>
    <row r="1453" spans="4:4" x14ac:dyDescent="0.25">
      <c r="D1453" s="146"/>
    </row>
    <row r="1454" spans="4:4" x14ac:dyDescent="0.25">
      <c r="D1454" s="146"/>
    </row>
    <row r="1455" spans="4:4" x14ac:dyDescent="0.25">
      <c r="D1455" s="146"/>
    </row>
    <row r="1456" spans="4:4" x14ac:dyDescent="0.25">
      <c r="D1456" s="146"/>
    </row>
    <row r="1457" spans="4:4" x14ac:dyDescent="0.25">
      <c r="D1457" s="146"/>
    </row>
    <row r="1458" spans="4:4" x14ac:dyDescent="0.25">
      <c r="D1458" s="146"/>
    </row>
    <row r="1459" spans="4:4" x14ac:dyDescent="0.25">
      <c r="D1459" s="146"/>
    </row>
    <row r="1460" spans="4:4" x14ac:dyDescent="0.25">
      <c r="D1460" s="146"/>
    </row>
    <row r="1461" spans="4:4" x14ac:dyDescent="0.25">
      <c r="D1461" s="146"/>
    </row>
    <row r="1462" spans="4:4" x14ac:dyDescent="0.25">
      <c r="D1462" s="146"/>
    </row>
    <row r="1463" spans="4:4" x14ac:dyDescent="0.25">
      <c r="D1463" s="146"/>
    </row>
    <row r="1464" spans="4:4" x14ac:dyDescent="0.25">
      <c r="D1464" s="146"/>
    </row>
    <row r="1465" spans="4:4" x14ac:dyDescent="0.25">
      <c r="D1465" s="146"/>
    </row>
    <row r="1466" spans="4:4" x14ac:dyDescent="0.25">
      <c r="D1466" s="146"/>
    </row>
    <row r="1467" spans="4:4" x14ac:dyDescent="0.25">
      <c r="D1467" s="146"/>
    </row>
    <row r="1468" spans="4:4" x14ac:dyDescent="0.25">
      <c r="D1468" s="146"/>
    </row>
    <row r="1469" spans="4:4" x14ac:dyDescent="0.25">
      <c r="D1469" s="146"/>
    </row>
    <row r="1470" spans="4:4" x14ac:dyDescent="0.25">
      <c r="D1470" s="146"/>
    </row>
    <row r="1471" spans="4:4" x14ac:dyDescent="0.25">
      <c r="D1471" s="146"/>
    </row>
    <row r="1472" spans="4:4" x14ac:dyDescent="0.25">
      <c r="D1472" s="146"/>
    </row>
    <row r="1473" spans="4:4" x14ac:dyDescent="0.25">
      <c r="D1473" s="146"/>
    </row>
    <row r="1474" spans="4:4" x14ac:dyDescent="0.25">
      <c r="D1474" s="146"/>
    </row>
    <row r="1475" spans="4:4" x14ac:dyDescent="0.25">
      <c r="D1475" s="146"/>
    </row>
    <row r="1476" spans="4:4" x14ac:dyDescent="0.25">
      <c r="D1476" s="146"/>
    </row>
    <row r="1477" spans="4:4" x14ac:dyDescent="0.25">
      <c r="D1477" s="146"/>
    </row>
    <row r="1478" spans="4:4" x14ac:dyDescent="0.25">
      <c r="D1478" s="146"/>
    </row>
    <row r="1479" spans="4:4" x14ac:dyDescent="0.25">
      <c r="D1479" s="146"/>
    </row>
    <row r="1480" spans="4:4" x14ac:dyDescent="0.25">
      <c r="D1480" s="146"/>
    </row>
    <row r="1481" spans="4:4" x14ac:dyDescent="0.25">
      <c r="D1481" s="146"/>
    </row>
    <row r="1482" spans="4:4" x14ac:dyDescent="0.25">
      <c r="D1482" s="146"/>
    </row>
    <row r="1483" spans="4:4" x14ac:dyDescent="0.25">
      <c r="D1483" s="146"/>
    </row>
    <row r="1484" spans="4:4" x14ac:dyDescent="0.25">
      <c r="D1484" s="146"/>
    </row>
    <row r="1485" spans="4:4" x14ac:dyDescent="0.25">
      <c r="D1485" s="146"/>
    </row>
    <row r="1486" spans="4:4" x14ac:dyDescent="0.25">
      <c r="D1486" s="146"/>
    </row>
    <row r="1487" spans="4:4" x14ac:dyDescent="0.25">
      <c r="D1487" s="146"/>
    </row>
    <row r="1488" spans="4:4" x14ac:dyDescent="0.25">
      <c r="D1488" s="146"/>
    </row>
    <row r="1489" spans="4:4" x14ac:dyDescent="0.25">
      <c r="D1489" s="146"/>
    </row>
    <row r="1490" spans="4:4" x14ac:dyDescent="0.25">
      <c r="D1490" s="146"/>
    </row>
    <row r="1491" spans="4:4" x14ac:dyDescent="0.25">
      <c r="D1491" s="146"/>
    </row>
    <row r="1492" spans="4:4" x14ac:dyDescent="0.25">
      <c r="D1492" s="146"/>
    </row>
    <row r="1493" spans="4:4" x14ac:dyDescent="0.25">
      <c r="D1493" s="146"/>
    </row>
    <row r="1494" spans="4:4" x14ac:dyDescent="0.25">
      <c r="D1494" s="146"/>
    </row>
    <row r="1495" spans="4:4" x14ac:dyDescent="0.25">
      <c r="D1495" s="146"/>
    </row>
    <row r="1496" spans="4:4" x14ac:dyDescent="0.25">
      <c r="D1496" s="146"/>
    </row>
    <row r="1497" spans="4:4" x14ac:dyDescent="0.25">
      <c r="D1497" s="146"/>
    </row>
    <row r="1498" spans="4:4" x14ac:dyDescent="0.25">
      <c r="D1498" s="146"/>
    </row>
    <row r="1499" spans="4:4" x14ac:dyDescent="0.25">
      <c r="D1499" s="146"/>
    </row>
    <row r="1500" spans="4:4" x14ac:dyDescent="0.25">
      <c r="D1500" s="146"/>
    </row>
    <row r="1501" spans="4:4" x14ac:dyDescent="0.25">
      <c r="D1501" s="146"/>
    </row>
    <row r="1502" spans="4:4" x14ac:dyDescent="0.25">
      <c r="D1502" s="146"/>
    </row>
    <row r="1503" spans="4:4" x14ac:dyDescent="0.25">
      <c r="D1503" s="146"/>
    </row>
    <row r="1504" spans="4:4" x14ac:dyDescent="0.25">
      <c r="D1504" s="146"/>
    </row>
    <row r="1505" spans="4:4" x14ac:dyDescent="0.25">
      <c r="D1505" s="146"/>
    </row>
    <row r="1506" spans="4:4" x14ac:dyDescent="0.25">
      <c r="D1506" s="146"/>
    </row>
    <row r="1507" spans="4:4" x14ac:dyDescent="0.25">
      <c r="D1507" s="146"/>
    </row>
    <row r="1508" spans="4:4" x14ac:dyDescent="0.25">
      <c r="D1508" s="146"/>
    </row>
    <row r="1509" spans="4:4" x14ac:dyDescent="0.25">
      <c r="D1509" s="146"/>
    </row>
    <row r="1510" spans="4:4" x14ac:dyDescent="0.25">
      <c r="D1510" s="146"/>
    </row>
    <row r="1511" spans="4:4" x14ac:dyDescent="0.25">
      <c r="D1511" s="146"/>
    </row>
    <row r="1512" spans="4:4" x14ac:dyDescent="0.25">
      <c r="D1512" s="146"/>
    </row>
    <row r="1513" spans="4:4" x14ac:dyDescent="0.25">
      <c r="D1513" s="146"/>
    </row>
    <row r="1514" spans="4:4" x14ac:dyDescent="0.25">
      <c r="D1514" s="146"/>
    </row>
    <row r="1515" spans="4:4" x14ac:dyDescent="0.25">
      <c r="D1515" s="146"/>
    </row>
    <row r="1516" spans="4:4" x14ac:dyDescent="0.25">
      <c r="D1516" s="146"/>
    </row>
    <row r="1517" spans="4:4" x14ac:dyDescent="0.25">
      <c r="D1517" s="146"/>
    </row>
    <row r="1518" spans="4:4" x14ac:dyDescent="0.25">
      <c r="D1518" s="146"/>
    </row>
    <row r="1519" spans="4:4" x14ac:dyDescent="0.25">
      <c r="D1519" s="146"/>
    </row>
    <row r="1520" spans="4:4" x14ac:dyDescent="0.25">
      <c r="D1520" s="146"/>
    </row>
    <row r="1521" spans="4:4" x14ac:dyDescent="0.25">
      <c r="D1521" s="146"/>
    </row>
    <row r="1522" spans="4:4" x14ac:dyDescent="0.25">
      <c r="D1522" s="146"/>
    </row>
    <row r="1523" spans="4:4" x14ac:dyDescent="0.25">
      <c r="D1523" s="146"/>
    </row>
    <row r="1524" spans="4:4" x14ac:dyDescent="0.25">
      <c r="D1524" s="146"/>
    </row>
    <row r="1525" spans="4:4" x14ac:dyDescent="0.25">
      <c r="D1525" s="146"/>
    </row>
    <row r="1526" spans="4:4" x14ac:dyDescent="0.25">
      <c r="D1526" s="146"/>
    </row>
    <row r="1527" spans="4:4" x14ac:dyDescent="0.25">
      <c r="D1527" s="146"/>
    </row>
    <row r="1528" spans="4:4" x14ac:dyDescent="0.25">
      <c r="D1528" s="146"/>
    </row>
    <row r="1529" spans="4:4" x14ac:dyDescent="0.25">
      <c r="D1529" s="146"/>
    </row>
    <row r="1530" spans="4:4" x14ac:dyDescent="0.25">
      <c r="D1530" s="146"/>
    </row>
    <row r="1531" spans="4:4" x14ac:dyDescent="0.25">
      <c r="D1531" s="146"/>
    </row>
    <row r="1532" spans="4:4" x14ac:dyDescent="0.25">
      <c r="D1532" s="146"/>
    </row>
    <row r="1533" spans="4:4" x14ac:dyDescent="0.25">
      <c r="D1533" s="146"/>
    </row>
    <row r="1534" spans="4:4" x14ac:dyDescent="0.25">
      <c r="D1534" s="146"/>
    </row>
    <row r="1535" spans="4:4" x14ac:dyDescent="0.25">
      <c r="D1535" s="146"/>
    </row>
    <row r="1536" spans="4:4" x14ac:dyDescent="0.25">
      <c r="D1536" s="146"/>
    </row>
    <row r="1537" spans="4:4" x14ac:dyDescent="0.25">
      <c r="D1537" s="146"/>
    </row>
    <row r="1538" spans="4:4" x14ac:dyDescent="0.25">
      <c r="D1538" s="146"/>
    </row>
    <row r="1539" spans="4:4" x14ac:dyDescent="0.25">
      <c r="D1539" s="146"/>
    </row>
    <row r="1540" spans="4:4" x14ac:dyDescent="0.25">
      <c r="D1540" s="146"/>
    </row>
    <row r="1541" spans="4:4" x14ac:dyDescent="0.25">
      <c r="D1541" s="146"/>
    </row>
    <row r="1542" spans="4:4" x14ac:dyDescent="0.25">
      <c r="D1542" s="146"/>
    </row>
    <row r="1543" spans="4:4" x14ac:dyDescent="0.25">
      <c r="D1543" s="146"/>
    </row>
    <row r="1544" spans="4:4" x14ac:dyDescent="0.25">
      <c r="D1544" s="146"/>
    </row>
    <row r="1545" spans="4:4" x14ac:dyDescent="0.25">
      <c r="D1545" s="146"/>
    </row>
    <row r="1546" spans="4:4" x14ac:dyDescent="0.25">
      <c r="D1546" s="146"/>
    </row>
    <row r="1547" spans="4:4" x14ac:dyDescent="0.25">
      <c r="D1547" s="146"/>
    </row>
    <row r="1548" spans="4:4" x14ac:dyDescent="0.25">
      <c r="D1548" s="146"/>
    </row>
    <row r="1549" spans="4:4" x14ac:dyDescent="0.25">
      <c r="D1549" s="146"/>
    </row>
    <row r="1550" spans="4:4" x14ac:dyDescent="0.25">
      <c r="D1550" s="146"/>
    </row>
    <row r="1551" spans="4:4" x14ac:dyDescent="0.25">
      <c r="D1551" s="146"/>
    </row>
    <row r="1552" spans="4:4" x14ac:dyDescent="0.25">
      <c r="D1552" s="146"/>
    </row>
    <row r="1553" spans="4:4" x14ac:dyDescent="0.25">
      <c r="D1553" s="146"/>
    </row>
    <row r="1554" spans="4:4" x14ac:dyDescent="0.25">
      <c r="D1554" s="146"/>
    </row>
    <row r="1555" spans="4:4" x14ac:dyDescent="0.25">
      <c r="D1555" s="146"/>
    </row>
    <row r="1556" spans="4:4" x14ac:dyDescent="0.25">
      <c r="D1556" s="146"/>
    </row>
    <row r="1557" spans="4:4" x14ac:dyDescent="0.25">
      <c r="D1557" s="146"/>
    </row>
    <row r="1558" spans="4:4" x14ac:dyDescent="0.25">
      <c r="D1558" s="146"/>
    </row>
    <row r="1559" spans="4:4" x14ac:dyDescent="0.25">
      <c r="D1559" s="146"/>
    </row>
    <row r="1560" spans="4:4" x14ac:dyDescent="0.25">
      <c r="D1560" s="146"/>
    </row>
    <row r="1561" spans="4:4" x14ac:dyDescent="0.25">
      <c r="D1561" s="146"/>
    </row>
    <row r="1562" spans="4:4" x14ac:dyDescent="0.25">
      <c r="D1562" s="146"/>
    </row>
    <row r="1563" spans="4:4" x14ac:dyDescent="0.25">
      <c r="D1563" s="146"/>
    </row>
    <row r="1564" spans="4:4" x14ac:dyDescent="0.25">
      <c r="D1564" s="146"/>
    </row>
    <row r="1565" spans="4:4" x14ac:dyDescent="0.25">
      <c r="D1565" s="146"/>
    </row>
    <row r="1566" spans="4:4" x14ac:dyDescent="0.25">
      <c r="D1566" s="146"/>
    </row>
    <row r="1567" spans="4:4" x14ac:dyDescent="0.25">
      <c r="D1567" s="146"/>
    </row>
    <row r="1568" spans="4:4" x14ac:dyDescent="0.25">
      <c r="D1568" s="146"/>
    </row>
    <row r="1569" spans="4:4" x14ac:dyDescent="0.25">
      <c r="D1569" s="146"/>
    </row>
    <row r="1570" spans="4:4" x14ac:dyDescent="0.25">
      <c r="D1570" s="146"/>
    </row>
    <row r="1571" spans="4:4" x14ac:dyDescent="0.25">
      <c r="D1571" s="146"/>
    </row>
    <row r="1572" spans="4:4" x14ac:dyDescent="0.25">
      <c r="D1572" s="146"/>
    </row>
    <row r="1573" spans="4:4" x14ac:dyDescent="0.25">
      <c r="D1573" s="146"/>
    </row>
    <row r="1574" spans="4:4" x14ac:dyDescent="0.25">
      <c r="D1574" s="146"/>
    </row>
    <row r="1575" spans="4:4" x14ac:dyDescent="0.25">
      <c r="D1575" s="146"/>
    </row>
    <row r="1576" spans="4:4" x14ac:dyDescent="0.25">
      <c r="D1576" s="146"/>
    </row>
    <row r="1577" spans="4:4" x14ac:dyDescent="0.25">
      <c r="D1577" s="146"/>
    </row>
    <row r="1578" spans="4:4" x14ac:dyDescent="0.25">
      <c r="D1578" s="146"/>
    </row>
    <row r="1579" spans="4:4" x14ac:dyDescent="0.25">
      <c r="D1579" s="146"/>
    </row>
    <row r="1580" spans="4:4" x14ac:dyDescent="0.25">
      <c r="D1580" s="146"/>
    </row>
    <row r="1581" spans="4:4" x14ac:dyDescent="0.25">
      <c r="D1581" s="146"/>
    </row>
    <row r="1582" spans="4:4" x14ac:dyDescent="0.25">
      <c r="D1582" s="146"/>
    </row>
    <row r="1583" spans="4:4" x14ac:dyDescent="0.25">
      <c r="D1583" s="146"/>
    </row>
    <row r="1584" spans="4:4" x14ac:dyDescent="0.25">
      <c r="D1584" s="146"/>
    </row>
    <row r="1585" spans="4:4" x14ac:dyDescent="0.25">
      <c r="D1585" s="146"/>
    </row>
    <row r="1586" spans="4:4" x14ac:dyDescent="0.25">
      <c r="D1586" s="146"/>
    </row>
    <row r="1587" spans="4:4" x14ac:dyDescent="0.25">
      <c r="D1587" s="146"/>
    </row>
    <row r="1588" spans="4:4" x14ac:dyDescent="0.25">
      <c r="D1588" s="146"/>
    </row>
    <row r="1589" spans="4:4" x14ac:dyDescent="0.25">
      <c r="D1589" s="146"/>
    </row>
    <row r="1590" spans="4:4" x14ac:dyDescent="0.25">
      <c r="D1590" s="146"/>
    </row>
    <row r="1591" spans="4:4" x14ac:dyDescent="0.25">
      <c r="D1591" s="146"/>
    </row>
    <row r="1592" spans="4:4" x14ac:dyDescent="0.25">
      <c r="D1592" s="146"/>
    </row>
    <row r="1593" spans="4:4" x14ac:dyDescent="0.25">
      <c r="D1593" s="146"/>
    </row>
    <row r="1594" spans="4:4" x14ac:dyDescent="0.25">
      <c r="D1594" s="146"/>
    </row>
    <row r="1595" spans="4:4" x14ac:dyDescent="0.25">
      <c r="D1595" s="146"/>
    </row>
    <row r="1596" spans="4:4" x14ac:dyDescent="0.25">
      <c r="D1596" s="146"/>
    </row>
    <row r="1597" spans="4:4" x14ac:dyDescent="0.25">
      <c r="D1597" s="146"/>
    </row>
    <row r="1598" spans="4:4" x14ac:dyDescent="0.25">
      <c r="D1598" s="146"/>
    </row>
    <row r="1599" spans="4:4" x14ac:dyDescent="0.25">
      <c r="D1599" s="146"/>
    </row>
    <row r="1600" spans="4:4" x14ac:dyDescent="0.25">
      <c r="D1600" s="146"/>
    </row>
    <row r="1601" spans="4:4" x14ac:dyDescent="0.25">
      <c r="D1601" s="146"/>
    </row>
    <row r="1602" spans="4:4" x14ac:dyDescent="0.25">
      <c r="D1602" s="146"/>
    </row>
    <row r="1603" spans="4:4" x14ac:dyDescent="0.25">
      <c r="D1603" s="146"/>
    </row>
    <row r="1604" spans="4:4" x14ac:dyDescent="0.25">
      <c r="D1604" s="146"/>
    </row>
    <row r="1605" spans="4:4" x14ac:dyDescent="0.25">
      <c r="D1605" s="146"/>
    </row>
    <row r="1606" spans="4:4" x14ac:dyDescent="0.25">
      <c r="D1606" s="146"/>
    </row>
    <row r="1607" spans="4:4" x14ac:dyDescent="0.25">
      <c r="D1607" s="146"/>
    </row>
    <row r="1608" spans="4:4" x14ac:dyDescent="0.25">
      <c r="D1608" s="146"/>
    </row>
    <row r="1609" spans="4:4" x14ac:dyDescent="0.25">
      <c r="D1609" s="146"/>
    </row>
    <row r="1610" spans="4:4" x14ac:dyDescent="0.25">
      <c r="D1610" s="146"/>
    </row>
    <row r="1611" spans="4:4" x14ac:dyDescent="0.25">
      <c r="D1611" s="146"/>
    </row>
    <row r="1612" spans="4:4" x14ac:dyDescent="0.25">
      <c r="D1612" s="146"/>
    </row>
    <row r="1613" spans="4:4" x14ac:dyDescent="0.25">
      <c r="D1613" s="146"/>
    </row>
    <row r="1614" spans="4:4" x14ac:dyDescent="0.25">
      <c r="D1614" s="146"/>
    </row>
    <row r="1615" spans="4:4" x14ac:dyDescent="0.25">
      <c r="D1615" s="146"/>
    </row>
    <row r="1616" spans="4:4" x14ac:dyDescent="0.25">
      <c r="D1616" s="146"/>
    </row>
    <row r="1617" spans="4:4" x14ac:dyDescent="0.25">
      <c r="D1617" s="146"/>
    </row>
    <row r="1618" spans="4:4" x14ac:dyDescent="0.25">
      <c r="D1618" s="146"/>
    </row>
    <row r="1619" spans="4:4" x14ac:dyDescent="0.25">
      <c r="D1619" s="146"/>
    </row>
    <row r="1620" spans="4:4" x14ac:dyDescent="0.25">
      <c r="D1620" s="146"/>
    </row>
    <row r="1621" spans="4:4" x14ac:dyDescent="0.25">
      <c r="D1621" s="146"/>
    </row>
    <row r="1622" spans="4:4" x14ac:dyDescent="0.25">
      <c r="D1622" s="146"/>
    </row>
    <row r="1623" spans="4:4" x14ac:dyDescent="0.25">
      <c r="D1623" s="146"/>
    </row>
    <row r="1624" spans="4:4" x14ac:dyDescent="0.25">
      <c r="D1624" s="146"/>
    </row>
    <row r="1625" spans="4:4" x14ac:dyDescent="0.25">
      <c r="D1625" s="146"/>
    </row>
    <row r="1626" spans="4:4" x14ac:dyDescent="0.25">
      <c r="D1626" s="146"/>
    </row>
    <row r="1627" spans="4:4" x14ac:dyDescent="0.25">
      <c r="D1627" s="146"/>
    </row>
    <row r="1628" spans="4:4" x14ac:dyDescent="0.25">
      <c r="D1628" s="146"/>
    </row>
    <row r="1629" spans="4:4" x14ac:dyDescent="0.25">
      <c r="D1629" s="146"/>
    </row>
    <row r="1630" spans="4:4" x14ac:dyDescent="0.25">
      <c r="D1630" s="146"/>
    </row>
    <row r="1631" spans="4:4" x14ac:dyDescent="0.25">
      <c r="D1631" s="146"/>
    </row>
    <row r="1632" spans="4:4" x14ac:dyDescent="0.25">
      <c r="D1632" s="146"/>
    </row>
    <row r="1633" spans="4:4" x14ac:dyDescent="0.25">
      <c r="D1633" s="146"/>
    </row>
    <row r="1634" spans="4:4" x14ac:dyDescent="0.25">
      <c r="D1634" s="146"/>
    </row>
    <row r="1635" spans="4:4" x14ac:dyDescent="0.25">
      <c r="D1635" s="146"/>
    </row>
    <row r="1636" spans="4:4" x14ac:dyDescent="0.25">
      <c r="D1636" s="146"/>
    </row>
    <row r="1637" spans="4:4" x14ac:dyDescent="0.25">
      <c r="D1637" s="146"/>
    </row>
    <row r="1638" spans="4:4" x14ac:dyDescent="0.25">
      <c r="D1638" s="146"/>
    </row>
    <row r="1639" spans="4:4" x14ac:dyDescent="0.25">
      <c r="D1639" s="146"/>
    </row>
    <row r="1640" spans="4:4" x14ac:dyDescent="0.25">
      <c r="D1640" s="146"/>
    </row>
    <row r="1641" spans="4:4" x14ac:dyDescent="0.25">
      <c r="D1641" s="146"/>
    </row>
    <row r="1642" spans="4:4" x14ac:dyDescent="0.25">
      <c r="D1642" s="146"/>
    </row>
    <row r="1643" spans="4:4" x14ac:dyDescent="0.25">
      <c r="D1643" s="146"/>
    </row>
    <row r="1644" spans="4:4" x14ac:dyDescent="0.25">
      <c r="D1644" s="146"/>
    </row>
    <row r="1645" spans="4:4" x14ac:dyDescent="0.25">
      <c r="D1645" s="146"/>
    </row>
    <row r="1646" spans="4:4" x14ac:dyDescent="0.25">
      <c r="D1646" s="146"/>
    </row>
    <row r="1647" spans="4:4" x14ac:dyDescent="0.25">
      <c r="D1647" s="146"/>
    </row>
    <row r="1648" spans="4:4" x14ac:dyDescent="0.25">
      <c r="D1648" s="146"/>
    </row>
    <row r="1649" spans="4:4" x14ac:dyDescent="0.25">
      <c r="D1649" s="146"/>
    </row>
    <row r="1650" spans="4:4" x14ac:dyDescent="0.25">
      <c r="D1650" s="146"/>
    </row>
    <row r="1651" spans="4:4" x14ac:dyDescent="0.25">
      <c r="D1651" s="146"/>
    </row>
    <row r="1652" spans="4:4" x14ac:dyDescent="0.25">
      <c r="D1652" s="146"/>
    </row>
    <row r="1653" spans="4:4" x14ac:dyDescent="0.25">
      <c r="D1653" s="146"/>
    </row>
    <row r="1654" spans="4:4" x14ac:dyDescent="0.25">
      <c r="D1654" s="146"/>
    </row>
    <row r="1655" spans="4:4" x14ac:dyDescent="0.25">
      <c r="D1655" s="146"/>
    </row>
    <row r="1656" spans="4:4" x14ac:dyDescent="0.25">
      <c r="D1656" s="146"/>
    </row>
    <row r="1657" spans="4:4" x14ac:dyDescent="0.25">
      <c r="D1657" s="146"/>
    </row>
    <row r="1658" spans="4:4" x14ac:dyDescent="0.25">
      <c r="D1658" s="146"/>
    </row>
    <row r="1659" spans="4:4" x14ac:dyDescent="0.25">
      <c r="D1659" s="146"/>
    </row>
    <row r="1660" spans="4:4" x14ac:dyDescent="0.25">
      <c r="D1660" s="146"/>
    </row>
    <row r="1661" spans="4:4" x14ac:dyDescent="0.25">
      <c r="D1661" s="146"/>
    </row>
    <row r="1662" spans="4:4" x14ac:dyDescent="0.25">
      <c r="D1662" s="146"/>
    </row>
    <row r="1663" spans="4:4" x14ac:dyDescent="0.25">
      <c r="D1663" s="146"/>
    </row>
    <row r="1664" spans="4:4" x14ac:dyDescent="0.25">
      <c r="D1664" s="146"/>
    </row>
    <row r="1665" spans="4:4" x14ac:dyDescent="0.25">
      <c r="D1665" s="146"/>
    </row>
    <row r="1666" spans="4:4" x14ac:dyDescent="0.25">
      <c r="D1666" s="146"/>
    </row>
    <row r="1667" spans="4:4" x14ac:dyDescent="0.25">
      <c r="D1667" s="146"/>
    </row>
    <row r="1668" spans="4:4" x14ac:dyDescent="0.25">
      <c r="D1668" s="146"/>
    </row>
    <row r="1669" spans="4:4" x14ac:dyDescent="0.25">
      <c r="D1669" s="146"/>
    </row>
    <row r="1670" spans="4:4" x14ac:dyDescent="0.25">
      <c r="D1670" s="146"/>
    </row>
    <row r="1671" spans="4:4" x14ac:dyDescent="0.25">
      <c r="D1671" s="146"/>
    </row>
    <row r="1672" spans="4:4" x14ac:dyDescent="0.25">
      <c r="D1672" s="146"/>
    </row>
    <row r="1673" spans="4:4" x14ac:dyDescent="0.25">
      <c r="D1673" s="146"/>
    </row>
    <row r="1674" spans="4:4" x14ac:dyDescent="0.25">
      <c r="D1674" s="146"/>
    </row>
    <row r="1675" spans="4:4" x14ac:dyDescent="0.25">
      <c r="D1675" s="146"/>
    </row>
    <row r="1676" spans="4:4" x14ac:dyDescent="0.25">
      <c r="D1676" s="146"/>
    </row>
    <row r="1677" spans="4:4" x14ac:dyDescent="0.25">
      <c r="D1677" s="146"/>
    </row>
    <row r="1678" spans="4:4" x14ac:dyDescent="0.25">
      <c r="D1678" s="146"/>
    </row>
    <row r="1679" spans="4:4" x14ac:dyDescent="0.25">
      <c r="D1679" s="146"/>
    </row>
    <row r="1680" spans="4:4" x14ac:dyDescent="0.25">
      <c r="D1680" s="146"/>
    </row>
    <row r="1681" spans="4:4" x14ac:dyDescent="0.25">
      <c r="D1681" s="146"/>
    </row>
    <row r="1682" spans="4:4" x14ac:dyDescent="0.25">
      <c r="D1682" s="146"/>
    </row>
    <row r="1683" spans="4:4" x14ac:dyDescent="0.25">
      <c r="D1683" s="146"/>
    </row>
    <row r="1684" spans="4:4" x14ac:dyDescent="0.25">
      <c r="D1684" s="146"/>
    </row>
    <row r="1685" spans="4:4" x14ac:dyDescent="0.25">
      <c r="D1685" s="146"/>
    </row>
    <row r="1686" spans="4:4" x14ac:dyDescent="0.25">
      <c r="D1686" s="146"/>
    </row>
    <row r="1687" spans="4:4" x14ac:dyDescent="0.25">
      <c r="D1687" s="146"/>
    </row>
    <row r="1688" spans="4:4" x14ac:dyDescent="0.25">
      <c r="D1688" s="146"/>
    </row>
    <row r="1689" spans="4:4" x14ac:dyDescent="0.25">
      <c r="D1689" s="146"/>
    </row>
    <row r="1690" spans="4:4" x14ac:dyDescent="0.25">
      <c r="D1690" s="146"/>
    </row>
    <row r="1691" spans="4:4" x14ac:dyDescent="0.25">
      <c r="D1691" s="146"/>
    </row>
    <row r="1692" spans="4:4" x14ac:dyDescent="0.25">
      <c r="D1692" s="146"/>
    </row>
    <row r="1693" spans="4:4" x14ac:dyDescent="0.25">
      <c r="D1693" s="146"/>
    </row>
    <row r="1694" spans="4:4" x14ac:dyDescent="0.25">
      <c r="D1694" s="146"/>
    </row>
    <row r="1695" spans="4:4" x14ac:dyDescent="0.25">
      <c r="D1695" s="146"/>
    </row>
    <row r="1696" spans="4:4" x14ac:dyDescent="0.25">
      <c r="D1696" s="146"/>
    </row>
    <row r="1697" spans="4:4" x14ac:dyDescent="0.25">
      <c r="D1697" s="146"/>
    </row>
    <row r="1698" spans="4:4" x14ac:dyDescent="0.25">
      <c r="D1698" s="146"/>
    </row>
    <row r="1699" spans="4:4" x14ac:dyDescent="0.25">
      <c r="D1699" s="146"/>
    </row>
    <row r="1700" spans="4:4" x14ac:dyDescent="0.25">
      <c r="D1700" s="146"/>
    </row>
    <row r="1701" spans="4:4" x14ac:dyDescent="0.25">
      <c r="D1701" s="146"/>
    </row>
    <row r="1702" spans="4:4" x14ac:dyDescent="0.25">
      <c r="D1702" s="146"/>
    </row>
    <row r="1703" spans="4:4" x14ac:dyDescent="0.25">
      <c r="D1703" s="146"/>
    </row>
    <row r="1704" spans="4:4" x14ac:dyDescent="0.25">
      <c r="D1704" s="146"/>
    </row>
    <row r="1705" spans="4:4" x14ac:dyDescent="0.25">
      <c r="D1705" s="146"/>
    </row>
    <row r="1706" spans="4:4" x14ac:dyDescent="0.25">
      <c r="D1706" s="146"/>
    </row>
    <row r="1707" spans="4:4" x14ac:dyDescent="0.25">
      <c r="D1707" s="146"/>
    </row>
    <row r="1708" spans="4:4" x14ac:dyDescent="0.25">
      <c r="D1708" s="146"/>
    </row>
    <row r="1709" spans="4:4" x14ac:dyDescent="0.25">
      <c r="D1709" s="146"/>
    </row>
    <row r="1710" spans="4:4" x14ac:dyDescent="0.25">
      <c r="D1710" s="146"/>
    </row>
    <row r="1711" spans="4:4" x14ac:dyDescent="0.25">
      <c r="D1711" s="146"/>
    </row>
    <row r="1712" spans="4:4" x14ac:dyDescent="0.25">
      <c r="D1712" s="146"/>
    </row>
    <row r="1713" spans="4:4" x14ac:dyDescent="0.25">
      <c r="D1713" s="146"/>
    </row>
    <row r="1714" spans="4:4" x14ac:dyDescent="0.25">
      <c r="D1714" s="146"/>
    </row>
    <row r="1715" spans="4:4" x14ac:dyDescent="0.25">
      <c r="D1715" s="146"/>
    </row>
    <row r="1716" spans="4:4" x14ac:dyDescent="0.25">
      <c r="D1716" s="146"/>
    </row>
    <row r="1717" spans="4:4" x14ac:dyDescent="0.25">
      <c r="D1717" s="146"/>
    </row>
    <row r="1718" spans="4:4" x14ac:dyDescent="0.25">
      <c r="D1718" s="146"/>
    </row>
    <row r="1719" spans="4:4" x14ac:dyDescent="0.25">
      <c r="D1719" s="146"/>
    </row>
    <row r="1720" spans="4:4" x14ac:dyDescent="0.25">
      <c r="D1720" s="146"/>
    </row>
    <row r="1721" spans="4:4" x14ac:dyDescent="0.25">
      <c r="D1721" s="146"/>
    </row>
    <row r="1722" spans="4:4" x14ac:dyDescent="0.25">
      <c r="D1722" s="146"/>
    </row>
    <row r="1723" spans="4:4" x14ac:dyDescent="0.25">
      <c r="D1723" s="146"/>
    </row>
    <row r="1724" spans="4:4" x14ac:dyDescent="0.25">
      <c r="D1724" s="146"/>
    </row>
    <row r="1725" spans="4:4" x14ac:dyDescent="0.25">
      <c r="D1725" s="146"/>
    </row>
    <row r="1726" spans="4:4" x14ac:dyDescent="0.25">
      <c r="D1726" s="146"/>
    </row>
    <row r="1727" spans="4:4" x14ac:dyDescent="0.25">
      <c r="D1727" s="146"/>
    </row>
    <row r="1728" spans="4:4" x14ac:dyDescent="0.25">
      <c r="D1728" s="146"/>
    </row>
    <row r="1729" spans="4:4" x14ac:dyDescent="0.25">
      <c r="D1729" s="146"/>
    </row>
    <row r="1730" spans="4:4" x14ac:dyDescent="0.25">
      <c r="D1730" s="146"/>
    </row>
    <row r="1731" spans="4:4" x14ac:dyDescent="0.25">
      <c r="D1731" s="146"/>
    </row>
    <row r="1732" spans="4:4" x14ac:dyDescent="0.25">
      <c r="D1732" s="146"/>
    </row>
    <row r="1733" spans="4:4" x14ac:dyDescent="0.25">
      <c r="D1733" s="146"/>
    </row>
    <row r="1734" spans="4:4" x14ac:dyDescent="0.25">
      <c r="D1734" s="146"/>
    </row>
    <row r="1735" spans="4:4" x14ac:dyDescent="0.25">
      <c r="D1735" s="146"/>
    </row>
    <row r="1736" spans="4:4" x14ac:dyDescent="0.25">
      <c r="D1736" s="146"/>
    </row>
    <row r="1737" spans="4:4" x14ac:dyDescent="0.25">
      <c r="D1737" s="146"/>
    </row>
    <row r="1738" spans="4:4" x14ac:dyDescent="0.25">
      <c r="D1738" s="146"/>
    </row>
    <row r="1739" spans="4:4" x14ac:dyDescent="0.25">
      <c r="D1739" s="146"/>
    </row>
    <row r="1740" spans="4:4" x14ac:dyDescent="0.25">
      <c r="D1740" s="146"/>
    </row>
    <row r="1741" spans="4:4" x14ac:dyDescent="0.25">
      <c r="D1741" s="146"/>
    </row>
    <row r="1742" spans="4:4" x14ac:dyDescent="0.25">
      <c r="D1742" s="146"/>
    </row>
    <row r="1743" spans="4:4" x14ac:dyDescent="0.25">
      <c r="D1743" s="146"/>
    </row>
    <row r="1744" spans="4:4" x14ac:dyDescent="0.25">
      <c r="D1744" s="146"/>
    </row>
    <row r="1745" spans="4:4" x14ac:dyDescent="0.25">
      <c r="D1745" s="146"/>
    </row>
    <row r="1746" spans="4:4" x14ac:dyDescent="0.25">
      <c r="D1746" s="146"/>
    </row>
    <row r="1747" spans="4:4" x14ac:dyDescent="0.25">
      <c r="D1747" s="146"/>
    </row>
    <row r="1748" spans="4:4" x14ac:dyDescent="0.25">
      <c r="D1748" s="146"/>
    </row>
    <row r="1749" spans="4:4" x14ac:dyDescent="0.25">
      <c r="D1749" s="146"/>
    </row>
    <row r="1750" spans="4:4" x14ac:dyDescent="0.25">
      <c r="D1750" s="146"/>
    </row>
    <row r="1751" spans="4:4" x14ac:dyDescent="0.25">
      <c r="D1751" s="146"/>
    </row>
    <row r="1752" spans="4:4" x14ac:dyDescent="0.25">
      <c r="D1752" s="146"/>
    </row>
    <row r="1753" spans="4:4" x14ac:dyDescent="0.25">
      <c r="D1753" s="146"/>
    </row>
    <row r="1754" spans="4:4" x14ac:dyDescent="0.25">
      <c r="D1754" s="146"/>
    </row>
    <row r="1755" spans="4:4" x14ac:dyDescent="0.25">
      <c r="D1755" s="146"/>
    </row>
    <row r="1756" spans="4:4" x14ac:dyDescent="0.25">
      <c r="D1756" s="146"/>
    </row>
    <row r="1757" spans="4:4" x14ac:dyDescent="0.25">
      <c r="D1757" s="146"/>
    </row>
    <row r="1758" spans="4:4" x14ac:dyDescent="0.25">
      <c r="D1758" s="146"/>
    </row>
    <row r="1759" spans="4:4" x14ac:dyDescent="0.25">
      <c r="D1759" s="146"/>
    </row>
    <row r="1760" spans="4:4" x14ac:dyDescent="0.25">
      <c r="D1760" s="146"/>
    </row>
    <row r="1761" spans="4:4" x14ac:dyDescent="0.25">
      <c r="D1761" s="146"/>
    </row>
    <row r="1762" spans="4:4" x14ac:dyDescent="0.25">
      <c r="D1762" s="146"/>
    </row>
    <row r="1763" spans="4:4" x14ac:dyDescent="0.25">
      <c r="D1763" s="146"/>
    </row>
    <row r="1764" spans="4:4" x14ac:dyDescent="0.25">
      <c r="D1764" s="146"/>
    </row>
    <row r="1765" spans="4:4" x14ac:dyDescent="0.25">
      <c r="D1765" s="146"/>
    </row>
    <row r="1766" spans="4:4" x14ac:dyDescent="0.25">
      <c r="D1766" s="146"/>
    </row>
    <row r="1767" spans="4:4" x14ac:dyDescent="0.25">
      <c r="D1767" s="146"/>
    </row>
    <row r="1768" spans="4:4" x14ac:dyDescent="0.25">
      <c r="D1768" s="146"/>
    </row>
    <row r="1769" spans="4:4" x14ac:dyDescent="0.25">
      <c r="D1769" s="146"/>
    </row>
    <row r="1770" spans="4:4" x14ac:dyDescent="0.25">
      <c r="D1770" s="146"/>
    </row>
    <row r="1771" spans="4:4" x14ac:dyDescent="0.25">
      <c r="D1771" s="146"/>
    </row>
    <row r="1772" spans="4:4" x14ac:dyDescent="0.25">
      <c r="D1772" s="146"/>
    </row>
    <row r="1773" spans="4:4" x14ac:dyDescent="0.25">
      <c r="D1773" s="146"/>
    </row>
    <row r="1774" spans="4:4" x14ac:dyDescent="0.25">
      <c r="D1774" s="146"/>
    </row>
    <row r="1775" spans="4:4" x14ac:dyDescent="0.25">
      <c r="D1775" s="146"/>
    </row>
    <row r="1776" spans="4:4" x14ac:dyDescent="0.25">
      <c r="D1776" s="146"/>
    </row>
    <row r="1777" spans="4:4" x14ac:dyDescent="0.25">
      <c r="D1777" s="146"/>
    </row>
    <row r="1778" spans="4:4" x14ac:dyDescent="0.25">
      <c r="D1778" s="146"/>
    </row>
    <row r="1779" spans="4:4" x14ac:dyDescent="0.25">
      <c r="D1779" s="146"/>
    </row>
    <row r="1780" spans="4:4" x14ac:dyDescent="0.25">
      <c r="D1780" s="146"/>
    </row>
    <row r="1781" spans="4:4" x14ac:dyDescent="0.25">
      <c r="D1781" s="146"/>
    </row>
    <row r="1782" spans="4:4" x14ac:dyDescent="0.25">
      <c r="D1782" s="146"/>
    </row>
    <row r="1783" spans="4:4" x14ac:dyDescent="0.25">
      <c r="D1783" s="146"/>
    </row>
    <row r="1784" spans="4:4" x14ac:dyDescent="0.25">
      <c r="D1784" s="146"/>
    </row>
    <row r="1785" spans="4:4" x14ac:dyDescent="0.25">
      <c r="D1785" s="146"/>
    </row>
    <row r="1786" spans="4:4" x14ac:dyDescent="0.25">
      <c r="D1786" s="146"/>
    </row>
    <row r="1787" spans="4:4" x14ac:dyDescent="0.25">
      <c r="D1787" s="146"/>
    </row>
    <row r="1788" spans="4:4" x14ac:dyDescent="0.25">
      <c r="D1788" s="146"/>
    </row>
    <row r="1789" spans="4:4" x14ac:dyDescent="0.25">
      <c r="D1789" s="146"/>
    </row>
    <row r="1790" spans="4:4" x14ac:dyDescent="0.25">
      <c r="D1790" s="146"/>
    </row>
    <row r="1791" spans="4:4" x14ac:dyDescent="0.25">
      <c r="D1791" s="146"/>
    </row>
    <row r="1792" spans="4:4" x14ac:dyDescent="0.25">
      <c r="D1792" s="146"/>
    </row>
    <row r="1793" spans="4:4" x14ac:dyDescent="0.25">
      <c r="D1793" s="146"/>
    </row>
    <row r="1794" spans="4:4" x14ac:dyDescent="0.25">
      <c r="D1794" s="146"/>
    </row>
    <row r="1795" spans="4:4" x14ac:dyDescent="0.25">
      <c r="D1795" s="146"/>
    </row>
    <row r="1796" spans="4:4" x14ac:dyDescent="0.25">
      <c r="D1796" s="146"/>
    </row>
    <row r="1797" spans="4:4" x14ac:dyDescent="0.25">
      <c r="D1797" s="146"/>
    </row>
    <row r="1798" spans="4:4" x14ac:dyDescent="0.25">
      <c r="D1798" s="146"/>
    </row>
    <row r="1799" spans="4:4" x14ac:dyDescent="0.25">
      <c r="D1799" s="146"/>
    </row>
    <row r="1800" spans="4:4" x14ac:dyDescent="0.25">
      <c r="D1800" s="146"/>
    </row>
    <row r="1801" spans="4:4" x14ac:dyDescent="0.25">
      <c r="D1801" s="146"/>
    </row>
    <row r="1802" spans="4:4" x14ac:dyDescent="0.25">
      <c r="D1802" s="146"/>
    </row>
    <row r="1803" spans="4:4" x14ac:dyDescent="0.25">
      <c r="D1803" s="146"/>
    </row>
    <row r="1804" spans="4:4" x14ac:dyDescent="0.25">
      <c r="D1804" s="146"/>
    </row>
    <row r="1805" spans="4:4" x14ac:dyDescent="0.25">
      <c r="D1805" s="146"/>
    </row>
    <row r="1806" spans="4:4" x14ac:dyDescent="0.25">
      <c r="D1806" s="146"/>
    </row>
    <row r="1807" spans="4:4" x14ac:dyDescent="0.25">
      <c r="D1807" s="146"/>
    </row>
    <row r="1808" spans="4:4" x14ac:dyDescent="0.25">
      <c r="D1808" s="146"/>
    </row>
    <row r="1809" spans="4:4" x14ac:dyDescent="0.25">
      <c r="D1809" s="146"/>
    </row>
    <row r="1810" spans="4:4" x14ac:dyDescent="0.25">
      <c r="D1810" s="146"/>
    </row>
    <row r="1811" spans="4:4" x14ac:dyDescent="0.25">
      <c r="D1811" s="146"/>
    </row>
    <row r="1812" spans="4:4" x14ac:dyDescent="0.25">
      <c r="D1812" s="146"/>
    </row>
    <row r="1813" spans="4:4" x14ac:dyDescent="0.25">
      <c r="D1813" s="146"/>
    </row>
    <row r="1814" spans="4:4" x14ac:dyDescent="0.25">
      <c r="D1814" s="146"/>
    </row>
    <row r="1815" spans="4:4" x14ac:dyDescent="0.25">
      <c r="D1815" s="146"/>
    </row>
    <row r="1816" spans="4:4" x14ac:dyDescent="0.25">
      <c r="D1816" s="146"/>
    </row>
    <row r="1817" spans="4:4" x14ac:dyDescent="0.25">
      <c r="D1817" s="146"/>
    </row>
    <row r="1818" spans="4:4" x14ac:dyDescent="0.25">
      <c r="D1818" s="146"/>
    </row>
    <row r="1819" spans="4:4" x14ac:dyDescent="0.25">
      <c r="D1819" s="146"/>
    </row>
    <row r="1820" spans="4:4" x14ac:dyDescent="0.25">
      <c r="D1820" s="146"/>
    </row>
    <row r="1821" spans="4:4" x14ac:dyDescent="0.25">
      <c r="D1821" s="146"/>
    </row>
    <row r="1822" spans="4:4" x14ac:dyDescent="0.25">
      <c r="D1822" s="146"/>
    </row>
    <row r="1823" spans="4:4" x14ac:dyDescent="0.25">
      <c r="D1823" s="146"/>
    </row>
    <row r="1824" spans="4:4" x14ac:dyDescent="0.25">
      <c r="D1824" s="146"/>
    </row>
    <row r="1825" spans="4:4" x14ac:dyDescent="0.25">
      <c r="D1825" s="146"/>
    </row>
    <row r="1826" spans="4:4" x14ac:dyDescent="0.25">
      <c r="D1826" s="146"/>
    </row>
    <row r="1827" spans="4:4" x14ac:dyDescent="0.25">
      <c r="D1827" s="146"/>
    </row>
    <row r="1828" spans="4:4" x14ac:dyDescent="0.25">
      <c r="D1828" s="146"/>
    </row>
    <row r="1829" spans="4:4" x14ac:dyDescent="0.25">
      <c r="D1829" s="146"/>
    </row>
    <row r="1830" spans="4:4" x14ac:dyDescent="0.25">
      <c r="D1830" s="146"/>
    </row>
    <row r="1831" spans="4:4" x14ac:dyDescent="0.25">
      <c r="D1831" s="146"/>
    </row>
    <row r="1832" spans="4:4" x14ac:dyDescent="0.25">
      <c r="D1832" s="146"/>
    </row>
    <row r="1833" spans="4:4" x14ac:dyDescent="0.25">
      <c r="D1833" s="146"/>
    </row>
    <row r="1834" spans="4:4" x14ac:dyDescent="0.25">
      <c r="D1834" s="146"/>
    </row>
    <row r="1835" spans="4:4" x14ac:dyDescent="0.25">
      <c r="D1835" s="146"/>
    </row>
    <row r="1836" spans="4:4" x14ac:dyDescent="0.25">
      <c r="D1836" s="146"/>
    </row>
    <row r="1837" spans="4:4" x14ac:dyDescent="0.25">
      <c r="D1837" s="146"/>
    </row>
    <row r="1838" spans="4:4" x14ac:dyDescent="0.25">
      <c r="D1838" s="146"/>
    </row>
    <row r="1839" spans="4:4" x14ac:dyDescent="0.25">
      <c r="D1839" s="146"/>
    </row>
    <row r="1840" spans="4:4" x14ac:dyDescent="0.25">
      <c r="D1840" s="146"/>
    </row>
    <row r="1841" spans="4:4" x14ac:dyDescent="0.25">
      <c r="D1841" s="146"/>
    </row>
    <row r="1842" spans="4:4" x14ac:dyDescent="0.25">
      <c r="D1842" s="146"/>
    </row>
    <row r="1843" spans="4:4" x14ac:dyDescent="0.25">
      <c r="D1843" s="146"/>
    </row>
    <row r="1844" spans="4:4" x14ac:dyDescent="0.25">
      <c r="D1844" s="146"/>
    </row>
    <row r="1845" spans="4:4" x14ac:dyDescent="0.25">
      <c r="D1845" s="146"/>
    </row>
    <row r="1846" spans="4:4" x14ac:dyDescent="0.25">
      <c r="D1846" s="146"/>
    </row>
    <row r="1847" spans="4:4" x14ac:dyDescent="0.25">
      <c r="D1847" s="146"/>
    </row>
    <row r="1848" spans="4:4" x14ac:dyDescent="0.25">
      <c r="D1848" s="146"/>
    </row>
    <row r="1849" spans="4:4" x14ac:dyDescent="0.25">
      <c r="D1849" s="146"/>
    </row>
    <row r="1850" spans="4:4" x14ac:dyDescent="0.25">
      <c r="D1850" s="146"/>
    </row>
    <row r="1851" spans="4:4" x14ac:dyDescent="0.25">
      <c r="D1851" s="146"/>
    </row>
    <row r="1852" spans="4:4" x14ac:dyDescent="0.25">
      <c r="D1852" s="146"/>
    </row>
    <row r="1853" spans="4:4" x14ac:dyDescent="0.25">
      <c r="D1853" s="146"/>
    </row>
    <row r="1854" spans="4:4" x14ac:dyDescent="0.25">
      <c r="D1854" s="146"/>
    </row>
    <row r="1855" spans="4:4" x14ac:dyDescent="0.25">
      <c r="D1855" s="146"/>
    </row>
    <row r="1856" spans="4:4" x14ac:dyDescent="0.25">
      <c r="D1856" s="146"/>
    </row>
    <row r="1857" spans="4:4" x14ac:dyDescent="0.25">
      <c r="D1857" s="146"/>
    </row>
    <row r="1858" spans="4:4" x14ac:dyDescent="0.25">
      <c r="D1858" s="146"/>
    </row>
    <row r="1859" spans="4:4" x14ac:dyDescent="0.25">
      <c r="D1859" s="146"/>
    </row>
    <row r="1860" spans="4:4" x14ac:dyDescent="0.25">
      <c r="D1860" s="146"/>
    </row>
    <row r="1861" spans="4:4" x14ac:dyDescent="0.25">
      <c r="D1861" s="146"/>
    </row>
    <row r="1862" spans="4:4" x14ac:dyDescent="0.25">
      <c r="D1862" s="146"/>
    </row>
    <row r="1863" spans="4:4" x14ac:dyDescent="0.25">
      <c r="D1863" s="146"/>
    </row>
    <row r="1864" spans="4:4" x14ac:dyDescent="0.25">
      <c r="D1864" s="146"/>
    </row>
    <row r="1865" spans="4:4" x14ac:dyDescent="0.25">
      <c r="D1865" s="146"/>
    </row>
    <row r="1866" spans="4:4" x14ac:dyDescent="0.25">
      <c r="D1866" s="146"/>
    </row>
    <row r="1867" spans="4:4" x14ac:dyDescent="0.25">
      <c r="D1867" s="146"/>
    </row>
    <row r="1868" spans="4:4" x14ac:dyDescent="0.25">
      <c r="D1868" s="146"/>
    </row>
    <row r="1869" spans="4:4" x14ac:dyDescent="0.25">
      <c r="D1869" s="146"/>
    </row>
    <row r="1870" spans="4:4" x14ac:dyDescent="0.25">
      <c r="D1870" s="146"/>
    </row>
    <row r="1871" spans="4:4" x14ac:dyDescent="0.25">
      <c r="D1871" s="146"/>
    </row>
    <row r="1872" spans="4:4" x14ac:dyDescent="0.25">
      <c r="D1872" s="146"/>
    </row>
    <row r="1873" spans="4:4" x14ac:dyDescent="0.25">
      <c r="D1873" s="146"/>
    </row>
    <row r="1874" spans="4:4" x14ac:dyDescent="0.25">
      <c r="D1874" s="146"/>
    </row>
    <row r="1875" spans="4:4" x14ac:dyDescent="0.25">
      <c r="D1875" s="146"/>
    </row>
    <row r="1876" spans="4:4" x14ac:dyDescent="0.25">
      <c r="D1876" s="146"/>
    </row>
    <row r="1877" spans="4:4" x14ac:dyDescent="0.25">
      <c r="D1877" s="146"/>
    </row>
    <row r="1878" spans="4:4" x14ac:dyDescent="0.25">
      <c r="D1878" s="146"/>
    </row>
    <row r="1879" spans="4:4" x14ac:dyDescent="0.25">
      <c r="D1879" s="146"/>
    </row>
    <row r="1880" spans="4:4" x14ac:dyDescent="0.25">
      <c r="D1880" s="146"/>
    </row>
    <row r="1881" spans="4:4" x14ac:dyDescent="0.25">
      <c r="D1881" s="146"/>
    </row>
    <row r="1882" spans="4:4" x14ac:dyDescent="0.25">
      <c r="D1882" s="146"/>
    </row>
    <row r="1883" spans="4:4" x14ac:dyDescent="0.25">
      <c r="D1883" s="146"/>
    </row>
    <row r="1884" spans="4:4" x14ac:dyDescent="0.25">
      <c r="D1884" s="146"/>
    </row>
    <row r="1885" spans="4:4" x14ac:dyDescent="0.25">
      <c r="D1885" s="146"/>
    </row>
    <row r="1886" spans="4:4" x14ac:dyDescent="0.25">
      <c r="D1886" s="146"/>
    </row>
    <row r="1887" spans="4:4" x14ac:dyDescent="0.25">
      <c r="D1887" s="146"/>
    </row>
    <row r="1888" spans="4:4" x14ac:dyDescent="0.25">
      <c r="D1888" s="146"/>
    </row>
    <row r="1889" spans="4:4" x14ac:dyDescent="0.25">
      <c r="D1889" s="146"/>
    </row>
    <row r="1890" spans="4:4" x14ac:dyDescent="0.25">
      <c r="D1890" s="146"/>
    </row>
    <row r="1891" spans="4:4" x14ac:dyDescent="0.25">
      <c r="D1891" s="146"/>
    </row>
    <row r="1892" spans="4:4" x14ac:dyDescent="0.25">
      <c r="D1892" s="146"/>
    </row>
    <row r="1893" spans="4:4" x14ac:dyDescent="0.25">
      <c r="D1893" s="146"/>
    </row>
    <row r="1894" spans="4:4" x14ac:dyDescent="0.25">
      <c r="D1894" s="146"/>
    </row>
    <row r="1895" spans="4:4" x14ac:dyDescent="0.25">
      <c r="D1895" s="146"/>
    </row>
    <row r="1896" spans="4:4" x14ac:dyDescent="0.25">
      <c r="D1896" s="146"/>
    </row>
    <row r="1897" spans="4:4" x14ac:dyDescent="0.25">
      <c r="D1897" s="146"/>
    </row>
    <row r="1898" spans="4:4" x14ac:dyDescent="0.25">
      <c r="D1898" s="146"/>
    </row>
    <row r="1899" spans="4:4" x14ac:dyDescent="0.25">
      <c r="D1899" s="146"/>
    </row>
    <row r="1900" spans="4:4" x14ac:dyDescent="0.25">
      <c r="D1900" s="146"/>
    </row>
    <row r="1901" spans="4:4" x14ac:dyDescent="0.25">
      <c r="D1901" s="146"/>
    </row>
    <row r="1902" spans="4:4" x14ac:dyDescent="0.25">
      <c r="D1902" s="146"/>
    </row>
    <row r="1903" spans="4:4" x14ac:dyDescent="0.25">
      <c r="D1903" s="146"/>
    </row>
    <row r="1904" spans="4:4" x14ac:dyDescent="0.25">
      <c r="D1904" s="146"/>
    </row>
    <row r="1905" spans="4:4" x14ac:dyDescent="0.25">
      <c r="D1905" s="146"/>
    </row>
    <row r="1906" spans="4:4" x14ac:dyDescent="0.25">
      <c r="D1906" s="146"/>
    </row>
    <row r="1907" spans="4:4" x14ac:dyDescent="0.25">
      <c r="D1907" s="146"/>
    </row>
    <row r="1908" spans="4:4" x14ac:dyDescent="0.25">
      <c r="D1908" s="146"/>
    </row>
    <row r="1909" spans="4:4" x14ac:dyDescent="0.25">
      <c r="D1909" s="146"/>
    </row>
    <row r="1910" spans="4:4" x14ac:dyDescent="0.25">
      <c r="D1910" s="146"/>
    </row>
    <row r="1911" spans="4:4" x14ac:dyDescent="0.25">
      <c r="D1911" s="146"/>
    </row>
    <row r="1912" spans="4:4" x14ac:dyDescent="0.25">
      <c r="D1912" s="146"/>
    </row>
    <row r="1913" spans="4:4" x14ac:dyDescent="0.25">
      <c r="D1913" s="146"/>
    </row>
    <row r="1914" spans="4:4" x14ac:dyDescent="0.25">
      <c r="D1914" s="146"/>
    </row>
    <row r="1915" spans="4:4" x14ac:dyDescent="0.25">
      <c r="D1915" s="146"/>
    </row>
    <row r="1916" spans="4:4" x14ac:dyDescent="0.25">
      <c r="D1916" s="146"/>
    </row>
    <row r="1917" spans="4:4" x14ac:dyDescent="0.25">
      <c r="D1917" s="146"/>
    </row>
    <row r="1918" spans="4:4" x14ac:dyDescent="0.25">
      <c r="D1918" s="146"/>
    </row>
    <row r="1919" spans="4:4" x14ac:dyDescent="0.25">
      <c r="D1919" s="146"/>
    </row>
    <row r="1920" spans="4:4" x14ac:dyDescent="0.25">
      <c r="D1920" s="146"/>
    </row>
    <row r="1921" spans="4:4" x14ac:dyDescent="0.25">
      <c r="D1921" s="146"/>
    </row>
    <row r="1922" spans="4:4" x14ac:dyDescent="0.25">
      <c r="D1922" s="146"/>
    </row>
    <row r="1923" spans="4:4" x14ac:dyDescent="0.25">
      <c r="D1923" s="146"/>
    </row>
    <row r="1924" spans="4:4" x14ac:dyDescent="0.25">
      <c r="D1924" s="146"/>
    </row>
    <row r="1925" spans="4:4" x14ac:dyDescent="0.25">
      <c r="D1925" s="146"/>
    </row>
    <row r="1926" spans="4:4" x14ac:dyDescent="0.25">
      <c r="D1926" s="146"/>
    </row>
    <row r="1927" spans="4:4" x14ac:dyDescent="0.25">
      <c r="D1927" s="146"/>
    </row>
    <row r="1928" spans="4:4" x14ac:dyDescent="0.25">
      <c r="D1928" s="146"/>
    </row>
    <row r="1929" spans="4:4" x14ac:dyDescent="0.25">
      <c r="D1929" s="146"/>
    </row>
    <row r="1930" spans="4:4" x14ac:dyDescent="0.25">
      <c r="D1930" s="146"/>
    </row>
    <row r="1931" spans="4:4" x14ac:dyDescent="0.25">
      <c r="D1931" s="146"/>
    </row>
    <row r="1932" spans="4:4" x14ac:dyDescent="0.25">
      <c r="D1932" s="146"/>
    </row>
    <row r="1933" spans="4:4" x14ac:dyDescent="0.25">
      <c r="D1933" s="146"/>
    </row>
    <row r="1934" spans="4:4" x14ac:dyDescent="0.25">
      <c r="D1934" s="146"/>
    </row>
    <row r="1935" spans="4:4" x14ac:dyDescent="0.25">
      <c r="D1935" s="146"/>
    </row>
    <row r="1936" spans="4:4" x14ac:dyDescent="0.25">
      <c r="D1936" s="146"/>
    </row>
    <row r="1937" spans="4:4" x14ac:dyDescent="0.25">
      <c r="D1937" s="146"/>
    </row>
    <row r="1938" spans="4:4" x14ac:dyDescent="0.25">
      <c r="D1938" s="146"/>
    </row>
    <row r="1939" spans="4:4" x14ac:dyDescent="0.25">
      <c r="D1939" s="146"/>
    </row>
    <row r="1940" spans="4:4" x14ac:dyDescent="0.25">
      <c r="D1940" s="146"/>
    </row>
    <row r="1941" spans="4:4" x14ac:dyDescent="0.25">
      <c r="D1941" s="146"/>
    </row>
    <row r="1942" spans="4:4" x14ac:dyDescent="0.25">
      <c r="D1942" s="146"/>
    </row>
    <row r="1943" spans="4:4" x14ac:dyDescent="0.25">
      <c r="D1943" s="146"/>
    </row>
    <row r="1944" spans="4:4" x14ac:dyDescent="0.25">
      <c r="D1944" s="146"/>
    </row>
    <row r="1945" spans="4:4" x14ac:dyDescent="0.25">
      <c r="D1945" s="146"/>
    </row>
    <row r="1946" spans="4:4" x14ac:dyDescent="0.25">
      <c r="D1946" s="146"/>
    </row>
    <row r="1947" spans="4:4" x14ac:dyDescent="0.25">
      <c r="D1947" s="146"/>
    </row>
    <row r="1948" spans="4:4" x14ac:dyDescent="0.25">
      <c r="D1948" s="146"/>
    </row>
    <row r="1949" spans="4:4" x14ac:dyDescent="0.25">
      <c r="D1949" s="146"/>
    </row>
    <row r="1950" spans="4:4" x14ac:dyDescent="0.25">
      <c r="D1950" s="146"/>
    </row>
    <row r="1951" spans="4:4" x14ac:dyDescent="0.25">
      <c r="D1951" s="146"/>
    </row>
    <row r="1952" spans="4:4" x14ac:dyDescent="0.25">
      <c r="D1952" s="146"/>
    </row>
    <row r="1953" spans="4:4" x14ac:dyDescent="0.25">
      <c r="D1953" s="146"/>
    </row>
    <row r="1954" spans="4:4" x14ac:dyDescent="0.25">
      <c r="D1954" s="146"/>
    </row>
    <row r="1955" spans="4:4" x14ac:dyDescent="0.25">
      <c r="D1955" s="146"/>
    </row>
    <row r="1956" spans="4:4" x14ac:dyDescent="0.25">
      <c r="D1956" s="146"/>
    </row>
    <row r="1957" spans="4:4" x14ac:dyDescent="0.25">
      <c r="D1957" s="146"/>
    </row>
    <row r="1958" spans="4:4" x14ac:dyDescent="0.25">
      <c r="D1958" s="146"/>
    </row>
    <row r="1959" spans="4:4" x14ac:dyDescent="0.25">
      <c r="D1959" s="146"/>
    </row>
    <row r="1960" spans="4:4" x14ac:dyDescent="0.25">
      <c r="D1960" s="146"/>
    </row>
    <row r="1961" spans="4:4" x14ac:dyDescent="0.25">
      <c r="D1961" s="146"/>
    </row>
    <row r="1962" spans="4:4" x14ac:dyDescent="0.25">
      <c r="D1962" s="146"/>
    </row>
    <row r="1963" spans="4:4" x14ac:dyDescent="0.25">
      <c r="D1963" s="146"/>
    </row>
    <row r="1964" spans="4:4" x14ac:dyDescent="0.25">
      <c r="D1964" s="146"/>
    </row>
    <row r="1965" spans="4:4" x14ac:dyDescent="0.25">
      <c r="D1965" s="146"/>
    </row>
    <row r="1966" spans="4:4" x14ac:dyDescent="0.25">
      <c r="D1966" s="146"/>
    </row>
    <row r="1967" spans="4:4" x14ac:dyDescent="0.25">
      <c r="D1967" s="146"/>
    </row>
    <row r="1968" spans="4:4" x14ac:dyDescent="0.25">
      <c r="D1968" s="146"/>
    </row>
    <row r="1969" spans="4:4" x14ac:dyDescent="0.25">
      <c r="D1969" s="146"/>
    </row>
    <row r="1970" spans="4:4" x14ac:dyDescent="0.25">
      <c r="D1970" s="146"/>
    </row>
    <row r="1971" spans="4:4" x14ac:dyDescent="0.25">
      <c r="D1971" s="146"/>
    </row>
    <row r="1972" spans="4:4" x14ac:dyDescent="0.25">
      <c r="D1972" s="146"/>
    </row>
    <row r="1973" spans="4:4" x14ac:dyDescent="0.25">
      <c r="D1973" s="146"/>
    </row>
    <row r="1974" spans="4:4" x14ac:dyDescent="0.25">
      <c r="D1974" s="146"/>
    </row>
    <row r="1975" spans="4:4" x14ac:dyDescent="0.25">
      <c r="D1975" s="146"/>
    </row>
    <row r="1976" spans="4:4" x14ac:dyDescent="0.25">
      <c r="D1976" s="146"/>
    </row>
    <row r="1977" spans="4:4" x14ac:dyDescent="0.25">
      <c r="D1977" s="146"/>
    </row>
    <row r="1978" spans="4:4" x14ac:dyDescent="0.25">
      <c r="D1978" s="146"/>
    </row>
    <row r="1979" spans="4:4" x14ac:dyDescent="0.25">
      <c r="D1979" s="146"/>
    </row>
    <row r="1980" spans="4:4" x14ac:dyDescent="0.25">
      <c r="D1980" s="146"/>
    </row>
    <row r="1981" spans="4:4" x14ac:dyDescent="0.25">
      <c r="D1981" s="146"/>
    </row>
    <row r="1982" spans="4:4" x14ac:dyDescent="0.25">
      <c r="D1982" s="146"/>
    </row>
    <row r="1983" spans="4:4" x14ac:dyDescent="0.25">
      <c r="D1983" s="146"/>
    </row>
    <row r="1984" spans="4:4" x14ac:dyDescent="0.25">
      <c r="D1984" s="146"/>
    </row>
    <row r="1985" spans="4:4" x14ac:dyDescent="0.25">
      <c r="D1985" s="146"/>
    </row>
    <row r="1986" spans="4:4" x14ac:dyDescent="0.25">
      <c r="D1986" s="146"/>
    </row>
    <row r="1987" spans="4:4" x14ac:dyDescent="0.25">
      <c r="D1987" s="146"/>
    </row>
    <row r="1988" spans="4:4" x14ac:dyDescent="0.25">
      <c r="D1988" s="146"/>
    </row>
    <row r="1989" spans="4:4" x14ac:dyDescent="0.25">
      <c r="D1989" s="146"/>
    </row>
    <row r="1990" spans="4:4" x14ac:dyDescent="0.25">
      <c r="D1990" s="146"/>
    </row>
    <row r="1991" spans="4:4" x14ac:dyDescent="0.25">
      <c r="D1991" s="146"/>
    </row>
    <row r="1992" spans="4:4" x14ac:dyDescent="0.25">
      <c r="D1992" s="146"/>
    </row>
    <row r="1993" spans="4:4" x14ac:dyDescent="0.25">
      <c r="D1993" s="146"/>
    </row>
    <row r="1994" spans="4:4" x14ac:dyDescent="0.25">
      <c r="D1994" s="146"/>
    </row>
    <row r="1995" spans="4:4" x14ac:dyDescent="0.25">
      <c r="D1995" s="146"/>
    </row>
    <row r="1996" spans="4:4" x14ac:dyDescent="0.25">
      <c r="D1996" s="146"/>
    </row>
    <row r="1997" spans="4:4" x14ac:dyDescent="0.25">
      <c r="D1997" s="146"/>
    </row>
    <row r="1998" spans="4:4" x14ac:dyDescent="0.25">
      <c r="D1998" s="146"/>
    </row>
    <row r="1999" spans="4:4" x14ac:dyDescent="0.25">
      <c r="D1999" s="146"/>
    </row>
    <row r="2000" spans="4:4" x14ac:dyDescent="0.25">
      <c r="D2000" s="146"/>
    </row>
    <row r="2001" spans="4:4" x14ac:dyDescent="0.25">
      <c r="D2001" s="146"/>
    </row>
    <row r="2002" spans="4:4" x14ac:dyDescent="0.25">
      <c r="D2002" s="146"/>
    </row>
    <row r="2003" spans="4:4" x14ac:dyDescent="0.25">
      <c r="D2003" s="146"/>
    </row>
    <row r="2004" spans="4:4" x14ac:dyDescent="0.25">
      <c r="D2004" s="146"/>
    </row>
    <row r="2005" spans="4:4" x14ac:dyDescent="0.25">
      <c r="D2005" s="146"/>
    </row>
    <row r="2006" spans="4:4" x14ac:dyDescent="0.25">
      <c r="D2006" s="146"/>
    </row>
    <row r="2007" spans="4:4" x14ac:dyDescent="0.25">
      <c r="D2007" s="146"/>
    </row>
    <row r="2008" spans="4:4" x14ac:dyDescent="0.25">
      <c r="D2008" s="146"/>
    </row>
    <row r="2009" spans="4:4" x14ac:dyDescent="0.25">
      <c r="D2009" s="146"/>
    </row>
    <row r="2010" spans="4:4" x14ac:dyDescent="0.25">
      <c r="D2010" s="146"/>
    </row>
    <row r="2011" spans="4:4" x14ac:dyDescent="0.25">
      <c r="D2011" s="146"/>
    </row>
    <row r="2012" spans="4:4" x14ac:dyDescent="0.25">
      <c r="D2012" s="146"/>
    </row>
    <row r="2013" spans="4:4" x14ac:dyDescent="0.25">
      <c r="D2013" s="146"/>
    </row>
    <row r="2014" spans="4:4" x14ac:dyDescent="0.25">
      <c r="D2014" s="146"/>
    </row>
    <row r="2015" spans="4:4" x14ac:dyDescent="0.25">
      <c r="D2015" s="146"/>
    </row>
    <row r="2016" spans="4:4" x14ac:dyDescent="0.25">
      <c r="D2016" s="146"/>
    </row>
    <row r="2017" spans="4:4" x14ac:dyDescent="0.25">
      <c r="D2017" s="146"/>
    </row>
    <row r="2018" spans="4:4" x14ac:dyDescent="0.25">
      <c r="D2018" s="146"/>
    </row>
    <row r="2019" spans="4:4" x14ac:dyDescent="0.25">
      <c r="D2019" s="146"/>
    </row>
    <row r="2020" spans="4:4" x14ac:dyDescent="0.25">
      <c r="D2020" s="146"/>
    </row>
    <row r="2021" spans="4:4" x14ac:dyDescent="0.25">
      <c r="D2021" s="146"/>
    </row>
    <row r="2022" spans="4:4" x14ac:dyDescent="0.25">
      <c r="D2022" s="146"/>
    </row>
    <row r="2023" spans="4:4" x14ac:dyDescent="0.25">
      <c r="D2023" s="146"/>
    </row>
    <row r="2024" spans="4:4" x14ac:dyDescent="0.25">
      <c r="D2024" s="146"/>
    </row>
    <row r="2025" spans="4:4" x14ac:dyDescent="0.25">
      <c r="D2025" s="146"/>
    </row>
    <row r="2026" spans="4:4" x14ac:dyDescent="0.25">
      <c r="D2026" s="146"/>
    </row>
    <row r="2027" spans="4:4" x14ac:dyDescent="0.25">
      <c r="D2027" s="146"/>
    </row>
    <row r="2028" spans="4:4" x14ac:dyDescent="0.25">
      <c r="D2028" s="146"/>
    </row>
    <row r="2029" spans="4:4" x14ac:dyDescent="0.25">
      <c r="D2029" s="146"/>
    </row>
    <row r="2030" spans="4:4" x14ac:dyDescent="0.25">
      <c r="D2030" s="146"/>
    </row>
    <row r="2031" spans="4:4" x14ac:dyDescent="0.25">
      <c r="D2031" s="146"/>
    </row>
    <row r="2032" spans="4:4" x14ac:dyDescent="0.25">
      <c r="D2032" s="146"/>
    </row>
    <row r="2033" spans="4:4" x14ac:dyDescent="0.25">
      <c r="D2033" s="146"/>
    </row>
    <row r="2034" spans="4:4" x14ac:dyDescent="0.25">
      <c r="D2034" s="146"/>
    </row>
    <row r="2035" spans="4:4" x14ac:dyDescent="0.25">
      <c r="D2035" s="146"/>
    </row>
    <row r="2036" spans="4:4" x14ac:dyDescent="0.25">
      <c r="D2036" s="146"/>
    </row>
    <row r="2037" spans="4:4" x14ac:dyDescent="0.25">
      <c r="D2037" s="146"/>
    </row>
    <row r="2038" spans="4:4" x14ac:dyDescent="0.25">
      <c r="D2038" s="146"/>
    </row>
    <row r="2039" spans="4:4" x14ac:dyDescent="0.25">
      <c r="D2039" s="146"/>
    </row>
    <row r="2040" spans="4:4" x14ac:dyDescent="0.25">
      <c r="D2040" s="146"/>
    </row>
    <row r="2041" spans="4:4" x14ac:dyDescent="0.25">
      <c r="D2041" s="146"/>
    </row>
    <row r="2042" spans="4:4" x14ac:dyDescent="0.25">
      <c r="D2042" s="146"/>
    </row>
    <row r="2043" spans="4:4" x14ac:dyDescent="0.25">
      <c r="D2043" s="146"/>
    </row>
    <row r="2044" spans="4:4" x14ac:dyDescent="0.25">
      <c r="D2044" s="146"/>
    </row>
    <row r="2045" spans="4:4" x14ac:dyDescent="0.25">
      <c r="D2045" s="146"/>
    </row>
    <row r="2046" spans="4:4" x14ac:dyDescent="0.25">
      <c r="D2046" s="146"/>
    </row>
    <row r="2047" spans="4:4" x14ac:dyDescent="0.25">
      <c r="D2047" s="146"/>
    </row>
    <row r="2048" spans="4:4" x14ac:dyDescent="0.25">
      <c r="D2048" s="146"/>
    </row>
    <row r="2049" spans="4:4" x14ac:dyDescent="0.25">
      <c r="D2049" s="146"/>
    </row>
    <row r="2050" spans="4:4" x14ac:dyDescent="0.25">
      <c r="D2050" s="146"/>
    </row>
    <row r="2051" spans="4:4" x14ac:dyDescent="0.25">
      <c r="D2051" s="146"/>
    </row>
    <row r="2052" spans="4:4" x14ac:dyDescent="0.25">
      <c r="D2052" s="146"/>
    </row>
    <row r="2053" spans="4:4" x14ac:dyDescent="0.25">
      <c r="D2053" s="146"/>
    </row>
    <row r="2054" spans="4:4" x14ac:dyDescent="0.25">
      <c r="D2054" s="146"/>
    </row>
    <row r="2055" spans="4:4" x14ac:dyDescent="0.25">
      <c r="D2055" s="146"/>
    </row>
    <row r="2056" spans="4:4" x14ac:dyDescent="0.25">
      <c r="D2056" s="146"/>
    </row>
    <row r="2057" spans="4:4" x14ac:dyDescent="0.25">
      <c r="D2057" s="146"/>
    </row>
    <row r="2058" spans="4:4" x14ac:dyDescent="0.25">
      <c r="D2058" s="146"/>
    </row>
    <row r="2059" spans="4:4" x14ac:dyDescent="0.25">
      <c r="D2059" s="146"/>
    </row>
    <row r="2060" spans="4:4" x14ac:dyDescent="0.25">
      <c r="D2060" s="146"/>
    </row>
    <row r="2061" spans="4:4" x14ac:dyDescent="0.25">
      <c r="D2061" s="146"/>
    </row>
    <row r="2062" spans="4:4" x14ac:dyDescent="0.25">
      <c r="D2062" s="146"/>
    </row>
    <row r="2063" spans="4:4" x14ac:dyDescent="0.25">
      <c r="D2063" s="146"/>
    </row>
    <row r="2064" spans="4:4" x14ac:dyDescent="0.25">
      <c r="D2064" s="146"/>
    </row>
    <row r="2065" spans="4:4" x14ac:dyDescent="0.25">
      <c r="D2065" s="146"/>
    </row>
    <row r="2066" spans="4:4" x14ac:dyDescent="0.25">
      <c r="D2066" s="146"/>
    </row>
    <row r="2067" spans="4:4" x14ac:dyDescent="0.25">
      <c r="D2067" s="146"/>
    </row>
    <row r="2068" spans="4:4" x14ac:dyDescent="0.25">
      <c r="D2068" s="146"/>
    </row>
    <row r="2069" spans="4:4" x14ac:dyDescent="0.25">
      <c r="D2069" s="146"/>
    </row>
    <row r="2070" spans="4:4" x14ac:dyDescent="0.25">
      <c r="D2070" s="146"/>
    </row>
    <row r="2071" spans="4:4" x14ac:dyDescent="0.25">
      <c r="D2071" s="146"/>
    </row>
    <row r="2072" spans="4:4" x14ac:dyDescent="0.25">
      <c r="D2072" s="146"/>
    </row>
    <row r="2073" spans="4:4" x14ac:dyDescent="0.25">
      <c r="D2073" s="146"/>
    </row>
    <row r="2074" spans="4:4" x14ac:dyDescent="0.25">
      <c r="D2074" s="146"/>
    </row>
    <row r="2075" spans="4:4" x14ac:dyDescent="0.25">
      <c r="D2075" s="146"/>
    </row>
    <row r="2076" spans="4:4" x14ac:dyDescent="0.25">
      <c r="D2076" s="146"/>
    </row>
    <row r="2077" spans="4:4" x14ac:dyDescent="0.25">
      <c r="D2077" s="146"/>
    </row>
    <row r="2078" spans="4:4" x14ac:dyDescent="0.25">
      <c r="D2078" s="146"/>
    </row>
    <row r="2079" spans="4:4" x14ac:dyDescent="0.25">
      <c r="D2079" s="146"/>
    </row>
    <row r="2080" spans="4:4" x14ac:dyDescent="0.25">
      <c r="D2080" s="146"/>
    </row>
    <row r="2081" spans="4:4" x14ac:dyDescent="0.25">
      <c r="D2081" s="146"/>
    </row>
    <row r="2082" spans="4:4" x14ac:dyDescent="0.25">
      <c r="D2082" s="146"/>
    </row>
    <row r="2083" spans="4:4" x14ac:dyDescent="0.25">
      <c r="D2083" s="146"/>
    </row>
    <row r="2084" spans="4:4" x14ac:dyDescent="0.25">
      <c r="D2084" s="146"/>
    </row>
    <row r="2085" spans="4:4" x14ac:dyDescent="0.25">
      <c r="D2085" s="146"/>
    </row>
    <row r="2086" spans="4:4" x14ac:dyDescent="0.25">
      <c r="D2086" s="146"/>
    </row>
    <row r="2087" spans="4:4" x14ac:dyDescent="0.25">
      <c r="D2087" s="146"/>
    </row>
    <row r="2088" spans="4:4" x14ac:dyDescent="0.25">
      <c r="D2088" s="146"/>
    </row>
    <row r="2089" spans="4:4" x14ac:dyDescent="0.25">
      <c r="D2089" s="146"/>
    </row>
    <row r="2090" spans="4:4" x14ac:dyDescent="0.25">
      <c r="D2090" s="146"/>
    </row>
    <row r="2091" spans="4:4" x14ac:dyDescent="0.25">
      <c r="D2091" s="146"/>
    </row>
    <row r="2092" spans="4:4" x14ac:dyDescent="0.25">
      <c r="D2092" s="146"/>
    </row>
    <row r="2093" spans="4:4" x14ac:dyDescent="0.25">
      <c r="D2093" s="146"/>
    </row>
    <row r="2094" spans="4:4" x14ac:dyDescent="0.25">
      <c r="D2094" s="146"/>
    </row>
    <row r="2095" spans="4:4" x14ac:dyDescent="0.25">
      <c r="D2095" s="146"/>
    </row>
    <row r="2096" spans="4:4" x14ac:dyDescent="0.25">
      <c r="D2096" s="146"/>
    </row>
    <row r="2097" spans="4:4" x14ac:dyDescent="0.25">
      <c r="D2097" s="146"/>
    </row>
    <row r="2098" spans="4:4" x14ac:dyDescent="0.25">
      <c r="D2098" s="146"/>
    </row>
    <row r="2099" spans="4:4" x14ac:dyDescent="0.25">
      <c r="D2099" s="146"/>
    </row>
    <row r="2100" spans="4:4" x14ac:dyDescent="0.25">
      <c r="D2100" s="146"/>
    </row>
    <row r="2101" spans="4:4" x14ac:dyDescent="0.25">
      <c r="D2101" s="146"/>
    </row>
    <row r="2102" spans="4:4" x14ac:dyDescent="0.25">
      <c r="D2102" s="146"/>
    </row>
    <row r="2103" spans="4:4" x14ac:dyDescent="0.25">
      <c r="D2103" s="146"/>
    </row>
    <row r="2104" spans="4:4" x14ac:dyDescent="0.25">
      <c r="D2104" s="146"/>
    </row>
    <row r="2105" spans="4:4" x14ac:dyDescent="0.25">
      <c r="D2105" s="146"/>
    </row>
    <row r="2106" spans="4:4" x14ac:dyDescent="0.25">
      <c r="D2106" s="146"/>
    </row>
    <row r="2107" spans="4:4" x14ac:dyDescent="0.25">
      <c r="D2107" s="146"/>
    </row>
    <row r="2108" spans="4:4" x14ac:dyDescent="0.25">
      <c r="D2108" s="146"/>
    </row>
    <row r="2109" spans="4:4" x14ac:dyDescent="0.25">
      <c r="D2109" s="146"/>
    </row>
    <row r="2110" spans="4:4" x14ac:dyDescent="0.25">
      <c r="D2110" s="146"/>
    </row>
    <row r="2111" spans="4:4" x14ac:dyDescent="0.25">
      <c r="D2111" s="146"/>
    </row>
    <row r="2112" spans="4:4" x14ac:dyDescent="0.25">
      <c r="D2112" s="146"/>
    </row>
    <row r="2113" spans="4:4" x14ac:dyDescent="0.25">
      <c r="D2113" s="146"/>
    </row>
    <row r="2114" spans="4:4" x14ac:dyDescent="0.25">
      <c r="D2114" s="146"/>
    </row>
    <row r="2115" spans="4:4" x14ac:dyDescent="0.25">
      <c r="D2115" s="146"/>
    </row>
    <row r="2116" spans="4:4" x14ac:dyDescent="0.25">
      <c r="D2116" s="146"/>
    </row>
    <row r="2117" spans="4:4" x14ac:dyDescent="0.25">
      <c r="D2117" s="146"/>
    </row>
    <row r="2118" spans="4:4" x14ac:dyDescent="0.25">
      <c r="D2118" s="146"/>
    </row>
    <row r="2119" spans="4:4" x14ac:dyDescent="0.25">
      <c r="D2119" s="146"/>
    </row>
    <row r="2120" spans="4:4" x14ac:dyDescent="0.25">
      <c r="D2120" s="146"/>
    </row>
    <row r="2121" spans="4:4" x14ac:dyDescent="0.25">
      <c r="D2121" s="146"/>
    </row>
    <row r="2122" spans="4:4" x14ac:dyDescent="0.25">
      <c r="D2122" s="146"/>
    </row>
    <row r="2123" spans="4:4" x14ac:dyDescent="0.25">
      <c r="D2123" s="146"/>
    </row>
    <row r="2124" spans="4:4" x14ac:dyDescent="0.25">
      <c r="D2124" s="146"/>
    </row>
    <row r="2125" spans="4:4" x14ac:dyDescent="0.25">
      <c r="D2125" s="146"/>
    </row>
    <row r="2126" spans="4:4" x14ac:dyDescent="0.25">
      <c r="D2126" s="146"/>
    </row>
    <row r="2127" spans="4:4" x14ac:dyDescent="0.25">
      <c r="D2127" s="146"/>
    </row>
    <row r="2128" spans="4:4" x14ac:dyDescent="0.25">
      <c r="D2128" s="146"/>
    </row>
    <row r="2129" spans="4:4" x14ac:dyDescent="0.25">
      <c r="D2129" s="146"/>
    </row>
    <row r="2130" spans="4:4" x14ac:dyDescent="0.25">
      <c r="D2130" s="146"/>
    </row>
    <row r="2131" spans="4:4" x14ac:dyDescent="0.25">
      <c r="D2131" s="146"/>
    </row>
    <row r="2132" spans="4:4" x14ac:dyDescent="0.25">
      <c r="D2132" s="146"/>
    </row>
    <row r="2133" spans="4:4" x14ac:dyDescent="0.25">
      <c r="D2133" s="146"/>
    </row>
    <row r="2134" spans="4:4" x14ac:dyDescent="0.25">
      <c r="D2134" s="146"/>
    </row>
    <row r="2135" spans="4:4" x14ac:dyDescent="0.25">
      <c r="D2135" s="146"/>
    </row>
    <row r="2136" spans="4:4" x14ac:dyDescent="0.25">
      <c r="D2136" s="146"/>
    </row>
    <row r="2137" spans="4:4" x14ac:dyDescent="0.25">
      <c r="D2137" s="146"/>
    </row>
    <row r="2138" spans="4:4" x14ac:dyDescent="0.25">
      <c r="D2138" s="146"/>
    </row>
    <row r="2139" spans="4:4" x14ac:dyDescent="0.25">
      <c r="D2139" s="146"/>
    </row>
    <row r="2140" spans="4:4" x14ac:dyDescent="0.25">
      <c r="D2140" s="146"/>
    </row>
    <row r="2141" spans="4:4" x14ac:dyDescent="0.25">
      <c r="D2141" s="146"/>
    </row>
    <row r="2142" spans="4:4" x14ac:dyDescent="0.25">
      <c r="D2142" s="146"/>
    </row>
    <row r="2143" spans="4:4" x14ac:dyDescent="0.25">
      <c r="D2143" s="146"/>
    </row>
    <row r="2144" spans="4:4" x14ac:dyDescent="0.25">
      <c r="D2144" s="146"/>
    </row>
    <row r="2145" spans="4:4" x14ac:dyDescent="0.25">
      <c r="D2145" s="146"/>
    </row>
    <row r="2146" spans="4:4" x14ac:dyDescent="0.25">
      <c r="D2146" s="146"/>
    </row>
    <row r="2147" spans="4:4" x14ac:dyDescent="0.25">
      <c r="D2147" s="146"/>
    </row>
    <row r="2148" spans="4:4" x14ac:dyDescent="0.25">
      <c r="D2148" s="146"/>
    </row>
    <row r="2149" spans="4:4" x14ac:dyDescent="0.25">
      <c r="D2149" s="146"/>
    </row>
    <row r="2150" spans="4:4" x14ac:dyDescent="0.25">
      <c r="D2150" s="146"/>
    </row>
    <row r="2151" spans="4:4" x14ac:dyDescent="0.25">
      <c r="D2151" s="146"/>
    </row>
    <row r="2152" spans="4:4" x14ac:dyDescent="0.25">
      <c r="D2152" s="146"/>
    </row>
    <row r="2153" spans="4:4" x14ac:dyDescent="0.25">
      <c r="D2153" s="146"/>
    </row>
    <row r="2154" spans="4:4" x14ac:dyDescent="0.25">
      <c r="D2154" s="146"/>
    </row>
    <row r="2155" spans="4:4" x14ac:dyDescent="0.25">
      <c r="D2155" s="146"/>
    </row>
    <row r="2156" spans="4:4" x14ac:dyDescent="0.25">
      <c r="D2156" s="146"/>
    </row>
    <row r="2157" spans="4:4" x14ac:dyDescent="0.25">
      <c r="D2157" s="146"/>
    </row>
    <row r="2158" spans="4:4" x14ac:dyDescent="0.25">
      <c r="D2158" s="146"/>
    </row>
    <row r="2159" spans="4:4" x14ac:dyDescent="0.25">
      <c r="D2159" s="146"/>
    </row>
    <row r="2160" spans="4:4" x14ac:dyDescent="0.25">
      <c r="D2160" s="146"/>
    </row>
    <row r="2161" spans="4:4" x14ac:dyDescent="0.25">
      <c r="D2161" s="146"/>
    </row>
    <row r="2162" spans="4:4" x14ac:dyDescent="0.25">
      <c r="D2162" s="146"/>
    </row>
    <row r="2163" spans="4:4" x14ac:dyDescent="0.25">
      <c r="D2163" s="146"/>
    </row>
    <row r="2164" spans="4:4" x14ac:dyDescent="0.25">
      <c r="D2164" s="146"/>
    </row>
    <row r="2165" spans="4:4" x14ac:dyDescent="0.25">
      <c r="D2165" s="146"/>
    </row>
    <row r="2166" spans="4:4" x14ac:dyDescent="0.25">
      <c r="D2166" s="146"/>
    </row>
    <row r="2167" spans="4:4" x14ac:dyDescent="0.25">
      <c r="D2167" s="146"/>
    </row>
    <row r="2168" spans="4:4" x14ac:dyDescent="0.25">
      <c r="D2168" s="146"/>
    </row>
    <row r="2169" spans="4:4" x14ac:dyDescent="0.25">
      <c r="D2169" s="146"/>
    </row>
    <row r="2170" spans="4:4" x14ac:dyDescent="0.25">
      <c r="D2170" s="146"/>
    </row>
    <row r="2171" spans="4:4" x14ac:dyDescent="0.25">
      <c r="D2171" s="146"/>
    </row>
    <row r="2172" spans="4:4" x14ac:dyDescent="0.25">
      <c r="D2172" s="146"/>
    </row>
    <row r="2173" spans="4:4" x14ac:dyDescent="0.25">
      <c r="D2173" s="146"/>
    </row>
    <row r="2174" spans="4:4" x14ac:dyDescent="0.25">
      <c r="D2174" s="146"/>
    </row>
    <row r="2175" spans="4:4" x14ac:dyDescent="0.25">
      <c r="D2175" s="146"/>
    </row>
    <row r="2176" spans="4:4" x14ac:dyDescent="0.25">
      <c r="D2176" s="146"/>
    </row>
    <row r="2177" spans="4:4" x14ac:dyDescent="0.25">
      <c r="D2177" s="146"/>
    </row>
    <row r="2178" spans="4:4" x14ac:dyDescent="0.25">
      <c r="D2178" s="146"/>
    </row>
    <row r="2179" spans="4:4" x14ac:dyDescent="0.25">
      <c r="D2179" s="146"/>
    </row>
    <row r="2180" spans="4:4" x14ac:dyDescent="0.25">
      <c r="D2180" s="146"/>
    </row>
    <row r="2181" spans="4:4" x14ac:dyDescent="0.25">
      <c r="D2181" s="146"/>
    </row>
    <row r="2182" spans="4:4" x14ac:dyDescent="0.25">
      <c r="D2182" s="146"/>
    </row>
    <row r="2183" spans="4:4" x14ac:dyDescent="0.25">
      <c r="D2183" s="146"/>
    </row>
    <row r="2184" spans="4:4" x14ac:dyDescent="0.25">
      <c r="D2184" s="146"/>
    </row>
    <row r="2185" spans="4:4" x14ac:dyDescent="0.25">
      <c r="D2185" s="146"/>
    </row>
    <row r="2186" spans="4:4" x14ac:dyDescent="0.25">
      <c r="D2186" s="146"/>
    </row>
    <row r="2187" spans="4:4" x14ac:dyDescent="0.25">
      <c r="D2187" s="146"/>
    </row>
    <row r="2188" spans="4:4" x14ac:dyDescent="0.25">
      <c r="D2188" s="146"/>
    </row>
    <row r="2189" spans="4:4" x14ac:dyDescent="0.25">
      <c r="D2189" s="146"/>
    </row>
    <row r="2190" spans="4:4" x14ac:dyDescent="0.25">
      <c r="D2190" s="146"/>
    </row>
    <row r="2191" spans="4:4" x14ac:dyDescent="0.25">
      <c r="D2191" s="146"/>
    </row>
    <row r="2192" spans="4:4" x14ac:dyDescent="0.25">
      <c r="D2192" s="146"/>
    </row>
    <row r="2193" spans="4:4" x14ac:dyDescent="0.25">
      <c r="D2193" s="146"/>
    </row>
    <row r="2194" spans="4:4" x14ac:dyDescent="0.25">
      <c r="D2194" s="146"/>
    </row>
    <row r="2195" spans="4:4" x14ac:dyDescent="0.25">
      <c r="D2195" s="146"/>
    </row>
    <row r="2196" spans="4:4" x14ac:dyDescent="0.25">
      <c r="D2196" s="146"/>
    </row>
    <row r="2197" spans="4:4" x14ac:dyDescent="0.25">
      <c r="D2197" s="146"/>
    </row>
    <row r="2198" spans="4:4" x14ac:dyDescent="0.25">
      <c r="D2198" s="146"/>
    </row>
    <row r="2199" spans="4:4" x14ac:dyDescent="0.25">
      <c r="D2199" s="146"/>
    </row>
    <row r="2200" spans="4:4" x14ac:dyDescent="0.25">
      <c r="D2200" s="146"/>
    </row>
    <row r="2201" spans="4:4" x14ac:dyDescent="0.25">
      <c r="D2201" s="146"/>
    </row>
    <row r="2202" spans="4:4" x14ac:dyDescent="0.25">
      <c r="D2202" s="146"/>
    </row>
    <row r="2203" spans="4:4" x14ac:dyDescent="0.25">
      <c r="D2203" s="146"/>
    </row>
    <row r="2204" spans="4:4" x14ac:dyDescent="0.25">
      <c r="D2204" s="146"/>
    </row>
    <row r="2205" spans="4:4" x14ac:dyDescent="0.25">
      <c r="D2205" s="146"/>
    </row>
    <row r="2206" spans="4:4" x14ac:dyDescent="0.25">
      <c r="D2206" s="146"/>
    </row>
    <row r="2207" spans="4:4" x14ac:dyDescent="0.25">
      <c r="D2207" s="146"/>
    </row>
    <row r="2208" spans="4:4" x14ac:dyDescent="0.25">
      <c r="D2208" s="146"/>
    </row>
    <row r="2209" spans="4:4" x14ac:dyDescent="0.25">
      <c r="D2209" s="146"/>
    </row>
    <row r="2210" spans="4:4" x14ac:dyDescent="0.25">
      <c r="D2210" s="146"/>
    </row>
    <row r="2211" spans="4:4" x14ac:dyDescent="0.25">
      <c r="D2211" s="146"/>
    </row>
    <row r="2212" spans="4:4" x14ac:dyDescent="0.25">
      <c r="D2212" s="146"/>
    </row>
    <row r="2213" spans="4:4" x14ac:dyDescent="0.25">
      <c r="D2213" s="146"/>
    </row>
    <row r="2214" spans="4:4" x14ac:dyDescent="0.25">
      <c r="D2214" s="146"/>
    </row>
    <row r="2215" spans="4:4" x14ac:dyDescent="0.25">
      <c r="D2215" s="146"/>
    </row>
    <row r="2216" spans="4:4" x14ac:dyDescent="0.25">
      <c r="D2216" s="146"/>
    </row>
    <row r="2217" spans="4:4" x14ac:dyDescent="0.25">
      <c r="D2217" s="146"/>
    </row>
    <row r="2218" spans="4:4" x14ac:dyDescent="0.25">
      <c r="D2218" s="146"/>
    </row>
    <row r="2219" spans="4:4" x14ac:dyDescent="0.25">
      <c r="D2219" s="146"/>
    </row>
    <row r="2220" spans="4:4" x14ac:dyDescent="0.25">
      <c r="D2220" s="146"/>
    </row>
    <row r="2221" spans="4:4" x14ac:dyDescent="0.25">
      <c r="D2221" s="146"/>
    </row>
    <row r="2222" spans="4:4" x14ac:dyDescent="0.25">
      <c r="D2222" s="146"/>
    </row>
    <row r="2223" spans="4:4" x14ac:dyDescent="0.25">
      <c r="D2223" s="146"/>
    </row>
    <row r="2224" spans="4:4" x14ac:dyDescent="0.25">
      <c r="D2224" s="146"/>
    </row>
    <row r="2225" spans="4:4" x14ac:dyDescent="0.25">
      <c r="D2225" s="146"/>
    </row>
    <row r="2226" spans="4:4" x14ac:dyDescent="0.25">
      <c r="D2226" s="146"/>
    </row>
    <row r="2227" spans="4:4" x14ac:dyDescent="0.25">
      <c r="D2227" s="146"/>
    </row>
    <row r="2228" spans="4:4" x14ac:dyDescent="0.25">
      <c r="D2228" s="146"/>
    </row>
    <row r="2229" spans="4:4" x14ac:dyDescent="0.25">
      <c r="D2229" s="146"/>
    </row>
    <row r="2230" spans="4:4" x14ac:dyDescent="0.25">
      <c r="D2230" s="146"/>
    </row>
    <row r="2231" spans="4:4" x14ac:dyDescent="0.25">
      <c r="D2231" s="146"/>
    </row>
    <row r="2232" spans="4:4" x14ac:dyDescent="0.25">
      <c r="D2232" s="146"/>
    </row>
    <row r="2233" spans="4:4" x14ac:dyDescent="0.25">
      <c r="D2233" s="146"/>
    </row>
    <row r="2234" spans="4:4" x14ac:dyDescent="0.25">
      <c r="D2234" s="146"/>
    </row>
    <row r="2235" spans="4:4" x14ac:dyDescent="0.25">
      <c r="D2235" s="146"/>
    </row>
    <row r="2236" spans="4:4" x14ac:dyDescent="0.25">
      <c r="D2236" s="146"/>
    </row>
    <row r="2237" spans="4:4" x14ac:dyDescent="0.25">
      <c r="D2237" s="146"/>
    </row>
    <row r="2238" spans="4:4" x14ac:dyDescent="0.25">
      <c r="D2238" s="146"/>
    </row>
    <row r="2239" spans="4:4" x14ac:dyDescent="0.25">
      <c r="D2239" s="146"/>
    </row>
    <row r="2240" spans="4:4" x14ac:dyDescent="0.25">
      <c r="D2240" s="146"/>
    </row>
    <row r="2241" spans="4:4" x14ac:dyDescent="0.25">
      <c r="D2241" s="146"/>
    </row>
    <row r="2242" spans="4:4" x14ac:dyDescent="0.25">
      <c r="D2242" s="146"/>
    </row>
    <row r="2243" spans="4:4" x14ac:dyDescent="0.25">
      <c r="D2243" s="146"/>
    </row>
    <row r="2244" spans="4:4" x14ac:dyDescent="0.25">
      <c r="D2244" s="146"/>
    </row>
    <row r="2245" spans="4:4" x14ac:dyDescent="0.25">
      <c r="D2245" s="146"/>
    </row>
    <row r="2246" spans="4:4" x14ac:dyDescent="0.25">
      <c r="D2246" s="146"/>
    </row>
    <row r="2247" spans="4:4" x14ac:dyDescent="0.25">
      <c r="D2247" s="146"/>
    </row>
    <row r="2248" spans="4:4" x14ac:dyDescent="0.25">
      <c r="D2248" s="146"/>
    </row>
    <row r="2249" spans="4:4" x14ac:dyDescent="0.25">
      <c r="D2249" s="146"/>
    </row>
    <row r="2250" spans="4:4" x14ac:dyDescent="0.25">
      <c r="D2250" s="146"/>
    </row>
    <row r="2251" spans="4:4" x14ac:dyDescent="0.25">
      <c r="D2251" s="146"/>
    </row>
    <row r="2252" spans="4:4" x14ac:dyDescent="0.25">
      <c r="D2252" s="146"/>
    </row>
    <row r="2253" spans="4:4" x14ac:dyDescent="0.25">
      <c r="D2253" s="146"/>
    </row>
    <row r="2254" spans="4:4" x14ac:dyDescent="0.25">
      <c r="D2254" s="146"/>
    </row>
    <row r="2255" spans="4:4" x14ac:dyDescent="0.25">
      <c r="D2255" s="146"/>
    </row>
    <row r="2256" spans="4:4" x14ac:dyDescent="0.25">
      <c r="D2256" s="146"/>
    </row>
    <row r="2257" spans="4:4" x14ac:dyDescent="0.25">
      <c r="D2257" s="146"/>
    </row>
    <row r="2258" spans="4:4" x14ac:dyDescent="0.25">
      <c r="D2258" s="146"/>
    </row>
    <row r="2259" spans="4:4" x14ac:dyDescent="0.25">
      <c r="D2259" s="146"/>
    </row>
    <row r="2260" spans="4:4" x14ac:dyDescent="0.25">
      <c r="D2260" s="146"/>
    </row>
    <row r="2261" spans="4:4" x14ac:dyDescent="0.25">
      <c r="D2261" s="146"/>
    </row>
    <row r="2262" spans="4:4" x14ac:dyDescent="0.25">
      <c r="D2262" s="146"/>
    </row>
    <row r="2263" spans="4:4" x14ac:dyDescent="0.25">
      <c r="D2263" s="146"/>
    </row>
    <row r="2264" spans="4:4" x14ac:dyDescent="0.25">
      <c r="D2264" s="146"/>
    </row>
    <row r="2265" spans="4:4" x14ac:dyDescent="0.25">
      <c r="D2265" s="146"/>
    </row>
    <row r="2266" spans="4:4" x14ac:dyDescent="0.25">
      <c r="D2266" s="146"/>
    </row>
    <row r="2267" spans="4:4" x14ac:dyDescent="0.25">
      <c r="D2267" s="146"/>
    </row>
    <row r="2268" spans="4:4" x14ac:dyDescent="0.25">
      <c r="D2268" s="146"/>
    </row>
    <row r="2269" spans="4:4" x14ac:dyDescent="0.25">
      <c r="D2269" s="146"/>
    </row>
    <row r="2270" spans="4:4" x14ac:dyDescent="0.25">
      <c r="D2270" s="146"/>
    </row>
    <row r="2271" spans="4:4" x14ac:dyDescent="0.25">
      <c r="D2271" s="146"/>
    </row>
    <row r="2272" spans="4:4" x14ac:dyDescent="0.25">
      <c r="D2272" s="146"/>
    </row>
    <row r="2273" spans="4:4" x14ac:dyDescent="0.25">
      <c r="D2273" s="146"/>
    </row>
    <row r="2274" spans="4:4" x14ac:dyDescent="0.25">
      <c r="D2274" s="146"/>
    </row>
    <row r="2275" spans="4:4" x14ac:dyDescent="0.25">
      <c r="D2275" s="146"/>
    </row>
    <row r="2276" spans="4:4" x14ac:dyDescent="0.25">
      <c r="D2276" s="146"/>
    </row>
    <row r="2277" spans="4:4" x14ac:dyDescent="0.25">
      <c r="D2277" s="146"/>
    </row>
    <row r="2278" spans="4:4" x14ac:dyDescent="0.25">
      <c r="D2278" s="146"/>
    </row>
    <row r="2279" spans="4:4" x14ac:dyDescent="0.25">
      <c r="D2279" s="146"/>
    </row>
    <row r="2280" spans="4:4" x14ac:dyDescent="0.25">
      <c r="D2280" s="146"/>
    </row>
    <row r="2281" spans="4:4" x14ac:dyDescent="0.25">
      <c r="D2281" s="146"/>
    </row>
    <row r="2282" spans="4:4" x14ac:dyDescent="0.25">
      <c r="D2282" s="146"/>
    </row>
    <row r="2283" spans="4:4" x14ac:dyDescent="0.25">
      <c r="D2283" s="146"/>
    </row>
    <row r="2284" spans="4:4" x14ac:dyDescent="0.25">
      <c r="D2284" s="146"/>
    </row>
    <row r="2285" spans="4:4" x14ac:dyDescent="0.25">
      <c r="D2285" s="146"/>
    </row>
    <row r="2286" spans="4:4" x14ac:dyDescent="0.25">
      <c r="D2286" s="146"/>
    </row>
    <row r="2287" spans="4:4" x14ac:dyDescent="0.25">
      <c r="D2287" s="146"/>
    </row>
    <row r="2288" spans="4:4" x14ac:dyDescent="0.25">
      <c r="D2288" s="146"/>
    </row>
    <row r="2289" spans="4:4" x14ac:dyDescent="0.25">
      <c r="D2289" s="146"/>
    </row>
    <row r="2290" spans="4:4" x14ac:dyDescent="0.25">
      <c r="D2290" s="146"/>
    </row>
    <row r="2291" spans="4:4" x14ac:dyDescent="0.25">
      <c r="D2291" s="146"/>
    </row>
    <row r="2292" spans="4:4" x14ac:dyDescent="0.25">
      <c r="D2292" s="146"/>
    </row>
    <row r="2293" spans="4:4" x14ac:dyDescent="0.25">
      <c r="D2293" s="146"/>
    </row>
    <row r="2294" spans="4:4" x14ac:dyDescent="0.25">
      <c r="D2294" s="146"/>
    </row>
    <row r="2295" spans="4:4" x14ac:dyDescent="0.25">
      <c r="D2295" s="146"/>
    </row>
    <row r="2296" spans="4:4" x14ac:dyDescent="0.25">
      <c r="D2296" s="146"/>
    </row>
    <row r="2297" spans="4:4" x14ac:dyDescent="0.25">
      <c r="D2297" s="146"/>
    </row>
    <row r="2298" spans="4:4" x14ac:dyDescent="0.25">
      <c r="D2298" s="146"/>
    </row>
    <row r="2299" spans="4:4" x14ac:dyDescent="0.25">
      <c r="D2299" s="146"/>
    </row>
    <row r="2300" spans="4:4" x14ac:dyDescent="0.25">
      <c r="D2300" s="146"/>
    </row>
    <row r="2301" spans="4:4" x14ac:dyDescent="0.25">
      <c r="D2301" s="146"/>
    </row>
    <row r="2302" spans="4:4" x14ac:dyDescent="0.25">
      <c r="D2302" s="146"/>
    </row>
    <row r="2303" spans="4:4" x14ac:dyDescent="0.25">
      <c r="D2303" s="146"/>
    </row>
    <row r="2304" spans="4:4" x14ac:dyDescent="0.25">
      <c r="D2304" s="146"/>
    </row>
    <row r="2305" spans="4:4" x14ac:dyDescent="0.25">
      <c r="D2305" s="146"/>
    </row>
    <row r="2306" spans="4:4" x14ac:dyDescent="0.25">
      <c r="D2306" s="146"/>
    </row>
    <row r="2307" spans="4:4" x14ac:dyDescent="0.25">
      <c r="D2307" s="146"/>
    </row>
    <row r="2308" spans="4:4" x14ac:dyDescent="0.25">
      <c r="D2308" s="146"/>
    </row>
    <row r="2309" spans="4:4" x14ac:dyDescent="0.25">
      <c r="D2309" s="146"/>
    </row>
    <row r="2310" spans="4:4" x14ac:dyDescent="0.25">
      <c r="D2310" s="146"/>
    </row>
    <row r="2311" spans="4:4" x14ac:dyDescent="0.25">
      <c r="D2311" s="146"/>
    </row>
    <row r="2312" spans="4:4" x14ac:dyDescent="0.25">
      <c r="D2312" s="146"/>
    </row>
    <row r="2313" spans="4:4" x14ac:dyDescent="0.25">
      <c r="D2313" s="146"/>
    </row>
    <row r="2314" spans="4:4" x14ac:dyDescent="0.25">
      <c r="D2314" s="146"/>
    </row>
    <row r="2315" spans="4:4" x14ac:dyDescent="0.25">
      <c r="D2315" s="146"/>
    </row>
    <row r="2316" spans="4:4" x14ac:dyDescent="0.25">
      <c r="D2316" s="146"/>
    </row>
    <row r="2317" spans="4:4" x14ac:dyDescent="0.25">
      <c r="D2317" s="146"/>
    </row>
    <row r="2318" spans="4:4" x14ac:dyDescent="0.25">
      <c r="D2318" s="146"/>
    </row>
    <row r="2319" spans="4:4" x14ac:dyDescent="0.25">
      <c r="D2319" s="146"/>
    </row>
    <row r="2320" spans="4:4" x14ac:dyDescent="0.25">
      <c r="D2320" s="146"/>
    </row>
    <row r="2321" spans="4:4" x14ac:dyDescent="0.25">
      <c r="D2321" s="146"/>
    </row>
    <row r="2322" spans="4:4" x14ac:dyDescent="0.25">
      <c r="D2322" s="146"/>
    </row>
    <row r="2323" spans="4:4" x14ac:dyDescent="0.25">
      <c r="D2323" s="146"/>
    </row>
    <row r="2324" spans="4:4" x14ac:dyDescent="0.25">
      <c r="D2324" s="146"/>
    </row>
    <row r="2325" spans="4:4" x14ac:dyDescent="0.25">
      <c r="D2325" s="146"/>
    </row>
    <row r="2326" spans="4:4" x14ac:dyDescent="0.25">
      <c r="D2326" s="146"/>
    </row>
    <row r="2327" spans="4:4" x14ac:dyDescent="0.25">
      <c r="D2327" s="146"/>
    </row>
    <row r="2328" spans="4:4" x14ac:dyDescent="0.25">
      <c r="D2328" s="146"/>
    </row>
    <row r="2329" spans="4:4" x14ac:dyDescent="0.25">
      <c r="D2329" s="146"/>
    </row>
    <row r="2330" spans="4:4" x14ac:dyDescent="0.25">
      <c r="D2330" s="146"/>
    </row>
    <row r="2331" spans="4:4" x14ac:dyDescent="0.25">
      <c r="D2331" s="146"/>
    </row>
    <row r="2332" spans="4:4" x14ac:dyDescent="0.25">
      <c r="D2332" s="146"/>
    </row>
    <row r="2333" spans="4:4" x14ac:dyDescent="0.25">
      <c r="D2333" s="146"/>
    </row>
    <row r="2334" spans="4:4" x14ac:dyDescent="0.25">
      <c r="D2334" s="146"/>
    </row>
    <row r="2335" spans="4:4" x14ac:dyDescent="0.25">
      <c r="D2335" s="146"/>
    </row>
    <row r="2336" spans="4:4" x14ac:dyDescent="0.25">
      <c r="D2336" s="146"/>
    </row>
    <row r="2337" spans="4:4" x14ac:dyDescent="0.25">
      <c r="D2337" s="146"/>
    </row>
    <row r="2338" spans="4:4" x14ac:dyDescent="0.25">
      <c r="D2338" s="146"/>
    </row>
    <row r="2339" spans="4:4" x14ac:dyDescent="0.25">
      <c r="D2339" s="146"/>
    </row>
    <row r="2340" spans="4:4" x14ac:dyDescent="0.25">
      <c r="D2340" s="146"/>
    </row>
    <row r="2341" spans="4:4" x14ac:dyDescent="0.25">
      <c r="D2341" s="146"/>
    </row>
    <row r="2342" spans="4:4" x14ac:dyDescent="0.25">
      <c r="D2342" s="146"/>
    </row>
    <row r="2343" spans="4:4" x14ac:dyDescent="0.25">
      <c r="D2343" s="146"/>
    </row>
    <row r="2344" spans="4:4" x14ac:dyDescent="0.25">
      <c r="D2344" s="146"/>
    </row>
    <row r="2345" spans="4:4" x14ac:dyDescent="0.25">
      <c r="D2345" s="146"/>
    </row>
    <row r="2346" spans="4:4" x14ac:dyDescent="0.25">
      <c r="D2346" s="146"/>
    </row>
    <row r="2347" spans="4:4" x14ac:dyDescent="0.25">
      <c r="D2347" s="146"/>
    </row>
    <row r="2348" spans="4:4" x14ac:dyDescent="0.25">
      <c r="D2348" s="146"/>
    </row>
    <row r="2349" spans="4:4" x14ac:dyDescent="0.25">
      <c r="D2349" s="146"/>
    </row>
    <row r="2350" spans="4:4" x14ac:dyDescent="0.25">
      <c r="D2350" s="146"/>
    </row>
    <row r="2351" spans="4:4" x14ac:dyDescent="0.25">
      <c r="D2351" s="146"/>
    </row>
    <row r="2352" spans="4:4" x14ac:dyDescent="0.25">
      <c r="D2352" s="146"/>
    </row>
    <row r="2353" spans="4:4" x14ac:dyDescent="0.25">
      <c r="D2353" s="146"/>
    </row>
    <row r="2354" spans="4:4" x14ac:dyDescent="0.25">
      <c r="D2354" s="146"/>
    </row>
    <row r="2355" spans="4:4" x14ac:dyDescent="0.25">
      <c r="D2355" s="146"/>
    </row>
    <row r="2356" spans="4:4" x14ac:dyDescent="0.25">
      <c r="D2356" s="146"/>
    </row>
    <row r="2357" spans="4:4" x14ac:dyDescent="0.25">
      <c r="D2357" s="146"/>
    </row>
    <row r="2358" spans="4:4" x14ac:dyDescent="0.25">
      <c r="D2358" s="146"/>
    </row>
    <row r="2359" spans="4:4" x14ac:dyDescent="0.25">
      <c r="D2359" s="146"/>
    </row>
    <row r="2360" spans="4:4" x14ac:dyDescent="0.25">
      <c r="D2360" s="146"/>
    </row>
    <row r="2361" spans="4:4" x14ac:dyDescent="0.25">
      <c r="D2361" s="146"/>
    </row>
    <row r="2362" spans="4:4" x14ac:dyDescent="0.25">
      <c r="D2362" s="146"/>
    </row>
    <row r="2363" spans="4:4" x14ac:dyDescent="0.25">
      <c r="D2363" s="146"/>
    </row>
    <row r="2364" spans="4:4" x14ac:dyDescent="0.25">
      <c r="D2364" s="146"/>
    </row>
    <row r="2365" spans="4:4" x14ac:dyDescent="0.25">
      <c r="D2365" s="146"/>
    </row>
    <row r="2366" spans="4:4" x14ac:dyDescent="0.25">
      <c r="D2366" s="146"/>
    </row>
    <row r="2367" spans="4:4" x14ac:dyDescent="0.25">
      <c r="D2367" s="146"/>
    </row>
    <row r="2368" spans="4:4" x14ac:dyDescent="0.25">
      <c r="D2368" s="146"/>
    </row>
    <row r="2369" spans="4:4" x14ac:dyDescent="0.25">
      <c r="D2369" s="146"/>
    </row>
    <row r="2370" spans="4:4" x14ac:dyDescent="0.25">
      <c r="D2370" s="146"/>
    </row>
    <row r="2371" spans="4:4" x14ac:dyDescent="0.25">
      <c r="D2371" s="146"/>
    </row>
    <row r="2372" spans="4:4" x14ac:dyDescent="0.25">
      <c r="D2372" s="146"/>
    </row>
    <row r="2373" spans="4:4" x14ac:dyDescent="0.25">
      <c r="D2373" s="146"/>
    </row>
    <row r="2374" spans="4:4" x14ac:dyDescent="0.25">
      <c r="D2374" s="146"/>
    </row>
    <row r="2375" spans="4:4" x14ac:dyDescent="0.25">
      <c r="D2375" s="146"/>
    </row>
    <row r="2376" spans="4:4" x14ac:dyDescent="0.25">
      <c r="D2376" s="146"/>
    </row>
    <row r="2377" spans="4:4" x14ac:dyDescent="0.25">
      <c r="D2377" s="146"/>
    </row>
    <row r="2378" spans="4:4" x14ac:dyDescent="0.25">
      <c r="D2378" s="146"/>
    </row>
    <row r="2379" spans="4:4" x14ac:dyDescent="0.25">
      <c r="D2379" s="146"/>
    </row>
    <row r="2380" spans="4:4" x14ac:dyDescent="0.25">
      <c r="D2380" s="146"/>
    </row>
    <row r="2381" spans="4:4" x14ac:dyDescent="0.25">
      <c r="D2381" s="146"/>
    </row>
    <row r="2382" spans="4:4" x14ac:dyDescent="0.25">
      <c r="D2382" s="146"/>
    </row>
    <row r="2383" spans="4:4" x14ac:dyDescent="0.25">
      <c r="D2383" s="146"/>
    </row>
    <row r="2384" spans="4:4" x14ac:dyDescent="0.25">
      <c r="D2384" s="146"/>
    </row>
    <row r="2385" spans="4:4" x14ac:dyDescent="0.25">
      <c r="D2385" s="146"/>
    </row>
    <row r="2386" spans="4:4" x14ac:dyDescent="0.25">
      <c r="D2386" s="146"/>
    </row>
    <row r="2387" spans="4:4" x14ac:dyDescent="0.25">
      <c r="D2387" s="146"/>
    </row>
    <row r="2388" spans="4:4" x14ac:dyDescent="0.25">
      <c r="D2388" s="146"/>
    </row>
    <row r="2389" spans="4:4" x14ac:dyDescent="0.25">
      <c r="D2389" s="146"/>
    </row>
    <row r="2390" spans="4:4" x14ac:dyDescent="0.25">
      <c r="D2390" s="146"/>
    </row>
    <row r="2391" spans="4:4" x14ac:dyDescent="0.25">
      <c r="D2391" s="146"/>
    </row>
    <row r="2392" spans="4:4" x14ac:dyDescent="0.25">
      <c r="D2392" s="146"/>
    </row>
    <row r="2393" spans="4:4" x14ac:dyDescent="0.25">
      <c r="D2393" s="146"/>
    </row>
    <row r="2394" spans="4:4" x14ac:dyDescent="0.25">
      <c r="D2394" s="146"/>
    </row>
    <row r="2395" spans="4:4" x14ac:dyDescent="0.25">
      <c r="D2395" s="146"/>
    </row>
    <row r="2396" spans="4:4" x14ac:dyDescent="0.25">
      <c r="D2396" s="146"/>
    </row>
    <row r="2397" spans="4:4" x14ac:dyDescent="0.25">
      <c r="D2397" s="146"/>
    </row>
    <row r="2398" spans="4:4" x14ac:dyDescent="0.25">
      <c r="D2398" s="146"/>
    </row>
    <row r="2399" spans="4:4" x14ac:dyDescent="0.25">
      <c r="D2399" s="146"/>
    </row>
    <row r="2400" spans="4:4" x14ac:dyDescent="0.25">
      <c r="D2400" s="146"/>
    </row>
    <row r="2401" spans="4:4" x14ac:dyDescent="0.25">
      <c r="D2401" s="146"/>
    </row>
    <row r="2402" spans="4:4" x14ac:dyDescent="0.25">
      <c r="D2402" s="146"/>
    </row>
    <row r="2403" spans="4:4" x14ac:dyDescent="0.25">
      <c r="D2403" s="146"/>
    </row>
    <row r="2404" spans="4:4" x14ac:dyDescent="0.25">
      <c r="D2404" s="146"/>
    </row>
    <row r="2405" spans="4:4" x14ac:dyDescent="0.25">
      <c r="D2405" s="146"/>
    </row>
    <row r="2406" spans="4:4" x14ac:dyDescent="0.25">
      <c r="D2406" s="146"/>
    </row>
    <row r="2407" spans="4:4" x14ac:dyDescent="0.25">
      <c r="D2407" s="146"/>
    </row>
    <row r="2408" spans="4:4" x14ac:dyDescent="0.25">
      <c r="D2408" s="146"/>
    </row>
    <row r="2409" spans="4:4" x14ac:dyDescent="0.25">
      <c r="D2409" s="146"/>
    </row>
    <row r="2410" spans="4:4" x14ac:dyDescent="0.25">
      <c r="D2410" s="146"/>
    </row>
    <row r="2411" spans="4:4" x14ac:dyDescent="0.25">
      <c r="D2411" s="146"/>
    </row>
    <row r="2412" spans="4:4" x14ac:dyDescent="0.25">
      <c r="D2412" s="146"/>
    </row>
    <row r="2413" spans="4:4" x14ac:dyDescent="0.25">
      <c r="D2413" s="146"/>
    </row>
    <row r="2414" spans="4:4" x14ac:dyDescent="0.25">
      <c r="D2414" s="146"/>
    </row>
    <row r="2415" spans="4:4" x14ac:dyDescent="0.25">
      <c r="D2415" s="146"/>
    </row>
    <row r="2416" spans="4:4" x14ac:dyDescent="0.25">
      <c r="D2416" s="146"/>
    </row>
    <row r="2417" spans="4:4" x14ac:dyDescent="0.25">
      <c r="D2417" s="146"/>
    </row>
    <row r="2418" spans="4:4" x14ac:dyDescent="0.25">
      <c r="D2418" s="146"/>
    </row>
    <row r="2419" spans="4:4" x14ac:dyDescent="0.25">
      <c r="D2419" s="146"/>
    </row>
    <row r="2420" spans="4:4" x14ac:dyDescent="0.25">
      <c r="D2420" s="146"/>
    </row>
    <row r="2421" spans="4:4" x14ac:dyDescent="0.25">
      <c r="D2421" s="146"/>
    </row>
    <row r="2422" spans="4:4" x14ac:dyDescent="0.25">
      <c r="D2422" s="146"/>
    </row>
    <row r="2423" spans="4:4" x14ac:dyDescent="0.25">
      <c r="D2423" s="146"/>
    </row>
    <row r="2424" spans="4:4" x14ac:dyDescent="0.25">
      <c r="D2424" s="146"/>
    </row>
    <row r="2425" spans="4:4" x14ac:dyDescent="0.25">
      <c r="D2425" s="146"/>
    </row>
    <row r="2426" spans="4:4" x14ac:dyDescent="0.25">
      <c r="D2426" s="146"/>
    </row>
    <row r="2427" spans="4:4" x14ac:dyDescent="0.25">
      <c r="D2427" s="146"/>
    </row>
    <row r="2428" spans="4:4" x14ac:dyDescent="0.25">
      <c r="D2428" s="146"/>
    </row>
    <row r="2429" spans="4:4" x14ac:dyDescent="0.25">
      <c r="D2429" s="146"/>
    </row>
    <row r="2430" spans="4:4" x14ac:dyDescent="0.25">
      <c r="D2430" s="146"/>
    </row>
    <row r="2431" spans="4:4" x14ac:dyDescent="0.25">
      <c r="D2431" s="146"/>
    </row>
    <row r="2432" spans="4:4" x14ac:dyDescent="0.25">
      <c r="D2432" s="146"/>
    </row>
    <row r="2433" spans="4:4" x14ac:dyDescent="0.25">
      <c r="D2433" s="146"/>
    </row>
    <row r="2434" spans="4:4" x14ac:dyDescent="0.25">
      <c r="D2434" s="146"/>
    </row>
    <row r="2435" spans="4:4" x14ac:dyDescent="0.25">
      <c r="D2435" s="146"/>
    </row>
    <row r="2436" spans="4:4" x14ac:dyDescent="0.25">
      <c r="D2436" s="146"/>
    </row>
    <row r="2437" spans="4:4" x14ac:dyDescent="0.25">
      <c r="D2437" s="146"/>
    </row>
    <row r="2438" spans="4:4" x14ac:dyDescent="0.25">
      <c r="D2438" s="146"/>
    </row>
    <row r="2439" spans="4:4" x14ac:dyDescent="0.25">
      <c r="D2439" s="146"/>
    </row>
    <row r="2440" spans="4:4" x14ac:dyDescent="0.25">
      <c r="D2440" s="146"/>
    </row>
    <row r="2441" spans="4:4" x14ac:dyDescent="0.25">
      <c r="D2441" s="146"/>
    </row>
    <row r="2442" spans="4:4" x14ac:dyDescent="0.25">
      <c r="D2442" s="146"/>
    </row>
    <row r="2443" spans="4:4" x14ac:dyDescent="0.25">
      <c r="D2443" s="146"/>
    </row>
    <row r="2444" spans="4:4" x14ac:dyDescent="0.25">
      <c r="D2444" s="146"/>
    </row>
    <row r="2445" spans="4:4" x14ac:dyDescent="0.25">
      <c r="D2445" s="146"/>
    </row>
    <row r="2446" spans="4:4" x14ac:dyDescent="0.25">
      <c r="D2446" s="146"/>
    </row>
    <row r="2447" spans="4:4" x14ac:dyDescent="0.25">
      <c r="D2447" s="146"/>
    </row>
    <row r="2448" spans="4:4" x14ac:dyDescent="0.25">
      <c r="D2448" s="146"/>
    </row>
    <row r="2449" spans="4:4" x14ac:dyDescent="0.25">
      <c r="D2449" s="146"/>
    </row>
    <row r="2450" spans="4:4" x14ac:dyDescent="0.25">
      <c r="D2450" s="146"/>
    </row>
    <row r="2451" spans="4:4" x14ac:dyDescent="0.25">
      <c r="D2451" s="146"/>
    </row>
    <row r="2452" spans="4:4" x14ac:dyDescent="0.25">
      <c r="D2452" s="146"/>
    </row>
    <row r="2453" spans="4:4" x14ac:dyDescent="0.25">
      <c r="D2453" s="146"/>
    </row>
    <row r="2454" spans="4:4" x14ac:dyDescent="0.25">
      <c r="D2454" s="146"/>
    </row>
    <row r="2455" spans="4:4" x14ac:dyDescent="0.25">
      <c r="D2455" s="146"/>
    </row>
    <row r="2456" spans="4:4" x14ac:dyDescent="0.25">
      <c r="D2456" s="146"/>
    </row>
    <row r="2457" spans="4:4" x14ac:dyDescent="0.25">
      <c r="D2457" s="146"/>
    </row>
    <row r="2458" spans="4:4" x14ac:dyDescent="0.25">
      <c r="D2458" s="146"/>
    </row>
    <row r="2459" spans="4:4" x14ac:dyDescent="0.25">
      <c r="D2459" s="146"/>
    </row>
    <row r="2460" spans="4:4" x14ac:dyDescent="0.25">
      <c r="D2460" s="146"/>
    </row>
    <row r="2461" spans="4:4" x14ac:dyDescent="0.25">
      <c r="D2461" s="146"/>
    </row>
    <row r="2462" spans="4:4" x14ac:dyDescent="0.25">
      <c r="D2462" s="146"/>
    </row>
    <row r="2463" spans="4:4" x14ac:dyDescent="0.25">
      <c r="D2463" s="146"/>
    </row>
    <row r="2464" spans="4:4" x14ac:dyDescent="0.25">
      <c r="D2464" s="146"/>
    </row>
    <row r="2465" spans="4:4" x14ac:dyDescent="0.25">
      <c r="D2465" s="146"/>
    </row>
    <row r="2466" spans="4:4" x14ac:dyDescent="0.25">
      <c r="D2466" s="146"/>
    </row>
    <row r="2467" spans="4:4" x14ac:dyDescent="0.25">
      <c r="D2467" s="146"/>
    </row>
    <row r="2468" spans="4:4" x14ac:dyDescent="0.25">
      <c r="D2468" s="146"/>
    </row>
    <row r="2469" spans="4:4" x14ac:dyDescent="0.25">
      <c r="D2469" s="146"/>
    </row>
    <row r="2470" spans="4:4" x14ac:dyDescent="0.25">
      <c r="D2470" s="146"/>
    </row>
    <row r="2471" spans="4:4" x14ac:dyDescent="0.25">
      <c r="D2471" s="146"/>
    </row>
    <row r="2472" spans="4:4" x14ac:dyDescent="0.25">
      <c r="D2472" s="146"/>
    </row>
    <row r="2473" spans="4:4" x14ac:dyDescent="0.25">
      <c r="D2473" s="146"/>
    </row>
    <row r="2474" spans="4:4" x14ac:dyDescent="0.25">
      <c r="D2474" s="146"/>
    </row>
    <row r="2475" spans="4:4" x14ac:dyDescent="0.25">
      <c r="D2475" s="146"/>
    </row>
    <row r="2476" spans="4:4" x14ac:dyDescent="0.25">
      <c r="D2476" s="146"/>
    </row>
    <row r="2477" spans="4:4" x14ac:dyDescent="0.25">
      <c r="D2477" s="146"/>
    </row>
    <row r="2478" spans="4:4" x14ac:dyDescent="0.25">
      <c r="D2478" s="146"/>
    </row>
    <row r="2479" spans="4:4" x14ac:dyDescent="0.25">
      <c r="D2479" s="146"/>
    </row>
    <row r="2480" spans="4:4" x14ac:dyDescent="0.25">
      <c r="D2480" s="146"/>
    </row>
    <row r="2481" spans="4:4" x14ac:dyDescent="0.25">
      <c r="D2481" s="146"/>
    </row>
    <row r="2482" spans="4:4" x14ac:dyDescent="0.25">
      <c r="D2482" s="146"/>
    </row>
    <row r="2483" spans="4:4" x14ac:dyDescent="0.25">
      <c r="D2483" s="146"/>
    </row>
    <row r="2484" spans="4:4" x14ac:dyDescent="0.25">
      <c r="D2484" s="146"/>
    </row>
    <row r="2485" spans="4:4" x14ac:dyDescent="0.25">
      <c r="D2485" s="146"/>
    </row>
    <row r="2486" spans="4:4" x14ac:dyDescent="0.25">
      <c r="D2486" s="146"/>
    </row>
    <row r="2487" spans="4:4" x14ac:dyDescent="0.25">
      <c r="D2487" s="146"/>
    </row>
    <row r="2488" spans="4:4" x14ac:dyDescent="0.25">
      <c r="D2488" s="146"/>
    </row>
    <row r="2489" spans="4:4" x14ac:dyDescent="0.25">
      <c r="D2489" s="146"/>
    </row>
    <row r="2490" spans="4:4" x14ac:dyDescent="0.25">
      <c r="D2490" s="146"/>
    </row>
    <row r="2491" spans="4:4" x14ac:dyDescent="0.25">
      <c r="D2491" s="146"/>
    </row>
    <row r="2492" spans="4:4" x14ac:dyDescent="0.25">
      <c r="D2492" s="146"/>
    </row>
    <row r="2493" spans="4:4" x14ac:dyDescent="0.25">
      <c r="D2493" s="146"/>
    </row>
    <row r="2494" spans="4:4" x14ac:dyDescent="0.25">
      <c r="D2494" s="146"/>
    </row>
    <row r="2495" spans="4:4" x14ac:dyDescent="0.25">
      <c r="D2495" s="146"/>
    </row>
    <row r="2496" spans="4:4" x14ac:dyDescent="0.25">
      <c r="D2496" s="146"/>
    </row>
    <row r="2497" spans="4:4" x14ac:dyDescent="0.25">
      <c r="D2497" s="146"/>
    </row>
    <row r="2498" spans="4:4" x14ac:dyDescent="0.25">
      <c r="D2498" s="146"/>
    </row>
    <row r="2499" spans="4:4" x14ac:dyDescent="0.25">
      <c r="D2499" s="146"/>
    </row>
    <row r="2500" spans="4:4" x14ac:dyDescent="0.25">
      <c r="D2500" s="146"/>
    </row>
    <row r="2501" spans="4:4" x14ac:dyDescent="0.25">
      <c r="D2501" s="146"/>
    </row>
    <row r="2502" spans="4:4" x14ac:dyDescent="0.25">
      <c r="D2502" s="146"/>
    </row>
    <row r="2503" spans="4:4" x14ac:dyDescent="0.25">
      <c r="D2503" s="146"/>
    </row>
    <row r="2504" spans="4:4" x14ac:dyDescent="0.25">
      <c r="D2504" s="146"/>
    </row>
    <row r="2505" spans="4:4" x14ac:dyDescent="0.25">
      <c r="D2505" s="146"/>
    </row>
    <row r="2506" spans="4:4" x14ac:dyDescent="0.25">
      <c r="D2506" s="146"/>
    </row>
    <row r="2507" spans="4:4" x14ac:dyDescent="0.25">
      <c r="D2507" s="146"/>
    </row>
    <row r="2508" spans="4:4" x14ac:dyDescent="0.25">
      <c r="D2508" s="146"/>
    </row>
    <row r="2509" spans="4:4" x14ac:dyDescent="0.25">
      <c r="D2509" s="146"/>
    </row>
    <row r="2510" spans="4:4" x14ac:dyDescent="0.25">
      <c r="D2510" s="146"/>
    </row>
    <row r="2511" spans="4:4" x14ac:dyDescent="0.25">
      <c r="D2511" s="146"/>
    </row>
    <row r="2512" spans="4:4" x14ac:dyDescent="0.25">
      <c r="D2512" s="146"/>
    </row>
    <row r="2513" spans="4:4" x14ac:dyDescent="0.25">
      <c r="D2513" s="146"/>
    </row>
    <row r="2514" spans="4:4" x14ac:dyDescent="0.25">
      <c r="D2514" s="146"/>
    </row>
    <row r="2515" spans="4:4" x14ac:dyDescent="0.25">
      <c r="D2515" s="146"/>
    </row>
    <row r="2516" spans="4:4" x14ac:dyDescent="0.25">
      <c r="D2516" s="146"/>
    </row>
    <row r="2517" spans="4:4" x14ac:dyDescent="0.25">
      <c r="D2517" s="146"/>
    </row>
    <row r="2518" spans="4:4" x14ac:dyDescent="0.25">
      <c r="D2518" s="146"/>
    </row>
    <row r="2519" spans="4:4" x14ac:dyDescent="0.25">
      <c r="D2519" s="146"/>
    </row>
    <row r="2520" spans="4:4" x14ac:dyDescent="0.25">
      <c r="D2520" s="146"/>
    </row>
    <row r="2521" spans="4:4" x14ac:dyDescent="0.25">
      <c r="D2521" s="146"/>
    </row>
    <row r="2522" spans="4:4" x14ac:dyDescent="0.25">
      <c r="D2522" s="146"/>
    </row>
    <row r="2523" spans="4:4" x14ac:dyDescent="0.25">
      <c r="D2523" s="146"/>
    </row>
    <row r="2524" spans="4:4" x14ac:dyDescent="0.25">
      <c r="D2524" s="146"/>
    </row>
    <row r="2525" spans="4:4" x14ac:dyDescent="0.25">
      <c r="D2525" s="146"/>
    </row>
    <row r="2526" spans="4:4" x14ac:dyDescent="0.25">
      <c r="D2526" s="146"/>
    </row>
    <row r="2527" spans="4:4" x14ac:dyDescent="0.25">
      <c r="D2527" s="146"/>
    </row>
    <row r="2528" spans="4:4" x14ac:dyDescent="0.25">
      <c r="D2528" s="146"/>
    </row>
    <row r="2529" spans="4:4" x14ac:dyDescent="0.25">
      <c r="D2529" s="146"/>
    </row>
    <row r="2530" spans="4:4" x14ac:dyDescent="0.25">
      <c r="D2530" s="146"/>
    </row>
    <row r="2531" spans="4:4" x14ac:dyDescent="0.25">
      <c r="D2531" s="146"/>
    </row>
    <row r="2532" spans="4:4" x14ac:dyDescent="0.25">
      <c r="D2532" s="146"/>
    </row>
    <row r="2533" spans="4:4" x14ac:dyDescent="0.25">
      <c r="D2533" s="146"/>
    </row>
    <row r="2534" spans="4:4" x14ac:dyDescent="0.25">
      <c r="D2534" s="146"/>
    </row>
    <row r="2535" spans="4:4" x14ac:dyDescent="0.25">
      <c r="D2535" s="146"/>
    </row>
    <row r="2536" spans="4:4" x14ac:dyDescent="0.25">
      <c r="D2536" s="146"/>
    </row>
    <row r="2537" spans="4:4" x14ac:dyDescent="0.25">
      <c r="D2537" s="146"/>
    </row>
    <row r="2538" spans="4:4" x14ac:dyDescent="0.25">
      <c r="D2538" s="146"/>
    </row>
    <row r="2539" spans="4:4" x14ac:dyDescent="0.25">
      <c r="D2539" s="146"/>
    </row>
    <row r="2540" spans="4:4" x14ac:dyDescent="0.25">
      <c r="D2540" s="146"/>
    </row>
    <row r="2541" spans="4:4" x14ac:dyDescent="0.25">
      <c r="D2541" s="146"/>
    </row>
    <row r="2542" spans="4:4" x14ac:dyDescent="0.25">
      <c r="D2542" s="146"/>
    </row>
    <row r="2543" spans="4:4" x14ac:dyDescent="0.25">
      <c r="D2543" s="146"/>
    </row>
    <row r="2544" spans="4:4" x14ac:dyDescent="0.25">
      <c r="D2544" s="146"/>
    </row>
    <row r="2545" spans="4:4" x14ac:dyDescent="0.25">
      <c r="D2545" s="146"/>
    </row>
    <row r="2546" spans="4:4" x14ac:dyDescent="0.25">
      <c r="D2546" s="146"/>
    </row>
    <row r="2547" spans="4:4" x14ac:dyDescent="0.25">
      <c r="D2547" s="146"/>
    </row>
    <row r="2548" spans="4:4" x14ac:dyDescent="0.25">
      <c r="D2548" s="146"/>
    </row>
    <row r="2549" spans="4:4" x14ac:dyDescent="0.25">
      <c r="D2549" s="146"/>
    </row>
    <row r="2550" spans="4:4" x14ac:dyDescent="0.25">
      <c r="D2550" s="146"/>
    </row>
    <row r="2551" spans="4:4" x14ac:dyDescent="0.25">
      <c r="D2551" s="146"/>
    </row>
    <row r="2552" spans="4:4" x14ac:dyDescent="0.25">
      <c r="D2552" s="146"/>
    </row>
    <row r="2553" spans="4:4" x14ac:dyDescent="0.25">
      <c r="D2553" s="146"/>
    </row>
    <row r="2554" spans="4:4" x14ac:dyDescent="0.25">
      <c r="D2554" s="146"/>
    </row>
    <row r="2555" spans="4:4" x14ac:dyDescent="0.25">
      <c r="D2555" s="146"/>
    </row>
    <row r="2556" spans="4:4" x14ac:dyDescent="0.25">
      <c r="D2556" s="146"/>
    </row>
    <row r="2557" spans="4:4" x14ac:dyDescent="0.25">
      <c r="D2557" s="146"/>
    </row>
    <row r="2558" spans="4:4" x14ac:dyDescent="0.25">
      <c r="D2558" s="146"/>
    </row>
    <row r="2559" spans="4:4" x14ac:dyDescent="0.25">
      <c r="D2559" s="146"/>
    </row>
    <row r="2560" spans="4:4" x14ac:dyDescent="0.25">
      <c r="D2560" s="146"/>
    </row>
    <row r="2561" spans="4:4" x14ac:dyDescent="0.25">
      <c r="D2561" s="146"/>
    </row>
    <row r="2562" spans="4:4" x14ac:dyDescent="0.25">
      <c r="D2562" s="146"/>
    </row>
    <row r="2563" spans="4:4" x14ac:dyDescent="0.25">
      <c r="D2563" s="146"/>
    </row>
    <row r="2564" spans="4:4" x14ac:dyDescent="0.25">
      <c r="D2564" s="146"/>
    </row>
    <row r="2565" spans="4:4" x14ac:dyDescent="0.25">
      <c r="D2565" s="146"/>
    </row>
    <row r="2566" spans="4:4" x14ac:dyDescent="0.25">
      <c r="D2566" s="146"/>
    </row>
    <row r="2567" spans="4:4" x14ac:dyDescent="0.25">
      <c r="D2567" s="146"/>
    </row>
    <row r="2568" spans="4:4" x14ac:dyDescent="0.25">
      <c r="D2568" s="146"/>
    </row>
    <row r="2569" spans="4:4" x14ac:dyDescent="0.25">
      <c r="D2569" s="146"/>
    </row>
    <row r="2570" spans="4:4" x14ac:dyDescent="0.25">
      <c r="D2570" s="146"/>
    </row>
    <row r="2571" spans="4:4" x14ac:dyDescent="0.25">
      <c r="D2571" s="146"/>
    </row>
    <row r="2572" spans="4:4" x14ac:dyDescent="0.25">
      <c r="D2572" s="146"/>
    </row>
    <row r="2573" spans="4:4" x14ac:dyDescent="0.25">
      <c r="D2573" s="146"/>
    </row>
    <row r="2574" spans="4:4" x14ac:dyDescent="0.25">
      <c r="D2574" s="146"/>
    </row>
    <row r="2575" spans="4:4" x14ac:dyDescent="0.25">
      <c r="D2575" s="146"/>
    </row>
    <row r="2576" spans="4:4" x14ac:dyDescent="0.25">
      <c r="D2576" s="146"/>
    </row>
    <row r="2577" spans="4:4" x14ac:dyDescent="0.25">
      <c r="D2577" s="146"/>
    </row>
    <row r="2578" spans="4:4" x14ac:dyDescent="0.25">
      <c r="D2578" s="146"/>
    </row>
    <row r="2579" spans="4:4" x14ac:dyDescent="0.25">
      <c r="D2579" s="146"/>
    </row>
    <row r="2580" spans="4:4" x14ac:dyDescent="0.25">
      <c r="D2580" s="146"/>
    </row>
    <row r="2581" spans="4:4" x14ac:dyDescent="0.25">
      <c r="D2581" s="146"/>
    </row>
    <row r="2582" spans="4:4" x14ac:dyDescent="0.25">
      <c r="D2582" s="146"/>
    </row>
    <row r="2583" spans="4:4" x14ac:dyDescent="0.25">
      <c r="D2583" s="146"/>
    </row>
    <row r="2584" spans="4:4" x14ac:dyDescent="0.25">
      <c r="D2584" s="146"/>
    </row>
    <row r="2585" spans="4:4" x14ac:dyDescent="0.25">
      <c r="D2585" s="146"/>
    </row>
    <row r="2586" spans="4:4" x14ac:dyDescent="0.25">
      <c r="D2586" s="146"/>
    </row>
    <row r="2587" spans="4:4" x14ac:dyDescent="0.25">
      <c r="D2587" s="146"/>
    </row>
    <row r="2588" spans="4:4" x14ac:dyDescent="0.25">
      <c r="D2588" s="146"/>
    </row>
    <row r="2589" spans="4:4" x14ac:dyDescent="0.25">
      <c r="D2589" s="146"/>
    </row>
    <row r="2590" spans="4:4" x14ac:dyDescent="0.25">
      <c r="D2590" s="146"/>
    </row>
    <row r="2591" spans="4:4" x14ac:dyDescent="0.25">
      <c r="D2591" s="146"/>
    </row>
    <row r="2592" spans="4:4" x14ac:dyDescent="0.25">
      <c r="D2592" s="146"/>
    </row>
    <row r="2593" spans="4:4" x14ac:dyDescent="0.25">
      <c r="D2593" s="146"/>
    </row>
    <row r="2594" spans="4:4" x14ac:dyDescent="0.25">
      <c r="D2594" s="146"/>
    </row>
    <row r="2595" spans="4:4" x14ac:dyDescent="0.25">
      <c r="D2595" s="146"/>
    </row>
    <row r="2596" spans="4:4" x14ac:dyDescent="0.25">
      <c r="D2596" s="146"/>
    </row>
    <row r="2597" spans="4:4" x14ac:dyDescent="0.25">
      <c r="D2597" s="146"/>
    </row>
    <row r="2598" spans="4:4" x14ac:dyDescent="0.25">
      <c r="D2598" s="146"/>
    </row>
    <row r="2599" spans="4:4" x14ac:dyDescent="0.25">
      <c r="D2599" s="146"/>
    </row>
    <row r="2600" spans="4:4" x14ac:dyDescent="0.25">
      <c r="D2600" s="146"/>
    </row>
    <row r="2601" spans="4:4" x14ac:dyDescent="0.25">
      <c r="D2601" s="146"/>
    </row>
    <row r="2602" spans="4:4" x14ac:dyDescent="0.25">
      <c r="D2602" s="146"/>
    </row>
    <row r="2603" spans="4:4" x14ac:dyDescent="0.25">
      <c r="D2603" s="146"/>
    </row>
    <row r="2604" spans="4:4" x14ac:dyDescent="0.25">
      <c r="D2604" s="146"/>
    </row>
    <row r="2605" spans="4:4" x14ac:dyDescent="0.25">
      <c r="D2605" s="146"/>
    </row>
    <row r="2606" spans="4:4" x14ac:dyDescent="0.25">
      <c r="D2606" s="146"/>
    </row>
    <row r="2607" spans="4:4" x14ac:dyDescent="0.25">
      <c r="D2607" s="146"/>
    </row>
    <row r="2608" spans="4:4" x14ac:dyDescent="0.25">
      <c r="D2608" s="146"/>
    </row>
    <row r="2609" spans="4:4" x14ac:dyDescent="0.25">
      <c r="D2609" s="146"/>
    </row>
    <row r="2610" spans="4:4" x14ac:dyDescent="0.25">
      <c r="D2610" s="146"/>
    </row>
    <row r="2611" spans="4:4" x14ac:dyDescent="0.25">
      <c r="D2611" s="146"/>
    </row>
    <row r="2612" spans="4:4" x14ac:dyDescent="0.25">
      <c r="D2612" s="146"/>
    </row>
    <row r="2613" spans="4:4" x14ac:dyDescent="0.25">
      <c r="D2613" s="146"/>
    </row>
    <row r="2614" spans="4:4" x14ac:dyDescent="0.25">
      <c r="D2614" s="146"/>
    </row>
    <row r="2615" spans="4:4" x14ac:dyDescent="0.25">
      <c r="D2615" s="146"/>
    </row>
    <row r="2616" spans="4:4" x14ac:dyDescent="0.25">
      <c r="D2616" s="146"/>
    </row>
    <row r="2617" spans="4:4" x14ac:dyDescent="0.25">
      <c r="D2617" s="146"/>
    </row>
    <row r="2618" spans="4:4" x14ac:dyDescent="0.25">
      <c r="D2618" s="146"/>
    </row>
    <row r="2619" spans="4:4" x14ac:dyDescent="0.25">
      <c r="D2619" s="146"/>
    </row>
    <row r="2620" spans="4:4" x14ac:dyDescent="0.25">
      <c r="D2620" s="146"/>
    </row>
    <row r="2621" spans="4:4" x14ac:dyDescent="0.25">
      <c r="D2621" s="146"/>
    </row>
    <row r="2622" spans="4:4" x14ac:dyDescent="0.25">
      <c r="D2622" s="146"/>
    </row>
    <row r="2623" spans="4:4" x14ac:dyDescent="0.25">
      <c r="D2623" s="146"/>
    </row>
    <row r="2624" spans="4:4" x14ac:dyDescent="0.25">
      <c r="D2624" s="146"/>
    </row>
    <row r="2625" spans="4:4" x14ac:dyDescent="0.25">
      <c r="D2625" s="146"/>
    </row>
    <row r="2626" spans="4:4" x14ac:dyDescent="0.25">
      <c r="D2626" s="146"/>
    </row>
    <row r="2627" spans="4:4" x14ac:dyDescent="0.25">
      <c r="D2627" s="146"/>
    </row>
    <row r="2628" spans="4:4" x14ac:dyDescent="0.25">
      <c r="D2628" s="146"/>
    </row>
    <row r="2629" spans="4:4" x14ac:dyDescent="0.25">
      <c r="D2629" s="146"/>
    </row>
    <row r="2630" spans="4:4" x14ac:dyDescent="0.25">
      <c r="D2630" s="146"/>
    </row>
    <row r="2631" spans="4:4" x14ac:dyDescent="0.25">
      <c r="D2631" s="146"/>
    </row>
    <row r="2632" spans="4:4" x14ac:dyDescent="0.25">
      <c r="D2632" s="146"/>
    </row>
    <row r="2633" spans="4:4" x14ac:dyDescent="0.25">
      <c r="D2633" s="146"/>
    </row>
    <row r="2634" spans="4:4" x14ac:dyDescent="0.25">
      <c r="D2634" s="146"/>
    </row>
    <row r="2635" spans="4:4" x14ac:dyDescent="0.25">
      <c r="D2635" s="146"/>
    </row>
    <row r="2636" spans="4:4" x14ac:dyDescent="0.25">
      <c r="D2636" s="146"/>
    </row>
    <row r="2637" spans="4:4" x14ac:dyDescent="0.25">
      <c r="D2637" s="146"/>
    </row>
    <row r="2638" spans="4:4" x14ac:dyDescent="0.25">
      <c r="D2638" s="146"/>
    </row>
    <row r="2639" spans="4:4" x14ac:dyDescent="0.25">
      <c r="D2639" s="146"/>
    </row>
    <row r="2640" spans="4:4" x14ac:dyDescent="0.25">
      <c r="D2640" s="146"/>
    </row>
    <row r="2641" spans="4:4" x14ac:dyDescent="0.25">
      <c r="D2641" s="146"/>
    </row>
    <row r="2642" spans="4:4" x14ac:dyDescent="0.25">
      <c r="D2642" s="146"/>
    </row>
    <row r="2643" spans="4:4" x14ac:dyDescent="0.25">
      <c r="D2643" s="146"/>
    </row>
    <row r="2644" spans="4:4" x14ac:dyDescent="0.25">
      <c r="D2644" s="146"/>
    </row>
    <row r="2645" spans="4:4" x14ac:dyDescent="0.25">
      <c r="D2645" s="146"/>
    </row>
    <row r="2646" spans="4:4" x14ac:dyDescent="0.25">
      <c r="D2646" s="146"/>
    </row>
    <row r="2647" spans="4:4" x14ac:dyDescent="0.25">
      <c r="D2647" s="146"/>
    </row>
    <row r="2648" spans="4:4" x14ac:dyDescent="0.25">
      <c r="D2648" s="146"/>
    </row>
    <row r="2649" spans="4:4" x14ac:dyDescent="0.25">
      <c r="D2649" s="146"/>
    </row>
    <row r="2650" spans="4:4" x14ac:dyDescent="0.25">
      <c r="D2650" s="146"/>
    </row>
    <row r="2651" spans="4:4" x14ac:dyDescent="0.25">
      <c r="D2651" s="146"/>
    </row>
    <row r="2652" spans="4:4" x14ac:dyDescent="0.25">
      <c r="D2652" s="146"/>
    </row>
    <row r="2653" spans="4:4" x14ac:dyDescent="0.25">
      <c r="D2653" s="146"/>
    </row>
    <row r="2654" spans="4:4" x14ac:dyDescent="0.25">
      <c r="D2654" s="146"/>
    </row>
    <row r="2655" spans="4:4" x14ac:dyDescent="0.25">
      <c r="D2655" s="146"/>
    </row>
    <row r="2656" spans="4:4" x14ac:dyDescent="0.25">
      <c r="D2656" s="146"/>
    </row>
    <row r="2657" spans="4:4" x14ac:dyDescent="0.25">
      <c r="D2657" s="146"/>
    </row>
    <row r="2658" spans="4:4" x14ac:dyDescent="0.25">
      <c r="D2658" s="146"/>
    </row>
    <row r="2659" spans="4:4" x14ac:dyDescent="0.25">
      <c r="D2659" s="146"/>
    </row>
    <row r="2660" spans="4:4" x14ac:dyDescent="0.25">
      <c r="D2660" s="146"/>
    </row>
    <row r="2661" spans="4:4" x14ac:dyDescent="0.25">
      <c r="D2661" s="146"/>
    </row>
    <row r="2662" spans="4:4" x14ac:dyDescent="0.25">
      <c r="D2662" s="146"/>
    </row>
    <row r="2663" spans="4:4" x14ac:dyDescent="0.25">
      <c r="D2663" s="146"/>
    </row>
    <row r="2664" spans="4:4" x14ac:dyDescent="0.25">
      <c r="D2664" s="146"/>
    </row>
    <row r="2665" spans="4:4" x14ac:dyDescent="0.25">
      <c r="D2665" s="146"/>
    </row>
    <row r="2666" spans="4:4" x14ac:dyDescent="0.25">
      <c r="D2666" s="146"/>
    </row>
    <row r="2667" spans="4:4" x14ac:dyDescent="0.25">
      <c r="D2667" s="146"/>
    </row>
    <row r="2668" spans="4:4" x14ac:dyDescent="0.25">
      <c r="D2668" s="146"/>
    </row>
    <row r="2669" spans="4:4" x14ac:dyDescent="0.25">
      <c r="D2669" s="146"/>
    </row>
    <row r="2670" spans="4:4" x14ac:dyDescent="0.25">
      <c r="D2670" s="146"/>
    </row>
    <row r="2671" spans="4:4" x14ac:dyDescent="0.25">
      <c r="D2671" s="146"/>
    </row>
    <row r="2672" spans="4:4" x14ac:dyDescent="0.25">
      <c r="D2672" s="146"/>
    </row>
    <row r="2673" spans="4:4" x14ac:dyDescent="0.25">
      <c r="D2673" s="146"/>
    </row>
    <row r="2674" spans="4:4" x14ac:dyDescent="0.25">
      <c r="D2674" s="146"/>
    </row>
    <row r="2675" spans="4:4" x14ac:dyDescent="0.25">
      <c r="D2675" s="146"/>
    </row>
    <row r="2676" spans="4:4" x14ac:dyDescent="0.25">
      <c r="D2676" s="146"/>
    </row>
    <row r="2677" spans="4:4" x14ac:dyDescent="0.25">
      <c r="D2677" s="146"/>
    </row>
    <row r="2678" spans="4:4" x14ac:dyDescent="0.25">
      <c r="D2678" s="146"/>
    </row>
    <row r="2679" spans="4:4" x14ac:dyDescent="0.25">
      <c r="D2679" s="146"/>
    </row>
    <row r="2680" spans="4:4" x14ac:dyDescent="0.25">
      <c r="D2680" s="146"/>
    </row>
    <row r="2681" spans="4:4" x14ac:dyDescent="0.25">
      <c r="D2681" s="146"/>
    </row>
    <row r="2682" spans="4:4" x14ac:dyDescent="0.25">
      <c r="D2682" s="146"/>
    </row>
    <row r="2683" spans="4:4" x14ac:dyDescent="0.25">
      <c r="D2683" s="146"/>
    </row>
    <row r="2684" spans="4:4" x14ac:dyDescent="0.25">
      <c r="D2684" s="146"/>
    </row>
    <row r="2685" spans="4:4" x14ac:dyDescent="0.25">
      <c r="D2685" s="146"/>
    </row>
    <row r="2686" spans="4:4" x14ac:dyDescent="0.25">
      <c r="D2686" s="146"/>
    </row>
    <row r="2687" spans="4:4" x14ac:dyDescent="0.25">
      <c r="D2687" s="146"/>
    </row>
    <row r="2688" spans="4:4" x14ac:dyDescent="0.25">
      <c r="D2688" s="146"/>
    </row>
    <row r="2689" spans="4:4" x14ac:dyDescent="0.25">
      <c r="D2689" s="146"/>
    </row>
    <row r="2690" spans="4:4" x14ac:dyDescent="0.25">
      <c r="D2690" s="146"/>
    </row>
    <row r="2691" spans="4:4" x14ac:dyDescent="0.25">
      <c r="D2691" s="146"/>
    </row>
    <row r="2692" spans="4:4" x14ac:dyDescent="0.25">
      <c r="D2692" s="146"/>
    </row>
    <row r="2693" spans="4:4" x14ac:dyDescent="0.25">
      <c r="D2693" s="146"/>
    </row>
    <row r="2694" spans="4:4" x14ac:dyDescent="0.25">
      <c r="D2694" s="146"/>
    </row>
    <row r="2695" spans="4:4" x14ac:dyDescent="0.25">
      <c r="D2695" s="146"/>
    </row>
    <row r="2696" spans="4:4" x14ac:dyDescent="0.25">
      <c r="D2696" s="146"/>
    </row>
    <row r="2697" spans="4:4" x14ac:dyDescent="0.25">
      <c r="D2697" s="146"/>
    </row>
    <row r="2698" spans="4:4" x14ac:dyDescent="0.25">
      <c r="D2698" s="146"/>
    </row>
    <row r="2699" spans="4:4" x14ac:dyDescent="0.25">
      <c r="D2699" s="146"/>
    </row>
    <row r="2700" spans="4:4" x14ac:dyDescent="0.25">
      <c r="D2700" s="146"/>
    </row>
    <row r="2701" spans="4:4" x14ac:dyDescent="0.25">
      <c r="D2701" s="146"/>
    </row>
    <row r="2702" spans="4:4" x14ac:dyDescent="0.25">
      <c r="D2702" s="146"/>
    </row>
    <row r="2703" spans="4:4" x14ac:dyDescent="0.25">
      <c r="D2703" s="146"/>
    </row>
    <row r="2704" spans="4:4" x14ac:dyDescent="0.25">
      <c r="D2704" s="146"/>
    </row>
    <row r="2705" spans="4:4" x14ac:dyDescent="0.25">
      <c r="D2705" s="146"/>
    </row>
    <row r="2706" spans="4:4" x14ac:dyDescent="0.25">
      <c r="D2706" s="146"/>
    </row>
    <row r="2707" spans="4:4" x14ac:dyDescent="0.25">
      <c r="D2707" s="146"/>
    </row>
    <row r="2708" spans="4:4" x14ac:dyDescent="0.25">
      <c r="D2708" s="146"/>
    </row>
    <row r="2709" spans="4:4" x14ac:dyDescent="0.25">
      <c r="D2709" s="146"/>
    </row>
    <row r="2710" spans="4:4" x14ac:dyDescent="0.25">
      <c r="D2710" s="146"/>
    </row>
    <row r="2711" spans="4:4" x14ac:dyDescent="0.25">
      <c r="D2711" s="146"/>
    </row>
    <row r="2712" spans="4:4" x14ac:dyDescent="0.25">
      <c r="D2712" s="146"/>
    </row>
    <row r="2713" spans="4:4" x14ac:dyDescent="0.25">
      <c r="D2713" s="146"/>
    </row>
    <row r="2714" spans="4:4" x14ac:dyDescent="0.25">
      <c r="D2714" s="146"/>
    </row>
    <row r="2715" spans="4:4" x14ac:dyDescent="0.25">
      <c r="D2715" s="146"/>
    </row>
    <row r="2716" spans="4:4" x14ac:dyDescent="0.25">
      <c r="D2716" s="146"/>
    </row>
    <row r="2717" spans="4:4" x14ac:dyDescent="0.25">
      <c r="D2717" s="146"/>
    </row>
    <row r="2718" spans="4:4" x14ac:dyDescent="0.25">
      <c r="D2718" s="146"/>
    </row>
    <row r="2719" spans="4:4" x14ac:dyDescent="0.25">
      <c r="D2719" s="146"/>
    </row>
    <row r="2720" spans="4:4" x14ac:dyDescent="0.25">
      <c r="D2720" s="146"/>
    </row>
    <row r="2721" spans="4:4" x14ac:dyDescent="0.25">
      <c r="D2721" s="146"/>
    </row>
    <row r="2722" spans="4:4" x14ac:dyDescent="0.25">
      <c r="D2722" s="146"/>
    </row>
    <row r="2723" spans="4:4" x14ac:dyDescent="0.25">
      <c r="D2723" s="146"/>
    </row>
    <row r="2724" spans="4:4" x14ac:dyDescent="0.25">
      <c r="D2724" s="146"/>
    </row>
    <row r="2725" spans="4:4" x14ac:dyDescent="0.25">
      <c r="D2725" s="146"/>
    </row>
    <row r="2726" spans="4:4" x14ac:dyDescent="0.25">
      <c r="D2726" s="146"/>
    </row>
    <row r="2727" spans="4:4" x14ac:dyDescent="0.25">
      <c r="D2727" s="146"/>
    </row>
    <row r="2728" spans="4:4" x14ac:dyDescent="0.25">
      <c r="D2728" s="146"/>
    </row>
    <row r="2729" spans="4:4" x14ac:dyDescent="0.25">
      <c r="D2729" s="146"/>
    </row>
    <row r="2730" spans="4:4" x14ac:dyDescent="0.25">
      <c r="D2730" s="146"/>
    </row>
    <row r="2731" spans="4:4" x14ac:dyDescent="0.25">
      <c r="D2731" s="146"/>
    </row>
    <row r="2732" spans="4:4" x14ac:dyDescent="0.25">
      <c r="D2732" s="146"/>
    </row>
    <row r="2733" spans="4:4" x14ac:dyDescent="0.25">
      <c r="D2733" s="146"/>
    </row>
    <row r="2734" spans="4:4" x14ac:dyDescent="0.25">
      <c r="D2734" s="146"/>
    </row>
    <row r="2735" spans="4:4" x14ac:dyDescent="0.25">
      <c r="D2735" s="146"/>
    </row>
    <row r="2736" spans="4:4" x14ac:dyDescent="0.25">
      <c r="D2736" s="146"/>
    </row>
    <row r="2737" spans="4:4" x14ac:dyDescent="0.25">
      <c r="D2737" s="146"/>
    </row>
    <row r="2738" spans="4:4" x14ac:dyDescent="0.25">
      <c r="D2738" s="146"/>
    </row>
    <row r="2739" spans="4:4" x14ac:dyDescent="0.25">
      <c r="D2739" s="146"/>
    </row>
    <row r="2740" spans="4:4" x14ac:dyDescent="0.25">
      <c r="D2740" s="146"/>
    </row>
    <row r="2741" spans="4:4" x14ac:dyDescent="0.25">
      <c r="D2741" s="146"/>
    </row>
    <row r="2742" spans="4:4" x14ac:dyDescent="0.25">
      <c r="D2742" s="146"/>
    </row>
    <row r="2743" spans="4:4" x14ac:dyDescent="0.25">
      <c r="D2743" s="146"/>
    </row>
    <row r="2744" spans="4:4" x14ac:dyDescent="0.25">
      <c r="D2744" s="146"/>
    </row>
    <row r="2745" spans="4:4" x14ac:dyDescent="0.25">
      <c r="D2745" s="146"/>
    </row>
    <row r="2746" spans="4:4" x14ac:dyDescent="0.25">
      <c r="D2746" s="146"/>
    </row>
    <row r="2747" spans="4:4" x14ac:dyDescent="0.25">
      <c r="D2747" s="146"/>
    </row>
    <row r="2748" spans="4:4" x14ac:dyDescent="0.25">
      <c r="D2748" s="146"/>
    </row>
    <row r="2749" spans="4:4" x14ac:dyDescent="0.25">
      <c r="D2749" s="146"/>
    </row>
    <row r="2750" spans="4:4" x14ac:dyDescent="0.25">
      <c r="D2750" s="146"/>
    </row>
    <row r="2751" spans="4:4" x14ac:dyDescent="0.25">
      <c r="D2751" s="146"/>
    </row>
    <row r="2752" spans="4:4" x14ac:dyDescent="0.25">
      <c r="D2752" s="146"/>
    </row>
    <row r="2753" spans="4:4" x14ac:dyDescent="0.25">
      <c r="D2753" s="146"/>
    </row>
    <row r="2754" spans="4:4" x14ac:dyDescent="0.25">
      <c r="D2754" s="146"/>
    </row>
    <row r="2755" spans="4:4" x14ac:dyDescent="0.25">
      <c r="D2755" s="146"/>
    </row>
    <row r="2756" spans="4:4" x14ac:dyDescent="0.25">
      <c r="D2756" s="146"/>
    </row>
    <row r="2757" spans="4:4" x14ac:dyDescent="0.25">
      <c r="D2757" s="146"/>
    </row>
    <row r="2758" spans="4:4" x14ac:dyDescent="0.25">
      <c r="D2758" s="146"/>
    </row>
    <row r="2759" spans="4:4" x14ac:dyDescent="0.25">
      <c r="D2759" s="146"/>
    </row>
    <row r="2760" spans="4:4" x14ac:dyDescent="0.25">
      <c r="D2760" s="146"/>
    </row>
    <row r="2761" spans="4:4" x14ac:dyDescent="0.25">
      <c r="D2761" s="146"/>
    </row>
    <row r="2762" spans="4:4" x14ac:dyDescent="0.25">
      <c r="D2762" s="146"/>
    </row>
    <row r="2763" spans="4:4" x14ac:dyDescent="0.25">
      <c r="D2763" s="146"/>
    </row>
    <row r="2764" spans="4:4" x14ac:dyDescent="0.25">
      <c r="D2764" s="146"/>
    </row>
    <row r="2765" spans="4:4" x14ac:dyDescent="0.25">
      <c r="D2765" s="146"/>
    </row>
    <row r="2766" spans="4:4" x14ac:dyDescent="0.25">
      <c r="D2766" s="146"/>
    </row>
    <row r="2767" spans="4:4" x14ac:dyDescent="0.25">
      <c r="D2767" s="146"/>
    </row>
    <row r="2768" spans="4:4" x14ac:dyDescent="0.25">
      <c r="D2768" s="146"/>
    </row>
    <row r="2769" spans="4:4" x14ac:dyDescent="0.25">
      <c r="D2769" s="146"/>
    </row>
    <row r="2770" spans="4:4" x14ac:dyDescent="0.25">
      <c r="D2770" s="146"/>
    </row>
    <row r="2771" spans="4:4" x14ac:dyDescent="0.25">
      <c r="D2771" s="146"/>
    </row>
    <row r="2772" spans="4:4" x14ac:dyDescent="0.25">
      <c r="D2772" s="146"/>
    </row>
    <row r="2773" spans="4:4" x14ac:dyDescent="0.25">
      <c r="D2773" s="146"/>
    </row>
    <row r="2774" spans="4:4" x14ac:dyDescent="0.25">
      <c r="D2774" s="146"/>
    </row>
    <row r="2775" spans="4:4" x14ac:dyDescent="0.25">
      <c r="D2775" s="146"/>
    </row>
    <row r="2776" spans="4:4" x14ac:dyDescent="0.25">
      <c r="D2776" s="146"/>
    </row>
    <row r="2777" spans="4:4" x14ac:dyDescent="0.25">
      <c r="D2777" s="146"/>
    </row>
    <row r="2778" spans="4:4" x14ac:dyDescent="0.25">
      <c r="D2778" s="146"/>
    </row>
    <row r="2779" spans="4:4" x14ac:dyDescent="0.25">
      <c r="D2779" s="146"/>
    </row>
    <row r="2780" spans="4:4" x14ac:dyDescent="0.25">
      <c r="D2780" s="146"/>
    </row>
    <row r="2781" spans="4:4" x14ac:dyDescent="0.25">
      <c r="D2781" s="146"/>
    </row>
    <row r="2782" spans="4:4" x14ac:dyDescent="0.25">
      <c r="D2782" s="146"/>
    </row>
    <row r="2783" spans="4:4" x14ac:dyDescent="0.25">
      <c r="D2783" s="146"/>
    </row>
    <row r="2784" spans="4:4" x14ac:dyDescent="0.25">
      <c r="D2784" s="146"/>
    </row>
    <row r="2785" spans="4:4" x14ac:dyDescent="0.25">
      <c r="D2785" s="146"/>
    </row>
    <row r="2786" spans="4:4" x14ac:dyDescent="0.25">
      <c r="D2786" s="146"/>
    </row>
    <row r="2787" spans="4:4" x14ac:dyDescent="0.25">
      <c r="D2787" s="146"/>
    </row>
    <row r="2788" spans="4:4" x14ac:dyDescent="0.25">
      <c r="D2788" s="146"/>
    </row>
    <row r="2789" spans="4:4" x14ac:dyDescent="0.25">
      <c r="D2789" s="146"/>
    </row>
    <row r="2790" spans="4:4" x14ac:dyDescent="0.25">
      <c r="D2790" s="146"/>
    </row>
    <row r="2791" spans="4:4" x14ac:dyDescent="0.25">
      <c r="D2791" s="146"/>
    </row>
    <row r="2792" spans="4:4" x14ac:dyDescent="0.25">
      <c r="D2792" s="146"/>
    </row>
    <row r="2793" spans="4:4" x14ac:dyDescent="0.25">
      <c r="D2793" s="146"/>
    </row>
    <row r="2794" spans="4:4" x14ac:dyDescent="0.25">
      <c r="D2794" s="146"/>
    </row>
    <row r="2795" spans="4:4" x14ac:dyDescent="0.25">
      <c r="D2795" s="146"/>
    </row>
    <row r="2796" spans="4:4" x14ac:dyDescent="0.25">
      <c r="D2796" s="146"/>
    </row>
    <row r="2797" spans="4:4" x14ac:dyDescent="0.25">
      <c r="D2797" s="146"/>
    </row>
    <row r="2798" spans="4:4" x14ac:dyDescent="0.25">
      <c r="D2798" s="146"/>
    </row>
    <row r="2799" spans="4:4" x14ac:dyDescent="0.25">
      <c r="D2799" s="146"/>
    </row>
    <row r="2800" spans="4:4" x14ac:dyDescent="0.25">
      <c r="D2800" s="146"/>
    </row>
    <row r="2801" spans="4:4" x14ac:dyDescent="0.25">
      <c r="D2801" s="146"/>
    </row>
    <row r="2802" spans="4:4" x14ac:dyDescent="0.25">
      <c r="D2802" s="146"/>
    </row>
    <row r="2803" spans="4:4" x14ac:dyDescent="0.25">
      <c r="D2803" s="146"/>
    </row>
    <row r="2804" spans="4:4" x14ac:dyDescent="0.25">
      <c r="D2804" s="146"/>
    </row>
    <row r="2805" spans="4:4" x14ac:dyDescent="0.25">
      <c r="D2805" s="146"/>
    </row>
    <row r="2806" spans="4:4" x14ac:dyDescent="0.25">
      <c r="D2806" s="146"/>
    </row>
    <row r="2807" spans="4:4" x14ac:dyDescent="0.25">
      <c r="D2807" s="146"/>
    </row>
    <row r="2808" spans="4:4" x14ac:dyDescent="0.25">
      <c r="D2808" s="146"/>
    </row>
    <row r="2809" spans="4:4" x14ac:dyDescent="0.25">
      <c r="D2809" s="146"/>
    </row>
    <row r="2810" spans="4:4" x14ac:dyDescent="0.25">
      <c r="D2810" s="146"/>
    </row>
    <row r="2811" spans="4:4" x14ac:dyDescent="0.25">
      <c r="D2811" s="146"/>
    </row>
    <row r="2812" spans="4:4" x14ac:dyDescent="0.25">
      <c r="D2812" s="146"/>
    </row>
    <row r="2813" spans="4:4" x14ac:dyDescent="0.25">
      <c r="D2813" s="146"/>
    </row>
    <row r="2814" spans="4:4" x14ac:dyDescent="0.25">
      <c r="D2814" s="146"/>
    </row>
    <row r="2815" spans="4:4" x14ac:dyDescent="0.25">
      <c r="D2815" s="146"/>
    </row>
    <row r="2816" spans="4:4" x14ac:dyDescent="0.25">
      <c r="D2816" s="146"/>
    </row>
    <row r="2817" spans="4:4" x14ac:dyDescent="0.25">
      <c r="D2817" s="146"/>
    </row>
    <row r="2818" spans="4:4" x14ac:dyDescent="0.25">
      <c r="D2818" s="146"/>
    </row>
    <row r="2819" spans="4:4" x14ac:dyDescent="0.25">
      <c r="D2819" s="146"/>
    </row>
    <row r="2820" spans="4:4" x14ac:dyDescent="0.25">
      <c r="D2820" s="146"/>
    </row>
    <row r="2821" spans="4:4" x14ac:dyDescent="0.25">
      <c r="D2821" s="146"/>
    </row>
    <row r="2822" spans="4:4" x14ac:dyDescent="0.25">
      <c r="D2822" s="146"/>
    </row>
    <row r="2823" spans="4:4" x14ac:dyDescent="0.25">
      <c r="D2823" s="146"/>
    </row>
    <row r="2824" spans="4:4" x14ac:dyDescent="0.25">
      <c r="D2824" s="146"/>
    </row>
    <row r="2825" spans="4:4" x14ac:dyDescent="0.25">
      <c r="D2825" s="146"/>
    </row>
    <row r="2826" spans="4:4" x14ac:dyDescent="0.25">
      <c r="D2826" s="146"/>
    </row>
    <row r="2827" spans="4:4" x14ac:dyDescent="0.25">
      <c r="D2827" s="146"/>
    </row>
    <row r="2828" spans="4:4" x14ac:dyDescent="0.25">
      <c r="D2828" s="146"/>
    </row>
    <row r="2829" spans="4:4" x14ac:dyDescent="0.25">
      <c r="D2829" s="146"/>
    </row>
    <row r="2830" spans="4:4" x14ac:dyDescent="0.25">
      <c r="D2830" s="146"/>
    </row>
    <row r="2831" spans="4:4" x14ac:dyDescent="0.25">
      <c r="D2831" s="146"/>
    </row>
    <row r="2832" spans="4:4" x14ac:dyDescent="0.25">
      <c r="D2832" s="146"/>
    </row>
    <row r="2833" spans="4:4" x14ac:dyDescent="0.25">
      <c r="D2833" s="146"/>
    </row>
    <row r="2834" spans="4:4" x14ac:dyDescent="0.25">
      <c r="D2834" s="146"/>
    </row>
    <row r="2835" spans="4:4" x14ac:dyDescent="0.25">
      <c r="D2835" s="146"/>
    </row>
    <row r="2836" spans="4:4" x14ac:dyDescent="0.25">
      <c r="D2836" s="146"/>
    </row>
    <row r="2837" spans="4:4" x14ac:dyDescent="0.25">
      <c r="D2837" s="146"/>
    </row>
    <row r="2838" spans="4:4" x14ac:dyDescent="0.25">
      <c r="D2838" s="146"/>
    </row>
    <row r="2839" spans="4:4" x14ac:dyDescent="0.25">
      <c r="D2839" s="146"/>
    </row>
    <row r="2840" spans="4:4" x14ac:dyDescent="0.25">
      <c r="D2840" s="146"/>
    </row>
    <row r="2841" spans="4:4" x14ac:dyDescent="0.25">
      <c r="D2841" s="146"/>
    </row>
    <row r="2842" spans="4:4" x14ac:dyDescent="0.25">
      <c r="D2842" s="146"/>
    </row>
    <row r="2843" spans="4:4" x14ac:dyDescent="0.25">
      <c r="D2843" s="146"/>
    </row>
    <row r="2844" spans="4:4" x14ac:dyDescent="0.25">
      <c r="D2844" s="146"/>
    </row>
    <row r="2845" spans="4:4" x14ac:dyDescent="0.25">
      <c r="D2845" s="146"/>
    </row>
    <row r="2846" spans="4:4" x14ac:dyDescent="0.25">
      <c r="D2846" s="146"/>
    </row>
    <row r="2847" spans="4:4" x14ac:dyDescent="0.25">
      <c r="D2847" s="146"/>
    </row>
    <row r="2848" spans="4:4" x14ac:dyDescent="0.25">
      <c r="D2848" s="146"/>
    </row>
    <row r="2849" spans="4:4" x14ac:dyDescent="0.25">
      <c r="D2849" s="146"/>
    </row>
    <row r="2850" spans="4:4" x14ac:dyDescent="0.25">
      <c r="D2850" s="146"/>
    </row>
    <row r="2851" spans="4:4" x14ac:dyDescent="0.25">
      <c r="D2851" s="146"/>
    </row>
    <row r="2852" spans="4:4" x14ac:dyDescent="0.25">
      <c r="D2852" s="146"/>
    </row>
    <row r="2853" spans="4:4" x14ac:dyDescent="0.25">
      <c r="D2853" s="146"/>
    </row>
    <row r="2854" spans="4:4" x14ac:dyDescent="0.25">
      <c r="D2854" s="146"/>
    </row>
    <row r="2855" spans="4:4" x14ac:dyDescent="0.25">
      <c r="D2855" s="146"/>
    </row>
    <row r="2856" spans="4:4" x14ac:dyDescent="0.25">
      <c r="D2856" s="146"/>
    </row>
    <row r="2857" spans="4:4" x14ac:dyDescent="0.25">
      <c r="D2857" s="146"/>
    </row>
    <row r="2858" spans="4:4" x14ac:dyDescent="0.25">
      <c r="D2858" s="146"/>
    </row>
    <row r="2859" spans="4:4" x14ac:dyDescent="0.25">
      <c r="D2859" s="146"/>
    </row>
    <row r="2860" spans="4:4" x14ac:dyDescent="0.25">
      <c r="D2860" s="146"/>
    </row>
    <row r="2861" spans="4:4" x14ac:dyDescent="0.25">
      <c r="D2861" s="146"/>
    </row>
    <row r="2862" spans="4:4" x14ac:dyDescent="0.25">
      <c r="D2862" s="146"/>
    </row>
    <row r="2863" spans="4:4" x14ac:dyDescent="0.25">
      <c r="D2863" s="146"/>
    </row>
    <row r="2864" spans="4:4" x14ac:dyDescent="0.25">
      <c r="D2864" s="146"/>
    </row>
    <row r="2865" spans="4:4" x14ac:dyDescent="0.25">
      <c r="D2865" s="146"/>
    </row>
    <row r="2866" spans="4:4" x14ac:dyDescent="0.25">
      <c r="D2866" s="146"/>
    </row>
    <row r="2867" spans="4:4" x14ac:dyDescent="0.25">
      <c r="D2867" s="146"/>
    </row>
    <row r="2868" spans="4:4" x14ac:dyDescent="0.25">
      <c r="D2868" s="146"/>
    </row>
    <row r="2869" spans="4:4" x14ac:dyDescent="0.25">
      <c r="D2869" s="146"/>
    </row>
    <row r="2870" spans="4:4" x14ac:dyDescent="0.25">
      <c r="D2870" s="146"/>
    </row>
    <row r="2871" spans="4:4" x14ac:dyDescent="0.25">
      <c r="D2871" s="146"/>
    </row>
    <row r="2872" spans="4:4" x14ac:dyDescent="0.25">
      <c r="D2872" s="146"/>
    </row>
    <row r="2873" spans="4:4" x14ac:dyDescent="0.25">
      <c r="D2873" s="146"/>
    </row>
    <row r="2874" spans="4:4" x14ac:dyDescent="0.25">
      <c r="D2874" s="146"/>
    </row>
    <row r="2875" spans="4:4" x14ac:dyDescent="0.25">
      <c r="D2875" s="146"/>
    </row>
    <row r="2876" spans="4:4" x14ac:dyDescent="0.25">
      <c r="D2876" s="146"/>
    </row>
    <row r="2877" spans="4:4" x14ac:dyDescent="0.25">
      <c r="D2877" s="146"/>
    </row>
    <row r="2878" spans="4:4" x14ac:dyDescent="0.25">
      <c r="D2878" s="146"/>
    </row>
    <row r="2879" spans="4:4" x14ac:dyDescent="0.25">
      <c r="D2879" s="146"/>
    </row>
    <row r="2880" spans="4:4" x14ac:dyDescent="0.25">
      <c r="D2880" s="146"/>
    </row>
    <row r="2881" spans="4:4" x14ac:dyDescent="0.25">
      <c r="D2881" s="146"/>
    </row>
    <row r="2882" spans="4:4" x14ac:dyDescent="0.25">
      <c r="D2882" s="146"/>
    </row>
    <row r="2883" spans="4:4" x14ac:dyDescent="0.25">
      <c r="D2883" s="146"/>
    </row>
    <row r="2884" spans="4:4" x14ac:dyDescent="0.25">
      <c r="D2884" s="146"/>
    </row>
    <row r="2885" spans="4:4" x14ac:dyDescent="0.25">
      <c r="D2885" s="146"/>
    </row>
    <row r="2886" spans="4:4" x14ac:dyDescent="0.25">
      <c r="D2886" s="146"/>
    </row>
    <row r="2887" spans="4:4" x14ac:dyDescent="0.25">
      <c r="D2887" s="146"/>
    </row>
    <row r="2888" spans="4:4" x14ac:dyDescent="0.25">
      <c r="D2888" s="146"/>
    </row>
    <row r="2889" spans="4:4" x14ac:dyDescent="0.25">
      <c r="D2889" s="146"/>
    </row>
    <row r="2890" spans="4:4" x14ac:dyDescent="0.25">
      <c r="D2890" s="146"/>
    </row>
    <row r="2891" spans="4:4" x14ac:dyDescent="0.25">
      <c r="D2891" s="146"/>
    </row>
    <row r="2892" spans="4:4" x14ac:dyDescent="0.25">
      <c r="D2892" s="146"/>
    </row>
    <row r="2893" spans="4:4" x14ac:dyDescent="0.25">
      <c r="D2893" s="146"/>
    </row>
    <row r="2894" spans="4:4" x14ac:dyDescent="0.25">
      <c r="D2894" s="146"/>
    </row>
    <row r="2895" spans="4:4" x14ac:dyDescent="0.25">
      <c r="D2895" s="146"/>
    </row>
    <row r="2896" spans="4:4" x14ac:dyDescent="0.25">
      <c r="D2896" s="146"/>
    </row>
    <row r="2897" spans="4:4" x14ac:dyDescent="0.25">
      <c r="D2897" s="146"/>
    </row>
    <row r="2898" spans="4:4" x14ac:dyDescent="0.25">
      <c r="D2898" s="146"/>
    </row>
    <row r="2899" spans="4:4" x14ac:dyDescent="0.25">
      <c r="D2899" s="146"/>
    </row>
    <row r="2900" spans="4:4" x14ac:dyDescent="0.25">
      <c r="D2900" s="146"/>
    </row>
    <row r="2901" spans="4:4" x14ac:dyDescent="0.25">
      <c r="D2901" s="146"/>
    </row>
    <row r="2902" spans="4:4" x14ac:dyDescent="0.25">
      <c r="D2902" s="146"/>
    </row>
    <row r="2903" spans="4:4" x14ac:dyDescent="0.25">
      <c r="D2903" s="146"/>
    </row>
    <row r="2904" spans="4:4" x14ac:dyDescent="0.25">
      <c r="D2904" s="146"/>
    </row>
    <row r="2905" spans="4:4" x14ac:dyDescent="0.25">
      <c r="D2905" s="146"/>
    </row>
    <row r="2906" spans="4:4" x14ac:dyDescent="0.25">
      <c r="D2906" s="146"/>
    </row>
    <row r="2907" spans="4:4" x14ac:dyDescent="0.25">
      <c r="D2907" s="146"/>
    </row>
    <row r="2908" spans="4:4" x14ac:dyDescent="0.25">
      <c r="D2908" s="146"/>
    </row>
    <row r="2909" spans="4:4" x14ac:dyDescent="0.25">
      <c r="D2909" s="146"/>
    </row>
    <row r="2910" spans="4:4" x14ac:dyDescent="0.25">
      <c r="D2910" s="146"/>
    </row>
    <row r="2911" spans="4:4" x14ac:dyDescent="0.25">
      <c r="D2911" s="146"/>
    </row>
    <row r="2912" spans="4:4" x14ac:dyDescent="0.25">
      <c r="D2912" s="146"/>
    </row>
    <row r="2913" spans="4:4" x14ac:dyDescent="0.25">
      <c r="D2913" s="146"/>
    </row>
    <row r="2914" spans="4:4" x14ac:dyDescent="0.25">
      <c r="D2914" s="146"/>
    </row>
    <row r="2915" spans="4:4" x14ac:dyDescent="0.25">
      <c r="D2915" s="146"/>
    </row>
    <row r="2916" spans="4:4" x14ac:dyDescent="0.25">
      <c r="D2916" s="146"/>
    </row>
    <row r="2917" spans="4:4" x14ac:dyDescent="0.25">
      <c r="D2917" s="146"/>
    </row>
    <row r="2918" spans="4:4" x14ac:dyDescent="0.25">
      <c r="D2918" s="146"/>
    </row>
    <row r="2919" spans="4:4" x14ac:dyDescent="0.25">
      <c r="D2919" s="146"/>
    </row>
    <row r="2920" spans="4:4" x14ac:dyDescent="0.25">
      <c r="D2920" s="146"/>
    </row>
    <row r="2921" spans="4:4" x14ac:dyDescent="0.25">
      <c r="D2921" s="146"/>
    </row>
    <row r="2922" spans="4:4" x14ac:dyDescent="0.25">
      <c r="D2922" s="146"/>
    </row>
    <row r="2923" spans="4:4" x14ac:dyDescent="0.25">
      <c r="D2923" s="146"/>
    </row>
    <row r="2924" spans="4:4" x14ac:dyDescent="0.25">
      <c r="D2924" s="146"/>
    </row>
    <row r="2925" spans="4:4" x14ac:dyDescent="0.25">
      <c r="D2925" s="146"/>
    </row>
    <row r="2926" spans="4:4" x14ac:dyDescent="0.25">
      <c r="D2926" s="146"/>
    </row>
    <row r="2927" spans="4:4" x14ac:dyDescent="0.25">
      <c r="D2927" s="146"/>
    </row>
    <row r="2928" spans="4:4" x14ac:dyDescent="0.25">
      <c r="D2928" s="146"/>
    </row>
    <row r="2929" spans="4:4" x14ac:dyDescent="0.25">
      <c r="D2929" s="146"/>
    </row>
    <row r="2930" spans="4:4" x14ac:dyDescent="0.25">
      <c r="D2930" s="146"/>
    </row>
    <row r="2931" spans="4:4" x14ac:dyDescent="0.25">
      <c r="D2931" s="146"/>
    </row>
    <row r="2932" spans="4:4" x14ac:dyDescent="0.25">
      <c r="D2932" s="146"/>
    </row>
    <row r="2933" spans="4:4" x14ac:dyDescent="0.25">
      <c r="D2933" s="146"/>
    </row>
    <row r="2934" spans="4:4" x14ac:dyDescent="0.25">
      <c r="D2934" s="146"/>
    </row>
    <row r="2935" spans="4:4" x14ac:dyDescent="0.25">
      <c r="D2935" s="146"/>
    </row>
    <row r="2936" spans="4:4" x14ac:dyDescent="0.25">
      <c r="D2936" s="146"/>
    </row>
    <row r="2937" spans="4:4" x14ac:dyDescent="0.25">
      <c r="D2937" s="146"/>
    </row>
    <row r="2938" spans="4:4" x14ac:dyDescent="0.25">
      <c r="D2938" s="146"/>
    </row>
    <row r="2939" spans="4:4" x14ac:dyDescent="0.25">
      <c r="D2939" s="146"/>
    </row>
    <row r="2940" spans="4:4" x14ac:dyDescent="0.25">
      <c r="D2940" s="146"/>
    </row>
    <row r="2941" spans="4:4" x14ac:dyDescent="0.25">
      <c r="D2941" s="146"/>
    </row>
    <row r="2942" spans="4:4" x14ac:dyDescent="0.25">
      <c r="D2942" s="146"/>
    </row>
    <row r="2943" spans="4:4" x14ac:dyDescent="0.25">
      <c r="D2943" s="146"/>
    </row>
    <row r="2944" spans="4:4" x14ac:dyDescent="0.25">
      <c r="D2944" s="146"/>
    </row>
    <row r="2945" spans="4:4" x14ac:dyDescent="0.25">
      <c r="D2945" s="146"/>
    </row>
    <row r="2946" spans="4:4" x14ac:dyDescent="0.25">
      <c r="D2946" s="146"/>
    </row>
    <row r="2947" spans="4:4" x14ac:dyDescent="0.25">
      <c r="D2947" s="146"/>
    </row>
    <row r="2948" spans="4:4" x14ac:dyDescent="0.25">
      <c r="D2948" s="146"/>
    </row>
    <row r="2949" spans="4:4" x14ac:dyDescent="0.25">
      <c r="D2949" s="146"/>
    </row>
    <row r="2950" spans="4:4" x14ac:dyDescent="0.25">
      <c r="D2950" s="146"/>
    </row>
    <row r="2951" spans="4:4" x14ac:dyDescent="0.25">
      <c r="D2951" s="146"/>
    </row>
    <row r="2952" spans="4:4" x14ac:dyDescent="0.25">
      <c r="D2952" s="146"/>
    </row>
    <row r="2953" spans="4:4" x14ac:dyDescent="0.25">
      <c r="D2953" s="146"/>
    </row>
    <row r="2954" spans="4:4" x14ac:dyDescent="0.25">
      <c r="D2954" s="146"/>
    </row>
    <row r="2955" spans="4:4" x14ac:dyDescent="0.25">
      <c r="D2955" s="146"/>
    </row>
    <row r="2956" spans="4:4" x14ac:dyDescent="0.25">
      <c r="D2956" s="146"/>
    </row>
    <row r="2957" spans="4:4" x14ac:dyDescent="0.25">
      <c r="D2957" s="146"/>
    </row>
    <row r="2958" spans="4:4" x14ac:dyDescent="0.25">
      <c r="D2958" s="146"/>
    </row>
    <row r="2959" spans="4:4" x14ac:dyDescent="0.25">
      <c r="D2959" s="146"/>
    </row>
    <row r="2960" spans="4:4" x14ac:dyDescent="0.25">
      <c r="D2960" s="146"/>
    </row>
    <row r="2961" spans="4:4" x14ac:dyDescent="0.25">
      <c r="D2961" s="146"/>
    </row>
    <row r="2962" spans="4:4" x14ac:dyDescent="0.25">
      <c r="D2962" s="146"/>
    </row>
    <row r="2963" spans="4:4" x14ac:dyDescent="0.25">
      <c r="D2963" s="146"/>
    </row>
    <row r="2964" spans="4:4" x14ac:dyDescent="0.25">
      <c r="D2964" s="146"/>
    </row>
    <row r="2965" spans="4:4" x14ac:dyDescent="0.25">
      <c r="D2965" s="146"/>
    </row>
    <row r="2966" spans="4:4" x14ac:dyDescent="0.25">
      <c r="D2966" s="146"/>
    </row>
    <row r="2967" spans="4:4" x14ac:dyDescent="0.25">
      <c r="D2967" s="146"/>
    </row>
    <row r="2968" spans="4:4" x14ac:dyDescent="0.25">
      <c r="D2968" s="146"/>
    </row>
    <row r="2969" spans="4:4" x14ac:dyDescent="0.25">
      <c r="D2969" s="146"/>
    </row>
    <row r="2970" spans="4:4" x14ac:dyDescent="0.25">
      <c r="D2970" s="146"/>
    </row>
    <row r="2971" spans="4:4" x14ac:dyDescent="0.25">
      <c r="D2971" s="146"/>
    </row>
    <row r="2972" spans="4:4" x14ac:dyDescent="0.25">
      <c r="D2972" s="146"/>
    </row>
    <row r="2973" spans="4:4" x14ac:dyDescent="0.25">
      <c r="D2973" s="146"/>
    </row>
    <row r="2974" spans="4:4" x14ac:dyDescent="0.25">
      <c r="D2974" s="146"/>
    </row>
    <row r="2975" spans="4:4" x14ac:dyDescent="0.25">
      <c r="D2975" s="146"/>
    </row>
    <row r="2976" spans="4:4" x14ac:dyDescent="0.25">
      <c r="D2976" s="146"/>
    </row>
    <row r="2977" spans="4:4" x14ac:dyDescent="0.25">
      <c r="D2977" s="146"/>
    </row>
    <row r="2978" spans="4:4" x14ac:dyDescent="0.25">
      <c r="D2978" s="146"/>
    </row>
    <row r="2979" spans="4:4" x14ac:dyDescent="0.25">
      <c r="D2979" s="146"/>
    </row>
    <row r="2980" spans="4:4" x14ac:dyDescent="0.25">
      <c r="D2980" s="146"/>
    </row>
    <row r="2981" spans="4:4" x14ac:dyDescent="0.25">
      <c r="D2981" s="146"/>
    </row>
    <row r="2982" spans="4:4" x14ac:dyDescent="0.25">
      <c r="D2982" s="146"/>
    </row>
    <row r="2983" spans="4:4" x14ac:dyDescent="0.25">
      <c r="D2983" s="146"/>
    </row>
    <row r="2984" spans="4:4" x14ac:dyDescent="0.25">
      <c r="D2984" s="146"/>
    </row>
    <row r="2985" spans="4:4" x14ac:dyDescent="0.25">
      <c r="D2985" s="146"/>
    </row>
    <row r="2986" spans="4:4" x14ac:dyDescent="0.25">
      <c r="D2986" s="146"/>
    </row>
    <row r="2987" spans="4:4" x14ac:dyDescent="0.25">
      <c r="D2987" s="146"/>
    </row>
    <row r="2988" spans="4:4" x14ac:dyDescent="0.25">
      <c r="D2988" s="146"/>
    </row>
    <row r="2989" spans="4:4" x14ac:dyDescent="0.25">
      <c r="D2989" s="146"/>
    </row>
    <row r="2990" spans="4:4" x14ac:dyDescent="0.25">
      <c r="D2990" s="146"/>
    </row>
    <row r="2991" spans="4:4" x14ac:dyDescent="0.25">
      <c r="D2991" s="146"/>
    </row>
    <row r="2992" spans="4:4" x14ac:dyDescent="0.25">
      <c r="D2992" s="146"/>
    </row>
    <row r="2993" spans="4:4" x14ac:dyDescent="0.25">
      <c r="D2993" s="146"/>
    </row>
    <row r="2994" spans="4:4" x14ac:dyDescent="0.25">
      <c r="D2994" s="146"/>
    </row>
    <row r="2995" spans="4:4" x14ac:dyDescent="0.25">
      <c r="D2995" s="146"/>
    </row>
    <row r="2996" spans="4:4" x14ac:dyDescent="0.25">
      <c r="D2996" s="146"/>
    </row>
    <row r="2997" spans="4:4" x14ac:dyDescent="0.25">
      <c r="D2997" s="146"/>
    </row>
    <row r="2998" spans="4:4" x14ac:dyDescent="0.25">
      <c r="D2998" s="146"/>
    </row>
    <row r="2999" spans="4:4" x14ac:dyDescent="0.25">
      <c r="D2999" s="146"/>
    </row>
    <row r="3000" spans="4:4" x14ac:dyDescent="0.25">
      <c r="D3000" s="146"/>
    </row>
    <row r="3001" spans="4:4" x14ac:dyDescent="0.25">
      <c r="D3001" s="146"/>
    </row>
    <row r="3002" spans="4:4" x14ac:dyDescent="0.25">
      <c r="D3002" s="146"/>
    </row>
    <row r="3003" spans="4:4" x14ac:dyDescent="0.25">
      <c r="D3003" s="146"/>
    </row>
    <row r="3004" spans="4:4" x14ac:dyDescent="0.25">
      <c r="D3004" s="146"/>
    </row>
    <row r="3005" spans="4:4" x14ac:dyDescent="0.25">
      <c r="D3005" s="146"/>
    </row>
    <row r="3006" spans="4:4" x14ac:dyDescent="0.25">
      <c r="D3006" s="146"/>
    </row>
    <row r="3007" spans="4:4" x14ac:dyDescent="0.25">
      <c r="D3007" s="146"/>
    </row>
    <row r="3008" spans="4:4" x14ac:dyDescent="0.25">
      <c r="D3008" s="146"/>
    </row>
    <row r="3009" spans="4:4" x14ac:dyDescent="0.25">
      <c r="D3009" s="146"/>
    </row>
    <row r="3010" spans="4:4" x14ac:dyDescent="0.25">
      <c r="D3010" s="146"/>
    </row>
    <row r="3011" spans="4:4" x14ac:dyDescent="0.25">
      <c r="D3011" s="146"/>
    </row>
    <row r="3012" spans="4:4" x14ac:dyDescent="0.25">
      <c r="D3012" s="146"/>
    </row>
    <row r="3013" spans="4:4" x14ac:dyDescent="0.25">
      <c r="D3013" s="146"/>
    </row>
    <row r="3014" spans="4:4" x14ac:dyDescent="0.25">
      <c r="D3014" s="146"/>
    </row>
    <row r="3015" spans="4:4" x14ac:dyDescent="0.25">
      <c r="D3015" s="146"/>
    </row>
    <row r="3016" spans="4:4" x14ac:dyDescent="0.25">
      <c r="D3016" s="146"/>
    </row>
    <row r="3017" spans="4:4" x14ac:dyDescent="0.25">
      <c r="D3017" s="146"/>
    </row>
    <row r="3018" spans="4:4" x14ac:dyDescent="0.25">
      <c r="D3018" s="146"/>
    </row>
    <row r="3019" spans="4:4" x14ac:dyDescent="0.25">
      <c r="D3019" s="146"/>
    </row>
    <row r="3020" spans="4:4" x14ac:dyDescent="0.25">
      <c r="D3020" s="146"/>
    </row>
    <row r="3021" spans="4:4" x14ac:dyDescent="0.25">
      <c r="D3021" s="146"/>
    </row>
    <row r="3022" spans="4:4" x14ac:dyDescent="0.25">
      <c r="D3022" s="146"/>
    </row>
    <row r="3023" spans="4:4" x14ac:dyDescent="0.25">
      <c r="D3023" s="146"/>
    </row>
    <row r="3024" spans="4:4" x14ac:dyDescent="0.25">
      <c r="D3024" s="146"/>
    </row>
    <row r="3025" spans="4:4" x14ac:dyDescent="0.25">
      <c r="D3025" s="146"/>
    </row>
    <row r="3026" spans="4:4" x14ac:dyDescent="0.25">
      <c r="D3026" s="146"/>
    </row>
    <row r="3027" spans="4:4" x14ac:dyDescent="0.25">
      <c r="D3027" s="146"/>
    </row>
    <row r="3028" spans="4:4" x14ac:dyDescent="0.25">
      <c r="D3028" s="146"/>
    </row>
    <row r="3029" spans="4:4" x14ac:dyDescent="0.25">
      <c r="D3029" s="146"/>
    </row>
    <row r="3030" spans="4:4" x14ac:dyDescent="0.25">
      <c r="D3030" s="146"/>
    </row>
    <row r="3031" spans="4:4" x14ac:dyDescent="0.25">
      <c r="D3031" s="146"/>
    </row>
    <row r="3032" spans="4:4" x14ac:dyDescent="0.25">
      <c r="D3032" s="146"/>
    </row>
    <row r="3033" spans="4:4" x14ac:dyDescent="0.25">
      <c r="D3033" s="146"/>
    </row>
    <row r="3034" spans="4:4" x14ac:dyDescent="0.25">
      <c r="D3034" s="146"/>
    </row>
    <row r="3035" spans="4:4" x14ac:dyDescent="0.25">
      <c r="D3035" s="146"/>
    </row>
    <row r="3036" spans="4:4" x14ac:dyDescent="0.25">
      <c r="D3036" s="146"/>
    </row>
    <row r="3037" spans="4:4" x14ac:dyDescent="0.25">
      <c r="D3037" s="146"/>
    </row>
    <row r="3038" spans="4:4" x14ac:dyDescent="0.25">
      <c r="D3038" s="146"/>
    </row>
    <row r="3039" spans="4:4" x14ac:dyDescent="0.25">
      <c r="D3039" s="146"/>
    </row>
    <row r="3040" spans="4:4" x14ac:dyDescent="0.25">
      <c r="D3040" s="146"/>
    </row>
    <row r="3041" spans="4:4" x14ac:dyDescent="0.25">
      <c r="D3041" s="146"/>
    </row>
    <row r="3042" spans="4:4" x14ac:dyDescent="0.25">
      <c r="D3042" s="146"/>
    </row>
    <row r="3043" spans="4:4" x14ac:dyDescent="0.25">
      <c r="D3043" s="146"/>
    </row>
    <row r="3044" spans="4:4" x14ac:dyDescent="0.25">
      <c r="D3044" s="146"/>
    </row>
    <row r="3045" spans="4:4" x14ac:dyDescent="0.25">
      <c r="D3045" s="146"/>
    </row>
    <row r="3046" spans="4:4" x14ac:dyDescent="0.25">
      <c r="D3046" s="146"/>
    </row>
    <row r="3047" spans="4:4" x14ac:dyDescent="0.25">
      <c r="D3047" s="146"/>
    </row>
    <row r="3048" spans="4:4" x14ac:dyDescent="0.25">
      <c r="D3048" s="146"/>
    </row>
    <row r="3049" spans="4:4" x14ac:dyDescent="0.25">
      <c r="D3049" s="146"/>
    </row>
    <row r="3050" spans="4:4" x14ac:dyDescent="0.25">
      <c r="D3050" s="146"/>
    </row>
    <row r="3051" spans="4:4" x14ac:dyDescent="0.25">
      <c r="D3051" s="146"/>
    </row>
    <row r="3052" spans="4:4" x14ac:dyDescent="0.25">
      <c r="D3052" s="146"/>
    </row>
    <row r="3053" spans="4:4" x14ac:dyDescent="0.25">
      <c r="D3053" s="146"/>
    </row>
    <row r="3054" spans="4:4" x14ac:dyDescent="0.25">
      <c r="D3054" s="146"/>
    </row>
    <row r="3055" spans="4:4" x14ac:dyDescent="0.25">
      <c r="D3055" s="146"/>
    </row>
    <row r="3056" spans="4:4" x14ac:dyDescent="0.25">
      <c r="D3056" s="146"/>
    </row>
    <row r="3057" spans="4:4" x14ac:dyDescent="0.25">
      <c r="D3057" s="146"/>
    </row>
    <row r="3058" spans="4:4" x14ac:dyDescent="0.25">
      <c r="D3058" s="146"/>
    </row>
    <row r="3059" spans="4:4" x14ac:dyDescent="0.25">
      <c r="D3059" s="146"/>
    </row>
    <row r="3060" spans="4:4" x14ac:dyDescent="0.25">
      <c r="D3060" s="146"/>
    </row>
    <row r="3061" spans="4:4" x14ac:dyDescent="0.25">
      <c r="D3061" s="146"/>
    </row>
    <row r="3062" spans="4:4" x14ac:dyDescent="0.25">
      <c r="D3062" s="146"/>
    </row>
    <row r="3063" spans="4:4" x14ac:dyDescent="0.25">
      <c r="D3063" s="146"/>
    </row>
    <row r="3064" spans="4:4" x14ac:dyDescent="0.25">
      <c r="D3064" s="146"/>
    </row>
    <row r="3065" spans="4:4" x14ac:dyDescent="0.25">
      <c r="D3065" s="146"/>
    </row>
    <row r="3066" spans="4:4" x14ac:dyDescent="0.25">
      <c r="D3066" s="146"/>
    </row>
    <row r="3067" spans="4:4" x14ac:dyDescent="0.25">
      <c r="D3067" s="146"/>
    </row>
    <row r="3068" spans="4:4" x14ac:dyDescent="0.25">
      <c r="D3068" s="146"/>
    </row>
    <row r="3069" spans="4:4" x14ac:dyDescent="0.25">
      <c r="D3069" s="146"/>
    </row>
    <row r="3070" spans="4:4" x14ac:dyDescent="0.25">
      <c r="D3070" s="146"/>
    </row>
    <row r="3071" spans="4:4" x14ac:dyDescent="0.25">
      <c r="D3071" s="146"/>
    </row>
    <row r="3072" spans="4:4" x14ac:dyDescent="0.25">
      <c r="D3072" s="146"/>
    </row>
    <row r="3073" spans="4:4" x14ac:dyDescent="0.25">
      <c r="D3073" s="146"/>
    </row>
    <row r="3074" spans="4:4" x14ac:dyDescent="0.25">
      <c r="D3074" s="146"/>
    </row>
    <row r="3075" spans="4:4" x14ac:dyDescent="0.25">
      <c r="D3075" s="146"/>
    </row>
    <row r="3076" spans="4:4" x14ac:dyDescent="0.25">
      <c r="D3076" s="146"/>
    </row>
    <row r="3077" spans="4:4" x14ac:dyDescent="0.25">
      <c r="D3077" s="146"/>
    </row>
    <row r="3078" spans="4:4" x14ac:dyDescent="0.25">
      <c r="D3078" s="146"/>
    </row>
    <row r="3079" spans="4:4" x14ac:dyDescent="0.25">
      <c r="D3079" s="146"/>
    </row>
    <row r="3080" spans="4:4" x14ac:dyDescent="0.25">
      <c r="D3080" s="146"/>
    </row>
    <row r="3081" spans="4:4" x14ac:dyDescent="0.25">
      <c r="D3081" s="146"/>
    </row>
    <row r="3082" spans="4:4" x14ac:dyDescent="0.25">
      <c r="D3082" s="146"/>
    </row>
    <row r="3083" spans="4:4" x14ac:dyDescent="0.25">
      <c r="D3083" s="146"/>
    </row>
    <row r="3084" spans="4:4" x14ac:dyDescent="0.25">
      <c r="D3084" s="146"/>
    </row>
    <row r="3085" spans="4:4" x14ac:dyDescent="0.25">
      <c r="D3085" s="146"/>
    </row>
    <row r="3086" spans="4:4" x14ac:dyDescent="0.25">
      <c r="D3086" s="146"/>
    </row>
    <row r="3087" spans="4:4" x14ac:dyDescent="0.25">
      <c r="D3087" s="146"/>
    </row>
    <row r="3088" spans="4:4" x14ac:dyDescent="0.25">
      <c r="D3088" s="146"/>
    </row>
    <row r="3089" spans="4:4" x14ac:dyDescent="0.25">
      <c r="D3089" s="146"/>
    </row>
    <row r="3090" spans="4:4" x14ac:dyDescent="0.25">
      <c r="D3090" s="146"/>
    </row>
    <row r="3091" spans="4:4" x14ac:dyDescent="0.25">
      <c r="D3091" s="146"/>
    </row>
    <row r="3092" spans="4:4" x14ac:dyDescent="0.25">
      <c r="D3092" s="146"/>
    </row>
    <row r="3093" spans="4:4" x14ac:dyDescent="0.25">
      <c r="D3093" s="146"/>
    </row>
    <row r="3094" spans="4:4" x14ac:dyDescent="0.25">
      <c r="D3094" s="146"/>
    </row>
    <row r="3095" spans="4:4" x14ac:dyDescent="0.25">
      <c r="D3095" s="146"/>
    </row>
    <row r="3096" spans="4:4" x14ac:dyDescent="0.25">
      <c r="D3096" s="146"/>
    </row>
    <row r="3097" spans="4:4" x14ac:dyDescent="0.25">
      <c r="D3097" s="146"/>
    </row>
    <row r="3098" spans="4:4" x14ac:dyDescent="0.25">
      <c r="D3098" s="146"/>
    </row>
    <row r="3099" spans="4:4" x14ac:dyDescent="0.25">
      <c r="D3099" s="146"/>
    </row>
    <row r="3100" spans="4:4" x14ac:dyDescent="0.25">
      <c r="D3100" s="146"/>
    </row>
    <row r="3101" spans="4:4" x14ac:dyDescent="0.25">
      <c r="D3101" s="146"/>
    </row>
    <row r="3102" spans="4:4" x14ac:dyDescent="0.25">
      <c r="D3102" s="146"/>
    </row>
    <row r="3103" spans="4:4" x14ac:dyDescent="0.25">
      <c r="D3103" s="146"/>
    </row>
    <row r="3104" spans="4:4" x14ac:dyDescent="0.25">
      <c r="D3104" s="146"/>
    </row>
    <row r="3105" spans="4:4" x14ac:dyDescent="0.25">
      <c r="D3105" s="146"/>
    </row>
    <row r="3106" spans="4:4" x14ac:dyDescent="0.25">
      <c r="D3106" s="146"/>
    </row>
    <row r="3107" spans="4:4" x14ac:dyDescent="0.25">
      <c r="D3107" s="146"/>
    </row>
    <row r="3108" spans="4:4" x14ac:dyDescent="0.25">
      <c r="D3108" s="146"/>
    </row>
    <row r="3109" spans="4:4" x14ac:dyDescent="0.25">
      <c r="D3109" s="146"/>
    </row>
    <row r="3110" spans="4:4" x14ac:dyDescent="0.25">
      <c r="D3110" s="146"/>
    </row>
    <row r="3111" spans="4:4" x14ac:dyDescent="0.25">
      <c r="D3111" s="146"/>
    </row>
    <row r="3112" spans="4:4" x14ac:dyDescent="0.25">
      <c r="D3112" s="146"/>
    </row>
    <row r="3113" spans="4:4" x14ac:dyDescent="0.25">
      <c r="D3113" s="146"/>
    </row>
    <row r="3114" spans="4:4" x14ac:dyDescent="0.25">
      <c r="D3114" s="146"/>
    </row>
    <row r="3115" spans="4:4" x14ac:dyDescent="0.25">
      <c r="D3115" s="146"/>
    </row>
    <row r="3116" spans="4:4" x14ac:dyDescent="0.25">
      <c r="D3116" s="146"/>
    </row>
    <row r="3117" spans="4:4" x14ac:dyDescent="0.25">
      <c r="D3117" s="146"/>
    </row>
    <row r="3118" spans="4:4" x14ac:dyDescent="0.25">
      <c r="D3118" s="146"/>
    </row>
    <row r="3119" spans="4:4" x14ac:dyDescent="0.25">
      <c r="D3119" s="146"/>
    </row>
    <row r="3120" spans="4:4" x14ac:dyDescent="0.25">
      <c r="D3120" s="146"/>
    </row>
    <row r="3121" spans="4:4" x14ac:dyDescent="0.25">
      <c r="D3121" s="146"/>
    </row>
    <row r="3122" spans="4:4" x14ac:dyDescent="0.25">
      <c r="D3122" s="146"/>
    </row>
    <row r="3123" spans="4:4" x14ac:dyDescent="0.25">
      <c r="D3123" s="146"/>
    </row>
    <row r="3124" spans="4:4" x14ac:dyDescent="0.25">
      <c r="D3124" s="146"/>
    </row>
    <row r="3125" spans="4:4" x14ac:dyDescent="0.25">
      <c r="D3125" s="146"/>
    </row>
    <row r="3126" spans="4:4" x14ac:dyDescent="0.25">
      <c r="D3126" s="146"/>
    </row>
    <row r="3127" spans="4:4" x14ac:dyDescent="0.25">
      <c r="D3127" s="146"/>
    </row>
    <row r="3128" spans="4:4" x14ac:dyDescent="0.25">
      <c r="D3128" s="146"/>
    </row>
    <row r="3129" spans="4:4" x14ac:dyDescent="0.25">
      <c r="D3129" s="146"/>
    </row>
    <row r="3130" spans="4:4" x14ac:dyDescent="0.25">
      <c r="D3130" s="146"/>
    </row>
    <row r="3131" spans="4:4" x14ac:dyDescent="0.25">
      <c r="D3131" s="146"/>
    </row>
    <row r="3132" spans="4:4" x14ac:dyDescent="0.25">
      <c r="D3132" s="146"/>
    </row>
    <row r="3133" spans="4:4" x14ac:dyDescent="0.25">
      <c r="D3133" s="146"/>
    </row>
    <row r="3134" spans="4:4" x14ac:dyDescent="0.25">
      <c r="D3134" s="146"/>
    </row>
    <row r="3135" spans="4:4" x14ac:dyDescent="0.25">
      <c r="D3135" s="146"/>
    </row>
    <row r="3136" spans="4:4" x14ac:dyDescent="0.25">
      <c r="D3136" s="146"/>
    </row>
    <row r="3137" spans="4:4" x14ac:dyDescent="0.25">
      <c r="D3137" s="146"/>
    </row>
    <row r="3138" spans="4:4" x14ac:dyDescent="0.25">
      <c r="D3138" s="146"/>
    </row>
    <row r="3139" spans="4:4" x14ac:dyDescent="0.25">
      <c r="D3139" s="146"/>
    </row>
    <row r="3140" spans="4:4" x14ac:dyDescent="0.25">
      <c r="D3140" s="146"/>
    </row>
    <row r="3141" spans="4:4" x14ac:dyDescent="0.25">
      <c r="D3141" s="146"/>
    </row>
    <row r="3142" spans="4:4" x14ac:dyDescent="0.25">
      <c r="D3142" s="146"/>
    </row>
    <row r="3143" spans="4:4" x14ac:dyDescent="0.25">
      <c r="D3143" s="146"/>
    </row>
    <row r="3144" spans="4:4" x14ac:dyDescent="0.25">
      <c r="D3144" s="146"/>
    </row>
    <row r="3145" spans="4:4" x14ac:dyDescent="0.25">
      <c r="D3145" s="146"/>
    </row>
    <row r="3146" spans="4:4" x14ac:dyDescent="0.25">
      <c r="D3146" s="146"/>
    </row>
    <row r="3147" spans="4:4" x14ac:dyDescent="0.25">
      <c r="D3147" s="146"/>
    </row>
    <row r="3148" spans="4:4" x14ac:dyDescent="0.25">
      <c r="D3148" s="146"/>
    </row>
    <row r="3149" spans="4:4" x14ac:dyDescent="0.25">
      <c r="D3149" s="146"/>
    </row>
    <row r="3150" spans="4:4" x14ac:dyDescent="0.25">
      <c r="D3150" s="146"/>
    </row>
    <row r="3151" spans="4:4" x14ac:dyDescent="0.25">
      <c r="D3151" s="146"/>
    </row>
    <row r="3152" spans="4:4" x14ac:dyDescent="0.25">
      <c r="D3152" s="146"/>
    </row>
    <row r="3153" spans="4:4" x14ac:dyDescent="0.25">
      <c r="D3153" s="146"/>
    </row>
    <row r="3154" spans="4:4" x14ac:dyDescent="0.25">
      <c r="D3154" s="146"/>
    </row>
    <row r="3155" spans="4:4" x14ac:dyDescent="0.25">
      <c r="D3155" s="146"/>
    </row>
    <row r="3156" spans="4:4" x14ac:dyDescent="0.25">
      <c r="D3156" s="146"/>
    </row>
    <row r="3157" spans="4:4" x14ac:dyDescent="0.25">
      <c r="D3157" s="146"/>
    </row>
    <row r="3158" spans="4:4" x14ac:dyDescent="0.25">
      <c r="D3158" s="146"/>
    </row>
    <row r="3159" spans="4:4" x14ac:dyDescent="0.25">
      <c r="D3159" s="146"/>
    </row>
    <row r="3160" spans="4:4" x14ac:dyDescent="0.25">
      <c r="D3160" s="146"/>
    </row>
    <row r="3161" spans="4:4" x14ac:dyDescent="0.25">
      <c r="D3161" s="146"/>
    </row>
    <row r="3162" spans="4:4" x14ac:dyDescent="0.25">
      <c r="D3162" s="146"/>
    </row>
    <row r="3163" spans="4:4" x14ac:dyDescent="0.25">
      <c r="D3163" s="146"/>
    </row>
    <row r="3164" spans="4:4" x14ac:dyDescent="0.25">
      <c r="D3164" s="146"/>
    </row>
    <row r="3165" spans="4:4" x14ac:dyDescent="0.25">
      <c r="D3165" s="146"/>
    </row>
    <row r="3166" spans="4:4" x14ac:dyDescent="0.25">
      <c r="D3166" s="146"/>
    </row>
    <row r="3167" spans="4:4" x14ac:dyDescent="0.25">
      <c r="D3167" s="146"/>
    </row>
    <row r="3168" spans="4:4" x14ac:dyDescent="0.25">
      <c r="D3168" s="146"/>
    </row>
    <row r="3169" spans="4:4" x14ac:dyDescent="0.25">
      <c r="D3169" s="146"/>
    </row>
    <row r="3170" spans="4:4" x14ac:dyDescent="0.25">
      <c r="D3170" s="146"/>
    </row>
    <row r="3171" spans="4:4" x14ac:dyDescent="0.25">
      <c r="D3171" s="146"/>
    </row>
    <row r="3172" spans="4:4" x14ac:dyDescent="0.25">
      <c r="D3172" s="146"/>
    </row>
    <row r="3173" spans="4:4" x14ac:dyDescent="0.25">
      <c r="D3173" s="146"/>
    </row>
    <row r="3174" spans="4:4" x14ac:dyDescent="0.25">
      <c r="D3174" s="146"/>
    </row>
    <row r="3175" spans="4:4" x14ac:dyDescent="0.25">
      <c r="D3175" s="146"/>
    </row>
    <row r="3176" spans="4:4" x14ac:dyDescent="0.25">
      <c r="D3176" s="146"/>
    </row>
    <row r="3177" spans="4:4" x14ac:dyDescent="0.25">
      <c r="D3177" s="146"/>
    </row>
    <row r="3178" spans="4:4" x14ac:dyDescent="0.25">
      <c r="D3178" s="146"/>
    </row>
    <row r="3179" spans="4:4" x14ac:dyDescent="0.25">
      <c r="D3179" s="146"/>
    </row>
    <row r="3180" spans="4:4" x14ac:dyDescent="0.25">
      <c r="D3180" s="146"/>
    </row>
    <row r="3181" spans="4:4" x14ac:dyDescent="0.25">
      <c r="D3181" s="146"/>
    </row>
    <row r="3182" spans="4:4" x14ac:dyDescent="0.25">
      <c r="D3182" s="146"/>
    </row>
    <row r="3183" spans="4:4" x14ac:dyDescent="0.25">
      <c r="D3183" s="146"/>
    </row>
    <row r="3184" spans="4:4" x14ac:dyDescent="0.25">
      <c r="D3184" s="146"/>
    </row>
    <row r="3185" spans="4:4" x14ac:dyDescent="0.25">
      <c r="D3185" s="146"/>
    </row>
    <row r="3186" spans="4:4" x14ac:dyDescent="0.25">
      <c r="D3186" s="146"/>
    </row>
    <row r="3187" spans="4:4" x14ac:dyDescent="0.25">
      <c r="D3187" s="146"/>
    </row>
    <row r="3188" spans="4:4" x14ac:dyDescent="0.25">
      <c r="D3188" s="146"/>
    </row>
    <row r="3189" spans="4:4" x14ac:dyDescent="0.25">
      <c r="D3189" s="146"/>
    </row>
    <row r="3190" spans="4:4" x14ac:dyDescent="0.25">
      <c r="D3190" s="146"/>
    </row>
    <row r="3191" spans="4:4" x14ac:dyDescent="0.25">
      <c r="D3191" s="146"/>
    </row>
    <row r="3192" spans="4:4" x14ac:dyDescent="0.25">
      <c r="D3192" s="146"/>
    </row>
    <row r="3193" spans="4:4" x14ac:dyDescent="0.25">
      <c r="D3193" s="146"/>
    </row>
    <row r="3194" spans="4:4" x14ac:dyDescent="0.25">
      <c r="D3194" s="146"/>
    </row>
    <row r="3195" spans="4:4" x14ac:dyDescent="0.25">
      <c r="D3195" s="146"/>
    </row>
    <row r="3196" spans="4:4" x14ac:dyDescent="0.25">
      <c r="D3196" s="146"/>
    </row>
    <row r="3197" spans="4:4" x14ac:dyDescent="0.25">
      <c r="D3197" s="146"/>
    </row>
    <row r="3198" spans="4:4" x14ac:dyDescent="0.25">
      <c r="D3198" s="146"/>
    </row>
    <row r="3199" spans="4:4" x14ac:dyDescent="0.25">
      <c r="D3199" s="146"/>
    </row>
    <row r="3200" spans="4:4" x14ac:dyDescent="0.25">
      <c r="D3200" s="146"/>
    </row>
    <row r="3201" spans="4:4" x14ac:dyDescent="0.25">
      <c r="D3201" s="146"/>
    </row>
    <row r="3202" spans="4:4" x14ac:dyDescent="0.25">
      <c r="D3202" s="146"/>
    </row>
    <row r="3203" spans="4:4" x14ac:dyDescent="0.25">
      <c r="D3203" s="146"/>
    </row>
    <row r="3204" spans="4:4" x14ac:dyDescent="0.25">
      <c r="D3204" s="146"/>
    </row>
    <row r="3205" spans="4:4" x14ac:dyDescent="0.25">
      <c r="D3205" s="146"/>
    </row>
    <row r="3206" spans="4:4" x14ac:dyDescent="0.25">
      <c r="D3206" s="146"/>
    </row>
    <row r="3207" spans="4:4" x14ac:dyDescent="0.25">
      <c r="D3207" s="146"/>
    </row>
    <row r="3208" spans="4:4" x14ac:dyDescent="0.25">
      <c r="D3208" s="146"/>
    </row>
    <row r="3209" spans="4:4" x14ac:dyDescent="0.25">
      <c r="D3209" s="146"/>
    </row>
    <row r="3210" spans="4:4" x14ac:dyDescent="0.25">
      <c r="D3210" s="146"/>
    </row>
    <row r="3211" spans="4:4" x14ac:dyDescent="0.25">
      <c r="D3211" s="146"/>
    </row>
    <row r="3212" spans="4:4" x14ac:dyDescent="0.25">
      <c r="D3212" s="146"/>
    </row>
    <row r="3213" spans="4:4" x14ac:dyDescent="0.25">
      <c r="D3213" s="146"/>
    </row>
    <row r="3214" spans="4:4" x14ac:dyDescent="0.25">
      <c r="D3214" s="146"/>
    </row>
    <row r="3215" spans="4:4" x14ac:dyDescent="0.25">
      <c r="D3215" s="146"/>
    </row>
    <row r="3216" spans="4:4" x14ac:dyDescent="0.25">
      <c r="D3216" s="146"/>
    </row>
    <row r="3217" spans="4:4" x14ac:dyDescent="0.25">
      <c r="D3217" s="146"/>
    </row>
    <row r="3218" spans="4:4" x14ac:dyDescent="0.25">
      <c r="D3218" s="146"/>
    </row>
    <row r="3219" spans="4:4" x14ac:dyDescent="0.25">
      <c r="D3219" s="146"/>
    </row>
    <row r="3220" spans="4:4" x14ac:dyDescent="0.25">
      <c r="D3220" s="146"/>
    </row>
    <row r="3221" spans="4:4" x14ac:dyDescent="0.25">
      <c r="D3221" s="146"/>
    </row>
    <row r="3222" spans="4:4" x14ac:dyDescent="0.25">
      <c r="D3222" s="146"/>
    </row>
    <row r="3223" spans="4:4" x14ac:dyDescent="0.25">
      <c r="D3223" s="146"/>
    </row>
    <row r="3224" spans="4:4" x14ac:dyDescent="0.25">
      <c r="D3224" s="146"/>
    </row>
    <row r="3225" spans="4:4" x14ac:dyDescent="0.25">
      <c r="D3225" s="146"/>
    </row>
    <row r="3226" spans="4:4" x14ac:dyDescent="0.25">
      <c r="D3226" s="146"/>
    </row>
    <row r="3227" spans="4:4" x14ac:dyDescent="0.25">
      <c r="D3227" s="146"/>
    </row>
    <row r="3228" spans="4:4" x14ac:dyDescent="0.25">
      <c r="D3228" s="146"/>
    </row>
    <row r="3229" spans="4:4" x14ac:dyDescent="0.25">
      <c r="D3229" s="146"/>
    </row>
    <row r="3230" spans="4:4" x14ac:dyDescent="0.25">
      <c r="D3230" s="146"/>
    </row>
    <row r="3231" spans="4:4" x14ac:dyDescent="0.25">
      <c r="D3231" s="146"/>
    </row>
    <row r="3232" spans="4:4" x14ac:dyDescent="0.25">
      <c r="D3232" s="146"/>
    </row>
    <row r="3233" spans="4:4" x14ac:dyDescent="0.25">
      <c r="D3233" s="146"/>
    </row>
    <row r="3234" spans="4:4" x14ac:dyDescent="0.25">
      <c r="D3234" s="146"/>
    </row>
    <row r="3235" spans="4:4" x14ac:dyDescent="0.25">
      <c r="D3235" s="146"/>
    </row>
    <row r="3236" spans="4:4" x14ac:dyDescent="0.25">
      <c r="D3236" s="146"/>
    </row>
    <row r="3237" spans="4:4" x14ac:dyDescent="0.25">
      <c r="D3237" s="146"/>
    </row>
    <row r="3238" spans="4:4" x14ac:dyDescent="0.25">
      <c r="D3238" s="146"/>
    </row>
    <row r="3239" spans="4:4" x14ac:dyDescent="0.25">
      <c r="D3239" s="146"/>
    </row>
    <row r="3240" spans="4:4" x14ac:dyDescent="0.25">
      <c r="D3240" s="146"/>
    </row>
    <row r="3241" spans="4:4" x14ac:dyDescent="0.25">
      <c r="D3241" s="146"/>
    </row>
    <row r="3242" spans="4:4" x14ac:dyDescent="0.25">
      <c r="D3242" s="146"/>
    </row>
    <row r="3243" spans="4:4" x14ac:dyDescent="0.25">
      <c r="D3243" s="146"/>
    </row>
    <row r="3244" spans="4:4" x14ac:dyDescent="0.25">
      <c r="D3244" s="146"/>
    </row>
    <row r="3245" spans="4:4" x14ac:dyDescent="0.25">
      <c r="D3245" s="146"/>
    </row>
    <row r="3246" spans="4:4" x14ac:dyDescent="0.25">
      <c r="D3246" s="146"/>
    </row>
    <row r="3247" spans="4:4" x14ac:dyDescent="0.25">
      <c r="D3247" s="146"/>
    </row>
    <row r="3248" spans="4:4" x14ac:dyDescent="0.25">
      <c r="D3248" s="146"/>
    </row>
    <row r="3249" spans="4:4" x14ac:dyDescent="0.25">
      <c r="D3249" s="146"/>
    </row>
    <row r="3250" spans="4:4" x14ac:dyDescent="0.25">
      <c r="D3250" s="146"/>
    </row>
    <row r="3251" spans="4:4" x14ac:dyDescent="0.25">
      <c r="D3251" s="146"/>
    </row>
    <row r="3252" spans="4:4" x14ac:dyDescent="0.25">
      <c r="D3252" s="146"/>
    </row>
    <row r="3253" spans="4:4" x14ac:dyDescent="0.25">
      <c r="D3253" s="146"/>
    </row>
    <row r="3254" spans="4:4" x14ac:dyDescent="0.25">
      <c r="D3254" s="146"/>
    </row>
    <row r="3255" spans="4:4" x14ac:dyDescent="0.25">
      <c r="D3255" s="146"/>
    </row>
    <row r="3256" spans="4:4" x14ac:dyDescent="0.25">
      <c r="D3256" s="146"/>
    </row>
    <row r="3257" spans="4:4" x14ac:dyDescent="0.25">
      <c r="D3257" s="146"/>
    </row>
    <row r="3258" spans="4:4" x14ac:dyDescent="0.25">
      <c r="D3258" s="146"/>
    </row>
    <row r="3259" spans="4:4" x14ac:dyDescent="0.25">
      <c r="D3259" s="146"/>
    </row>
    <row r="3260" spans="4:4" x14ac:dyDescent="0.25">
      <c r="D3260" s="146"/>
    </row>
    <row r="3261" spans="4:4" x14ac:dyDescent="0.25">
      <c r="D3261" s="146"/>
    </row>
    <row r="3262" spans="4:4" x14ac:dyDescent="0.25">
      <c r="D3262" s="146"/>
    </row>
    <row r="3263" spans="4:4" x14ac:dyDescent="0.25">
      <c r="D3263" s="146"/>
    </row>
    <row r="3264" spans="4:4" x14ac:dyDescent="0.25">
      <c r="D3264" s="146"/>
    </row>
    <row r="3265" spans="4:4" x14ac:dyDescent="0.25">
      <c r="D3265" s="146"/>
    </row>
    <row r="3266" spans="4:4" x14ac:dyDescent="0.25">
      <c r="D3266" s="146"/>
    </row>
    <row r="3267" spans="4:4" x14ac:dyDescent="0.25">
      <c r="D3267" s="146"/>
    </row>
    <row r="3268" spans="4:4" x14ac:dyDescent="0.25">
      <c r="D3268" s="146"/>
    </row>
    <row r="3269" spans="4:4" x14ac:dyDescent="0.25">
      <c r="D3269" s="146"/>
    </row>
    <row r="3270" spans="4:4" x14ac:dyDescent="0.25">
      <c r="D3270" s="146"/>
    </row>
    <row r="3271" spans="4:4" x14ac:dyDescent="0.25">
      <c r="D3271" s="146"/>
    </row>
    <row r="3272" spans="4:4" x14ac:dyDescent="0.25">
      <c r="D3272" s="146"/>
    </row>
    <row r="3273" spans="4:4" x14ac:dyDescent="0.25">
      <c r="D3273" s="146"/>
    </row>
    <row r="3274" spans="4:4" x14ac:dyDescent="0.25">
      <c r="D3274" s="146"/>
    </row>
    <row r="3275" spans="4:4" x14ac:dyDescent="0.25">
      <c r="D3275" s="146"/>
    </row>
    <row r="3276" spans="4:4" x14ac:dyDescent="0.25">
      <c r="D3276" s="146"/>
    </row>
    <row r="3277" spans="4:4" x14ac:dyDescent="0.25">
      <c r="D3277" s="146"/>
    </row>
    <row r="3278" spans="4:4" x14ac:dyDescent="0.25">
      <c r="D3278" s="146"/>
    </row>
    <row r="3279" spans="4:4" x14ac:dyDescent="0.25">
      <c r="D3279" s="146"/>
    </row>
    <row r="3280" spans="4:4" x14ac:dyDescent="0.25">
      <c r="D3280" s="146"/>
    </row>
    <row r="3281" spans="4:4" x14ac:dyDescent="0.25">
      <c r="D3281" s="146"/>
    </row>
    <row r="3282" spans="4:4" x14ac:dyDescent="0.25">
      <c r="D3282" s="146"/>
    </row>
    <row r="3283" spans="4:4" x14ac:dyDescent="0.25">
      <c r="D3283" s="146"/>
    </row>
    <row r="3284" spans="4:4" x14ac:dyDescent="0.25">
      <c r="D3284" s="146"/>
    </row>
    <row r="3285" spans="4:4" x14ac:dyDescent="0.25">
      <c r="D3285" s="146"/>
    </row>
    <row r="3286" spans="4:4" x14ac:dyDescent="0.25">
      <c r="D3286" s="146"/>
    </row>
    <row r="3287" spans="4:4" x14ac:dyDescent="0.25">
      <c r="D3287" s="146"/>
    </row>
    <row r="3288" spans="4:4" x14ac:dyDescent="0.25">
      <c r="D3288" s="146"/>
    </row>
    <row r="3289" spans="4:4" x14ac:dyDescent="0.25">
      <c r="D3289" s="146"/>
    </row>
    <row r="3290" spans="4:4" x14ac:dyDescent="0.25">
      <c r="D3290" s="146"/>
    </row>
    <row r="3291" spans="4:4" x14ac:dyDescent="0.25">
      <c r="D3291" s="146"/>
    </row>
    <row r="3292" spans="4:4" x14ac:dyDescent="0.25">
      <c r="D3292" s="146"/>
    </row>
    <row r="3293" spans="4:4" x14ac:dyDescent="0.25">
      <c r="D3293" s="146"/>
    </row>
    <row r="3294" spans="4:4" x14ac:dyDescent="0.25">
      <c r="D3294" s="146"/>
    </row>
    <row r="3295" spans="4:4" x14ac:dyDescent="0.25">
      <c r="D3295" s="146"/>
    </row>
    <row r="3296" spans="4:4" x14ac:dyDescent="0.25">
      <c r="D3296" s="146"/>
    </row>
    <row r="3297" spans="4:4" x14ac:dyDescent="0.25">
      <c r="D3297" s="146"/>
    </row>
    <row r="3298" spans="4:4" x14ac:dyDescent="0.25">
      <c r="D3298" s="146"/>
    </row>
    <row r="3299" spans="4:4" x14ac:dyDescent="0.25">
      <c r="D3299" s="146"/>
    </row>
    <row r="3300" spans="4:4" x14ac:dyDescent="0.25">
      <c r="D3300" s="146"/>
    </row>
    <row r="3301" spans="4:4" x14ac:dyDescent="0.25">
      <c r="D3301" s="146"/>
    </row>
    <row r="3302" spans="4:4" x14ac:dyDescent="0.25">
      <c r="D3302" s="146"/>
    </row>
    <row r="3303" spans="4:4" x14ac:dyDescent="0.25">
      <c r="D3303" s="146"/>
    </row>
    <row r="3304" spans="4:4" x14ac:dyDescent="0.25">
      <c r="D3304" s="146"/>
    </row>
    <row r="3305" spans="4:4" x14ac:dyDescent="0.25">
      <c r="D3305" s="146"/>
    </row>
    <row r="3306" spans="4:4" x14ac:dyDescent="0.25">
      <c r="D3306" s="146"/>
    </row>
    <row r="3307" spans="4:4" x14ac:dyDescent="0.25">
      <c r="D3307" s="146"/>
    </row>
    <row r="3308" spans="4:4" x14ac:dyDescent="0.25">
      <c r="D3308" s="146"/>
    </row>
    <row r="3309" spans="4:4" x14ac:dyDescent="0.25">
      <c r="D3309" s="146"/>
    </row>
    <row r="3310" spans="4:4" x14ac:dyDescent="0.25">
      <c r="D3310" s="146"/>
    </row>
    <row r="3311" spans="4:4" x14ac:dyDescent="0.25">
      <c r="D3311" s="146"/>
    </row>
    <row r="3312" spans="4:4" x14ac:dyDescent="0.25">
      <c r="D3312" s="146"/>
    </row>
    <row r="3313" spans="4:4" x14ac:dyDescent="0.25">
      <c r="D3313" s="146"/>
    </row>
    <row r="3314" spans="4:4" x14ac:dyDescent="0.25">
      <c r="D3314" s="146"/>
    </row>
    <row r="3315" spans="4:4" x14ac:dyDescent="0.25">
      <c r="D3315" s="146"/>
    </row>
    <row r="3316" spans="4:4" x14ac:dyDescent="0.25">
      <c r="D3316" s="146"/>
    </row>
    <row r="3317" spans="4:4" x14ac:dyDescent="0.25">
      <c r="D3317" s="146"/>
    </row>
    <row r="3318" spans="4:4" x14ac:dyDescent="0.25">
      <c r="D3318" s="146"/>
    </row>
    <row r="3319" spans="4:4" x14ac:dyDescent="0.25">
      <c r="D3319" s="146"/>
    </row>
    <row r="3320" spans="4:4" x14ac:dyDescent="0.25">
      <c r="D3320" s="146"/>
    </row>
    <row r="3321" spans="4:4" x14ac:dyDescent="0.25">
      <c r="D3321" s="146"/>
    </row>
    <row r="3322" spans="4:4" x14ac:dyDescent="0.25">
      <c r="D3322" s="146"/>
    </row>
    <row r="3323" spans="4:4" x14ac:dyDescent="0.25">
      <c r="D3323" s="146"/>
    </row>
    <row r="3324" spans="4:4" x14ac:dyDescent="0.25">
      <c r="D3324" s="146"/>
    </row>
    <row r="3325" spans="4:4" x14ac:dyDescent="0.25">
      <c r="D3325" s="146"/>
    </row>
    <row r="3326" spans="4:4" x14ac:dyDescent="0.25">
      <c r="D3326" s="146"/>
    </row>
    <row r="3327" spans="4:4" x14ac:dyDescent="0.25">
      <c r="D3327" s="146"/>
    </row>
    <row r="3328" spans="4:4" x14ac:dyDescent="0.25">
      <c r="D3328" s="146"/>
    </row>
    <row r="3329" spans="4:4" x14ac:dyDescent="0.25">
      <c r="D3329" s="146"/>
    </row>
    <row r="3330" spans="4:4" x14ac:dyDescent="0.25">
      <c r="D3330" s="146"/>
    </row>
    <row r="3331" spans="4:4" x14ac:dyDescent="0.25">
      <c r="D3331" s="146"/>
    </row>
    <row r="3332" spans="4:4" x14ac:dyDescent="0.25">
      <c r="D3332" s="146"/>
    </row>
    <row r="3333" spans="4:4" x14ac:dyDescent="0.25">
      <c r="D3333" s="146"/>
    </row>
    <row r="3334" spans="4:4" x14ac:dyDescent="0.25">
      <c r="D3334" s="146"/>
    </row>
    <row r="3335" spans="4:4" x14ac:dyDescent="0.25">
      <c r="D3335" s="146"/>
    </row>
    <row r="3336" spans="4:4" x14ac:dyDescent="0.25">
      <c r="D3336" s="146"/>
    </row>
    <row r="3337" spans="4:4" x14ac:dyDescent="0.25">
      <c r="D3337" s="146"/>
    </row>
    <row r="3338" spans="4:4" x14ac:dyDescent="0.25">
      <c r="D3338" s="146"/>
    </row>
    <row r="3339" spans="4:4" x14ac:dyDescent="0.25">
      <c r="D3339" s="146"/>
    </row>
    <row r="3340" spans="4:4" x14ac:dyDescent="0.25">
      <c r="D3340" s="146"/>
    </row>
    <row r="3341" spans="4:4" x14ac:dyDescent="0.25">
      <c r="D3341" s="146"/>
    </row>
    <row r="3342" spans="4:4" x14ac:dyDescent="0.25">
      <c r="D3342" s="146"/>
    </row>
    <row r="3343" spans="4:4" x14ac:dyDescent="0.25">
      <c r="D3343" s="146"/>
    </row>
    <row r="3344" spans="4:4" x14ac:dyDescent="0.25">
      <c r="D3344" s="146"/>
    </row>
    <row r="3345" spans="4:4" x14ac:dyDescent="0.25">
      <c r="D3345" s="146"/>
    </row>
    <row r="3346" spans="4:4" x14ac:dyDescent="0.25">
      <c r="D3346" s="146"/>
    </row>
    <row r="3347" spans="4:4" x14ac:dyDescent="0.25">
      <c r="D3347" s="146"/>
    </row>
    <row r="3348" spans="4:4" x14ac:dyDescent="0.25">
      <c r="D3348" s="146"/>
    </row>
    <row r="3349" spans="4:4" x14ac:dyDescent="0.25">
      <c r="D3349" s="146"/>
    </row>
    <row r="3350" spans="4:4" x14ac:dyDescent="0.25">
      <c r="D3350" s="146"/>
    </row>
    <row r="3351" spans="4:4" x14ac:dyDescent="0.25">
      <c r="D3351" s="146"/>
    </row>
    <row r="3352" spans="4:4" x14ac:dyDescent="0.25">
      <c r="D3352" s="146"/>
    </row>
    <row r="3353" spans="4:4" x14ac:dyDescent="0.25">
      <c r="D3353" s="146"/>
    </row>
    <row r="3354" spans="4:4" x14ac:dyDescent="0.25">
      <c r="D3354" s="146"/>
    </row>
    <row r="3355" spans="4:4" x14ac:dyDescent="0.25">
      <c r="D3355" s="146"/>
    </row>
    <row r="3356" spans="4:4" x14ac:dyDescent="0.25">
      <c r="D3356" s="146"/>
    </row>
    <row r="3357" spans="4:4" x14ac:dyDescent="0.25">
      <c r="D3357" s="146"/>
    </row>
    <row r="3358" spans="4:4" x14ac:dyDescent="0.25">
      <c r="D3358" s="146"/>
    </row>
    <row r="3359" spans="4:4" x14ac:dyDescent="0.25">
      <c r="D3359" s="146"/>
    </row>
    <row r="3360" spans="4:4" x14ac:dyDescent="0.25">
      <c r="D3360" s="146"/>
    </row>
    <row r="3361" spans="4:4" x14ac:dyDescent="0.25">
      <c r="D3361" s="146"/>
    </row>
    <row r="3362" spans="4:4" x14ac:dyDescent="0.25">
      <c r="D3362" s="146"/>
    </row>
    <row r="3363" spans="4:4" x14ac:dyDescent="0.25">
      <c r="D3363" s="146"/>
    </row>
    <row r="3364" spans="4:4" x14ac:dyDescent="0.25">
      <c r="D3364" s="146"/>
    </row>
    <row r="3365" spans="4:4" x14ac:dyDescent="0.25">
      <c r="D3365" s="146"/>
    </row>
    <row r="3366" spans="4:4" x14ac:dyDescent="0.25">
      <c r="D3366" s="146"/>
    </row>
    <row r="3367" spans="4:4" x14ac:dyDescent="0.25">
      <c r="D3367" s="146"/>
    </row>
    <row r="3368" spans="4:4" x14ac:dyDescent="0.25">
      <c r="D3368" s="146"/>
    </row>
    <row r="3369" spans="4:4" x14ac:dyDescent="0.25">
      <c r="D3369" s="146"/>
    </row>
    <row r="3370" spans="4:4" x14ac:dyDescent="0.25">
      <c r="D3370" s="146"/>
    </row>
    <row r="3371" spans="4:4" x14ac:dyDescent="0.25">
      <c r="D3371" s="146"/>
    </row>
    <row r="3372" spans="4:4" x14ac:dyDescent="0.25">
      <c r="D3372" s="146"/>
    </row>
    <row r="3373" spans="4:4" x14ac:dyDescent="0.25">
      <c r="D3373" s="146"/>
    </row>
    <row r="3374" spans="4:4" x14ac:dyDescent="0.25">
      <c r="D3374" s="146"/>
    </row>
    <row r="3375" spans="4:4" x14ac:dyDescent="0.25">
      <c r="D3375" s="146"/>
    </row>
    <row r="3376" spans="4:4" x14ac:dyDescent="0.25">
      <c r="D3376" s="146"/>
    </row>
    <row r="3377" spans="4:4" x14ac:dyDescent="0.25">
      <c r="D3377" s="146"/>
    </row>
    <row r="3378" spans="4:4" x14ac:dyDescent="0.25">
      <c r="D3378" s="146"/>
    </row>
    <row r="3379" spans="4:4" x14ac:dyDescent="0.25">
      <c r="D3379" s="146"/>
    </row>
    <row r="3380" spans="4:4" x14ac:dyDescent="0.25">
      <c r="D3380" s="146"/>
    </row>
    <row r="3381" spans="4:4" x14ac:dyDescent="0.25">
      <c r="D3381" s="146"/>
    </row>
    <row r="3382" spans="4:4" x14ac:dyDescent="0.25">
      <c r="D3382" s="146"/>
    </row>
    <row r="3383" spans="4:4" x14ac:dyDescent="0.25">
      <c r="D3383" s="146"/>
    </row>
    <row r="3384" spans="4:4" x14ac:dyDescent="0.25">
      <c r="D3384" s="146"/>
    </row>
    <row r="3385" spans="4:4" x14ac:dyDescent="0.25">
      <c r="D3385" s="146"/>
    </row>
    <row r="3386" spans="4:4" x14ac:dyDescent="0.25">
      <c r="D3386" s="146"/>
    </row>
    <row r="3387" spans="4:4" x14ac:dyDescent="0.25">
      <c r="D3387" s="146"/>
    </row>
    <row r="3388" spans="4:4" x14ac:dyDescent="0.25">
      <c r="D3388" s="146"/>
    </row>
    <row r="3389" spans="4:4" x14ac:dyDescent="0.25">
      <c r="D3389" s="146"/>
    </row>
    <row r="3390" spans="4:4" x14ac:dyDescent="0.25">
      <c r="D3390" s="146"/>
    </row>
    <row r="3391" spans="4:4" x14ac:dyDescent="0.25">
      <c r="D3391" s="146"/>
    </row>
    <row r="3392" spans="4:4" x14ac:dyDescent="0.25">
      <c r="D3392" s="146"/>
    </row>
    <row r="3393" spans="4:4" x14ac:dyDescent="0.25">
      <c r="D3393" s="146"/>
    </row>
    <row r="3394" spans="4:4" x14ac:dyDescent="0.25">
      <c r="D3394" s="146"/>
    </row>
    <row r="3395" spans="4:4" x14ac:dyDescent="0.25">
      <c r="D3395" s="146"/>
    </row>
    <row r="3396" spans="4:4" x14ac:dyDescent="0.25">
      <c r="D3396" s="146"/>
    </row>
    <row r="3397" spans="4:4" x14ac:dyDescent="0.25">
      <c r="D3397" s="146"/>
    </row>
    <row r="3398" spans="4:4" x14ac:dyDescent="0.25">
      <c r="D3398" s="146"/>
    </row>
    <row r="3399" spans="4:4" x14ac:dyDescent="0.25">
      <c r="D3399" s="146"/>
    </row>
    <row r="3400" spans="4:4" x14ac:dyDescent="0.25">
      <c r="D3400" s="146"/>
    </row>
    <row r="3401" spans="4:4" x14ac:dyDescent="0.25">
      <c r="D3401" s="146"/>
    </row>
    <row r="3402" spans="4:4" x14ac:dyDescent="0.25">
      <c r="D3402" s="146"/>
    </row>
    <row r="3403" spans="4:4" x14ac:dyDescent="0.25">
      <c r="D3403" s="146"/>
    </row>
    <row r="3404" spans="4:4" x14ac:dyDescent="0.25">
      <c r="D3404" s="146"/>
    </row>
    <row r="3405" spans="4:4" x14ac:dyDescent="0.25">
      <c r="D3405" s="146"/>
    </row>
    <row r="3406" spans="4:4" x14ac:dyDescent="0.25">
      <c r="D3406" s="146"/>
    </row>
    <row r="3407" spans="4:4" x14ac:dyDescent="0.25">
      <c r="D3407" s="146"/>
    </row>
    <row r="3408" spans="4:4" x14ac:dyDescent="0.25">
      <c r="D3408" s="146"/>
    </row>
    <row r="3409" spans="4:4" x14ac:dyDescent="0.25">
      <c r="D3409" s="146"/>
    </row>
    <row r="3410" spans="4:4" x14ac:dyDescent="0.25">
      <c r="D3410" s="146"/>
    </row>
    <row r="3411" spans="4:4" x14ac:dyDescent="0.25">
      <c r="D3411" s="146"/>
    </row>
    <row r="3412" spans="4:4" x14ac:dyDescent="0.25">
      <c r="D3412" s="146"/>
    </row>
    <row r="3413" spans="4:4" x14ac:dyDescent="0.25">
      <c r="D3413" s="146"/>
    </row>
    <row r="3414" spans="4:4" x14ac:dyDescent="0.25">
      <c r="D3414" s="146"/>
    </row>
    <row r="3415" spans="4:4" x14ac:dyDescent="0.25">
      <c r="D3415" s="146"/>
    </row>
    <row r="3416" spans="4:4" x14ac:dyDescent="0.25">
      <c r="D3416" s="146"/>
    </row>
    <row r="3417" spans="4:4" x14ac:dyDescent="0.25">
      <c r="D3417" s="146"/>
    </row>
    <row r="3418" spans="4:4" x14ac:dyDescent="0.25">
      <c r="D3418" s="146"/>
    </row>
    <row r="3419" spans="4:4" x14ac:dyDescent="0.25">
      <c r="D3419" s="146"/>
    </row>
    <row r="3420" spans="4:4" x14ac:dyDescent="0.25">
      <c r="D3420" s="146"/>
    </row>
    <row r="3421" spans="4:4" x14ac:dyDescent="0.25">
      <c r="D3421" s="146"/>
    </row>
    <row r="3422" spans="4:4" x14ac:dyDescent="0.25">
      <c r="D3422" s="146"/>
    </row>
    <row r="3423" spans="4:4" x14ac:dyDescent="0.25">
      <c r="D3423" s="146"/>
    </row>
    <row r="3424" spans="4:4" x14ac:dyDescent="0.25">
      <c r="D3424" s="146"/>
    </row>
    <row r="3425" spans="4:4" x14ac:dyDescent="0.25">
      <c r="D3425" s="146"/>
    </row>
    <row r="3426" spans="4:4" x14ac:dyDescent="0.25">
      <c r="D3426" s="146"/>
    </row>
    <row r="3427" spans="4:4" x14ac:dyDescent="0.25">
      <c r="D3427" s="146"/>
    </row>
    <row r="3428" spans="4:4" x14ac:dyDescent="0.25">
      <c r="D3428" s="146"/>
    </row>
    <row r="3429" spans="4:4" x14ac:dyDescent="0.25">
      <c r="D3429" s="146"/>
    </row>
    <row r="3430" spans="4:4" x14ac:dyDescent="0.25">
      <c r="D3430" s="146"/>
    </row>
    <row r="3431" spans="4:4" x14ac:dyDescent="0.25">
      <c r="D3431" s="146"/>
    </row>
    <row r="3432" spans="4:4" x14ac:dyDescent="0.25">
      <c r="D3432" s="146"/>
    </row>
    <row r="3433" spans="4:4" x14ac:dyDescent="0.25">
      <c r="D3433" s="146"/>
    </row>
    <row r="3434" spans="4:4" x14ac:dyDescent="0.25">
      <c r="D3434" s="146"/>
    </row>
    <row r="3435" spans="4:4" x14ac:dyDescent="0.25">
      <c r="D3435" s="146"/>
    </row>
    <row r="3436" spans="4:4" x14ac:dyDescent="0.25">
      <c r="D3436" s="146"/>
    </row>
    <row r="3437" spans="4:4" x14ac:dyDescent="0.25">
      <c r="D3437" s="146"/>
    </row>
    <row r="3438" spans="4:4" x14ac:dyDescent="0.25">
      <c r="D3438" s="146"/>
    </row>
    <row r="3439" spans="4:4" x14ac:dyDescent="0.25">
      <c r="D3439" s="146"/>
    </row>
    <row r="3440" spans="4:4" x14ac:dyDescent="0.25">
      <c r="D3440" s="146"/>
    </row>
    <row r="3441" spans="4:4" x14ac:dyDescent="0.25">
      <c r="D3441" s="146"/>
    </row>
    <row r="3442" spans="4:4" x14ac:dyDescent="0.25">
      <c r="D3442" s="146"/>
    </row>
    <row r="3443" spans="4:4" x14ac:dyDescent="0.25">
      <c r="D3443" s="146"/>
    </row>
    <row r="3444" spans="4:4" x14ac:dyDescent="0.25">
      <c r="D3444" s="146"/>
    </row>
    <row r="3445" spans="4:4" x14ac:dyDescent="0.25">
      <c r="D3445" s="146"/>
    </row>
    <row r="3446" spans="4:4" x14ac:dyDescent="0.25">
      <c r="D3446" s="146"/>
    </row>
    <row r="3447" spans="4:4" x14ac:dyDescent="0.25">
      <c r="D3447" s="146"/>
    </row>
    <row r="3448" spans="4:4" x14ac:dyDescent="0.25">
      <c r="D3448" s="146"/>
    </row>
    <row r="3449" spans="4:4" x14ac:dyDescent="0.25">
      <c r="D3449" s="146"/>
    </row>
    <row r="3450" spans="4:4" x14ac:dyDescent="0.25">
      <c r="D3450" s="146"/>
    </row>
    <row r="3451" spans="4:4" x14ac:dyDescent="0.25">
      <c r="D3451" s="146"/>
    </row>
    <row r="3452" spans="4:4" x14ac:dyDescent="0.25">
      <c r="D3452" s="146"/>
    </row>
    <row r="3453" spans="4:4" x14ac:dyDescent="0.25">
      <c r="D3453" s="146"/>
    </row>
    <row r="3454" spans="4:4" x14ac:dyDescent="0.25">
      <c r="D3454" s="146"/>
    </row>
    <row r="3455" spans="4:4" x14ac:dyDescent="0.25">
      <c r="D3455" s="146"/>
    </row>
    <row r="3456" spans="4:4" x14ac:dyDescent="0.25">
      <c r="D3456" s="146"/>
    </row>
    <row r="3457" spans="4:4" x14ac:dyDescent="0.25">
      <c r="D3457" s="146"/>
    </row>
    <row r="3458" spans="4:4" x14ac:dyDescent="0.25">
      <c r="D3458" s="146"/>
    </row>
    <row r="3459" spans="4:4" x14ac:dyDescent="0.25">
      <c r="D3459" s="146"/>
    </row>
    <row r="3460" spans="4:4" x14ac:dyDescent="0.25">
      <c r="D3460" s="146"/>
    </row>
    <row r="3461" spans="4:4" x14ac:dyDescent="0.25">
      <c r="D3461" s="146"/>
    </row>
    <row r="3462" spans="4:4" x14ac:dyDescent="0.25">
      <c r="D3462" s="146"/>
    </row>
    <row r="3463" spans="4:4" x14ac:dyDescent="0.25">
      <c r="D3463" s="146"/>
    </row>
    <row r="3464" spans="4:4" x14ac:dyDescent="0.25">
      <c r="D3464" s="146"/>
    </row>
    <row r="3465" spans="4:4" x14ac:dyDescent="0.25">
      <c r="D3465" s="146"/>
    </row>
    <row r="3466" spans="4:4" x14ac:dyDescent="0.25">
      <c r="D3466" s="146"/>
    </row>
    <row r="3467" spans="4:4" x14ac:dyDescent="0.25">
      <c r="D3467" s="146"/>
    </row>
    <row r="3468" spans="4:4" x14ac:dyDescent="0.25">
      <c r="D3468" s="146"/>
    </row>
    <row r="3469" spans="4:4" x14ac:dyDescent="0.25">
      <c r="D3469" s="146"/>
    </row>
    <row r="3470" spans="4:4" x14ac:dyDescent="0.25">
      <c r="D3470" s="146"/>
    </row>
    <row r="3471" spans="4:4" x14ac:dyDescent="0.25">
      <c r="D3471" s="146"/>
    </row>
    <row r="3472" spans="4:4" x14ac:dyDescent="0.25">
      <c r="D3472" s="146"/>
    </row>
    <row r="3473" spans="4:4" x14ac:dyDescent="0.25">
      <c r="D3473" s="146"/>
    </row>
    <row r="3474" spans="4:4" x14ac:dyDescent="0.25">
      <c r="D3474" s="146"/>
    </row>
    <row r="3475" spans="4:4" x14ac:dyDescent="0.25">
      <c r="D3475" s="146"/>
    </row>
    <row r="3476" spans="4:4" x14ac:dyDescent="0.25">
      <c r="D3476" s="146"/>
    </row>
    <row r="3477" spans="4:4" x14ac:dyDescent="0.25">
      <c r="D3477" s="146"/>
    </row>
    <row r="3478" spans="4:4" x14ac:dyDescent="0.25">
      <c r="D3478" s="146"/>
    </row>
    <row r="3479" spans="4:4" x14ac:dyDescent="0.25">
      <c r="D3479" s="146"/>
    </row>
    <row r="3480" spans="4:4" x14ac:dyDescent="0.25">
      <c r="D3480" s="146"/>
    </row>
    <row r="3481" spans="4:4" x14ac:dyDescent="0.25">
      <c r="D3481" s="146"/>
    </row>
    <row r="3482" spans="4:4" x14ac:dyDescent="0.25">
      <c r="D3482" s="146"/>
    </row>
    <row r="3483" spans="4:4" x14ac:dyDescent="0.25">
      <c r="D3483" s="146"/>
    </row>
    <row r="3484" spans="4:4" x14ac:dyDescent="0.25">
      <c r="D3484" s="146"/>
    </row>
    <row r="3485" spans="4:4" x14ac:dyDescent="0.25">
      <c r="D3485" s="146"/>
    </row>
    <row r="3486" spans="4:4" x14ac:dyDescent="0.25">
      <c r="D3486" s="146"/>
    </row>
    <row r="3487" spans="4:4" x14ac:dyDescent="0.25">
      <c r="D3487" s="146"/>
    </row>
    <row r="3488" spans="4:4" x14ac:dyDescent="0.25">
      <c r="D3488" s="146"/>
    </row>
    <row r="3489" spans="4:4" x14ac:dyDescent="0.25">
      <c r="D3489" s="146"/>
    </row>
    <row r="3490" spans="4:4" x14ac:dyDescent="0.25">
      <c r="D3490" s="146"/>
    </row>
    <row r="3491" spans="4:4" x14ac:dyDescent="0.25">
      <c r="D3491" s="146"/>
    </row>
    <row r="3492" spans="4:4" x14ac:dyDescent="0.25">
      <c r="D3492" s="146"/>
    </row>
    <row r="3493" spans="4:4" x14ac:dyDescent="0.25">
      <c r="D3493" s="146"/>
    </row>
    <row r="3494" spans="4:4" x14ac:dyDescent="0.25">
      <c r="D3494" s="146"/>
    </row>
    <row r="3495" spans="4:4" x14ac:dyDescent="0.25">
      <c r="D3495" s="146"/>
    </row>
    <row r="3496" spans="4:4" x14ac:dyDescent="0.25">
      <c r="D3496" s="146"/>
    </row>
    <row r="3497" spans="4:4" x14ac:dyDescent="0.25">
      <c r="D3497" s="146"/>
    </row>
    <row r="3498" spans="4:4" x14ac:dyDescent="0.25">
      <c r="D3498" s="146"/>
    </row>
    <row r="3499" spans="4:4" x14ac:dyDescent="0.25">
      <c r="D3499" s="146"/>
    </row>
    <row r="3500" spans="4:4" x14ac:dyDescent="0.25">
      <c r="D3500" s="146"/>
    </row>
    <row r="3501" spans="4:4" x14ac:dyDescent="0.25">
      <c r="D3501" s="146"/>
    </row>
    <row r="3502" spans="4:4" x14ac:dyDescent="0.25">
      <c r="D3502" s="146"/>
    </row>
    <row r="3503" spans="4:4" x14ac:dyDescent="0.25">
      <c r="D3503" s="146"/>
    </row>
    <row r="3504" spans="4:4" x14ac:dyDescent="0.25">
      <c r="D3504" s="146"/>
    </row>
    <row r="3505" spans="4:4" x14ac:dyDescent="0.25">
      <c r="D3505" s="146"/>
    </row>
    <row r="3506" spans="4:4" x14ac:dyDescent="0.25">
      <c r="D3506" s="146"/>
    </row>
    <row r="3507" spans="4:4" x14ac:dyDescent="0.25">
      <c r="D3507" s="146"/>
    </row>
    <row r="3508" spans="4:4" x14ac:dyDescent="0.25">
      <c r="D3508" s="146"/>
    </row>
    <row r="3509" spans="4:4" x14ac:dyDescent="0.25">
      <c r="D3509" s="146"/>
    </row>
    <row r="3510" spans="4:4" x14ac:dyDescent="0.25">
      <c r="D3510" s="146"/>
    </row>
    <row r="3511" spans="4:4" x14ac:dyDescent="0.25">
      <c r="D3511" s="146"/>
    </row>
    <row r="3512" spans="4:4" x14ac:dyDescent="0.25">
      <c r="D3512" s="146"/>
    </row>
    <row r="3513" spans="4:4" x14ac:dyDescent="0.25">
      <c r="D3513" s="146"/>
    </row>
    <row r="3514" spans="4:4" x14ac:dyDescent="0.25">
      <c r="D3514" s="146"/>
    </row>
    <row r="3515" spans="4:4" x14ac:dyDescent="0.25">
      <c r="D3515" s="146"/>
    </row>
    <row r="3516" spans="4:4" x14ac:dyDescent="0.25">
      <c r="D3516" s="146"/>
    </row>
    <row r="3517" spans="4:4" x14ac:dyDescent="0.25">
      <c r="D3517" s="146"/>
    </row>
    <row r="3518" spans="4:4" x14ac:dyDescent="0.25">
      <c r="D3518" s="146"/>
    </row>
    <row r="3519" spans="4:4" x14ac:dyDescent="0.25">
      <c r="D3519" s="146"/>
    </row>
    <row r="3520" spans="4:4" x14ac:dyDescent="0.25">
      <c r="D3520" s="146"/>
    </row>
    <row r="3521" spans="4:4" x14ac:dyDescent="0.25">
      <c r="D3521" s="146"/>
    </row>
    <row r="3522" spans="4:4" x14ac:dyDescent="0.25">
      <c r="D3522" s="146"/>
    </row>
    <row r="3523" spans="4:4" x14ac:dyDescent="0.25">
      <c r="D3523" s="146"/>
    </row>
    <row r="3524" spans="4:4" x14ac:dyDescent="0.25">
      <c r="D3524" s="146"/>
    </row>
    <row r="3525" spans="4:4" x14ac:dyDescent="0.25">
      <c r="D3525" s="146"/>
    </row>
    <row r="3526" spans="4:4" x14ac:dyDescent="0.25">
      <c r="D3526" s="146"/>
    </row>
    <row r="3527" spans="4:4" x14ac:dyDescent="0.25">
      <c r="D3527" s="146"/>
    </row>
    <row r="3528" spans="4:4" x14ac:dyDescent="0.25">
      <c r="D3528" s="146"/>
    </row>
    <row r="3529" spans="4:4" x14ac:dyDescent="0.25">
      <c r="D3529" s="146"/>
    </row>
    <row r="3530" spans="4:4" x14ac:dyDescent="0.25">
      <c r="D3530" s="146"/>
    </row>
    <row r="3531" spans="4:4" x14ac:dyDescent="0.25">
      <c r="D3531" s="146"/>
    </row>
    <row r="3532" spans="4:4" x14ac:dyDescent="0.25">
      <c r="D3532" s="146"/>
    </row>
    <row r="3533" spans="4:4" x14ac:dyDescent="0.25">
      <c r="D3533" s="146"/>
    </row>
    <row r="3534" spans="4:4" x14ac:dyDescent="0.25">
      <c r="D3534" s="146"/>
    </row>
    <row r="3535" spans="4:4" x14ac:dyDescent="0.25">
      <c r="D3535" s="146"/>
    </row>
    <row r="3536" spans="4:4" x14ac:dyDescent="0.25">
      <c r="D3536" s="146"/>
    </row>
    <row r="3537" spans="4:4" x14ac:dyDescent="0.25">
      <c r="D3537" s="146"/>
    </row>
    <row r="3538" spans="4:4" x14ac:dyDescent="0.25">
      <c r="D3538" s="146"/>
    </row>
    <row r="3539" spans="4:4" x14ac:dyDescent="0.25">
      <c r="D3539" s="146"/>
    </row>
    <row r="3540" spans="4:4" x14ac:dyDescent="0.25">
      <c r="D3540" s="146"/>
    </row>
    <row r="3541" spans="4:4" x14ac:dyDescent="0.25">
      <c r="D3541" s="146"/>
    </row>
    <row r="3542" spans="4:4" x14ac:dyDescent="0.25">
      <c r="D3542" s="146"/>
    </row>
    <row r="3543" spans="4:4" x14ac:dyDescent="0.25">
      <c r="D3543" s="146"/>
    </row>
    <row r="3544" spans="4:4" x14ac:dyDescent="0.25">
      <c r="D3544" s="146"/>
    </row>
    <row r="3545" spans="4:4" x14ac:dyDescent="0.25">
      <c r="D3545" s="146"/>
    </row>
    <row r="3546" spans="4:4" x14ac:dyDescent="0.25">
      <c r="D3546" s="146"/>
    </row>
    <row r="3547" spans="4:4" x14ac:dyDescent="0.25">
      <c r="D3547" s="146"/>
    </row>
    <row r="3548" spans="4:4" x14ac:dyDescent="0.25">
      <c r="D3548" s="146"/>
    </row>
    <row r="3549" spans="4:4" x14ac:dyDescent="0.25">
      <c r="D3549" s="146"/>
    </row>
    <row r="3550" spans="4:4" x14ac:dyDescent="0.25">
      <c r="D3550" s="146"/>
    </row>
    <row r="3551" spans="4:4" x14ac:dyDescent="0.25">
      <c r="D3551" s="146"/>
    </row>
    <row r="3552" spans="4:4" x14ac:dyDescent="0.25">
      <c r="D3552" s="146"/>
    </row>
    <row r="3553" spans="4:4" x14ac:dyDescent="0.25">
      <c r="D3553" s="146"/>
    </row>
    <row r="3554" spans="4:4" x14ac:dyDescent="0.25">
      <c r="D3554" s="146"/>
    </row>
    <row r="3555" spans="4:4" x14ac:dyDescent="0.25">
      <c r="D3555" s="146"/>
    </row>
    <row r="3556" spans="4:4" x14ac:dyDescent="0.25">
      <c r="D3556" s="146"/>
    </row>
    <row r="3557" spans="4:4" x14ac:dyDescent="0.25">
      <c r="D3557" s="146"/>
    </row>
    <row r="3558" spans="4:4" x14ac:dyDescent="0.25">
      <c r="D3558" s="146"/>
    </row>
    <row r="3559" spans="4:4" x14ac:dyDescent="0.25">
      <c r="D3559" s="146"/>
    </row>
    <row r="3560" spans="4:4" x14ac:dyDescent="0.25">
      <c r="D3560" s="146"/>
    </row>
    <row r="3561" spans="4:4" x14ac:dyDescent="0.25">
      <c r="D3561" s="146"/>
    </row>
    <row r="3562" spans="4:4" x14ac:dyDescent="0.25">
      <c r="D3562" s="146"/>
    </row>
    <row r="3563" spans="4:4" x14ac:dyDescent="0.25">
      <c r="D3563" s="146"/>
    </row>
    <row r="3564" spans="4:4" x14ac:dyDescent="0.25">
      <c r="D3564" s="146"/>
    </row>
    <row r="3565" spans="4:4" x14ac:dyDescent="0.25">
      <c r="D3565" s="146"/>
    </row>
    <row r="3566" spans="4:4" x14ac:dyDescent="0.25">
      <c r="D3566" s="146"/>
    </row>
    <row r="3567" spans="4:4" x14ac:dyDescent="0.25">
      <c r="D3567" s="146"/>
    </row>
    <row r="3568" spans="4:4" x14ac:dyDescent="0.25">
      <c r="D3568" s="146"/>
    </row>
    <row r="3569" spans="4:4" x14ac:dyDescent="0.25">
      <c r="D3569" s="146"/>
    </row>
    <row r="3570" spans="4:4" x14ac:dyDescent="0.25">
      <c r="D3570" s="146"/>
    </row>
    <row r="3571" spans="4:4" x14ac:dyDescent="0.25">
      <c r="D3571" s="146"/>
    </row>
    <row r="3572" spans="4:4" x14ac:dyDescent="0.25">
      <c r="D3572" s="146"/>
    </row>
    <row r="3573" spans="4:4" x14ac:dyDescent="0.25">
      <c r="D3573" s="146"/>
    </row>
    <row r="3574" spans="4:4" x14ac:dyDescent="0.25">
      <c r="D3574" s="146"/>
    </row>
    <row r="3575" spans="4:4" x14ac:dyDescent="0.25">
      <c r="D3575" s="146"/>
    </row>
    <row r="3576" spans="4:4" x14ac:dyDescent="0.25">
      <c r="D3576" s="146"/>
    </row>
    <row r="3577" spans="4:4" x14ac:dyDescent="0.25">
      <c r="D3577" s="146"/>
    </row>
    <row r="3578" spans="4:4" x14ac:dyDescent="0.25">
      <c r="D3578" s="146"/>
    </row>
    <row r="3579" spans="4:4" x14ac:dyDescent="0.25">
      <c r="D3579" s="146"/>
    </row>
    <row r="3580" spans="4:4" x14ac:dyDescent="0.25">
      <c r="D3580" s="146"/>
    </row>
    <row r="3581" spans="4:4" x14ac:dyDescent="0.25">
      <c r="D3581" s="146"/>
    </row>
    <row r="3582" spans="4:4" x14ac:dyDescent="0.25">
      <c r="D3582" s="146"/>
    </row>
    <row r="3583" spans="4:4" x14ac:dyDescent="0.25">
      <c r="D3583" s="146"/>
    </row>
    <row r="3584" spans="4:4" x14ac:dyDescent="0.25">
      <c r="D3584" s="146"/>
    </row>
    <row r="3585" spans="4:4" x14ac:dyDescent="0.25">
      <c r="D3585" s="146"/>
    </row>
    <row r="3586" spans="4:4" x14ac:dyDescent="0.25">
      <c r="D3586" s="146"/>
    </row>
    <row r="3587" spans="4:4" x14ac:dyDescent="0.25">
      <c r="D3587" s="146"/>
    </row>
    <row r="3588" spans="4:4" x14ac:dyDescent="0.25">
      <c r="D3588" s="146"/>
    </row>
    <row r="3589" spans="4:4" x14ac:dyDescent="0.25">
      <c r="D3589" s="146"/>
    </row>
    <row r="3590" spans="4:4" x14ac:dyDescent="0.25">
      <c r="D3590" s="146"/>
    </row>
    <row r="3591" spans="4:4" x14ac:dyDescent="0.25">
      <c r="D3591" s="146"/>
    </row>
    <row r="3592" spans="4:4" x14ac:dyDescent="0.25">
      <c r="D3592" s="146"/>
    </row>
    <row r="3593" spans="4:4" x14ac:dyDescent="0.25">
      <c r="D3593" s="146"/>
    </row>
    <row r="3594" spans="4:4" x14ac:dyDescent="0.25">
      <c r="D3594" s="146"/>
    </row>
    <row r="3595" spans="4:4" x14ac:dyDescent="0.25">
      <c r="D3595" s="146"/>
    </row>
    <row r="3596" spans="4:4" x14ac:dyDescent="0.25">
      <c r="D3596" s="146"/>
    </row>
    <row r="3597" spans="4:4" x14ac:dyDescent="0.25">
      <c r="D3597" s="146"/>
    </row>
    <row r="3598" spans="4:4" x14ac:dyDescent="0.25">
      <c r="D3598" s="146"/>
    </row>
    <row r="3599" spans="4:4" x14ac:dyDescent="0.25">
      <c r="D3599" s="146"/>
    </row>
    <row r="3600" spans="4:4" x14ac:dyDescent="0.25">
      <c r="D3600" s="146"/>
    </row>
    <row r="3601" spans="4:4" x14ac:dyDescent="0.25">
      <c r="D3601" s="146"/>
    </row>
    <row r="3602" spans="4:4" x14ac:dyDescent="0.25">
      <c r="D3602" s="146"/>
    </row>
    <row r="3603" spans="4:4" x14ac:dyDescent="0.25">
      <c r="D3603" s="146"/>
    </row>
    <row r="3604" spans="4:4" x14ac:dyDescent="0.25">
      <c r="D3604" s="146"/>
    </row>
    <row r="3605" spans="4:4" x14ac:dyDescent="0.25">
      <c r="D3605" s="146"/>
    </row>
    <row r="3606" spans="4:4" x14ac:dyDescent="0.25">
      <c r="D3606" s="146"/>
    </row>
    <row r="3607" spans="4:4" x14ac:dyDescent="0.25">
      <c r="D3607" s="146"/>
    </row>
    <row r="3608" spans="4:4" x14ac:dyDescent="0.25">
      <c r="D3608" s="146"/>
    </row>
    <row r="3609" spans="4:4" x14ac:dyDescent="0.25">
      <c r="D3609" s="146"/>
    </row>
    <row r="3610" spans="4:4" x14ac:dyDescent="0.25">
      <c r="D3610" s="146"/>
    </row>
    <row r="3611" spans="4:4" x14ac:dyDescent="0.25">
      <c r="D3611" s="146"/>
    </row>
    <row r="3612" spans="4:4" x14ac:dyDescent="0.25">
      <c r="D3612" s="146"/>
    </row>
    <row r="3613" spans="4:4" x14ac:dyDescent="0.25">
      <c r="D3613" s="146"/>
    </row>
    <row r="3614" spans="4:4" x14ac:dyDescent="0.25">
      <c r="D3614" s="146"/>
    </row>
    <row r="3615" spans="4:4" x14ac:dyDescent="0.25">
      <c r="D3615" s="146"/>
    </row>
    <row r="3616" spans="4:4" x14ac:dyDescent="0.25">
      <c r="D3616" s="146"/>
    </row>
    <row r="3617" spans="4:4" x14ac:dyDescent="0.25">
      <c r="D3617" s="146"/>
    </row>
    <row r="3618" spans="4:4" x14ac:dyDescent="0.25">
      <c r="D3618" s="146"/>
    </row>
    <row r="3619" spans="4:4" x14ac:dyDescent="0.25">
      <c r="D3619" s="146"/>
    </row>
    <row r="3620" spans="4:4" x14ac:dyDescent="0.25">
      <c r="D3620" s="146"/>
    </row>
    <row r="3621" spans="4:4" x14ac:dyDescent="0.25">
      <c r="D3621" s="146"/>
    </row>
    <row r="3622" spans="4:4" x14ac:dyDescent="0.25">
      <c r="D3622" s="146"/>
    </row>
    <row r="3623" spans="4:4" x14ac:dyDescent="0.25">
      <c r="D3623" s="146"/>
    </row>
    <row r="3624" spans="4:4" x14ac:dyDescent="0.25">
      <c r="D3624" s="146"/>
    </row>
    <row r="3625" spans="4:4" x14ac:dyDescent="0.25">
      <c r="D3625" s="146"/>
    </row>
    <row r="3626" spans="4:4" x14ac:dyDescent="0.25">
      <c r="D3626" s="146"/>
    </row>
    <row r="3627" spans="4:4" x14ac:dyDescent="0.25">
      <c r="D3627" s="146"/>
    </row>
    <row r="3628" spans="4:4" x14ac:dyDescent="0.25">
      <c r="D3628" s="146"/>
    </row>
    <row r="3629" spans="4:4" x14ac:dyDescent="0.25">
      <c r="D3629" s="146"/>
    </row>
    <row r="3630" spans="4:4" x14ac:dyDescent="0.25">
      <c r="D3630" s="146"/>
    </row>
    <row r="3631" spans="4:4" x14ac:dyDescent="0.25">
      <c r="D3631" s="146"/>
    </row>
    <row r="3632" spans="4:4" x14ac:dyDescent="0.25">
      <c r="D3632" s="146"/>
    </row>
    <row r="3633" spans="4:4" x14ac:dyDescent="0.25">
      <c r="D3633" s="146"/>
    </row>
    <row r="3634" spans="4:4" x14ac:dyDescent="0.25">
      <c r="D3634" s="146"/>
    </row>
    <row r="3635" spans="4:4" x14ac:dyDescent="0.25">
      <c r="D3635" s="146"/>
    </row>
    <row r="3636" spans="4:4" x14ac:dyDescent="0.25">
      <c r="D3636" s="146"/>
    </row>
    <row r="3637" spans="4:4" x14ac:dyDescent="0.25">
      <c r="D3637" s="146"/>
    </row>
    <row r="3638" spans="4:4" x14ac:dyDescent="0.25">
      <c r="D3638" s="146"/>
    </row>
    <row r="3639" spans="4:4" x14ac:dyDescent="0.25">
      <c r="D3639" s="146"/>
    </row>
    <row r="3640" spans="4:4" x14ac:dyDescent="0.25">
      <c r="D3640" s="146"/>
    </row>
    <row r="3641" spans="4:4" x14ac:dyDescent="0.25">
      <c r="D3641" s="146"/>
    </row>
    <row r="3642" spans="4:4" x14ac:dyDescent="0.25">
      <c r="D3642" s="146"/>
    </row>
    <row r="3643" spans="4:4" x14ac:dyDescent="0.25">
      <c r="D3643" s="146"/>
    </row>
    <row r="3644" spans="4:4" x14ac:dyDescent="0.25">
      <c r="D3644" s="146"/>
    </row>
    <row r="3645" spans="4:4" x14ac:dyDescent="0.25">
      <c r="D3645" s="146"/>
    </row>
    <row r="3646" spans="4:4" x14ac:dyDescent="0.25">
      <c r="D3646" s="146"/>
    </row>
    <row r="3647" spans="4:4" x14ac:dyDescent="0.25">
      <c r="D3647" s="146"/>
    </row>
    <row r="3648" spans="4:4" x14ac:dyDescent="0.25">
      <c r="D3648" s="146"/>
    </row>
    <row r="3649" spans="4:4" x14ac:dyDescent="0.25">
      <c r="D3649" s="146"/>
    </row>
    <row r="3650" spans="4:4" x14ac:dyDescent="0.25">
      <c r="D3650" s="146"/>
    </row>
    <row r="3651" spans="4:4" x14ac:dyDescent="0.25">
      <c r="D3651" s="146"/>
    </row>
    <row r="3652" spans="4:4" x14ac:dyDescent="0.25">
      <c r="D3652" s="146"/>
    </row>
    <row r="3653" spans="4:4" x14ac:dyDescent="0.25">
      <c r="D3653" s="146"/>
    </row>
    <row r="3654" spans="4:4" x14ac:dyDescent="0.25">
      <c r="D3654" s="146"/>
    </row>
    <row r="3655" spans="4:4" x14ac:dyDescent="0.25">
      <c r="D3655" s="146"/>
    </row>
    <row r="3656" spans="4:4" x14ac:dyDescent="0.25">
      <c r="D3656" s="146"/>
    </row>
    <row r="3657" spans="4:4" x14ac:dyDescent="0.25">
      <c r="D3657" s="146"/>
    </row>
    <row r="3658" spans="4:4" x14ac:dyDescent="0.25">
      <c r="D3658" s="146"/>
    </row>
    <row r="3659" spans="4:4" x14ac:dyDescent="0.25">
      <c r="D3659" s="146"/>
    </row>
    <row r="3660" spans="4:4" x14ac:dyDescent="0.25">
      <c r="D3660" s="146"/>
    </row>
    <row r="3661" spans="4:4" x14ac:dyDescent="0.25">
      <c r="D3661" s="146"/>
    </row>
    <row r="3662" spans="4:4" x14ac:dyDescent="0.25">
      <c r="D3662" s="146"/>
    </row>
    <row r="3663" spans="4:4" x14ac:dyDescent="0.25">
      <c r="D3663" s="146"/>
    </row>
    <row r="3664" spans="4:4" x14ac:dyDescent="0.25">
      <c r="D3664" s="146"/>
    </row>
    <row r="3665" spans="4:4" x14ac:dyDescent="0.25">
      <c r="D3665" s="146"/>
    </row>
    <row r="3666" spans="4:4" x14ac:dyDescent="0.25">
      <c r="D3666" s="146"/>
    </row>
    <row r="3667" spans="4:4" x14ac:dyDescent="0.25">
      <c r="D3667" s="146"/>
    </row>
    <row r="3668" spans="4:4" x14ac:dyDescent="0.25">
      <c r="D3668" s="146"/>
    </row>
    <row r="3669" spans="4:4" x14ac:dyDescent="0.25">
      <c r="D3669" s="146"/>
    </row>
    <row r="3670" spans="4:4" x14ac:dyDescent="0.25">
      <c r="D3670" s="146"/>
    </row>
    <row r="3671" spans="4:4" x14ac:dyDescent="0.25">
      <c r="D3671" s="146"/>
    </row>
    <row r="3672" spans="4:4" x14ac:dyDescent="0.25">
      <c r="D3672" s="146"/>
    </row>
    <row r="3673" spans="4:4" x14ac:dyDescent="0.25">
      <c r="D3673" s="146"/>
    </row>
    <row r="3674" spans="4:4" x14ac:dyDescent="0.25">
      <c r="D3674" s="146"/>
    </row>
    <row r="3675" spans="4:4" x14ac:dyDescent="0.25">
      <c r="D3675" s="146"/>
    </row>
    <row r="3676" spans="4:4" x14ac:dyDescent="0.25">
      <c r="D3676" s="146"/>
    </row>
    <row r="3677" spans="4:4" x14ac:dyDescent="0.25">
      <c r="D3677" s="146"/>
    </row>
    <row r="3678" spans="4:4" x14ac:dyDescent="0.25">
      <c r="D3678" s="146"/>
    </row>
    <row r="3679" spans="4:4" x14ac:dyDescent="0.25">
      <c r="D3679" s="146"/>
    </row>
    <row r="3680" spans="4:4" x14ac:dyDescent="0.25">
      <c r="D3680" s="146"/>
    </row>
    <row r="3681" spans="4:4" x14ac:dyDescent="0.25">
      <c r="D3681" s="146"/>
    </row>
    <row r="3682" spans="4:4" x14ac:dyDescent="0.25">
      <c r="D3682" s="146"/>
    </row>
    <row r="3683" spans="4:4" x14ac:dyDescent="0.25">
      <c r="D3683" s="146"/>
    </row>
    <row r="3684" spans="4:4" x14ac:dyDescent="0.25">
      <c r="D3684" s="146"/>
    </row>
    <row r="3685" spans="4:4" x14ac:dyDescent="0.25">
      <c r="D3685" s="146"/>
    </row>
    <row r="3686" spans="4:4" x14ac:dyDescent="0.25">
      <c r="D3686" s="146"/>
    </row>
    <row r="3687" spans="4:4" x14ac:dyDescent="0.25">
      <c r="D3687" s="146"/>
    </row>
    <row r="3688" spans="4:4" x14ac:dyDescent="0.25">
      <c r="D3688" s="146"/>
    </row>
    <row r="3689" spans="4:4" x14ac:dyDescent="0.25">
      <c r="D3689" s="146"/>
    </row>
    <row r="3690" spans="4:4" x14ac:dyDescent="0.25">
      <c r="D3690" s="146"/>
    </row>
    <row r="3691" spans="4:4" x14ac:dyDescent="0.25">
      <c r="D3691" s="146"/>
    </row>
    <row r="3692" spans="4:4" x14ac:dyDescent="0.25">
      <c r="D3692" s="146"/>
    </row>
    <row r="3693" spans="4:4" x14ac:dyDescent="0.25">
      <c r="D3693" s="146"/>
    </row>
    <row r="3694" spans="4:4" x14ac:dyDescent="0.25">
      <c r="D3694" s="146"/>
    </row>
    <row r="3695" spans="4:4" x14ac:dyDescent="0.25">
      <c r="D3695" s="146"/>
    </row>
    <row r="3696" spans="4:4" x14ac:dyDescent="0.25">
      <c r="D3696" s="146"/>
    </row>
    <row r="3697" spans="4:4" x14ac:dyDescent="0.25">
      <c r="D3697" s="146"/>
    </row>
    <row r="3698" spans="4:4" x14ac:dyDescent="0.25">
      <c r="D3698" s="146"/>
    </row>
    <row r="3699" spans="4:4" x14ac:dyDescent="0.25">
      <c r="D3699" s="146"/>
    </row>
    <row r="3700" spans="4:4" x14ac:dyDescent="0.25">
      <c r="D3700" s="146"/>
    </row>
    <row r="3701" spans="4:4" x14ac:dyDescent="0.25">
      <c r="D3701" s="146"/>
    </row>
    <row r="3702" spans="4:4" x14ac:dyDescent="0.25">
      <c r="D3702" s="146"/>
    </row>
    <row r="3703" spans="4:4" x14ac:dyDescent="0.25">
      <c r="D3703" s="146"/>
    </row>
    <row r="3704" spans="4:4" x14ac:dyDescent="0.25">
      <c r="D3704" s="146"/>
    </row>
    <row r="3705" spans="4:4" x14ac:dyDescent="0.25">
      <c r="D3705" s="146"/>
    </row>
    <row r="3706" spans="4:4" x14ac:dyDescent="0.25">
      <c r="D3706" s="146"/>
    </row>
    <row r="3707" spans="4:4" x14ac:dyDescent="0.25">
      <c r="D3707" s="146"/>
    </row>
    <row r="3708" spans="4:4" x14ac:dyDescent="0.25">
      <c r="D3708" s="146"/>
    </row>
    <row r="3709" spans="4:4" x14ac:dyDescent="0.25">
      <c r="D3709" s="146"/>
    </row>
    <row r="3710" spans="4:4" x14ac:dyDescent="0.25">
      <c r="D3710" s="146"/>
    </row>
    <row r="3711" spans="4:4" x14ac:dyDescent="0.25">
      <c r="D3711" s="146"/>
    </row>
    <row r="3712" spans="4:4" x14ac:dyDescent="0.25">
      <c r="D3712" s="146"/>
    </row>
    <row r="3713" spans="4:4" x14ac:dyDescent="0.25">
      <c r="D3713" s="146"/>
    </row>
    <row r="3714" spans="4:4" x14ac:dyDescent="0.25">
      <c r="D3714" s="146"/>
    </row>
    <row r="3715" spans="4:4" x14ac:dyDescent="0.25">
      <c r="D3715" s="146"/>
    </row>
    <row r="3716" spans="4:4" x14ac:dyDescent="0.25">
      <c r="D3716" s="146"/>
    </row>
    <row r="3717" spans="4:4" x14ac:dyDescent="0.25">
      <c r="D3717" s="146"/>
    </row>
    <row r="3718" spans="4:4" x14ac:dyDescent="0.25">
      <c r="D3718" s="146"/>
    </row>
    <row r="3719" spans="4:4" x14ac:dyDescent="0.25">
      <c r="D3719" s="146"/>
    </row>
    <row r="3720" spans="4:4" x14ac:dyDescent="0.25">
      <c r="D3720" s="146"/>
    </row>
    <row r="3721" spans="4:4" x14ac:dyDescent="0.25">
      <c r="D3721" s="146"/>
    </row>
    <row r="3722" spans="4:4" x14ac:dyDescent="0.25">
      <c r="D3722" s="146"/>
    </row>
    <row r="3723" spans="4:4" x14ac:dyDescent="0.25">
      <c r="D3723" s="146"/>
    </row>
    <row r="3724" spans="4:4" x14ac:dyDescent="0.25">
      <c r="D3724" s="146"/>
    </row>
    <row r="3725" spans="4:4" x14ac:dyDescent="0.25">
      <c r="D3725" s="146"/>
    </row>
    <row r="3726" spans="4:4" x14ac:dyDescent="0.25">
      <c r="D3726" s="146"/>
    </row>
    <row r="3727" spans="4:4" x14ac:dyDescent="0.25">
      <c r="D3727" s="146"/>
    </row>
    <row r="3728" spans="4:4" x14ac:dyDescent="0.25">
      <c r="D3728" s="146"/>
    </row>
    <row r="3729" spans="4:4" x14ac:dyDescent="0.25">
      <c r="D3729" s="146"/>
    </row>
    <row r="3730" spans="4:4" x14ac:dyDescent="0.25">
      <c r="D3730" s="146"/>
    </row>
    <row r="3731" spans="4:4" x14ac:dyDescent="0.25">
      <c r="D3731" s="146"/>
    </row>
    <row r="3732" spans="4:4" x14ac:dyDescent="0.25">
      <c r="D3732" s="146"/>
    </row>
    <row r="3733" spans="4:4" x14ac:dyDescent="0.25">
      <c r="D3733" s="146"/>
    </row>
    <row r="3734" spans="4:4" x14ac:dyDescent="0.25">
      <c r="D3734" s="146"/>
    </row>
    <row r="3735" spans="4:4" x14ac:dyDescent="0.25">
      <c r="D3735" s="146"/>
    </row>
    <row r="3736" spans="4:4" x14ac:dyDescent="0.25">
      <c r="D3736" s="146"/>
    </row>
    <row r="3737" spans="4:4" x14ac:dyDescent="0.25">
      <c r="D3737" s="146"/>
    </row>
    <row r="3738" spans="4:4" x14ac:dyDescent="0.25">
      <c r="D3738" s="146"/>
    </row>
    <row r="3739" spans="4:4" x14ac:dyDescent="0.25">
      <c r="D3739" s="146"/>
    </row>
    <row r="3740" spans="4:4" x14ac:dyDescent="0.25">
      <c r="D3740" s="146"/>
    </row>
    <row r="3741" spans="4:4" x14ac:dyDescent="0.25">
      <c r="D3741" s="146"/>
    </row>
    <row r="3742" spans="4:4" x14ac:dyDescent="0.25">
      <c r="D3742" s="146"/>
    </row>
    <row r="3743" spans="4:4" x14ac:dyDescent="0.25">
      <c r="D3743" s="146"/>
    </row>
    <row r="3744" spans="4:4" x14ac:dyDescent="0.25">
      <c r="D3744" s="146"/>
    </row>
    <row r="3745" spans="4:4" x14ac:dyDescent="0.25">
      <c r="D3745" s="146"/>
    </row>
    <row r="3746" spans="4:4" x14ac:dyDescent="0.25">
      <c r="D3746" s="146"/>
    </row>
    <row r="3747" spans="4:4" x14ac:dyDescent="0.25">
      <c r="D3747" s="146"/>
    </row>
    <row r="3748" spans="4:4" x14ac:dyDescent="0.25">
      <c r="D3748" s="146"/>
    </row>
    <row r="3749" spans="4:4" x14ac:dyDescent="0.25">
      <c r="D3749" s="146"/>
    </row>
    <row r="3750" spans="4:4" x14ac:dyDescent="0.25">
      <c r="D3750" s="146"/>
    </row>
    <row r="3751" spans="4:4" x14ac:dyDescent="0.25">
      <c r="D3751" s="146"/>
    </row>
    <row r="3752" spans="4:4" x14ac:dyDescent="0.25">
      <c r="D3752" s="146"/>
    </row>
    <row r="3753" spans="4:4" x14ac:dyDescent="0.25">
      <c r="D3753" s="146"/>
    </row>
    <row r="3754" spans="4:4" x14ac:dyDescent="0.25">
      <c r="D3754" s="146"/>
    </row>
    <row r="3755" spans="4:4" x14ac:dyDescent="0.25">
      <c r="D3755" s="146"/>
    </row>
    <row r="3756" spans="4:4" x14ac:dyDescent="0.25">
      <c r="D3756" s="146"/>
    </row>
    <row r="3757" spans="4:4" x14ac:dyDescent="0.25">
      <c r="D3757" s="146"/>
    </row>
    <row r="3758" spans="4:4" x14ac:dyDescent="0.25">
      <c r="D3758" s="146"/>
    </row>
    <row r="3759" spans="4:4" x14ac:dyDescent="0.25">
      <c r="D3759" s="146"/>
    </row>
    <row r="3760" spans="4:4" x14ac:dyDescent="0.25">
      <c r="D3760" s="146"/>
    </row>
    <row r="3761" spans="4:4" x14ac:dyDescent="0.25">
      <c r="D3761" s="146"/>
    </row>
    <row r="3762" spans="4:4" x14ac:dyDescent="0.25">
      <c r="D3762" s="146"/>
    </row>
    <row r="3763" spans="4:4" x14ac:dyDescent="0.25">
      <c r="D3763" s="146"/>
    </row>
    <row r="3764" spans="4:4" x14ac:dyDescent="0.25">
      <c r="D3764" s="146"/>
    </row>
    <row r="3765" spans="4:4" x14ac:dyDescent="0.25">
      <c r="D3765" s="146"/>
    </row>
    <row r="3766" spans="4:4" x14ac:dyDescent="0.25">
      <c r="D3766" s="146"/>
    </row>
    <row r="3767" spans="4:4" x14ac:dyDescent="0.25">
      <c r="D3767" s="146"/>
    </row>
    <row r="3768" spans="4:4" x14ac:dyDescent="0.25">
      <c r="D3768" s="146"/>
    </row>
    <row r="3769" spans="4:4" x14ac:dyDescent="0.25">
      <c r="D3769" s="146"/>
    </row>
    <row r="3770" spans="4:4" x14ac:dyDescent="0.25">
      <c r="D3770" s="146"/>
    </row>
    <row r="3771" spans="4:4" x14ac:dyDescent="0.25">
      <c r="D3771" s="146"/>
    </row>
    <row r="3772" spans="4:4" x14ac:dyDescent="0.25">
      <c r="D3772" s="146"/>
    </row>
    <row r="3773" spans="4:4" x14ac:dyDescent="0.25">
      <c r="D3773" s="146"/>
    </row>
    <row r="3774" spans="4:4" x14ac:dyDescent="0.25">
      <c r="D3774" s="146"/>
    </row>
    <row r="3775" spans="4:4" x14ac:dyDescent="0.25">
      <c r="D3775" s="146"/>
    </row>
    <row r="3776" spans="4:4" x14ac:dyDescent="0.25">
      <c r="D3776" s="146"/>
    </row>
    <row r="3777" spans="4:4" x14ac:dyDescent="0.25">
      <c r="D3777" s="146"/>
    </row>
    <row r="3778" spans="4:4" x14ac:dyDescent="0.25">
      <c r="D3778" s="146"/>
    </row>
    <row r="3779" spans="4:4" x14ac:dyDescent="0.25">
      <c r="D3779" s="146"/>
    </row>
    <row r="3780" spans="4:4" x14ac:dyDescent="0.25">
      <c r="D3780" s="146"/>
    </row>
    <row r="3781" spans="4:4" x14ac:dyDescent="0.25">
      <c r="D3781" s="146"/>
    </row>
    <row r="3782" spans="4:4" x14ac:dyDescent="0.25">
      <c r="D3782" s="146"/>
    </row>
    <row r="3783" spans="4:4" x14ac:dyDescent="0.25">
      <c r="D3783" s="146"/>
    </row>
    <row r="3784" spans="4:4" x14ac:dyDescent="0.25">
      <c r="D3784" s="146"/>
    </row>
    <row r="3785" spans="4:4" x14ac:dyDescent="0.25">
      <c r="D3785" s="146"/>
    </row>
    <row r="3786" spans="4:4" x14ac:dyDescent="0.25">
      <c r="D3786" s="146"/>
    </row>
    <row r="3787" spans="4:4" x14ac:dyDescent="0.25">
      <c r="D3787" s="146"/>
    </row>
    <row r="3788" spans="4:4" x14ac:dyDescent="0.25">
      <c r="D3788" s="146"/>
    </row>
    <row r="3789" spans="4:4" x14ac:dyDescent="0.25">
      <c r="D3789" s="146"/>
    </row>
    <row r="3790" spans="4:4" x14ac:dyDescent="0.25">
      <c r="D3790" s="146"/>
    </row>
    <row r="3791" spans="4:4" x14ac:dyDescent="0.25">
      <c r="D3791" s="146"/>
    </row>
    <row r="3792" spans="4:4" x14ac:dyDescent="0.25">
      <c r="D3792" s="146"/>
    </row>
    <row r="3793" spans="4:4" x14ac:dyDescent="0.25">
      <c r="D3793" s="146"/>
    </row>
    <row r="3794" spans="4:4" x14ac:dyDescent="0.25">
      <c r="D3794" s="146"/>
    </row>
    <row r="3795" spans="4:4" x14ac:dyDescent="0.25">
      <c r="D3795" s="146"/>
    </row>
    <row r="3796" spans="4:4" x14ac:dyDescent="0.25">
      <c r="D3796" s="146"/>
    </row>
    <row r="3797" spans="4:4" x14ac:dyDescent="0.25">
      <c r="D3797" s="146"/>
    </row>
    <row r="3798" spans="4:4" x14ac:dyDescent="0.25">
      <c r="D3798" s="146"/>
    </row>
    <row r="3799" spans="4:4" x14ac:dyDescent="0.25">
      <c r="D3799" s="146"/>
    </row>
    <row r="3800" spans="4:4" x14ac:dyDescent="0.25">
      <c r="D3800" s="146"/>
    </row>
    <row r="3801" spans="4:4" x14ac:dyDescent="0.25">
      <c r="D3801" s="146"/>
    </row>
    <row r="3802" spans="4:4" x14ac:dyDescent="0.25">
      <c r="D3802" s="146"/>
    </row>
    <row r="3803" spans="4:4" x14ac:dyDescent="0.25">
      <c r="D3803" s="146"/>
    </row>
    <row r="3804" spans="4:4" x14ac:dyDescent="0.25">
      <c r="D3804" s="146"/>
    </row>
    <row r="3805" spans="4:4" x14ac:dyDescent="0.25">
      <c r="D3805" s="146"/>
    </row>
    <row r="3806" spans="4:4" x14ac:dyDescent="0.25">
      <c r="D3806" s="146"/>
    </row>
    <row r="3807" spans="4:4" x14ac:dyDescent="0.25">
      <c r="D3807" s="146"/>
    </row>
    <row r="3808" spans="4:4" x14ac:dyDescent="0.25">
      <c r="D3808" s="146"/>
    </row>
    <row r="3809" spans="4:4" x14ac:dyDescent="0.25">
      <c r="D3809" s="146"/>
    </row>
    <row r="3810" spans="4:4" x14ac:dyDescent="0.25">
      <c r="D3810" s="146"/>
    </row>
    <row r="3811" spans="4:4" x14ac:dyDescent="0.25">
      <c r="D3811" s="146"/>
    </row>
    <row r="3812" spans="4:4" x14ac:dyDescent="0.25">
      <c r="D3812" s="146"/>
    </row>
    <row r="3813" spans="4:4" x14ac:dyDescent="0.25">
      <c r="D3813" s="146"/>
    </row>
    <row r="3814" spans="4:4" x14ac:dyDescent="0.25">
      <c r="D3814" s="146"/>
    </row>
    <row r="3815" spans="4:4" x14ac:dyDescent="0.25">
      <c r="D3815" s="146"/>
    </row>
    <row r="3816" spans="4:4" x14ac:dyDescent="0.25">
      <c r="D3816" s="146"/>
    </row>
    <row r="3817" spans="4:4" x14ac:dyDescent="0.25">
      <c r="D3817" s="146"/>
    </row>
    <row r="3818" spans="4:4" x14ac:dyDescent="0.25">
      <c r="D3818" s="146"/>
    </row>
    <row r="3819" spans="4:4" x14ac:dyDescent="0.25">
      <c r="D3819" s="146"/>
    </row>
    <row r="3820" spans="4:4" x14ac:dyDescent="0.25">
      <c r="D3820" s="146"/>
    </row>
    <row r="3821" spans="4:4" x14ac:dyDescent="0.25">
      <c r="D3821" s="146"/>
    </row>
    <row r="3822" spans="4:4" x14ac:dyDescent="0.25">
      <c r="D3822" s="146"/>
    </row>
    <row r="3823" spans="4:4" x14ac:dyDescent="0.25">
      <c r="D3823" s="146"/>
    </row>
    <row r="3824" spans="4:4" x14ac:dyDescent="0.25">
      <c r="D3824" s="146"/>
    </row>
    <row r="3825" spans="4:4" x14ac:dyDescent="0.25">
      <c r="D3825" s="146"/>
    </row>
    <row r="3826" spans="4:4" x14ac:dyDescent="0.25">
      <c r="D3826" s="146"/>
    </row>
    <row r="3827" spans="4:4" x14ac:dyDescent="0.25">
      <c r="D3827" s="146"/>
    </row>
    <row r="3828" spans="4:4" x14ac:dyDescent="0.25">
      <c r="D3828" s="146"/>
    </row>
    <row r="3829" spans="4:4" x14ac:dyDescent="0.25">
      <c r="D3829" s="146"/>
    </row>
    <row r="3830" spans="4:4" x14ac:dyDescent="0.25">
      <c r="D3830" s="146"/>
    </row>
    <row r="3831" spans="4:4" x14ac:dyDescent="0.25">
      <c r="D3831" s="146"/>
    </row>
    <row r="3832" spans="4:4" x14ac:dyDescent="0.25">
      <c r="D3832" s="146"/>
    </row>
    <row r="3833" spans="4:4" x14ac:dyDescent="0.25">
      <c r="D3833" s="146"/>
    </row>
    <row r="3834" spans="4:4" x14ac:dyDescent="0.25">
      <c r="D3834" s="146"/>
    </row>
    <row r="3835" spans="4:4" x14ac:dyDescent="0.25">
      <c r="D3835" s="146"/>
    </row>
    <row r="3836" spans="4:4" x14ac:dyDescent="0.25">
      <c r="D3836" s="146"/>
    </row>
    <row r="3837" spans="4:4" x14ac:dyDescent="0.25">
      <c r="D3837" s="146"/>
    </row>
    <row r="3838" spans="4:4" x14ac:dyDescent="0.25">
      <c r="D3838" s="146"/>
    </row>
    <row r="3839" spans="4:4" x14ac:dyDescent="0.25">
      <c r="D3839" s="146"/>
    </row>
    <row r="3840" spans="4:4" x14ac:dyDescent="0.25">
      <c r="D3840" s="146"/>
    </row>
    <row r="3841" spans="4:4" x14ac:dyDescent="0.25">
      <c r="D3841" s="146"/>
    </row>
    <row r="3842" spans="4:4" x14ac:dyDescent="0.25">
      <c r="D3842" s="146"/>
    </row>
    <row r="3843" spans="4:4" x14ac:dyDescent="0.25">
      <c r="D3843" s="146"/>
    </row>
    <row r="3844" spans="4:4" x14ac:dyDescent="0.25">
      <c r="D3844" s="146"/>
    </row>
    <row r="3845" spans="4:4" x14ac:dyDescent="0.25">
      <c r="D3845" s="146"/>
    </row>
    <row r="3846" spans="4:4" x14ac:dyDescent="0.25">
      <c r="D3846" s="146"/>
    </row>
    <row r="3847" spans="4:4" x14ac:dyDescent="0.25">
      <c r="D3847" s="146"/>
    </row>
    <row r="3848" spans="4:4" x14ac:dyDescent="0.25">
      <c r="D3848" s="146"/>
    </row>
    <row r="3849" spans="4:4" x14ac:dyDescent="0.25">
      <c r="D3849" s="146"/>
    </row>
    <row r="3850" spans="4:4" x14ac:dyDescent="0.25">
      <c r="D3850" s="146"/>
    </row>
    <row r="3851" spans="4:4" x14ac:dyDescent="0.25">
      <c r="D3851" s="146"/>
    </row>
    <row r="3852" spans="4:4" x14ac:dyDescent="0.25">
      <c r="D3852" s="146"/>
    </row>
    <row r="3853" spans="4:4" x14ac:dyDescent="0.25">
      <c r="D3853" s="146"/>
    </row>
    <row r="3854" spans="4:4" x14ac:dyDescent="0.25">
      <c r="D3854" s="146"/>
    </row>
    <row r="3855" spans="4:4" x14ac:dyDescent="0.25">
      <c r="D3855" s="146"/>
    </row>
    <row r="3856" spans="4:4" x14ac:dyDescent="0.25">
      <c r="D3856" s="146"/>
    </row>
    <row r="3857" spans="4:4" x14ac:dyDescent="0.25">
      <c r="D3857" s="146"/>
    </row>
    <row r="3858" spans="4:4" x14ac:dyDescent="0.25">
      <c r="D3858" s="146"/>
    </row>
    <row r="3859" spans="4:4" x14ac:dyDescent="0.25">
      <c r="D3859" s="146"/>
    </row>
    <row r="3860" spans="4:4" x14ac:dyDescent="0.25">
      <c r="D3860" s="146"/>
    </row>
    <row r="3861" spans="4:4" x14ac:dyDescent="0.25">
      <c r="D3861" s="146"/>
    </row>
    <row r="3862" spans="4:4" x14ac:dyDescent="0.25">
      <c r="D3862" s="146"/>
    </row>
    <row r="3863" spans="4:4" x14ac:dyDescent="0.25">
      <c r="D3863" s="146"/>
    </row>
    <row r="3864" spans="4:4" x14ac:dyDescent="0.25">
      <c r="D3864" s="146"/>
    </row>
    <row r="3865" spans="4:4" x14ac:dyDescent="0.25">
      <c r="D3865" s="146"/>
    </row>
    <row r="3866" spans="4:4" x14ac:dyDescent="0.25">
      <c r="D3866" s="146"/>
    </row>
    <row r="3867" spans="4:4" x14ac:dyDescent="0.25">
      <c r="D3867" s="146"/>
    </row>
    <row r="3868" spans="4:4" x14ac:dyDescent="0.25">
      <c r="D3868" s="146"/>
    </row>
    <row r="3869" spans="4:4" x14ac:dyDescent="0.25">
      <c r="D3869" s="146"/>
    </row>
    <row r="3870" spans="4:4" x14ac:dyDescent="0.25">
      <c r="D3870" s="146"/>
    </row>
    <row r="3871" spans="4:4" x14ac:dyDescent="0.25">
      <c r="D3871" s="146"/>
    </row>
    <row r="3872" spans="4:4" x14ac:dyDescent="0.25">
      <c r="D3872" s="146"/>
    </row>
    <row r="3873" spans="4:4" x14ac:dyDescent="0.25">
      <c r="D3873" s="146"/>
    </row>
    <row r="3874" spans="4:4" x14ac:dyDescent="0.25">
      <c r="D3874" s="146"/>
    </row>
    <row r="3875" spans="4:4" x14ac:dyDescent="0.25">
      <c r="D3875" s="146"/>
    </row>
    <row r="3876" spans="4:4" x14ac:dyDescent="0.25">
      <c r="D3876" s="146"/>
    </row>
    <row r="3877" spans="4:4" x14ac:dyDescent="0.25">
      <c r="D3877" s="146"/>
    </row>
    <row r="3878" spans="4:4" x14ac:dyDescent="0.25">
      <c r="D3878" s="146"/>
    </row>
    <row r="3879" spans="4:4" x14ac:dyDescent="0.25">
      <c r="D3879" s="146"/>
    </row>
    <row r="3880" spans="4:4" x14ac:dyDescent="0.25">
      <c r="D3880" s="146"/>
    </row>
    <row r="3881" spans="4:4" x14ac:dyDescent="0.25">
      <c r="D3881" s="146"/>
    </row>
    <row r="3882" spans="4:4" x14ac:dyDescent="0.25">
      <c r="D3882" s="146"/>
    </row>
    <row r="3883" spans="4:4" x14ac:dyDescent="0.25">
      <c r="D3883" s="146"/>
    </row>
    <row r="3884" spans="4:4" x14ac:dyDescent="0.25">
      <c r="D3884" s="146"/>
    </row>
    <row r="3885" spans="4:4" x14ac:dyDescent="0.25">
      <c r="D3885" s="146"/>
    </row>
    <row r="3886" spans="4:4" x14ac:dyDescent="0.25">
      <c r="D3886" s="146"/>
    </row>
    <row r="3887" spans="4:4" x14ac:dyDescent="0.25">
      <c r="D3887" s="146"/>
    </row>
    <row r="3888" spans="4:4" x14ac:dyDescent="0.25">
      <c r="D3888" s="146"/>
    </row>
    <row r="3889" spans="4:4" x14ac:dyDescent="0.25">
      <c r="D3889" s="146"/>
    </row>
    <row r="3890" spans="4:4" x14ac:dyDescent="0.25">
      <c r="D3890" s="146"/>
    </row>
    <row r="3891" spans="4:4" x14ac:dyDescent="0.25">
      <c r="D3891" s="146"/>
    </row>
    <row r="3892" spans="4:4" x14ac:dyDescent="0.25">
      <c r="D3892" s="146"/>
    </row>
    <row r="3893" spans="4:4" x14ac:dyDescent="0.25">
      <c r="D3893" s="146"/>
    </row>
    <row r="3894" spans="4:4" x14ac:dyDescent="0.25">
      <c r="D3894" s="146"/>
    </row>
    <row r="3895" spans="4:4" x14ac:dyDescent="0.25">
      <c r="D3895" s="146"/>
    </row>
    <row r="3896" spans="4:4" x14ac:dyDescent="0.25">
      <c r="D3896" s="146"/>
    </row>
    <row r="3897" spans="4:4" x14ac:dyDescent="0.25">
      <c r="D3897" s="146"/>
    </row>
    <row r="3898" spans="4:4" x14ac:dyDescent="0.25">
      <c r="D3898" s="146"/>
    </row>
    <row r="3899" spans="4:4" x14ac:dyDescent="0.25">
      <c r="D3899" s="146"/>
    </row>
    <row r="3900" spans="4:4" x14ac:dyDescent="0.25">
      <c r="D3900" s="146"/>
    </row>
    <row r="3901" spans="4:4" x14ac:dyDescent="0.25">
      <c r="D3901" s="146"/>
    </row>
    <row r="3902" spans="4:4" x14ac:dyDescent="0.25">
      <c r="D3902" s="146"/>
    </row>
    <row r="3903" spans="4:4" x14ac:dyDescent="0.25">
      <c r="D3903" s="146"/>
    </row>
    <row r="3904" spans="4:4" x14ac:dyDescent="0.25">
      <c r="D3904" s="146"/>
    </row>
    <row r="3905" spans="4:4" x14ac:dyDescent="0.25">
      <c r="D3905" s="146"/>
    </row>
    <row r="3906" spans="4:4" x14ac:dyDescent="0.25">
      <c r="D3906" s="146"/>
    </row>
    <row r="3907" spans="4:4" x14ac:dyDescent="0.25">
      <c r="D3907" s="146"/>
    </row>
    <row r="3908" spans="4:4" x14ac:dyDescent="0.25">
      <c r="D3908" s="146"/>
    </row>
    <row r="3909" spans="4:4" x14ac:dyDescent="0.25">
      <c r="D3909" s="146"/>
    </row>
    <row r="3910" spans="4:4" x14ac:dyDescent="0.25">
      <c r="D3910" s="146"/>
    </row>
    <row r="3911" spans="4:4" x14ac:dyDescent="0.25">
      <c r="D3911" s="146"/>
    </row>
    <row r="3912" spans="4:4" x14ac:dyDescent="0.25">
      <c r="D3912" s="146"/>
    </row>
    <row r="3913" spans="4:4" x14ac:dyDescent="0.25">
      <c r="D3913" s="146"/>
    </row>
    <row r="3914" spans="4:4" x14ac:dyDescent="0.25">
      <c r="D3914" s="146"/>
    </row>
    <row r="3915" spans="4:4" x14ac:dyDescent="0.25">
      <c r="D3915" s="146"/>
    </row>
    <row r="3916" spans="4:4" x14ac:dyDescent="0.25">
      <c r="D3916" s="146"/>
    </row>
    <row r="3917" spans="4:4" x14ac:dyDescent="0.25">
      <c r="D3917" s="146"/>
    </row>
    <row r="3918" spans="4:4" x14ac:dyDescent="0.25">
      <c r="D3918" s="146"/>
    </row>
    <row r="3919" spans="4:4" x14ac:dyDescent="0.25">
      <c r="D3919" s="146"/>
    </row>
    <row r="3920" spans="4:4" x14ac:dyDescent="0.25">
      <c r="D3920" s="146"/>
    </row>
    <row r="3921" spans="4:4" x14ac:dyDescent="0.25">
      <c r="D3921" s="146"/>
    </row>
    <row r="3922" spans="4:4" x14ac:dyDescent="0.25">
      <c r="D3922" s="146"/>
    </row>
    <row r="3923" spans="4:4" x14ac:dyDescent="0.25">
      <c r="D3923" s="146"/>
    </row>
    <row r="3924" spans="4:4" x14ac:dyDescent="0.25">
      <c r="D3924" s="146"/>
    </row>
    <row r="3925" spans="4:4" x14ac:dyDescent="0.25">
      <c r="D3925" s="146"/>
    </row>
    <row r="3926" spans="4:4" x14ac:dyDescent="0.25">
      <c r="D3926" s="146"/>
    </row>
    <row r="3927" spans="4:4" x14ac:dyDescent="0.25">
      <c r="D3927" s="146"/>
    </row>
    <row r="3928" spans="4:4" x14ac:dyDescent="0.25">
      <c r="D3928" s="146"/>
    </row>
    <row r="3929" spans="4:4" x14ac:dyDescent="0.25">
      <c r="D3929" s="146"/>
    </row>
    <row r="3930" spans="4:4" x14ac:dyDescent="0.25">
      <c r="D3930" s="146"/>
    </row>
    <row r="3931" spans="4:4" x14ac:dyDescent="0.25">
      <c r="D3931" s="146"/>
    </row>
    <row r="3932" spans="4:4" x14ac:dyDescent="0.25">
      <c r="D3932" s="146"/>
    </row>
    <row r="3933" spans="4:4" x14ac:dyDescent="0.25">
      <c r="D3933" s="146"/>
    </row>
    <row r="3934" spans="4:4" x14ac:dyDescent="0.25">
      <c r="D3934" s="146"/>
    </row>
    <row r="3935" spans="4:4" x14ac:dyDescent="0.25">
      <c r="D3935" s="146"/>
    </row>
    <row r="3936" spans="4:4" x14ac:dyDescent="0.25">
      <c r="D3936" s="146"/>
    </row>
    <row r="3937" spans="4:4" x14ac:dyDescent="0.25">
      <c r="D3937" s="146"/>
    </row>
    <row r="3938" spans="4:4" x14ac:dyDescent="0.25">
      <c r="D3938" s="146"/>
    </row>
    <row r="3939" spans="4:4" x14ac:dyDescent="0.25">
      <c r="D3939" s="146"/>
    </row>
    <row r="3940" spans="4:4" x14ac:dyDescent="0.25">
      <c r="D3940" s="146"/>
    </row>
    <row r="3941" spans="4:4" x14ac:dyDescent="0.25">
      <c r="D3941" s="146"/>
    </row>
    <row r="3942" spans="4:4" x14ac:dyDescent="0.25">
      <c r="D3942" s="146"/>
    </row>
    <row r="3943" spans="4:4" x14ac:dyDescent="0.25">
      <c r="D3943" s="146"/>
    </row>
    <row r="3944" spans="4:4" x14ac:dyDescent="0.25">
      <c r="D3944" s="146"/>
    </row>
    <row r="3945" spans="4:4" x14ac:dyDescent="0.25">
      <c r="D3945" s="146"/>
    </row>
    <row r="3946" spans="4:4" x14ac:dyDescent="0.25">
      <c r="D3946" s="146"/>
    </row>
    <row r="3947" spans="4:4" x14ac:dyDescent="0.25">
      <c r="D3947" s="146"/>
    </row>
    <row r="3948" spans="4:4" x14ac:dyDescent="0.25">
      <c r="D3948" s="146"/>
    </row>
    <row r="3949" spans="4:4" x14ac:dyDescent="0.25">
      <c r="D3949" s="146"/>
    </row>
    <row r="3950" spans="4:4" x14ac:dyDescent="0.25">
      <c r="D3950" s="146"/>
    </row>
    <row r="3951" spans="4:4" x14ac:dyDescent="0.25">
      <c r="D3951" s="146"/>
    </row>
    <row r="3952" spans="4:4" x14ac:dyDescent="0.25">
      <c r="D3952" s="146"/>
    </row>
    <row r="3953" spans="4:4" x14ac:dyDescent="0.25">
      <c r="D3953" s="146"/>
    </row>
    <row r="3954" spans="4:4" x14ac:dyDescent="0.25">
      <c r="D3954" s="146"/>
    </row>
    <row r="3955" spans="4:4" x14ac:dyDescent="0.25">
      <c r="D3955" s="146"/>
    </row>
    <row r="3956" spans="4:4" x14ac:dyDescent="0.25">
      <c r="D3956" s="146"/>
    </row>
    <row r="3957" spans="4:4" x14ac:dyDescent="0.25">
      <c r="D3957" s="146"/>
    </row>
    <row r="3958" spans="4:4" x14ac:dyDescent="0.25">
      <c r="D3958" s="146"/>
    </row>
    <row r="3959" spans="4:4" x14ac:dyDescent="0.25">
      <c r="D3959" s="146"/>
    </row>
    <row r="3960" spans="4:4" x14ac:dyDescent="0.25">
      <c r="D3960" s="146"/>
    </row>
    <row r="3961" spans="4:4" x14ac:dyDescent="0.25">
      <c r="D3961" s="146"/>
    </row>
    <row r="3962" spans="4:4" x14ac:dyDescent="0.25">
      <c r="D3962" s="146"/>
    </row>
    <row r="3963" spans="4:4" x14ac:dyDescent="0.25">
      <c r="D3963" s="146"/>
    </row>
    <row r="3964" spans="4:4" x14ac:dyDescent="0.25">
      <c r="D3964" s="146"/>
    </row>
    <row r="3965" spans="4:4" x14ac:dyDescent="0.25">
      <c r="D3965" s="146"/>
    </row>
    <row r="3966" spans="4:4" x14ac:dyDescent="0.25">
      <c r="D3966" s="146"/>
    </row>
    <row r="3967" spans="4:4" x14ac:dyDescent="0.25">
      <c r="D3967" s="146"/>
    </row>
    <row r="3968" spans="4:4" x14ac:dyDescent="0.25">
      <c r="D3968" s="146"/>
    </row>
    <row r="3969" spans="4:4" x14ac:dyDescent="0.25">
      <c r="D3969" s="146"/>
    </row>
    <row r="3970" spans="4:4" x14ac:dyDescent="0.25">
      <c r="D3970" s="146"/>
    </row>
    <row r="3971" spans="4:4" x14ac:dyDescent="0.25">
      <c r="D3971" s="146"/>
    </row>
    <row r="3972" spans="4:4" x14ac:dyDescent="0.25">
      <c r="D3972" s="146"/>
    </row>
    <row r="3973" spans="4:4" x14ac:dyDescent="0.25">
      <c r="D3973" s="146"/>
    </row>
    <row r="3974" spans="4:4" x14ac:dyDescent="0.25">
      <c r="D3974" s="146"/>
    </row>
    <row r="3975" spans="4:4" x14ac:dyDescent="0.25">
      <c r="D3975" s="146"/>
    </row>
    <row r="3976" spans="4:4" x14ac:dyDescent="0.25">
      <c r="D3976" s="146"/>
    </row>
    <row r="3977" spans="4:4" x14ac:dyDescent="0.25">
      <c r="D3977" s="146"/>
    </row>
    <row r="3978" spans="4:4" x14ac:dyDescent="0.25">
      <c r="D3978" s="146"/>
    </row>
    <row r="3979" spans="4:4" x14ac:dyDescent="0.25">
      <c r="D3979" s="146"/>
    </row>
    <row r="3980" spans="4:4" x14ac:dyDescent="0.25">
      <c r="D3980" s="146"/>
    </row>
    <row r="3981" spans="4:4" x14ac:dyDescent="0.25">
      <c r="D3981" s="146"/>
    </row>
    <row r="3982" spans="4:4" x14ac:dyDescent="0.25">
      <c r="D3982" s="146"/>
    </row>
    <row r="3983" spans="4:4" x14ac:dyDescent="0.25">
      <c r="D3983" s="146"/>
    </row>
    <row r="3984" spans="4:4" x14ac:dyDescent="0.25">
      <c r="D3984" s="146"/>
    </row>
    <row r="3985" spans="4:4" x14ac:dyDescent="0.25">
      <c r="D3985" s="146"/>
    </row>
    <row r="3986" spans="4:4" x14ac:dyDescent="0.25">
      <c r="D3986" s="146"/>
    </row>
    <row r="3987" spans="4:4" x14ac:dyDescent="0.25">
      <c r="D3987" s="146"/>
    </row>
    <row r="3988" spans="4:4" x14ac:dyDescent="0.25">
      <c r="D3988" s="146"/>
    </row>
    <row r="3989" spans="4:4" x14ac:dyDescent="0.25">
      <c r="D3989" s="146"/>
    </row>
    <row r="3990" spans="4:4" x14ac:dyDescent="0.25">
      <c r="D3990" s="146"/>
    </row>
    <row r="3991" spans="4:4" x14ac:dyDescent="0.25">
      <c r="D3991" s="146"/>
    </row>
    <row r="3992" spans="4:4" x14ac:dyDescent="0.25">
      <c r="D3992" s="146"/>
    </row>
    <row r="3993" spans="4:4" x14ac:dyDescent="0.25">
      <c r="D3993" s="146"/>
    </row>
    <row r="3994" spans="4:4" x14ac:dyDescent="0.25">
      <c r="D3994" s="146"/>
    </row>
    <row r="3995" spans="4:4" x14ac:dyDescent="0.25">
      <c r="D3995" s="146"/>
    </row>
    <row r="3996" spans="4:4" x14ac:dyDescent="0.25">
      <c r="D3996" s="146"/>
    </row>
    <row r="3997" spans="4:4" x14ac:dyDescent="0.25">
      <c r="D3997" s="146"/>
    </row>
    <row r="3998" spans="4:4" x14ac:dyDescent="0.25">
      <c r="D3998" s="146"/>
    </row>
    <row r="3999" spans="4:4" x14ac:dyDescent="0.25">
      <c r="D3999" s="146"/>
    </row>
    <row r="4000" spans="4:4" x14ac:dyDescent="0.25">
      <c r="D4000" s="146"/>
    </row>
    <row r="4001" spans="4:4" x14ac:dyDescent="0.25">
      <c r="D4001" s="146"/>
    </row>
    <row r="4002" spans="4:4" x14ac:dyDescent="0.25">
      <c r="D4002" s="146"/>
    </row>
    <row r="4003" spans="4:4" x14ac:dyDescent="0.25">
      <c r="D4003" s="146"/>
    </row>
    <row r="4004" spans="4:4" x14ac:dyDescent="0.25">
      <c r="D4004" s="146"/>
    </row>
    <row r="4005" spans="4:4" x14ac:dyDescent="0.25">
      <c r="D4005" s="146"/>
    </row>
    <row r="4006" spans="4:4" x14ac:dyDescent="0.25">
      <c r="D4006" s="146"/>
    </row>
    <row r="4007" spans="4:4" x14ac:dyDescent="0.25">
      <c r="D4007" s="146"/>
    </row>
    <row r="4008" spans="4:4" x14ac:dyDescent="0.25">
      <c r="D4008" s="146"/>
    </row>
    <row r="4009" spans="4:4" x14ac:dyDescent="0.25">
      <c r="D4009" s="146"/>
    </row>
    <row r="4010" spans="4:4" x14ac:dyDescent="0.25">
      <c r="D4010" s="146"/>
    </row>
    <row r="4011" spans="4:4" x14ac:dyDescent="0.25">
      <c r="D4011" s="146"/>
    </row>
    <row r="4012" spans="4:4" x14ac:dyDescent="0.25">
      <c r="D4012" s="146"/>
    </row>
    <row r="4013" spans="4:4" x14ac:dyDescent="0.25">
      <c r="D4013" s="146"/>
    </row>
    <row r="4014" spans="4:4" x14ac:dyDescent="0.25">
      <c r="D4014" s="146"/>
    </row>
    <row r="4015" spans="4:4" x14ac:dyDescent="0.25">
      <c r="D4015" s="146"/>
    </row>
    <row r="4016" spans="4:4" x14ac:dyDescent="0.25">
      <c r="D4016" s="146"/>
    </row>
    <row r="4017" spans="4:4" x14ac:dyDescent="0.25">
      <c r="D4017" s="146"/>
    </row>
    <row r="4018" spans="4:4" x14ac:dyDescent="0.25">
      <c r="D4018" s="146"/>
    </row>
    <row r="4019" spans="4:4" x14ac:dyDescent="0.25">
      <c r="D4019" s="146"/>
    </row>
    <row r="4020" spans="4:4" x14ac:dyDescent="0.25">
      <c r="D4020" s="146"/>
    </row>
    <row r="4021" spans="4:4" x14ac:dyDescent="0.25">
      <c r="D4021" s="146"/>
    </row>
    <row r="4022" spans="4:4" x14ac:dyDescent="0.25">
      <c r="D4022" s="146"/>
    </row>
    <row r="4023" spans="4:4" x14ac:dyDescent="0.25">
      <c r="D4023" s="146"/>
    </row>
    <row r="4024" spans="4:4" x14ac:dyDescent="0.25">
      <c r="D4024" s="146"/>
    </row>
    <row r="4025" spans="4:4" x14ac:dyDescent="0.25">
      <c r="D4025" s="146"/>
    </row>
    <row r="4026" spans="4:4" x14ac:dyDescent="0.25">
      <c r="D4026" s="146"/>
    </row>
    <row r="4027" spans="4:4" x14ac:dyDescent="0.25">
      <c r="D4027" s="146"/>
    </row>
    <row r="4028" spans="4:4" x14ac:dyDescent="0.25">
      <c r="D4028" s="146"/>
    </row>
    <row r="4029" spans="4:4" x14ac:dyDescent="0.25">
      <c r="D4029" s="146"/>
    </row>
    <row r="4030" spans="4:4" x14ac:dyDescent="0.25">
      <c r="D4030" s="146"/>
    </row>
    <row r="4031" spans="4:4" x14ac:dyDescent="0.25">
      <c r="D4031" s="146"/>
    </row>
    <row r="4032" spans="4:4" x14ac:dyDescent="0.25">
      <c r="D4032" s="146"/>
    </row>
    <row r="4033" spans="4:4" x14ac:dyDescent="0.25">
      <c r="D4033" s="146"/>
    </row>
    <row r="4034" spans="4:4" x14ac:dyDescent="0.25">
      <c r="D4034" s="146"/>
    </row>
    <row r="4035" spans="4:4" x14ac:dyDescent="0.25">
      <c r="D4035" s="146"/>
    </row>
    <row r="4036" spans="4:4" x14ac:dyDescent="0.25">
      <c r="D4036" s="146"/>
    </row>
    <row r="4037" spans="4:4" x14ac:dyDescent="0.25">
      <c r="D4037" s="146"/>
    </row>
    <row r="4038" spans="4:4" x14ac:dyDescent="0.25">
      <c r="D4038" s="146"/>
    </row>
    <row r="4039" spans="4:4" x14ac:dyDescent="0.25">
      <c r="D4039" s="146"/>
    </row>
    <row r="4040" spans="4:4" x14ac:dyDescent="0.25">
      <c r="D4040" s="146"/>
    </row>
    <row r="4041" spans="4:4" x14ac:dyDescent="0.25">
      <c r="D4041" s="146"/>
    </row>
    <row r="4042" spans="4:4" x14ac:dyDescent="0.25">
      <c r="D4042" s="146"/>
    </row>
    <row r="4043" spans="4:4" x14ac:dyDescent="0.25">
      <c r="D4043" s="146"/>
    </row>
    <row r="4044" spans="4:4" x14ac:dyDescent="0.25">
      <c r="D4044" s="146"/>
    </row>
    <row r="4045" spans="4:4" x14ac:dyDescent="0.25">
      <c r="D4045" s="146"/>
    </row>
    <row r="4046" spans="4:4" x14ac:dyDescent="0.25">
      <c r="D4046" s="146"/>
    </row>
    <row r="4047" spans="4:4" x14ac:dyDescent="0.25">
      <c r="D4047" s="146"/>
    </row>
    <row r="4048" spans="4:4" x14ac:dyDescent="0.25">
      <c r="D4048" s="146"/>
    </row>
    <row r="4049" spans="4:4" x14ac:dyDescent="0.25">
      <c r="D4049" s="146"/>
    </row>
    <row r="4050" spans="4:4" x14ac:dyDescent="0.25">
      <c r="D4050" s="146"/>
    </row>
    <row r="4051" spans="4:4" x14ac:dyDescent="0.25">
      <c r="D4051" s="146"/>
    </row>
    <row r="4052" spans="4:4" x14ac:dyDescent="0.25">
      <c r="D4052" s="146"/>
    </row>
    <row r="4053" spans="4:4" x14ac:dyDescent="0.25">
      <c r="D4053" s="146"/>
    </row>
    <row r="4054" spans="4:4" x14ac:dyDescent="0.25">
      <c r="D4054" s="146"/>
    </row>
    <row r="4055" spans="4:4" x14ac:dyDescent="0.25">
      <c r="D4055" s="146"/>
    </row>
    <row r="4056" spans="4:4" x14ac:dyDescent="0.25">
      <c r="D4056" s="146"/>
    </row>
    <row r="4057" spans="4:4" x14ac:dyDescent="0.25">
      <c r="D4057" s="146"/>
    </row>
    <row r="4058" spans="4:4" x14ac:dyDescent="0.25">
      <c r="D4058" s="146"/>
    </row>
    <row r="4059" spans="4:4" x14ac:dyDescent="0.25">
      <c r="D4059" s="146"/>
    </row>
    <row r="4060" spans="4:4" x14ac:dyDescent="0.25">
      <c r="D4060" s="146"/>
    </row>
    <row r="4061" spans="4:4" x14ac:dyDescent="0.25">
      <c r="D4061" s="146"/>
    </row>
    <row r="4062" spans="4:4" x14ac:dyDescent="0.25">
      <c r="D4062" s="146"/>
    </row>
    <row r="4063" spans="4:4" x14ac:dyDescent="0.25">
      <c r="D4063" s="146"/>
    </row>
    <row r="4064" spans="4:4" x14ac:dyDescent="0.25">
      <c r="D4064" s="146"/>
    </row>
    <row r="4065" spans="4:4" x14ac:dyDescent="0.25">
      <c r="D4065" s="146"/>
    </row>
    <row r="4066" spans="4:4" x14ac:dyDescent="0.25">
      <c r="D4066" s="146"/>
    </row>
    <row r="4067" spans="4:4" x14ac:dyDescent="0.25">
      <c r="D4067" s="146"/>
    </row>
    <row r="4068" spans="4:4" x14ac:dyDescent="0.25">
      <c r="D4068" s="146"/>
    </row>
    <row r="4069" spans="4:4" x14ac:dyDescent="0.25">
      <c r="D4069" s="146"/>
    </row>
    <row r="4070" spans="4:4" x14ac:dyDescent="0.25">
      <c r="D4070" s="146"/>
    </row>
    <row r="4071" spans="4:4" x14ac:dyDescent="0.25">
      <c r="D4071" s="146"/>
    </row>
    <row r="4072" spans="4:4" x14ac:dyDescent="0.25">
      <c r="D4072" s="146"/>
    </row>
    <row r="4073" spans="4:4" x14ac:dyDescent="0.25">
      <c r="D4073" s="146"/>
    </row>
    <row r="4074" spans="4:4" x14ac:dyDescent="0.25">
      <c r="D4074" s="146"/>
    </row>
    <row r="4075" spans="4:4" x14ac:dyDescent="0.25">
      <c r="D4075" s="146"/>
    </row>
    <row r="4076" spans="4:4" x14ac:dyDescent="0.25">
      <c r="D4076" s="146"/>
    </row>
    <row r="4077" spans="4:4" x14ac:dyDescent="0.25">
      <c r="D4077" s="146"/>
    </row>
    <row r="4078" spans="4:4" x14ac:dyDescent="0.25">
      <c r="D4078" s="146"/>
    </row>
    <row r="4079" spans="4:4" x14ac:dyDescent="0.25">
      <c r="D4079" s="146"/>
    </row>
    <row r="4080" spans="4:4" x14ac:dyDescent="0.25">
      <c r="D4080" s="146"/>
    </row>
    <row r="4081" spans="4:4" x14ac:dyDescent="0.25">
      <c r="D4081" s="146"/>
    </row>
    <row r="4082" spans="4:4" x14ac:dyDescent="0.25">
      <c r="D4082" s="146"/>
    </row>
    <row r="4083" spans="4:4" x14ac:dyDescent="0.25">
      <c r="D4083" s="146"/>
    </row>
    <row r="4084" spans="4:4" x14ac:dyDescent="0.25">
      <c r="D4084" s="146"/>
    </row>
    <row r="4085" spans="4:4" x14ac:dyDescent="0.25">
      <c r="D4085" s="146"/>
    </row>
    <row r="4086" spans="4:4" x14ac:dyDescent="0.25">
      <c r="D4086" s="146"/>
    </row>
    <row r="4087" spans="4:4" x14ac:dyDescent="0.25">
      <c r="D4087" s="146"/>
    </row>
    <row r="4088" spans="4:4" x14ac:dyDescent="0.25">
      <c r="D4088" s="146"/>
    </row>
    <row r="4089" spans="4:4" x14ac:dyDescent="0.25">
      <c r="D4089" s="146"/>
    </row>
    <row r="4090" spans="4:4" x14ac:dyDescent="0.25">
      <c r="D4090" s="146"/>
    </row>
    <row r="4091" spans="4:4" x14ac:dyDescent="0.25">
      <c r="D4091" s="146"/>
    </row>
    <row r="4092" spans="4:4" x14ac:dyDescent="0.25">
      <c r="D4092" s="146"/>
    </row>
    <row r="4093" spans="4:4" x14ac:dyDescent="0.25">
      <c r="D4093" s="146"/>
    </row>
    <row r="4094" spans="4:4" x14ac:dyDescent="0.25">
      <c r="D4094" s="146"/>
    </row>
    <row r="4095" spans="4:4" x14ac:dyDescent="0.25">
      <c r="D4095" s="146"/>
    </row>
    <row r="4096" spans="4:4" x14ac:dyDescent="0.25">
      <c r="D4096" s="146"/>
    </row>
    <row r="4097" spans="4:4" x14ac:dyDescent="0.25">
      <c r="D4097" s="146"/>
    </row>
    <row r="4098" spans="4:4" x14ac:dyDescent="0.25">
      <c r="D4098" s="146"/>
    </row>
    <row r="4099" spans="4:4" x14ac:dyDescent="0.25">
      <c r="D4099" s="146"/>
    </row>
    <row r="4100" spans="4:4" x14ac:dyDescent="0.25">
      <c r="D4100" s="146"/>
    </row>
    <row r="4101" spans="4:4" x14ac:dyDescent="0.25">
      <c r="D4101" s="146"/>
    </row>
    <row r="4102" spans="4:4" x14ac:dyDescent="0.25">
      <c r="D4102" s="146"/>
    </row>
    <row r="4103" spans="4:4" x14ac:dyDescent="0.25">
      <c r="D4103" s="146"/>
    </row>
    <row r="4104" spans="4:4" x14ac:dyDescent="0.25">
      <c r="D4104" s="146"/>
    </row>
    <row r="4105" spans="4:4" x14ac:dyDescent="0.25">
      <c r="D4105" s="146"/>
    </row>
    <row r="4106" spans="4:4" x14ac:dyDescent="0.25">
      <c r="D4106" s="146"/>
    </row>
    <row r="4107" spans="4:4" x14ac:dyDescent="0.25">
      <c r="D4107" s="146"/>
    </row>
    <row r="4108" spans="4:4" x14ac:dyDescent="0.25">
      <c r="D4108" s="146"/>
    </row>
    <row r="4109" spans="4:4" x14ac:dyDescent="0.25">
      <c r="D4109" s="146"/>
    </row>
    <row r="4110" spans="4:4" x14ac:dyDescent="0.25">
      <c r="D4110" s="146"/>
    </row>
    <row r="4111" spans="4:4" x14ac:dyDescent="0.25">
      <c r="D4111" s="146"/>
    </row>
    <row r="4112" spans="4:4" x14ac:dyDescent="0.25">
      <c r="D4112" s="146"/>
    </row>
    <row r="4113" spans="4:4" x14ac:dyDescent="0.25">
      <c r="D4113" s="146"/>
    </row>
    <row r="4114" spans="4:4" x14ac:dyDescent="0.25">
      <c r="D4114" s="146"/>
    </row>
    <row r="4115" spans="4:4" x14ac:dyDescent="0.25">
      <c r="D4115" s="146"/>
    </row>
    <row r="4116" spans="4:4" x14ac:dyDescent="0.25">
      <c r="D4116" s="146"/>
    </row>
    <row r="4117" spans="4:4" x14ac:dyDescent="0.25">
      <c r="D4117" s="146"/>
    </row>
    <row r="4118" spans="4:4" x14ac:dyDescent="0.25">
      <c r="D4118" s="146"/>
    </row>
    <row r="4119" spans="4:4" x14ac:dyDescent="0.25">
      <c r="D4119" s="146"/>
    </row>
    <row r="4120" spans="4:4" x14ac:dyDescent="0.25">
      <c r="D4120" s="146"/>
    </row>
    <row r="4121" spans="4:4" x14ac:dyDescent="0.25">
      <c r="D4121" s="146"/>
    </row>
    <row r="4122" spans="4:4" x14ac:dyDescent="0.25">
      <c r="D4122" s="146"/>
    </row>
    <row r="4123" spans="4:4" x14ac:dyDescent="0.25">
      <c r="D4123" s="146"/>
    </row>
    <row r="4124" spans="4:4" x14ac:dyDescent="0.25">
      <c r="D4124" s="146"/>
    </row>
    <row r="4125" spans="4:4" x14ac:dyDescent="0.25">
      <c r="D4125" s="146"/>
    </row>
    <row r="4126" spans="4:4" x14ac:dyDescent="0.25">
      <c r="D4126" s="146"/>
    </row>
    <row r="4127" spans="4:4" x14ac:dyDescent="0.25">
      <c r="D4127" s="146"/>
    </row>
    <row r="4128" spans="4:4" x14ac:dyDescent="0.25">
      <c r="D4128" s="146"/>
    </row>
    <row r="4129" spans="4:4" x14ac:dyDescent="0.25">
      <c r="D4129" s="146"/>
    </row>
    <row r="4130" spans="4:4" x14ac:dyDescent="0.25">
      <c r="D4130" s="146"/>
    </row>
    <row r="4131" spans="4:4" x14ac:dyDescent="0.25">
      <c r="D4131" s="146"/>
    </row>
    <row r="4132" spans="4:4" x14ac:dyDescent="0.25">
      <c r="D4132" s="146"/>
    </row>
    <row r="4133" spans="4:4" x14ac:dyDescent="0.25">
      <c r="D4133" s="146"/>
    </row>
    <row r="4134" spans="4:4" x14ac:dyDescent="0.25">
      <c r="D4134" s="146"/>
    </row>
    <row r="4135" spans="4:4" x14ac:dyDescent="0.25">
      <c r="D4135" s="146"/>
    </row>
    <row r="4136" spans="4:4" x14ac:dyDescent="0.25">
      <c r="D4136" s="146"/>
    </row>
    <row r="4137" spans="4:4" x14ac:dyDescent="0.25">
      <c r="D4137" s="146"/>
    </row>
    <row r="4138" spans="4:4" x14ac:dyDescent="0.25">
      <c r="D4138" s="146"/>
    </row>
    <row r="4139" spans="4:4" x14ac:dyDescent="0.25">
      <c r="D4139" s="146"/>
    </row>
    <row r="4140" spans="4:4" x14ac:dyDescent="0.25">
      <c r="D4140" s="146"/>
    </row>
    <row r="4141" spans="4:4" x14ac:dyDescent="0.25">
      <c r="D4141" s="146"/>
    </row>
    <row r="4142" spans="4:4" x14ac:dyDescent="0.25">
      <c r="D4142" s="146"/>
    </row>
    <row r="4143" spans="4:4" x14ac:dyDescent="0.25">
      <c r="D4143" s="146"/>
    </row>
    <row r="4144" spans="4:4" x14ac:dyDescent="0.25">
      <c r="D4144" s="146"/>
    </row>
    <row r="4145" spans="4:4" x14ac:dyDescent="0.25">
      <c r="D4145" s="146"/>
    </row>
    <row r="4146" spans="4:4" x14ac:dyDescent="0.25">
      <c r="D4146" s="146"/>
    </row>
    <row r="4147" spans="4:4" x14ac:dyDescent="0.25">
      <c r="D4147" s="146"/>
    </row>
    <row r="4148" spans="4:4" x14ac:dyDescent="0.25">
      <c r="D4148" s="146"/>
    </row>
    <row r="4149" spans="4:4" x14ac:dyDescent="0.25">
      <c r="D4149" s="146"/>
    </row>
    <row r="4150" spans="4:4" x14ac:dyDescent="0.25">
      <c r="D4150" s="146"/>
    </row>
    <row r="4151" spans="4:4" x14ac:dyDescent="0.25">
      <c r="D4151" s="146"/>
    </row>
    <row r="4152" spans="4:4" x14ac:dyDescent="0.25">
      <c r="D4152" s="146"/>
    </row>
    <row r="4153" spans="4:4" x14ac:dyDescent="0.25">
      <c r="D4153" s="146"/>
    </row>
    <row r="4154" spans="4:4" x14ac:dyDescent="0.25">
      <c r="D4154" s="146"/>
    </row>
    <row r="4155" spans="4:4" x14ac:dyDescent="0.25">
      <c r="D4155" s="146"/>
    </row>
    <row r="4156" spans="4:4" x14ac:dyDescent="0.25">
      <c r="D4156" s="146"/>
    </row>
    <row r="4157" spans="4:4" x14ac:dyDescent="0.25">
      <c r="D4157" s="146"/>
    </row>
    <row r="4158" spans="4:4" x14ac:dyDescent="0.25">
      <c r="D4158" s="146"/>
    </row>
    <row r="4159" spans="4:4" x14ac:dyDescent="0.25">
      <c r="D4159" s="146"/>
    </row>
    <row r="4160" spans="4:4" x14ac:dyDescent="0.25">
      <c r="D4160" s="146"/>
    </row>
    <row r="4161" spans="4:4" x14ac:dyDescent="0.25">
      <c r="D4161" s="146"/>
    </row>
    <row r="4162" spans="4:4" x14ac:dyDescent="0.25">
      <c r="D4162" s="146"/>
    </row>
    <row r="4163" spans="4:4" x14ac:dyDescent="0.25">
      <c r="D4163" s="146"/>
    </row>
    <row r="4164" spans="4:4" x14ac:dyDescent="0.25">
      <c r="D4164" s="146"/>
    </row>
    <row r="4165" spans="4:4" x14ac:dyDescent="0.25">
      <c r="D4165" s="146"/>
    </row>
    <row r="4166" spans="4:4" x14ac:dyDescent="0.25">
      <c r="D4166" s="146"/>
    </row>
    <row r="4167" spans="4:4" x14ac:dyDescent="0.25">
      <c r="D4167" s="146"/>
    </row>
    <row r="4168" spans="4:4" x14ac:dyDescent="0.25">
      <c r="D4168" s="146"/>
    </row>
    <row r="4169" spans="4:4" x14ac:dyDescent="0.25">
      <c r="D4169" s="146"/>
    </row>
    <row r="4170" spans="4:4" x14ac:dyDescent="0.25">
      <c r="D4170" s="146"/>
    </row>
    <row r="4171" spans="4:4" x14ac:dyDescent="0.25">
      <c r="D4171" s="146"/>
    </row>
    <row r="4172" spans="4:4" x14ac:dyDescent="0.25">
      <c r="D4172" s="146"/>
    </row>
    <row r="4173" spans="4:4" x14ac:dyDescent="0.25">
      <c r="D4173" s="146"/>
    </row>
    <row r="4174" spans="4:4" x14ac:dyDescent="0.25">
      <c r="D4174" s="146"/>
    </row>
    <row r="4175" spans="4:4" x14ac:dyDescent="0.25">
      <c r="D4175" s="146"/>
    </row>
    <row r="4176" spans="4:4" x14ac:dyDescent="0.25">
      <c r="D4176" s="146"/>
    </row>
    <row r="4177" spans="4:4" x14ac:dyDescent="0.25">
      <c r="D4177" s="146"/>
    </row>
    <row r="4178" spans="4:4" x14ac:dyDescent="0.25">
      <c r="D4178" s="146"/>
    </row>
    <row r="4179" spans="4:4" x14ac:dyDescent="0.25">
      <c r="D4179" s="146"/>
    </row>
    <row r="4180" spans="4:4" x14ac:dyDescent="0.25">
      <c r="D4180" s="146"/>
    </row>
    <row r="4181" spans="4:4" x14ac:dyDescent="0.25">
      <c r="D4181" s="146"/>
    </row>
    <row r="4182" spans="4:4" x14ac:dyDescent="0.25">
      <c r="D4182" s="146"/>
    </row>
    <row r="4183" spans="4:4" x14ac:dyDescent="0.25">
      <c r="D4183" s="146"/>
    </row>
    <row r="4184" spans="4:4" x14ac:dyDescent="0.25">
      <c r="D4184" s="146"/>
    </row>
    <row r="4185" spans="4:4" x14ac:dyDescent="0.25">
      <c r="D4185" s="146"/>
    </row>
    <row r="4186" spans="4:4" x14ac:dyDescent="0.25">
      <c r="D4186" s="146"/>
    </row>
    <row r="4187" spans="4:4" x14ac:dyDescent="0.25">
      <c r="D4187" s="146"/>
    </row>
    <row r="4188" spans="4:4" x14ac:dyDescent="0.25">
      <c r="D4188" s="146"/>
    </row>
    <row r="4189" spans="4:4" x14ac:dyDescent="0.25">
      <c r="D4189" s="146"/>
    </row>
    <row r="4190" spans="4:4" x14ac:dyDescent="0.25">
      <c r="D4190" s="146"/>
    </row>
    <row r="4191" spans="4:4" x14ac:dyDescent="0.25">
      <c r="D4191" s="146"/>
    </row>
    <row r="4192" spans="4:4" x14ac:dyDescent="0.25">
      <c r="D4192" s="146"/>
    </row>
    <row r="4193" spans="4:4" x14ac:dyDescent="0.25">
      <c r="D4193" s="146"/>
    </row>
    <row r="4194" spans="4:4" x14ac:dyDescent="0.25">
      <c r="D4194" s="146"/>
    </row>
    <row r="4195" spans="4:4" x14ac:dyDescent="0.25">
      <c r="D4195" s="146"/>
    </row>
    <row r="4196" spans="4:4" x14ac:dyDescent="0.25">
      <c r="D4196" s="146"/>
    </row>
    <row r="4197" spans="4:4" x14ac:dyDescent="0.25">
      <c r="D4197" s="146"/>
    </row>
    <row r="4198" spans="4:4" x14ac:dyDescent="0.25">
      <c r="D4198" s="146"/>
    </row>
    <row r="4199" spans="4:4" x14ac:dyDescent="0.25">
      <c r="D4199" s="146"/>
    </row>
    <row r="4200" spans="4:4" x14ac:dyDescent="0.25">
      <c r="D4200" s="146"/>
    </row>
    <row r="4201" spans="4:4" x14ac:dyDescent="0.25">
      <c r="D4201" s="146"/>
    </row>
    <row r="4202" spans="4:4" x14ac:dyDescent="0.25">
      <c r="D4202" s="146"/>
    </row>
    <row r="4203" spans="4:4" x14ac:dyDescent="0.25">
      <c r="D4203" s="146"/>
    </row>
    <row r="4204" spans="4:4" x14ac:dyDescent="0.25">
      <c r="D4204" s="146"/>
    </row>
    <row r="4205" spans="4:4" x14ac:dyDescent="0.25">
      <c r="D4205" s="146"/>
    </row>
    <row r="4206" spans="4:4" x14ac:dyDescent="0.25">
      <c r="D4206" s="146"/>
    </row>
    <row r="4207" spans="4:4" x14ac:dyDescent="0.25">
      <c r="D4207" s="146"/>
    </row>
    <row r="4208" spans="4:4" x14ac:dyDescent="0.25">
      <c r="D4208" s="146"/>
    </row>
    <row r="4209" spans="4:4" x14ac:dyDescent="0.25">
      <c r="D4209" s="146"/>
    </row>
    <row r="4210" spans="4:4" x14ac:dyDescent="0.25">
      <c r="D4210" s="146"/>
    </row>
    <row r="4211" spans="4:4" x14ac:dyDescent="0.25">
      <c r="D4211" s="146"/>
    </row>
    <row r="4212" spans="4:4" x14ac:dyDescent="0.25">
      <c r="D4212" s="146"/>
    </row>
    <row r="4213" spans="4:4" x14ac:dyDescent="0.25">
      <c r="D4213" s="146"/>
    </row>
    <row r="4214" spans="4:4" x14ac:dyDescent="0.25">
      <c r="D4214" s="146"/>
    </row>
    <row r="4215" spans="4:4" x14ac:dyDescent="0.25">
      <c r="D4215" s="146"/>
    </row>
    <row r="4216" spans="4:4" x14ac:dyDescent="0.25">
      <c r="D4216" s="146"/>
    </row>
    <row r="4217" spans="4:4" x14ac:dyDescent="0.25">
      <c r="D4217" s="146"/>
    </row>
    <row r="4218" spans="4:4" x14ac:dyDescent="0.25">
      <c r="D4218" s="146"/>
    </row>
    <row r="4219" spans="4:4" x14ac:dyDescent="0.25">
      <c r="D4219" s="146"/>
    </row>
    <row r="4220" spans="4:4" x14ac:dyDescent="0.25">
      <c r="D4220" s="146"/>
    </row>
    <row r="4221" spans="4:4" x14ac:dyDescent="0.25">
      <c r="D4221" s="146"/>
    </row>
    <row r="4222" spans="4:4" x14ac:dyDescent="0.25">
      <c r="D4222" s="146"/>
    </row>
    <row r="4223" spans="4:4" x14ac:dyDescent="0.25">
      <c r="D4223" s="146"/>
    </row>
    <row r="4224" spans="4:4" x14ac:dyDescent="0.25">
      <c r="D4224" s="146"/>
    </row>
    <row r="4225" spans="4:4" x14ac:dyDescent="0.25">
      <c r="D4225" s="146"/>
    </row>
    <row r="4226" spans="4:4" x14ac:dyDescent="0.25">
      <c r="D4226" s="146"/>
    </row>
    <row r="4227" spans="4:4" x14ac:dyDescent="0.25">
      <c r="D4227" s="146"/>
    </row>
    <row r="4228" spans="4:4" x14ac:dyDescent="0.25">
      <c r="D4228" s="146"/>
    </row>
    <row r="4229" spans="4:4" x14ac:dyDescent="0.25">
      <c r="D4229" s="146"/>
    </row>
    <row r="4230" spans="4:4" x14ac:dyDescent="0.25">
      <c r="D4230" s="146"/>
    </row>
    <row r="4231" spans="4:4" x14ac:dyDescent="0.25">
      <c r="D4231" s="146"/>
    </row>
    <row r="4232" spans="4:4" x14ac:dyDescent="0.25">
      <c r="D4232" s="146"/>
    </row>
    <row r="4233" spans="4:4" x14ac:dyDescent="0.25">
      <c r="D4233" s="146"/>
    </row>
    <row r="4234" spans="4:4" x14ac:dyDescent="0.25">
      <c r="D4234" s="146"/>
    </row>
    <row r="4235" spans="4:4" x14ac:dyDescent="0.25">
      <c r="D4235" s="146"/>
    </row>
    <row r="4236" spans="4:4" x14ac:dyDescent="0.25">
      <c r="D4236" s="146"/>
    </row>
    <row r="4237" spans="4:4" x14ac:dyDescent="0.25">
      <c r="D4237" s="146"/>
    </row>
    <row r="4238" spans="4:4" x14ac:dyDescent="0.25">
      <c r="D4238" s="146"/>
    </row>
    <row r="4239" spans="4:4" x14ac:dyDescent="0.25">
      <c r="D4239" s="146"/>
    </row>
    <row r="4240" spans="4:4" x14ac:dyDescent="0.25">
      <c r="D4240" s="146"/>
    </row>
    <row r="4241" spans="4:4" x14ac:dyDescent="0.25">
      <c r="D4241" s="146"/>
    </row>
    <row r="4242" spans="4:4" x14ac:dyDescent="0.25">
      <c r="D4242" s="146"/>
    </row>
    <row r="4243" spans="4:4" x14ac:dyDescent="0.25">
      <c r="D4243" s="146"/>
    </row>
    <row r="4244" spans="4:4" x14ac:dyDescent="0.25">
      <c r="D4244" s="146"/>
    </row>
    <row r="4245" spans="4:4" x14ac:dyDescent="0.25">
      <c r="D4245" s="146"/>
    </row>
    <row r="4246" spans="4:4" x14ac:dyDescent="0.25">
      <c r="D4246" s="146"/>
    </row>
    <row r="4247" spans="4:4" x14ac:dyDescent="0.25">
      <c r="D4247" s="146"/>
    </row>
    <row r="4248" spans="4:4" x14ac:dyDescent="0.25">
      <c r="D4248" s="146"/>
    </row>
    <row r="4249" spans="4:4" x14ac:dyDescent="0.25">
      <c r="D4249" s="146"/>
    </row>
    <row r="4250" spans="4:4" x14ac:dyDescent="0.25">
      <c r="D4250" s="146"/>
    </row>
    <row r="4251" spans="4:4" x14ac:dyDescent="0.25">
      <c r="D4251" s="146"/>
    </row>
    <row r="4252" spans="4:4" x14ac:dyDescent="0.25">
      <c r="D4252" s="146"/>
    </row>
    <row r="4253" spans="4:4" x14ac:dyDescent="0.25">
      <c r="D4253" s="146"/>
    </row>
    <row r="4254" spans="4:4" x14ac:dyDescent="0.25">
      <c r="D4254" s="146"/>
    </row>
    <row r="4255" spans="4:4" x14ac:dyDescent="0.25">
      <c r="D4255" s="146"/>
    </row>
    <row r="4256" spans="4:4" x14ac:dyDescent="0.25">
      <c r="D4256" s="146"/>
    </row>
    <row r="4257" spans="4:4" x14ac:dyDescent="0.25">
      <c r="D4257" s="146"/>
    </row>
    <row r="4258" spans="4:4" x14ac:dyDescent="0.25">
      <c r="D4258" s="146"/>
    </row>
    <row r="4259" spans="4:4" x14ac:dyDescent="0.25">
      <c r="D4259" s="146"/>
    </row>
    <row r="4260" spans="4:4" x14ac:dyDescent="0.25">
      <c r="D4260" s="146"/>
    </row>
    <row r="4261" spans="4:4" x14ac:dyDescent="0.25">
      <c r="D4261" s="146"/>
    </row>
    <row r="4262" spans="4:4" x14ac:dyDescent="0.25">
      <c r="D4262" s="146"/>
    </row>
    <row r="4263" spans="4:4" x14ac:dyDescent="0.25">
      <c r="D4263" s="146"/>
    </row>
    <row r="4264" spans="4:4" x14ac:dyDescent="0.25">
      <c r="D4264" s="146"/>
    </row>
    <row r="4265" spans="4:4" x14ac:dyDescent="0.25">
      <c r="D4265" s="146"/>
    </row>
    <row r="4266" spans="4:4" x14ac:dyDescent="0.25">
      <c r="D4266" s="146"/>
    </row>
    <row r="4267" spans="4:4" x14ac:dyDescent="0.25">
      <c r="D4267" s="146"/>
    </row>
    <row r="4268" spans="4:4" x14ac:dyDescent="0.25">
      <c r="D4268" s="146"/>
    </row>
    <row r="4269" spans="4:4" x14ac:dyDescent="0.25">
      <c r="D4269" s="146"/>
    </row>
    <row r="4270" spans="4:4" x14ac:dyDescent="0.25">
      <c r="D4270" s="146"/>
    </row>
    <row r="4271" spans="4:4" x14ac:dyDescent="0.25">
      <c r="D4271" s="146"/>
    </row>
    <row r="4272" spans="4:4" x14ac:dyDescent="0.25">
      <c r="D4272" s="146"/>
    </row>
    <row r="4273" spans="4:4" x14ac:dyDescent="0.25">
      <c r="D4273" s="146"/>
    </row>
    <row r="4274" spans="4:4" x14ac:dyDescent="0.25">
      <c r="D4274" s="146"/>
    </row>
    <row r="4275" spans="4:4" x14ac:dyDescent="0.25">
      <c r="D4275" s="146"/>
    </row>
    <row r="4276" spans="4:4" x14ac:dyDescent="0.25">
      <c r="D4276" s="146"/>
    </row>
    <row r="4277" spans="4:4" x14ac:dyDescent="0.25">
      <c r="D4277" s="146"/>
    </row>
    <row r="4278" spans="4:4" x14ac:dyDescent="0.25">
      <c r="D4278" s="146"/>
    </row>
    <row r="4279" spans="4:4" x14ac:dyDescent="0.25">
      <c r="D4279" s="146"/>
    </row>
    <row r="4280" spans="4:4" x14ac:dyDescent="0.25">
      <c r="D4280" s="146"/>
    </row>
    <row r="4281" spans="4:4" x14ac:dyDescent="0.25">
      <c r="D4281" s="146"/>
    </row>
    <row r="4282" spans="4:4" x14ac:dyDescent="0.25">
      <c r="D4282" s="146"/>
    </row>
    <row r="4283" spans="4:4" x14ac:dyDescent="0.25">
      <c r="D4283" s="146"/>
    </row>
    <row r="4284" spans="4:4" x14ac:dyDescent="0.25">
      <c r="D4284" s="146"/>
    </row>
    <row r="4285" spans="4:4" x14ac:dyDescent="0.25">
      <c r="D4285" s="146"/>
    </row>
    <row r="4286" spans="4:4" x14ac:dyDescent="0.25">
      <c r="D4286" s="146"/>
    </row>
    <row r="4287" spans="4:4" x14ac:dyDescent="0.25">
      <c r="D4287" s="146"/>
    </row>
    <row r="4288" spans="4:4" x14ac:dyDescent="0.25">
      <c r="D4288" s="146"/>
    </row>
    <row r="4289" spans="4:4" x14ac:dyDescent="0.25">
      <c r="D4289" s="146"/>
    </row>
    <row r="4290" spans="4:4" x14ac:dyDescent="0.25">
      <c r="D4290" s="146"/>
    </row>
    <row r="4291" spans="4:4" x14ac:dyDescent="0.25">
      <c r="D4291" s="146"/>
    </row>
    <row r="4292" spans="4:4" x14ac:dyDescent="0.25">
      <c r="D4292" s="146"/>
    </row>
    <row r="4293" spans="4:4" x14ac:dyDescent="0.25">
      <c r="D4293" s="146"/>
    </row>
    <row r="4294" spans="4:4" x14ac:dyDescent="0.25">
      <c r="D4294" s="146"/>
    </row>
    <row r="4295" spans="4:4" x14ac:dyDescent="0.25">
      <c r="D4295" s="146"/>
    </row>
    <row r="4296" spans="4:4" x14ac:dyDescent="0.25">
      <c r="D4296" s="146"/>
    </row>
    <row r="4297" spans="4:4" x14ac:dyDescent="0.25">
      <c r="D4297" s="146"/>
    </row>
    <row r="4298" spans="4:4" x14ac:dyDescent="0.25">
      <c r="D4298" s="146"/>
    </row>
    <row r="4299" spans="4:4" x14ac:dyDescent="0.25">
      <c r="D4299" s="146"/>
    </row>
    <row r="4300" spans="4:4" x14ac:dyDescent="0.25">
      <c r="D4300" s="146"/>
    </row>
    <row r="4301" spans="4:4" x14ac:dyDescent="0.25">
      <c r="D4301" s="146"/>
    </row>
    <row r="4302" spans="4:4" x14ac:dyDescent="0.25">
      <c r="D4302" s="146"/>
    </row>
    <row r="4303" spans="4:4" x14ac:dyDescent="0.25">
      <c r="D4303" s="146"/>
    </row>
    <row r="4304" spans="4:4" x14ac:dyDescent="0.25">
      <c r="D4304" s="146"/>
    </row>
    <row r="4305" spans="4:4" x14ac:dyDescent="0.25">
      <c r="D4305" s="146"/>
    </row>
    <row r="4306" spans="4:4" x14ac:dyDescent="0.25">
      <c r="D4306" s="146"/>
    </row>
    <row r="4307" spans="4:4" x14ac:dyDescent="0.25">
      <c r="D4307" s="146"/>
    </row>
    <row r="4308" spans="4:4" x14ac:dyDescent="0.25">
      <c r="D4308" s="146"/>
    </row>
    <row r="4309" spans="4:4" x14ac:dyDescent="0.25">
      <c r="D4309" s="146"/>
    </row>
    <row r="4310" spans="4:4" x14ac:dyDescent="0.25">
      <c r="D4310" s="146"/>
    </row>
    <row r="4311" spans="4:4" x14ac:dyDescent="0.25">
      <c r="D4311" s="146"/>
    </row>
    <row r="4312" spans="4:4" x14ac:dyDescent="0.25">
      <c r="D4312" s="146"/>
    </row>
    <row r="4313" spans="4:4" x14ac:dyDescent="0.25">
      <c r="D4313" s="146"/>
    </row>
    <row r="4314" spans="4:4" x14ac:dyDescent="0.25">
      <c r="D4314" s="146"/>
    </row>
    <row r="4315" spans="4:4" x14ac:dyDescent="0.25">
      <c r="D4315" s="146"/>
    </row>
    <row r="4316" spans="4:4" x14ac:dyDescent="0.25">
      <c r="D4316" s="146"/>
    </row>
    <row r="4317" spans="4:4" x14ac:dyDescent="0.25">
      <c r="D4317" s="146"/>
    </row>
    <row r="4318" spans="4:4" x14ac:dyDescent="0.25">
      <c r="D4318" s="146"/>
    </row>
    <row r="4319" spans="4:4" x14ac:dyDescent="0.25">
      <c r="D4319" s="146"/>
    </row>
    <row r="4320" spans="4:4" x14ac:dyDescent="0.25">
      <c r="D4320" s="146"/>
    </row>
    <row r="4321" spans="4:4" x14ac:dyDescent="0.25">
      <c r="D4321" s="146"/>
    </row>
    <row r="4322" spans="4:4" x14ac:dyDescent="0.25">
      <c r="D4322" s="146"/>
    </row>
    <row r="4323" spans="4:4" x14ac:dyDescent="0.25">
      <c r="D4323" s="146"/>
    </row>
    <row r="4324" spans="4:4" x14ac:dyDescent="0.25">
      <c r="D4324" s="146"/>
    </row>
    <row r="4325" spans="4:4" x14ac:dyDescent="0.25">
      <c r="D4325" s="146"/>
    </row>
    <row r="4326" spans="4:4" x14ac:dyDescent="0.25">
      <c r="D4326" s="146"/>
    </row>
    <row r="4327" spans="4:4" x14ac:dyDescent="0.25">
      <c r="D4327" s="146"/>
    </row>
    <row r="4328" spans="4:4" x14ac:dyDescent="0.25">
      <c r="D4328" s="146"/>
    </row>
    <row r="4329" spans="4:4" x14ac:dyDescent="0.25">
      <c r="D4329" s="146"/>
    </row>
    <row r="4330" spans="4:4" x14ac:dyDescent="0.25">
      <c r="D4330" s="146"/>
    </row>
    <row r="4331" spans="4:4" x14ac:dyDescent="0.25">
      <c r="D4331" s="146"/>
    </row>
    <row r="4332" spans="4:4" x14ac:dyDescent="0.25">
      <c r="D4332" s="146"/>
    </row>
    <row r="4333" spans="4:4" x14ac:dyDescent="0.25">
      <c r="D4333" s="146"/>
    </row>
    <row r="4334" spans="4:4" x14ac:dyDescent="0.25">
      <c r="D4334" s="146"/>
    </row>
    <row r="4335" spans="4:4" x14ac:dyDescent="0.25">
      <c r="D4335" s="146"/>
    </row>
    <row r="4336" spans="4:4" x14ac:dyDescent="0.25">
      <c r="D4336" s="146"/>
    </row>
    <row r="4337" spans="4:4" x14ac:dyDescent="0.25">
      <c r="D4337" s="146"/>
    </row>
    <row r="4338" spans="4:4" x14ac:dyDescent="0.25">
      <c r="D4338" s="146"/>
    </row>
    <row r="4339" spans="4:4" x14ac:dyDescent="0.25">
      <c r="D4339" s="146"/>
    </row>
    <row r="4340" spans="4:4" x14ac:dyDescent="0.25">
      <c r="D4340" s="146"/>
    </row>
    <row r="4341" spans="4:4" x14ac:dyDescent="0.25">
      <c r="D4341" s="146"/>
    </row>
    <row r="4342" spans="4:4" x14ac:dyDescent="0.25">
      <c r="D4342" s="146"/>
    </row>
    <row r="4343" spans="4:4" x14ac:dyDescent="0.25">
      <c r="D4343" s="146"/>
    </row>
    <row r="4344" spans="4:4" x14ac:dyDescent="0.25">
      <c r="D4344" s="146"/>
    </row>
    <row r="4345" spans="4:4" x14ac:dyDescent="0.25">
      <c r="D4345" s="146"/>
    </row>
    <row r="4346" spans="4:4" x14ac:dyDescent="0.25">
      <c r="D4346" s="146"/>
    </row>
    <row r="4347" spans="4:4" x14ac:dyDescent="0.25">
      <c r="D4347" s="146"/>
    </row>
    <row r="4348" spans="4:4" x14ac:dyDescent="0.25">
      <c r="D4348" s="146"/>
    </row>
    <row r="4349" spans="4:4" x14ac:dyDescent="0.25">
      <c r="D4349" s="146"/>
    </row>
    <row r="4350" spans="4:4" x14ac:dyDescent="0.25">
      <c r="D4350" s="146"/>
    </row>
    <row r="4351" spans="4:4" x14ac:dyDescent="0.25">
      <c r="D4351" s="146"/>
    </row>
    <row r="4352" spans="4:4" x14ac:dyDescent="0.25">
      <c r="D4352" s="146"/>
    </row>
    <row r="4353" spans="4:4" x14ac:dyDescent="0.25">
      <c r="D4353" s="146"/>
    </row>
    <row r="4354" spans="4:4" x14ac:dyDescent="0.25">
      <c r="D4354" s="146"/>
    </row>
    <row r="4355" spans="4:4" x14ac:dyDescent="0.25">
      <c r="D4355" s="146"/>
    </row>
    <row r="4356" spans="4:4" x14ac:dyDescent="0.25">
      <c r="D4356" s="146"/>
    </row>
    <row r="4357" spans="4:4" x14ac:dyDescent="0.25">
      <c r="D4357" s="146"/>
    </row>
    <row r="4358" spans="4:4" x14ac:dyDescent="0.25">
      <c r="D4358" s="146"/>
    </row>
    <row r="4359" spans="4:4" x14ac:dyDescent="0.25">
      <c r="D4359" s="146"/>
    </row>
    <row r="4360" spans="4:4" x14ac:dyDescent="0.25">
      <c r="D4360" s="146"/>
    </row>
    <row r="4361" spans="4:4" x14ac:dyDescent="0.25">
      <c r="D4361" s="146"/>
    </row>
    <row r="4362" spans="4:4" x14ac:dyDescent="0.25">
      <c r="D4362" s="146"/>
    </row>
    <row r="4363" spans="4:4" x14ac:dyDescent="0.25">
      <c r="D4363" s="146"/>
    </row>
    <row r="4364" spans="4:4" x14ac:dyDescent="0.25">
      <c r="D4364" s="146"/>
    </row>
    <row r="4365" spans="4:4" x14ac:dyDescent="0.25">
      <c r="D4365" s="146"/>
    </row>
    <row r="4366" spans="4:4" x14ac:dyDescent="0.25">
      <c r="D4366" s="146"/>
    </row>
    <row r="4367" spans="4:4" x14ac:dyDescent="0.25">
      <c r="D4367" s="146"/>
    </row>
    <row r="4368" spans="4:4" x14ac:dyDescent="0.25">
      <c r="D4368" s="146"/>
    </row>
    <row r="4369" spans="4:4" x14ac:dyDescent="0.25">
      <c r="D4369" s="146"/>
    </row>
    <row r="4370" spans="4:4" x14ac:dyDescent="0.25">
      <c r="D4370" s="146"/>
    </row>
    <row r="4371" spans="4:4" x14ac:dyDescent="0.25">
      <c r="D4371" s="146"/>
    </row>
    <row r="4372" spans="4:4" x14ac:dyDescent="0.25">
      <c r="D4372" s="146"/>
    </row>
    <row r="4373" spans="4:4" x14ac:dyDescent="0.25">
      <c r="D4373" s="146"/>
    </row>
    <row r="4374" spans="4:4" x14ac:dyDescent="0.25">
      <c r="D4374" s="146"/>
    </row>
    <row r="4375" spans="4:4" x14ac:dyDescent="0.25">
      <c r="D4375" s="146"/>
    </row>
    <row r="4376" spans="4:4" x14ac:dyDescent="0.25">
      <c r="D4376" s="146"/>
    </row>
    <row r="4377" spans="4:4" x14ac:dyDescent="0.25">
      <c r="D4377" s="146"/>
    </row>
    <row r="4378" spans="4:4" x14ac:dyDescent="0.25">
      <c r="D4378" s="146"/>
    </row>
    <row r="4379" spans="4:4" x14ac:dyDescent="0.25">
      <c r="D4379" s="146"/>
    </row>
    <row r="4380" spans="4:4" x14ac:dyDescent="0.25">
      <c r="D4380" s="146"/>
    </row>
    <row r="4381" spans="4:4" x14ac:dyDescent="0.25">
      <c r="D4381" s="146"/>
    </row>
    <row r="4382" spans="4:4" x14ac:dyDescent="0.25">
      <c r="D4382" s="146"/>
    </row>
    <row r="4383" spans="4:4" x14ac:dyDescent="0.25">
      <c r="D4383" s="146"/>
    </row>
    <row r="4384" spans="4:4" x14ac:dyDescent="0.25">
      <c r="D4384" s="146"/>
    </row>
    <row r="4385" spans="4:4" x14ac:dyDescent="0.25">
      <c r="D4385" s="146"/>
    </row>
    <row r="4386" spans="4:4" x14ac:dyDescent="0.25">
      <c r="D4386" s="146"/>
    </row>
    <row r="4387" spans="4:4" x14ac:dyDescent="0.25">
      <c r="D4387" s="146"/>
    </row>
    <row r="4388" spans="4:4" x14ac:dyDescent="0.25">
      <c r="D4388" s="146"/>
    </row>
    <row r="4389" spans="4:4" x14ac:dyDescent="0.25">
      <c r="D4389" s="146"/>
    </row>
    <row r="4390" spans="4:4" x14ac:dyDescent="0.25">
      <c r="D4390" s="146"/>
    </row>
    <row r="4391" spans="4:4" x14ac:dyDescent="0.25">
      <c r="D4391" s="146"/>
    </row>
    <row r="4392" spans="4:4" x14ac:dyDescent="0.25">
      <c r="D4392" s="146"/>
    </row>
    <row r="4393" spans="4:4" x14ac:dyDescent="0.25">
      <c r="D4393" s="146"/>
    </row>
    <row r="4394" spans="4:4" x14ac:dyDescent="0.25">
      <c r="D4394" s="146"/>
    </row>
    <row r="4395" spans="4:4" x14ac:dyDescent="0.25">
      <c r="D4395" s="146"/>
    </row>
    <row r="4396" spans="4:4" x14ac:dyDescent="0.25">
      <c r="D4396" s="146"/>
    </row>
    <row r="4397" spans="4:4" x14ac:dyDescent="0.25">
      <c r="D4397" s="146"/>
    </row>
    <row r="4398" spans="4:4" x14ac:dyDescent="0.25">
      <c r="D4398" s="146"/>
    </row>
    <row r="4399" spans="4:4" x14ac:dyDescent="0.25">
      <c r="D4399" s="146"/>
    </row>
    <row r="4400" spans="4:4" x14ac:dyDescent="0.25">
      <c r="D4400" s="146"/>
    </row>
    <row r="4401" spans="4:4" x14ac:dyDescent="0.25">
      <c r="D4401" s="146"/>
    </row>
    <row r="4402" spans="4:4" x14ac:dyDescent="0.25">
      <c r="D4402" s="146"/>
    </row>
    <row r="4403" spans="4:4" x14ac:dyDescent="0.25">
      <c r="D4403" s="146"/>
    </row>
    <row r="4404" spans="4:4" x14ac:dyDescent="0.25">
      <c r="D4404" s="146"/>
    </row>
    <row r="4405" spans="4:4" x14ac:dyDescent="0.25">
      <c r="D4405" s="146"/>
    </row>
    <row r="4406" spans="4:4" x14ac:dyDescent="0.25">
      <c r="D4406" s="146"/>
    </row>
    <row r="4407" spans="4:4" x14ac:dyDescent="0.25">
      <c r="D4407" s="146"/>
    </row>
    <row r="4408" spans="4:4" x14ac:dyDescent="0.25">
      <c r="D4408" s="146"/>
    </row>
    <row r="4409" spans="4:4" x14ac:dyDescent="0.25">
      <c r="D4409" s="146"/>
    </row>
    <row r="4410" spans="4:4" x14ac:dyDescent="0.25">
      <c r="D4410" s="146"/>
    </row>
    <row r="4411" spans="4:4" x14ac:dyDescent="0.25">
      <c r="D4411" s="146"/>
    </row>
    <row r="4412" spans="4:4" x14ac:dyDescent="0.25">
      <c r="D4412" s="146"/>
    </row>
    <row r="4413" spans="4:4" x14ac:dyDescent="0.25">
      <c r="D4413" s="146"/>
    </row>
    <row r="4414" spans="4:4" x14ac:dyDescent="0.25">
      <c r="D4414" s="146"/>
    </row>
    <row r="4415" spans="4:4" x14ac:dyDescent="0.25">
      <c r="D4415" s="146"/>
    </row>
    <row r="4416" spans="4:4" x14ac:dyDescent="0.25">
      <c r="D4416" s="146"/>
    </row>
    <row r="4417" spans="4:4" x14ac:dyDescent="0.25">
      <c r="D4417" s="146"/>
    </row>
    <row r="4418" spans="4:4" x14ac:dyDescent="0.25">
      <c r="D4418" s="146"/>
    </row>
    <row r="4419" spans="4:4" x14ac:dyDescent="0.25">
      <c r="D4419" s="146"/>
    </row>
    <row r="4420" spans="4:4" x14ac:dyDescent="0.25">
      <c r="D4420" s="146"/>
    </row>
    <row r="4421" spans="4:4" x14ac:dyDescent="0.25">
      <c r="D4421" s="146"/>
    </row>
    <row r="4422" spans="4:4" x14ac:dyDescent="0.25">
      <c r="D4422" s="146"/>
    </row>
    <row r="4423" spans="4:4" x14ac:dyDescent="0.25">
      <c r="D4423" s="146"/>
    </row>
    <row r="4424" spans="4:4" x14ac:dyDescent="0.25">
      <c r="D4424" s="146"/>
    </row>
    <row r="4425" spans="4:4" x14ac:dyDescent="0.25">
      <c r="D4425" s="146"/>
    </row>
    <row r="4426" spans="4:4" x14ac:dyDescent="0.25">
      <c r="D4426" s="146"/>
    </row>
    <row r="4427" spans="4:4" x14ac:dyDescent="0.25">
      <c r="D4427" s="146"/>
    </row>
    <row r="4428" spans="4:4" x14ac:dyDescent="0.25">
      <c r="D4428" s="146"/>
    </row>
    <row r="4429" spans="4:4" x14ac:dyDescent="0.25">
      <c r="D4429" s="146"/>
    </row>
    <row r="4430" spans="4:4" x14ac:dyDescent="0.25">
      <c r="D4430" s="146"/>
    </row>
    <row r="4431" spans="4:4" x14ac:dyDescent="0.25">
      <c r="D4431" s="146"/>
    </row>
    <row r="4432" spans="4:4" x14ac:dyDescent="0.25">
      <c r="D4432" s="146"/>
    </row>
    <row r="4433" spans="4:4" x14ac:dyDescent="0.25">
      <c r="D4433" s="146"/>
    </row>
    <row r="4434" spans="4:4" x14ac:dyDescent="0.25">
      <c r="D4434" s="146"/>
    </row>
    <row r="4435" spans="4:4" x14ac:dyDescent="0.25">
      <c r="D4435" s="146"/>
    </row>
    <row r="4436" spans="4:4" x14ac:dyDescent="0.25">
      <c r="D4436" s="146"/>
    </row>
    <row r="4437" spans="4:4" x14ac:dyDescent="0.25">
      <c r="D4437" s="146"/>
    </row>
    <row r="4438" spans="4:4" x14ac:dyDescent="0.25">
      <c r="D4438" s="146"/>
    </row>
    <row r="4439" spans="4:4" x14ac:dyDescent="0.25">
      <c r="D4439" s="146"/>
    </row>
    <row r="4440" spans="4:4" x14ac:dyDescent="0.25">
      <c r="D4440" s="146"/>
    </row>
    <row r="4441" spans="4:4" x14ac:dyDescent="0.25">
      <c r="D4441" s="146"/>
    </row>
    <row r="4442" spans="4:4" x14ac:dyDescent="0.25">
      <c r="D4442" s="146"/>
    </row>
    <row r="4443" spans="4:4" x14ac:dyDescent="0.25">
      <c r="D4443" s="146"/>
    </row>
    <row r="4444" spans="4:4" x14ac:dyDescent="0.25">
      <c r="D4444" s="146"/>
    </row>
    <row r="4445" spans="4:4" x14ac:dyDescent="0.25">
      <c r="D4445" s="146"/>
    </row>
    <row r="4446" spans="4:4" x14ac:dyDescent="0.25">
      <c r="D4446" s="146"/>
    </row>
    <row r="4447" spans="4:4" x14ac:dyDescent="0.25">
      <c r="D4447" s="146"/>
    </row>
    <row r="4448" spans="4:4" x14ac:dyDescent="0.25">
      <c r="D4448" s="146"/>
    </row>
    <row r="4449" spans="4:4" x14ac:dyDescent="0.25">
      <c r="D4449" s="146"/>
    </row>
    <row r="4450" spans="4:4" x14ac:dyDescent="0.25">
      <c r="D4450" s="146"/>
    </row>
    <row r="4451" spans="4:4" x14ac:dyDescent="0.25">
      <c r="D4451" s="146"/>
    </row>
    <row r="4452" spans="4:4" x14ac:dyDescent="0.25">
      <c r="D4452" s="146"/>
    </row>
    <row r="4453" spans="4:4" x14ac:dyDescent="0.25">
      <c r="D4453" s="146"/>
    </row>
    <row r="4454" spans="4:4" x14ac:dyDescent="0.25">
      <c r="D4454" s="146"/>
    </row>
    <row r="4455" spans="4:4" x14ac:dyDescent="0.25">
      <c r="D4455" s="146"/>
    </row>
    <row r="4456" spans="4:4" x14ac:dyDescent="0.25">
      <c r="D4456" s="146"/>
    </row>
    <row r="4457" spans="4:4" x14ac:dyDescent="0.25">
      <c r="D4457" s="146"/>
    </row>
    <row r="4458" spans="4:4" x14ac:dyDescent="0.25">
      <c r="D4458" s="146"/>
    </row>
    <row r="4459" spans="4:4" x14ac:dyDescent="0.25">
      <c r="D4459" s="146"/>
    </row>
    <row r="4460" spans="4:4" x14ac:dyDescent="0.25">
      <c r="D4460" s="146"/>
    </row>
    <row r="4461" spans="4:4" x14ac:dyDescent="0.25">
      <c r="D4461" s="146"/>
    </row>
    <row r="4462" spans="4:4" x14ac:dyDescent="0.25">
      <c r="D4462" s="146"/>
    </row>
    <row r="4463" spans="4:4" x14ac:dyDescent="0.25">
      <c r="D4463" s="146"/>
    </row>
    <row r="4464" spans="4:4" x14ac:dyDescent="0.25">
      <c r="D4464" s="146"/>
    </row>
    <row r="4465" spans="4:4" x14ac:dyDescent="0.25">
      <c r="D4465" s="146"/>
    </row>
    <row r="4466" spans="4:4" x14ac:dyDescent="0.25">
      <c r="D4466" s="146"/>
    </row>
    <row r="4467" spans="4:4" x14ac:dyDescent="0.25">
      <c r="D4467" s="146"/>
    </row>
    <row r="4468" spans="4:4" x14ac:dyDescent="0.25">
      <c r="D4468" s="146"/>
    </row>
    <row r="4469" spans="4:4" x14ac:dyDescent="0.25">
      <c r="D4469" s="146"/>
    </row>
    <row r="4470" spans="4:4" x14ac:dyDescent="0.25">
      <c r="D4470" s="146"/>
    </row>
    <row r="4471" spans="4:4" x14ac:dyDescent="0.25">
      <c r="D4471" s="146"/>
    </row>
    <row r="4472" spans="4:4" x14ac:dyDescent="0.25">
      <c r="D4472" s="146"/>
    </row>
    <row r="4473" spans="4:4" x14ac:dyDescent="0.25">
      <c r="D4473" s="146"/>
    </row>
    <row r="4474" spans="4:4" x14ac:dyDescent="0.25">
      <c r="D4474" s="146"/>
    </row>
    <row r="4475" spans="4:4" x14ac:dyDescent="0.25">
      <c r="D4475" s="146"/>
    </row>
    <row r="4476" spans="4:4" x14ac:dyDescent="0.25">
      <c r="D4476" s="146"/>
    </row>
    <row r="4477" spans="4:4" x14ac:dyDescent="0.25">
      <c r="D4477" s="146"/>
    </row>
    <row r="4478" spans="4:4" x14ac:dyDescent="0.25">
      <c r="D4478" s="146"/>
    </row>
    <row r="4479" spans="4:4" x14ac:dyDescent="0.25">
      <c r="D4479" s="146"/>
    </row>
    <row r="4480" spans="4:4" x14ac:dyDescent="0.25">
      <c r="D4480" s="146"/>
    </row>
    <row r="4481" spans="4:4" x14ac:dyDescent="0.25">
      <c r="D4481" s="146"/>
    </row>
    <row r="4482" spans="4:4" x14ac:dyDescent="0.25">
      <c r="D4482" s="146"/>
    </row>
    <row r="4483" spans="4:4" x14ac:dyDescent="0.25">
      <c r="D4483" s="146"/>
    </row>
    <row r="4484" spans="4:4" x14ac:dyDescent="0.25">
      <c r="D4484" s="146"/>
    </row>
    <row r="4485" spans="4:4" x14ac:dyDescent="0.25">
      <c r="D4485" s="146"/>
    </row>
    <row r="4486" spans="4:4" x14ac:dyDescent="0.25">
      <c r="D4486" s="146"/>
    </row>
    <row r="4487" spans="4:4" x14ac:dyDescent="0.25">
      <c r="D4487" s="146"/>
    </row>
    <row r="4488" spans="4:4" x14ac:dyDescent="0.25">
      <c r="D4488" s="146"/>
    </row>
    <row r="4489" spans="4:4" x14ac:dyDescent="0.25">
      <c r="D4489" s="146"/>
    </row>
    <row r="4490" spans="4:4" x14ac:dyDescent="0.25">
      <c r="D4490" s="146"/>
    </row>
    <row r="4491" spans="4:4" x14ac:dyDescent="0.25">
      <c r="D4491" s="146"/>
    </row>
    <row r="4492" spans="4:4" x14ac:dyDescent="0.25">
      <c r="D4492" s="146"/>
    </row>
    <row r="4493" spans="4:4" x14ac:dyDescent="0.25">
      <c r="D4493" s="146"/>
    </row>
    <row r="4494" spans="4:4" x14ac:dyDescent="0.25">
      <c r="D4494" s="146"/>
    </row>
    <row r="4495" spans="4:4" x14ac:dyDescent="0.25">
      <c r="D4495" s="146"/>
    </row>
    <row r="4496" spans="4:4" x14ac:dyDescent="0.25">
      <c r="D4496" s="146"/>
    </row>
    <row r="4497" spans="4:4" x14ac:dyDescent="0.25">
      <c r="D4497" s="146"/>
    </row>
    <row r="4498" spans="4:4" x14ac:dyDescent="0.25">
      <c r="D4498" s="146"/>
    </row>
    <row r="4499" spans="4:4" x14ac:dyDescent="0.25">
      <c r="D4499" s="146"/>
    </row>
    <row r="4500" spans="4:4" x14ac:dyDescent="0.25">
      <c r="D4500" s="146"/>
    </row>
    <row r="4501" spans="4:4" x14ac:dyDescent="0.25">
      <c r="D4501" s="146"/>
    </row>
    <row r="4502" spans="4:4" x14ac:dyDescent="0.25">
      <c r="D4502" s="146"/>
    </row>
    <row r="4503" spans="4:4" x14ac:dyDescent="0.25">
      <c r="D4503" s="146"/>
    </row>
    <row r="4504" spans="4:4" x14ac:dyDescent="0.25">
      <c r="D4504" s="146"/>
    </row>
    <row r="4505" spans="4:4" x14ac:dyDescent="0.25">
      <c r="D4505" s="146"/>
    </row>
    <row r="4506" spans="4:4" x14ac:dyDescent="0.25">
      <c r="D4506" s="146"/>
    </row>
    <row r="4507" spans="4:4" x14ac:dyDescent="0.25">
      <c r="D4507" s="146"/>
    </row>
    <row r="4508" spans="4:4" x14ac:dyDescent="0.25">
      <c r="D4508" s="146"/>
    </row>
    <row r="4509" spans="4:4" x14ac:dyDescent="0.25">
      <c r="D4509" s="146"/>
    </row>
    <row r="4510" spans="4:4" x14ac:dyDescent="0.25">
      <c r="D4510" s="146"/>
    </row>
    <row r="4511" spans="4:4" x14ac:dyDescent="0.25">
      <c r="D4511" s="146"/>
    </row>
    <row r="4512" spans="4:4" x14ac:dyDescent="0.25">
      <c r="D4512" s="146"/>
    </row>
    <row r="4513" spans="4:4" x14ac:dyDescent="0.25">
      <c r="D4513" s="146"/>
    </row>
    <row r="4514" spans="4:4" x14ac:dyDescent="0.25">
      <c r="D4514" s="146"/>
    </row>
    <row r="4515" spans="4:4" x14ac:dyDescent="0.25">
      <c r="D4515" s="146"/>
    </row>
    <row r="4516" spans="4:4" x14ac:dyDescent="0.25">
      <c r="D4516" s="146"/>
    </row>
    <row r="4517" spans="4:4" x14ac:dyDescent="0.25">
      <c r="D4517" s="146"/>
    </row>
    <row r="4518" spans="4:4" x14ac:dyDescent="0.25">
      <c r="D4518" s="146"/>
    </row>
    <row r="4519" spans="4:4" x14ac:dyDescent="0.25">
      <c r="D4519" s="146"/>
    </row>
    <row r="4520" spans="4:4" x14ac:dyDescent="0.25">
      <c r="D4520" s="146"/>
    </row>
    <row r="4521" spans="4:4" x14ac:dyDescent="0.25">
      <c r="D4521" s="146"/>
    </row>
    <row r="4522" spans="4:4" x14ac:dyDescent="0.25">
      <c r="D4522" s="146"/>
    </row>
    <row r="4523" spans="4:4" x14ac:dyDescent="0.25">
      <c r="D4523" s="146"/>
    </row>
    <row r="4524" spans="4:4" x14ac:dyDescent="0.25">
      <c r="D4524" s="146"/>
    </row>
    <row r="4525" spans="4:4" x14ac:dyDescent="0.25">
      <c r="D4525" s="146"/>
    </row>
    <row r="4526" spans="4:4" x14ac:dyDescent="0.25">
      <c r="D4526" s="146"/>
    </row>
    <row r="4527" spans="4:4" x14ac:dyDescent="0.25">
      <c r="D4527" s="146"/>
    </row>
    <row r="4528" spans="4:4" x14ac:dyDescent="0.25">
      <c r="D4528" s="146"/>
    </row>
    <row r="4529" spans="4:4" x14ac:dyDescent="0.25">
      <c r="D4529" s="146"/>
    </row>
    <row r="4530" spans="4:4" x14ac:dyDescent="0.25">
      <c r="D4530" s="146"/>
    </row>
    <row r="4531" spans="4:4" x14ac:dyDescent="0.25">
      <c r="D4531" s="146"/>
    </row>
    <row r="4532" spans="4:4" x14ac:dyDescent="0.25">
      <c r="D4532" s="146"/>
    </row>
    <row r="4533" spans="4:4" x14ac:dyDescent="0.25">
      <c r="D4533" s="146"/>
    </row>
    <row r="4534" spans="4:4" x14ac:dyDescent="0.25">
      <c r="D4534" s="146"/>
    </row>
    <row r="4535" spans="4:4" x14ac:dyDescent="0.25">
      <c r="D4535" s="146"/>
    </row>
    <row r="4536" spans="4:4" x14ac:dyDescent="0.25">
      <c r="D4536" s="146"/>
    </row>
    <row r="4537" spans="4:4" x14ac:dyDescent="0.25">
      <c r="D4537" s="146"/>
    </row>
    <row r="4538" spans="4:4" x14ac:dyDescent="0.25">
      <c r="D4538" s="146"/>
    </row>
    <row r="4539" spans="4:4" x14ac:dyDescent="0.25">
      <c r="D4539" s="146"/>
    </row>
    <row r="4540" spans="4:4" x14ac:dyDescent="0.25">
      <c r="D4540" s="146"/>
    </row>
    <row r="4541" spans="4:4" x14ac:dyDescent="0.25">
      <c r="D4541" s="146"/>
    </row>
    <row r="4542" spans="4:4" x14ac:dyDescent="0.25">
      <c r="D4542" s="146"/>
    </row>
    <row r="4543" spans="4:4" x14ac:dyDescent="0.25">
      <c r="D4543" s="146"/>
    </row>
    <row r="4544" spans="4:4" x14ac:dyDescent="0.25">
      <c r="D4544" s="146"/>
    </row>
    <row r="4545" spans="4:4" x14ac:dyDescent="0.25">
      <c r="D4545" s="146"/>
    </row>
    <row r="4546" spans="4:4" x14ac:dyDescent="0.25">
      <c r="D4546" s="146"/>
    </row>
    <row r="4547" spans="4:4" x14ac:dyDescent="0.25">
      <c r="D4547" s="146"/>
    </row>
    <row r="4548" spans="4:4" x14ac:dyDescent="0.25">
      <c r="D4548" s="146"/>
    </row>
    <row r="4549" spans="4:4" x14ac:dyDescent="0.25">
      <c r="D4549" s="146"/>
    </row>
    <row r="4550" spans="4:4" x14ac:dyDescent="0.25">
      <c r="D4550" s="146"/>
    </row>
    <row r="4551" spans="4:4" x14ac:dyDescent="0.25">
      <c r="D4551" s="146"/>
    </row>
    <row r="4552" spans="4:4" x14ac:dyDescent="0.25">
      <c r="D4552" s="146"/>
    </row>
    <row r="4553" spans="4:4" x14ac:dyDescent="0.25">
      <c r="D4553" s="146"/>
    </row>
    <row r="4554" spans="4:4" x14ac:dyDescent="0.25">
      <c r="D4554" s="146"/>
    </row>
    <row r="4555" spans="4:4" x14ac:dyDescent="0.25">
      <c r="D4555" s="146"/>
    </row>
    <row r="4556" spans="4:4" x14ac:dyDescent="0.25">
      <c r="D4556" s="146"/>
    </row>
    <row r="4557" spans="4:4" x14ac:dyDescent="0.25">
      <c r="D4557" s="146"/>
    </row>
    <row r="4558" spans="4:4" x14ac:dyDescent="0.25">
      <c r="D4558" s="146"/>
    </row>
    <row r="4559" spans="4:4" x14ac:dyDescent="0.25">
      <c r="D4559" s="146"/>
    </row>
    <row r="4560" spans="4:4" x14ac:dyDescent="0.25">
      <c r="D4560" s="146"/>
    </row>
    <row r="4561" spans="4:4" x14ac:dyDescent="0.25">
      <c r="D4561" s="146"/>
    </row>
    <row r="4562" spans="4:4" x14ac:dyDescent="0.25">
      <c r="D4562" s="146"/>
    </row>
    <row r="4563" spans="4:4" x14ac:dyDescent="0.25">
      <c r="D4563" s="146"/>
    </row>
    <row r="4564" spans="4:4" x14ac:dyDescent="0.25">
      <c r="D4564" s="146"/>
    </row>
    <row r="4565" spans="4:4" x14ac:dyDescent="0.25">
      <c r="D4565" s="146"/>
    </row>
    <row r="4566" spans="4:4" x14ac:dyDescent="0.25">
      <c r="D4566" s="146"/>
    </row>
    <row r="4567" spans="4:4" x14ac:dyDescent="0.25">
      <c r="D4567" s="146"/>
    </row>
    <row r="4568" spans="4:4" x14ac:dyDescent="0.25">
      <c r="D4568" s="146"/>
    </row>
    <row r="4569" spans="4:4" x14ac:dyDescent="0.25">
      <c r="D4569" s="146"/>
    </row>
    <row r="4570" spans="4:4" x14ac:dyDescent="0.25">
      <c r="D4570" s="146"/>
    </row>
    <row r="4571" spans="4:4" x14ac:dyDescent="0.25">
      <c r="D4571" s="146"/>
    </row>
    <row r="4572" spans="4:4" x14ac:dyDescent="0.25">
      <c r="D4572" s="146"/>
    </row>
    <row r="4573" spans="4:4" x14ac:dyDescent="0.25">
      <c r="D4573" s="146"/>
    </row>
    <row r="4574" spans="4:4" x14ac:dyDescent="0.25">
      <c r="D4574" s="146"/>
    </row>
    <row r="4575" spans="4:4" x14ac:dyDescent="0.25">
      <c r="D4575" s="146"/>
    </row>
    <row r="4576" spans="4:4" x14ac:dyDescent="0.25">
      <c r="D4576" s="146"/>
    </row>
    <row r="4577" spans="4:4" x14ac:dyDescent="0.25">
      <c r="D4577" s="146"/>
    </row>
    <row r="4578" spans="4:4" x14ac:dyDescent="0.25">
      <c r="D4578" s="146"/>
    </row>
    <row r="4579" spans="4:4" x14ac:dyDescent="0.25">
      <c r="D4579" s="146"/>
    </row>
    <row r="4580" spans="4:4" x14ac:dyDescent="0.25">
      <c r="D4580" s="146"/>
    </row>
    <row r="4581" spans="4:4" x14ac:dyDescent="0.25">
      <c r="D4581" s="146"/>
    </row>
    <row r="4582" spans="4:4" x14ac:dyDescent="0.25">
      <c r="D4582" s="146"/>
    </row>
    <row r="4583" spans="4:4" x14ac:dyDescent="0.25">
      <c r="D4583" s="146"/>
    </row>
    <row r="4584" spans="4:4" x14ac:dyDescent="0.25">
      <c r="D4584" s="146"/>
    </row>
    <row r="4585" spans="4:4" x14ac:dyDescent="0.25">
      <c r="D4585" s="146"/>
    </row>
    <row r="4586" spans="4:4" x14ac:dyDescent="0.25">
      <c r="D4586" s="146"/>
    </row>
    <row r="4587" spans="4:4" x14ac:dyDescent="0.25">
      <c r="D4587" s="146"/>
    </row>
    <row r="4588" spans="4:4" x14ac:dyDescent="0.25">
      <c r="D4588" s="146"/>
    </row>
    <row r="4589" spans="4:4" x14ac:dyDescent="0.25">
      <c r="D4589" s="146"/>
    </row>
    <row r="4590" spans="4:4" x14ac:dyDescent="0.25">
      <c r="D4590" s="146"/>
    </row>
    <row r="4591" spans="4:4" x14ac:dyDescent="0.25">
      <c r="D4591" s="146"/>
    </row>
    <row r="4592" spans="4:4" x14ac:dyDescent="0.25">
      <c r="D4592" s="146"/>
    </row>
    <row r="4593" spans="4:4" x14ac:dyDescent="0.25">
      <c r="D4593" s="146"/>
    </row>
    <row r="4594" spans="4:4" x14ac:dyDescent="0.25">
      <c r="D4594" s="146"/>
    </row>
    <row r="4595" spans="4:4" x14ac:dyDescent="0.25">
      <c r="D4595" s="146"/>
    </row>
    <row r="4596" spans="4:4" x14ac:dyDescent="0.25">
      <c r="D4596" s="146"/>
    </row>
    <row r="4597" spans="4:4" x14ac:dyDescent="0.25">
      <c r="D4597" s="146"/>
    </row>
    <row r="4598" spans="4:4" x14ac:dyDescent="0.25">
      <c r="D4598" s="146"/>
    </row>
    <row r="4599" spans="4:4" x14ac:dyDescent="0.25">
      <c r="D4599" s="146"/>
    </row>
    <row r="4600" spans="4:4" x14ac:dyDescent="0.25">
      <c r="D4600" s="146"/>
    </row>
    <row r="4601" spans="4:4" x14ac:dyDescent="0.25">
      <c r="D4601" s="146"/>
    </row>
    <row r="4602" spans="4:4" x14ac:dyDescent="0.25">
      <c r="D4602" s="146"/>
    </row>
    <row r="4603" spans="4:4" x14ac:dyDescent="0.25">
      <c r="D4603" s="146"/>
    </row>
    <row r="4604" spans="4:4" x14ac:dyDescent="0.25">
      <c r="D4604" s="146"/>
    </row>
    <row r="4605" spans="4:4" x14ac:dyDescent="0.25">
      <c r="D4605" s="146"/>
    </row>
    <row r="4606" spans="4:4" x14ac:dyDescent="0.25">
      <c r="D4606" s="146"/>
    </row>
    <row r="4607" spans="4:4" x14ac:dyDescent="0.25">
      <c r="D4607" s="146"/>
    </row>
    <row r="4608" spans="4:4" x14ac:dyDescent="0.25">
      <c r="D4608" s="146"/>
    </row>
    <row r="4609" spans="4:4" x14ac:dyDescent="0.25">
      <c r="D4609" s="146"/>
    </row>
    <row r="4610" spans="4:4" x14ac:dyDescent="0.25">
      <c r="D4610" s="146"/>
    </row>
    <row r="4611" spans="4:4" x14ac:dyDescent="0.25">
      <c r="D4611" s="146"/>
    </row>
    <row r="4612" spans="4:4" x14ac:dyDescent="0.25">
      <c r="D4612" s="146"/>
    </row>
    <row r="4613" spans="4:4" x14ac:dyDescent="0.25">
      <c r="D4613" s="146"/>
    </row>
    <row r="4614" spans="4:4" x14ac:dyDescent="0.25">
      <c r="D4614" s="146"/>
    </row>
    <row r="4615" spans="4:4" x14ac:dyDescent="0.25">
      <c r="D4615" s="146"/>
    </row>
    <row r="4616" spans="4:4" x14ac:dyDescent="0.25">
      <c r="D4616" s="146"/>
    </row>
    <row r="4617" spans="4:4" x14ac:dyDescent="0.25">
      <c r="D4617" s="146"/>
    </row>
    <row r="4618" spans="4:4" x14ac:dyDescent="0.25">
      <c r="D4618" s="146"/>
    </row>
    <row r="4619" spans="4:4" x14ac:dyDescent="0.25">
      <c r="D4619" s="146"/>
    </row>
    <row r="4620" spans="4:4" x14ac:dyDescent="0.25">
      <c r="D4620" s="146"/>
    </row>
    <row r="4621" spans="4:4" x14ac:dyDescent="0.25">
      <c r="D4621" s="146"/>
    </row>
    <row r="4622" spans="4:4" x14ac:dyDescent="0.25">
      <c r="D4622" s="146"/>
    </row>
    <row r="4623" spans="4:4" x14ac:dyDescent="0.25">
      <c r="D4623" s="146"/>
    </row>
    <row r="4624" spans="4:4" x14ac:dyDescent="0.25">
      <c r="D4624" s="146"/>
    </row>
    <row r="4625" spans="4:4" x14ac:dyDescent="0.25">
      <c r="D4625" s="146"/>
    </row>
    <row r="4626" spans="4:4" x14ac:dyDescent="0.25">
      <c r="D4626" s="146"/>
    </row>
    <row r="4627" spans="4:4" x14ac:dyDescent="0.25">
      <c r="D4627" s="146"/>
    </row>
    <row r="4628" spans="4:4" x14ac:dyDescent="0.25">
      <c r="D4628" s="146"/>
    </row>
    <row r="4629" spans="4:4" x14ac:dyDescent="0.25">
      <c r="D4629" s="146"/>
    </row>
    <row r="4630" spans="4:4" x14ac:dyDescent="0.25">
      <c r="D4630" s="146"/>
    </row>
    <row r="4631" spans="4:4" x14ac:dyDescent="0.25">
      <c r="D4631" s="146"/>
    </row>
    <row r="4632" spans="4:4" x14ac:dyDescent="0.25">
      <c r="D4632" s="146"/>
    </row>
    <row r="4633" spans="4:4" x14ac:dyDescent="0.25">
      <c r="D4633" s="146"/>
    </row>
    <row r="4634" spans="4:4" x14ac:dyDescent="0.25">
      <c r="D4634" s="146"/>
    </row>
    <row r="4635" spans="4:4" x14ac:dyDescent="0.25">
      <c r="D4635" s="146"/>
    </row>
    <row r="4636" spans="4:4" x14ac:dyDescent="0.25">
      <c r="D4636" s="146"/>
    </row>
    <row r="4637" spans="4:4" x14ac:dyDescent="0.25">
      <c r="D4637" s="146"/>
    </row>
    <row r="4638" spans="4:4" x14ac:dyDescent="0.25">
      <c r="D4638" s="146"/>
    </row>
    <row r="4639" spans="4:4" x14ac:dyDescent="0.25">
      <c r="D4639" s="146"/>
    </row>
    <row r="4640" spans="4:4" x14ac:dyDescent="0.25">
      <c r="D4640" s="146"/>
    </row>
    <row r="4641" spans="4:4" x14ac:dyDescent="0.25">
      <c r="D4641" s="146"/>
    </row>
    <row r="4642" spans="4:4" x14ac:dyDescent="0.25">
      <c r="D4642" s="146"/>
    </row>
    <row r="4643" spans="4:4" x14ac:dyDescent="0.25">
      <c r="D4643" s="146"/>
    </row>
    <row r="4644" spans="4:4" x14ac:dyDescent="0.25">
      <c r="D4644" s="146"/>
    </row>
    <row r="4645" spans="4:4" x14ac:dyDescent="0.25">
      <c r="D4645" s="146"/>
    </row>
    <row r="4646" spans="4:4" x14ac:dyDescent="0.25">
      <c r="D4646" s="146"/>
    </row>
    <row r="4647" spans="4:4" x14ac:dyDescent="0.25">
      <c r="D4647" s="146"/>
    </row>
    <row r="4648" spans="4:4" x14ac:dyDescent="0.25">
      <c r="D4648" s="146"/>
    </row>
    <row r="4649" spans="4:4" x14ac:dyDescent="0.25">
      <c r="D4649" s="146"/>
    </row>
    <row r="4650" spans="4:4" x14ac:dyDescent="0.25">
      <c r="D4650" s="146"/>
    </row>
    <row r="4651" spans="4:4" x14ac:dyDescent="0.25">
      <c r="D4651" s="146"/>
    </row>
    <row r="4652" spans="4:4" x14ac:dyDescent="0.25">
      <c r="D4652" s="146"/>
    </row>
    <row r="4653" spans="4:4" x14ac:dyDescent="0.25">
      <c r="D4653" s="146"/>
    </row>
    <row r="4654" spans="4:4" x14ac:dyDescent="0.25">
      <c r="D4654" s="146"/>
    </row>
    <row r="4655" spans="4:4" x14ac:dyDescent="0.25">
      <c r="D4655" s="146"/>
    </row>
    <row r="4656" spans="4:4" x14ac:dyDescent="0.25">
      <c r="D4656" s="146"/>
    </row>
    <row r="4657" spans="4:4" x14ac:dyDescent="0.25">
      <c r="D4657" s="146"/>
    </row>
    <row r="4658" spans="4:4" x14ac:dyDescent="0.25">
      <c r="D4658" s="146"/>
    </row>
    <row r="4659" spans="4:4" x14ac:dyDescent="0.25">
      <c r="D4659" s="146"/>
    </row>
    <row r="4660" spans="4:4" x14ac:dyDescent="0.25">
      <c r="D4660" s="146"/>
    </row>
    <row r="4661" spans="4:4" x14ac:dyDescent="0.25">
      <c r="D4661" s="146"/>
    </row>
    <row r="4662" spans="4:4" x14ac:dyDescent="0.25">
      <c r="D4662" s="146"/>
    </row>
    <row r="4663" spans="4:4" x14ac:dyDescent="0.25">
      <c r="D4663" s="146"/>
    </row>
    <row r="4664" spans="4:4" x14ac:dyDescent="0.25">
      <c r="D4664" s="146"/>
    </row>
    <row r="4665" spans="4:4" x14ac:dyDescent="0.25">
      <c r="D4665" s="146"/>
    </row>
    <row r="4666" spans="4:4" x14ac:dyDescent="0.25">
      <c r="D4666" s="146"/>
    </row>
    <row r="4667" spans="4:4" x14ac:dyDescent="0.25">
      <c r="D4667" s="146"/>
    </row>
    <row r="4668" spans="4:4" x14ac:dyDescent="0.25">
      <c r="D4668" s="146"/>
    </row>
    <row r="4669" spans="4:4" x14ac:dyDescent="0.25">
      <c r="D4669" s="146"/>
    </row>
    <row r="4670" spans="4:4" x14ac:dyDescent="0.25">
      <c r="D4670" s="146"/>
    </row>
    <row r="4671" spans="4:4" x14ac:dyDescent="0.25">
      <c r="D4671" s="146"/>
    </row>
    <row r="4672" spans="4:4" x14ac:dyDescent="0.25">
      <c r="D4672" s="146"/>
    </row>
    <row r="4673" spans="4:4" x14ac:dyDescent="0.25">
      <c r="D4673" s="146"/>
    </row>
    <row r="4674" spans="4:4" x14ac:dyDescent="0.25">
      <c r="D4674" s="146"/>
    </row>
    <row r="4675" spans="4:4" x14ac:dyDescent="0.25">
      <c r="D4675" s="146"/>
    </row>
    <row r="4676" spans="4:4" x14ac:dyDescent="0.25">
      <c r="D4676" s="146"/>
    </row>
    <row r="4677" spans="4:4" x14ac:dyDescent="0.25">
      <c r="D4677" s="146"/>
    </row>
    <row r="4678" spans="4:4" x14ac:dyDescent="0.25">
      <c r="D4678" s="146"/>
    </row>
    <row r="4679" spans="4:4" x14ac:dyDescent="0.25">
      <c r="D4679" s="146"/>
    </row>
    <row r="4680" spans="4:4" x14ac:dyDescent="0.25">
      <c r="D4680" s="146"/>
    </row>
    <row r="4681" spans="4:4" x14ac:dyDescent="0.25">
      <c r="D4681" s="146"/>
    </row>
    <row r="4682" spans="4:4" x14ac:dyDescent="0.25">
      <c r="D4682" s="146"/>
    </row>
    <row r="4683" spans="4:4" x14ac:dyDescent="0.25">
      <c r="D4683" s="146"/>
    </row>
    <row r="4684" spans="4:4" x14ac:dyDescent="0.25">
      <c r="D4684" s="146"/>
    </row>
    <row r="4685" spans="4:4" x14ac:dyDescent="0.25">
      <c r="D4685" s="146"/>
    </row>
    <row r="4686" spans="4:4" x14ac:dyDescent="0.25">
      <c r="D4686" s="146"/>
    </row>
    <row r="4687" spans="4:4" x14ac:dyDescent="0.25">
      <c r="D4687" s="146"/>
    </row>
    <row r="4688" spans="4:4" x14ac:dyDescent="0.25">
      <c r="D4688" s="146"/>
    </row>
    <row r="4689" spans="4:4" x14ac:dyDescent="0.25">
      <c r="D4689" s="146"/>
    </row>
    <row r="4690" spans="4:4" x14ac:dyDescent="0.25">
      <c r="D4690" s="146"/>
    </row>
    <row r="4691" spans="4:4" x14ac:dyDescent="0.25">
      <c r="D4691" s="146"/>
    </row>
    <row r="4692" spans="4:4" x14ac:dyDescent="0.25">
      <c r="D4692" s="146"/>
    </row>
    <row r="4693" spans="4:4" x14ac:dyDescent="0.25">
      <c r="D4693" s="146"/>
    </row>
    <row r="4694" spans="4:4" x14ac:dyDescent="0.25">
      <c r="D4694" s="146"/>
    </row>
    <row r="4695" spans="4:4" x14ac:dyDescent="0.25">
      <c r="D4695" s="146"/>
    </row>
    <row r="4696" spans="4:4" x14ac:dyDescent="0.25">
      <c r="D4696" s="146"/>
    </row>
    <row r="4697" spans="4:4" x14ac:dyDescent="0.25">
      <c r="D4697" s="146"/>
    </row>
    <row r="4698" spans="4:4" x14ac:dyDescent="0.25">
      <c r="D4698" s="146"/>
    </row>
    <row r="4699" spans="4:4" x14ac:dyDescent="0.25">
      <c r="D4699" s="146"/>
    </row>
    <row r="4700" spans="4:4" x14ac:dyDescent="0.25">
      <c r="D4700" s="146"/>
    </row>
    <row r="4701" spans="4:4" x14ac:dyDescent="0.25">
      <c r="D4701" s="146"/>
    </row>
    <row r="4702" spans="4:4" x14ac:dyDescent="0.25">
      <c r="D4702" s="146"/>
    </row>
    <row r="4703" spans="4:4" x14ac:dyDescent="0.25">
      <c r="D4703" s="146"/>
    </row>
    <row r="4704" spans="4:4" x14ac:dyDescent="0.25">
      <c r="D4704" s="146"/>
    </row>
    <row r="4705" spans="4:4" x14ac:dyDescent="0.25">
      <c r="D4705" s="146"/>
    </row>
    <row r="4706" spans="4:4" x14ac:dyDescent="0.25">
      <c r="D4706" s="146"/>
    </row>
    <row r="4707" spans="4:4" x14ac:dyDescent="0.25">
      <c r="D4707" s="146"/>
    </row>
    <row r="4708" spans="4:4" x14ac:dyDescent="0.25">
      <c r="D4708" s="146"/>
    </row>
    <row r="4709" spans="4:4" x14ac:dyDescent="0.25">
      <c r="D4709" s="146"/>
    </row>
    <row r="4710" spans="4:4" x14ac:dyDescent="0.25">
      <c r="D4710" s="146"/>
    </row>
    <row r="4711" spans="4:4" x14ac:dyDescent="0.25">
      <c r="D4711" s="146"/>
    </row>
    <row r="4712" spans="4:4" x14ac:dyDescent="0.25">
      <c r="D4712" s="146"/>
    </row>
    <row r="4713" spans="4:4" x14ac:dyDescent="0.25">
      <c r="D4713" s="146"/>
    </row>
    <row r="4714" spans="4:4" x14ac:dyDescent="0.25">
      <c r="D4714" s="146"/>
    </row>
    <row r="4715" spans="4:4" x14ac:dyDescent="0.25">
      <c r="D4715" s="146"/>
    </row>
    <row r="4716" spans="4:4" x14ac:dyDescent="0.25">
      <c r="D4716" s="146"/>
    </row>
    <row r="4717" spans="4:4" x14ac:dyDescent="0.25">
      <c r="D4717" s="146"/>
    </row>
    <row r="4718" spans="4:4" x14ac:dyDescent="0.25">
      <c r="D4718" s="146"/>
    </row>
    <row r="4719" spans="4:4" x14ac:dyDescent="0.25">
      <c r="D4719" s="146"/>
    </row>
    <row r="4720" spans="4:4" x14ac:dyDescent="0.25">
      <c r="D4720" s="146"/>
    </row>
    <row r="4721" spans="4:4" x14ac:dyDescent="0.25">
      <c r="D4721" s="146"/>
    </row>
    <row r="4722" spans="4:4" x14ac:dyDescent="0.25">
      <c r="D4722" s="146"/>
    </row>
    <row r="4723" spans="4:4" x14ac:dyDescent="0.25">
      <c r="D4723" s="146"/>
    </row>
    <row r="4724" spans="4:4" x14ac:dyDescent="0.25">
      <c r="D4724" s="146"/>
    </row>
    <row r="4725" spans="4:4" x14ac:dyDescent="0.25">
      <c r="D4725" s="146"/>
    </row>
    <row r="4726" spans="4:4" x14ac:dyDescent="0.25">
      <c r="D4726" s="146"/>
    </row>
    <row r="4727" spans="4:4" x14ac:dyDescent="0.25">
      <c r="D4727" s="146"/>
    </row>
    <row r="4728" spans="4:4" x14ac:dyDescent="0.25">
      <c r="D4728" s="146"/>
    </row>
    <row r="4729" spans="4:4" x14ac:dyDescent="0.25">
      <c r="D4729" s="146"/>
    </row>
    <row r="4730" spans="4:4" x14ac:dyDescent="0.25">
      <c r="D4730" s="146"/>
    </row>
    <row r="4731" spans="4:4" x14ac:dyDescent="0.25">
      <c r="D4731" s="146"/>
    </row>
    <row r="4732" spans="4:4" x14ac:dyDescent="0.25">
      <c r="D4732" s="146"/>
    </row>
    <row r="4733" spans="4:4" x14ac:dyDescent="0.25">
      <c r="D4733" s="146"/>
    </row>
    <row r="4734" spans="4:4" x14ac:dyDescent="0.25">
      <c r="D4734" s="146"/>
    </row>
    <row r="4735" spans="4:4" x14ac:dyDescent="0.25">
      <c r="D4735" s="146"/>
    </row>
    <row r="4736" spans="4:4" x14ac:dyDescent="0.25">
      <c r="D4736" s="146"/>
    </row>
    <row r="4737" spans="4:4" x14ac:dyDescent="0.25">
      <c r="D4737" s="146"/>
    </row>
    <row r="4738" spans="4:4" x14ac:dyDescent="0.25">
      <c r="D4738" s="146"/>
    </row>
    <row r="4739" spans="4:4" x14ac:dyDescent="0.25">
      <c r="D4739" s="146"/>
    </row>
    <row r="4740" spans="4:4" x14ac:dyDescent="0.25">
      <c r="D4740" s="146"/>
    </row>
    <row r="4741" spans="4:4" x14ac:dyDescent="0.25">
      <c r="D4741" s="146"/>
    </row>
    <row r="4742" spans="4:4" x14ac:dyDescent="0.25">
      <c r="D4742" s="146"/>
    </row>
    <row r="4743" spans="4:4" x14ac:dyDescent="0.25">
      <c r="D4743" s="146"/>
    </row>
    <row r="4744" spans="4:4" x14ac:dyDescent="0.25">
      <c r="D4744" s="146"/>
    </row>
    <row r="4745" spans="4:4" x14ac:dyDescent="0.25">
      <c r="D4745" s="146"/>
    </row>
    <row r="4746" spans="4:4" x14ac:dyDescent="0.25">
      <c r="D4746" s="146"/>
    </row>
    <row r="4747" spans="4:4" x14ac:dyDescent="0.25">
      <c r="D4747" s="146"/>
    </row>
    <row r="4748" spans="4:4" x14ac:dyDescent="0.25">
      <c r="D4748" s="146"/>
    </row>
    <row r="4749" spans="4:4" x14ac:dyDescent="0.25">
      <c r="D4749" s="146"/>
    </row>
    <row r="4750" spans="4:4" x14ac:dyDescent="0.25">
      <c r="D4750" s="146"/>
    </row>
    <row r="4751" spans="4:4" x14ac:dyDescent="0.25">
      <c r="D4751" s="146"/>
    </row>
    <row r="4752" spans="4:4" x14ac:dyDescent="0.25">
      <c r="D4752" s="146"/>
    </row>
    <row r="4753" spans="4:4" x14ac:dyDescent="0.25">
      <c r="D4753" s="146"/>
    </row>
    <row r="4754" spans="4:4" x14ac:dyDescent="0.25">
      <c r="D4754" s="146"/>
    </row>
    <row r="4755" spans="4:4" x14ac:dyDescent="0.25">
      <c r="D4755" s="146"/>
    </row>
    <row r="4756" spans="4:4" x14ac:dyDescent="0.25">
      <c r="D4756" s="146"/>
    </row>
    <row r="4757" spans="4:4" x14ac:dyDescent="0.25">
      <c r="D4757" s="146"/>
    </row>
    <row r="4758" spans="4:4" x14ac:dyDescent="0.25">
      <c r="D4758" s="146"/>
    </row>
    <row r="4759" spans="4:4" x14ac:dyDescent="0.25">
      <c r="D4759" s="146"/>
    </row>
    <row r="4760" spans="4:4" x14ac:dyDescent="0.25">
      <c r="D4760" s="146"/>
    </row>
    <row r="4761" spans="4:4" x14ac:dyDescent="0.25">
      <c r="D4761" s="146"/>
    </row>
    <row r="4762" spans="4:4" x14ac:dyDescent="0.25">
      <c r="D4762" s="146"/>
    </row>
    <row r="4763" spans="4:4" x14ac:dyDescent="0.25">
      <c r="D4763" s="146"/>
    </row>
    <row r="4764" spans="4:4" x14ac:dyDescent="0.25">
      <c r="D4764" s="146"/>
    </row>
    <row r="4765" spans="4:4" x14ac:dyDescent="0.25">
      <c r="D4765" s="146"/>
    </row>
    <row r="4766" spans="4:4" x14ac:dyDescent="0.25">
      <c r="D4766" s="146"/>
    </row>
    <row r="4767" spans="4:4" x14ac:dyDescent="0.25">
      <c r="D4767" s="146"/>
    </row>
    <row r="4768" spans="4:4" x14ac:dyDescent="0.25">
      <c r="D4768" s="146"/>
    </row>
    <row r="4769" spans="4:4" x14ac:dyDescent="0.25">
      <c r="D4769" s="146"/>
    </row>
    <row r="4770" spans="4:4" x14ac:dyDescent="0.25">
      <c r="D4770" s="146"/>
    </row>
    <row r="4771" spans="4:4" x14ac:dyDescent="0.25">
      <c r="D4771" s="146"/>
    </row>
    <row r="4772" spans="4:4" x14ac:dyDescent="0.25">
      <c r="D4772" s="146"/>
    </row>
    <row r="4773" spans="4:4" x14ac:dyDescent="0.25">
      <c r="D4773" s="146"/>
    </row>
    <row r="4774" spans="4:4" x14ac:dyDescent="0.25">
      <c r="D4774" s="146"/>
    </row>
    <row r="4775" spans="4:4" x14ac:dyDescent="0.25">
      <c r="D4775" s="146"/>
    </row>
    <row r="4776" spans="4:4" x14ac:dyDescent="0.25">
      <c r="D4776" s="146"/>
    </row>
    <row r="4777" spans="4:4" x14ac:dyDescent="0.25">
      <c r="D4777" s="146"/>
    </row>
    <row r="4778" spans="4:4" x14ac:dyDescent="0.25">
      <c r="D4778" s="146"/>
    </row>
    <row r="4779" spans="4:4" x14ac:dyDescent="0.25">
      <c r="D4779" s="146"/>
    </row>
    <row r="4780" spans="4:4" x14ac:dyDescent="0.25">
      <c r="D4780" s="146"/>
    </row>
    <row r="4781" spans="4:4" x14ac:dyDescent="0.25">
      <c r="D4781" s="146"/>
    </row>
    <row r="4782" spans="4:4" x14ac:dyDescent="0.25">
      <c r="D4782" s="146"/>
    </row>
    <row r="4783" spans="4:4" x14ac:dyDescent="0.25">
      <c r="D4783" s="146"/>
    </row>
    <row r="4784" spans="4:4" x14ac:dyDescent="0.25">
      <c r="D4784" s="146"/>
    </row>
    <row r="4785" spans="4:4" x14ac:dyDescent="0.25">
      <c r="D4785" s="146"/>
    </row>
    <row r="4786" spans="4:4" x14ac:dyDescent="0.25">
      <c r="D4786" s="146"/>
    </row>
    <row r="4787" spans="4:4" x14ac:dyDescent="0.25">
      <c r="D4787" s="146"/>
    </row>
    <row r="4788" spans="4:4" x14ac:dyDescent="0.25">
      <c r="D4788" s="146"/>
    </row>
    <row r="4789" spans="4:4" x14ac:dyDescent="0.25">
      <c r="D4789" s="146"/>
    </row>
    <row r="4790" spans="4:4" x14ac:dyDescent="0.25">
      <c r="D4790" s="146"/>
    </row>
    <row r="4791" spans="4:4" x14ac:dyDescent="0.25">
      <c r="D4791" s="146"/>
    </row>
    <row r="4792" spans="4:4" x14ac:dyDescent="0.25">
      <c r="D4792" s="146"/>
    </row>
    <row r="4793" spans="4:4" x14ac:dyDescent="0.25">
      <c r="D4793" s="146"/>
    </row>
    <row r="4794" spans="4:4" x14ac:dyDescent="0.25">
      <c r="D4794" s="146"/>
    </row>
    <row r="4795" spans="4:4" x14ac:dyDescent="0.25">
      <c r="D4795" s="146"/>
    </row>
    <row r="4796" spans="4:4" x14ac:dyDescent="0.25">
      <c r="D4796" s="146"/>
    </row>
    <row r="4797" spans="4:4" x14ac:dyDescent="0.25">
      <c r="D4797" s="146"/>
    </row>
    <row r="4798" spans="4:4" x14ac:dyDescent="0.25">
      <c r="D4798" s="146"/>
    </row>
    <row r="4799" spans="4:4" x14ac:dyDescent="0.25">
      <c r="D4799" s="146"/>
    </row>
    <row r="4800" spans="4:4" x14ac:dyDescent="0.25">
      <c r="D4800" s="146"/>
    </row>
    <row r="4801" spans="4:4" x14ac:dyDescent="0.25">
      <c r="D4801" s="146"/>
    </row>
    <row r="4802" spans="4:4" x14ac:dyDescent="0.25">
      <c r="D4802" s="146"/>
    </row>
    <row r="4803" spans="4:4" x14ac:dyDescent="0.25">
      <c r="D4803" s="146"/>
    </row>
    <row r="4804" spans="4:4" x14ac:dyDescent="0.25">
      <c r="D4804" s="146"/>
    </row>
    <row r="4805" spans="4:4" x14ac:dyDescent="0.25">
      <c r="D4805" s="146"/>
    </row>
    <row r="4806" spans="4:4" x14ac:dyDescent="0.25">
      <c r="D4806" s="146"/>
    </row>
    <row r="4807" spans="4:4" x14ac:dyDescent="0.25">
      <c r="D4807" s="146"/>
    </row>
    <row r="4808" spans="4:4" x14ac:dyDescent="0.25">
      <c r="D4808" s="146"/>
    </row>
    <row r="4809" spans="4:4" x14ac:dyDescent="0.25">
      <c r="D4809" s="146"/>
    </row>
    <row r="4810" spans="4:4" x14ac:dyDescent="0.25">
      <c r="D4810" s="146"/>
    </row>
    <row r="4811" spans="4:4" x14ac:dyDescent="0.25">
      <c r="D4811" s="146"/>
    </row>
    <row r="4812" spans="4:4" x14ac:dyDescent="0.25">
      <c r="D4812" s="146"/>
    </row>
    <row r="4813" spans="4:4" x14ac:dyDescent="0.25">
      <c r="D4813" s="146"/>
    </row>
    <row r="4814" spans="4:4" x14ac:dyDescent="0.25">
      <c r="D4814" s="146"/>
    </row>
    <row r="4815" spans="4:4" x14ac:dyDescent="0.25">
      <c r="D4815" s="146"/>
    </row>
    <row r="4816" spans="4:4" x14ac:dyDescent="0.25">
      <c r="D4816" s="146"/>
    </row>
    <row r="4817" spans="4:4" x14ac:dyDescent="0.25">
      <c r="D4817" s="146"/>
    </row>
    <row r="4818" spans="4:4" x14ac:dyDescent="0.25">
      <c r="D4818" s="146"/>
    </row>
    <row r="4819" spans="4:4" x14ac:dyDescent="0.25">
      <c r="D4819" s="146"/>
    </row>
    <row r="4820" spans="4:4" x14ac:dyDescent="0.25">
      <c r="D4820" s="146"/>
    </row>
    <row r="4821" spans="4:4" x14ac:dyDescent="0.25">
      <c r="D4821" s="146"/>
    </row>
    <row r="4822" spans="4:4" x14ac:dyDescent="0.25">
      <c r="D4822" s="146"/>
    </row>
    <row r="4823" spans="4:4" x14ac:dyDescent="0.25">
      <c r="D4823" s="146"/>
    </row>
    <row r="4824" spans="4:4" x14ac:dyDescent="0.25">
      <c r="D4824" s="146"/>
    </row>
    <row r="4825" spans="4:4" x14ac:dyDescent="0.25">
      <c r="D4825" s="146"/>
    </row>
    <row r="4826" spans="4:4" x14ac:dyDescent="0.25">
      <c r="D4826" s="146"/>
    </row>
    <row r="4827" spans="4:4" x14ac:dyDescent="0.25">
      <c r="D4827" s="146"/>
    </row>
    <row r="4828" spans="4:4" x14ac:dyDescent="0.25">
      <c r="D4828" s="146"/>
    </row>
    <row r="4829" spans="4:4" x14ac:dyDescent="0.25">
      <c r="D4829" s="146"/>
    </row>
    <row r="4830" spans="4:4" x14ac:dyDescent="0.25">
      <c r="D4830" s="146"/>
    </row>
    <row r="4831" spans="4:4" x14ac:dyDescent="0.25">
      <c r="D4831" s="146"/>
    </row>
    <row r="4832" spans="4:4" x14ac:dyDescent="0.25">
      <c r="D4832" s="146"/>
    </row>
    <row r="4833" spans="4:4" x14ac:dyDescent="0.25">
      <c r="D4833" s="146"/>
    </row>
    <row r="4834" spans="4:4" x14ac:dyDescent="0.25">
      <c r="D4834" s="146"/>
    </row>
    <row r="4835" spans="4:4" x14ac:dyDescent="0.25">
      <c r="D4835" s="146"/>
    </row>
    <row r="4836" spans="4:4" x14ac:dyDescent="0.25">
      <c r="D4836" s="146"/>
    </row>
    <row r="4837" spans="4:4" x14ac:dyDescent="0.25">
      <c r="D4837" s="146"/>
    </row>
    <row r="4838" spans="4:4" x14ac:dyDescent="0.25">
      <c r="D4838" s="146"/>
    </row>
    <row r="4839" spans="4:4" x14ac:dyDescent="0.25">
      <c r="D4839" s="146"/>
    </row>
    <row r="4840" spans="4:4" x14ac:dyDescent="0.25">
      <c r="D4840" s="146"/>
    </row>
    <row r="4841" spans="4:4" x14ac:dyDescent="0.25">
      <c r="D4841" s="146"/>
    </row>
    <row r="4842" spans="4:4" x14ac:dyDescent="0.25">
      <c r="D4842" s="146"/>
    </row>
    <row r="4843" spans="4:4" x14ac:dyDescent="0.25">
      <c r="D4843" s="146"/>
    </row>
    <row r="4844" spans="4:4" x14ac:dyDescent="0.25">
      <c r="D4844" s="146"/>
    </row>
    <row r="4845" spans="4:4" x14ac:dyDescent="0.25">
      <c r="D4845" s="146"/>
    </row>
    <row r="4846" spans="4:4" x14ac:dyDescent="0.25">
      <c r="D4846" s="146"/>
    </row>
    <row r="4847" spans="4:4" x14ac:dyDescent="0.25">
      <c r="D4847" s="146"/>
    </row>
    <row r="4848" spans="4:4" x14ac:dyDescent="0.25">
      <c r="D4848" s="146"/>
    </row>
    <row r="4849" spans="4:4" x14ac:dyDescent="0.25">
      <c r="D4849" s="146"/>
    </row>
    <row r="4850" spans="4:4" x14ac:dyDescent="0.25">
      <c r="D4850" s="146"/>
    </row>
    <row r="4851" spans="4:4" x14ac:dyDescent="0.25">
      <c r="D4851" s="146"/>
    </row>
    <row r="4852" spans="4:4" x14ac:dyDescent="0.25">
      <c r="D4852" s="146"/>
    </row>
    <row r="4853" spans="4:4" x14ac:dyDescent="0.25">
      <c r="D4853" s="146"/>
    </row>
    <row r="4854" spans="4:4" x14ac:dyDescent="0.25">
      <c r="D4854" s="146"/>
    </row>
    <row r="4855" spans="4:4" x14ac:dyDescent="0.25">
      <c r="D4855" s="146"/>
    </row>
    <row r="4856" spans="4:4" x14ac:dyDescent="0.25">
      <c r="D4856" s="146"/>
    </row>
    <row r="4857" spans="4:4" x14ac:dyDescent="0.25">
      <c r="D4857" s="146"/>
    </row>
    <row r="4858" spans="4:4" x14ac:dyDescent="0.25">
      <c r="D4858" s="146"/>
    </row>
    <row r="4859" spans="4:4" x14ac:dyDescent="0.25">
      <c r="D4859" s="146"/>
    </row>
    <row r="4860" spans="4:4" x14ac:dyDescent="0.25">
      <c r="D4860" s="146"/>
    </row>
    <row r="4861" spans="4:4" x14ac:dyDescent="0.25">
      <c r="D4861" s="146"/>
    </row>
    <row r="4862" spans="4:4" x14ac:dyDescent="0.25">
      <c r="D4862" s="146"/>
    </row>
    <row r="4863" spans="4:4" x14ac:dyDescent="0.25">
      <c r="D4863" s="146"/>
    </row>
    <row r="4864" spans="4:4" x14ac:dyDescent="0.25">
      <c r="D4864" s="146"/>
    </row>
    <row r="4865" spans="4:4" x14ac:dyDescent="0.25">
      <c r="D4865" s="146"/>
    </row>
    <row r="4866" spans="4:4" x14ac:dyDescent="0.25">
      <c r="D4866" s="146"/>
    </row>
    <row r="4867" spans="4:4" x14ac:dyDescent="0.25">
      <c r="D4867" s="146"/>
    </row>
    <row r="4868" spans="4:4" x14ac:dyDescent="0.25">
      <c r="D4868" s="146"/>
    </row>
    <row r="4869" spans="4:4" x14ac:dyDescent="0.25">
      <c r="D4869" s="146"/>
    </row>
    <row r="4870" spans="4:4" x14ac:dyDescent="0.25">
      <c r="D4870" s="146"/>
    </row>
    <row r="4871" spans="4:4" x14ac:dyDescent="0.25">
      <c r="D4871" s="146"/>
    </row>
    <row r="4872" spans="4:4" x14ac:dyDescent="0.25">
      <c r="D4872" s="146"/>
    </row>
    <row r="4873" spans="4:4" x14ac:dyDescent="0.25">
      <c r="D4873" s="146"/>
    </row>
    <row r="4874" spans="4:4" x14ac:dyDescent="0.25">
      <c r="D4874" s="146"/>
    </row>
    <row r="4875" spans="4:4" x14ac:dyDescent="0.25">
      <c r="D4875" s="146"/>
    </row>
    <row r="4876" spans="4:4" x14ac:dyDescent="0.25">
      <c r="D4876" s="146"/>
    </row>
    <row r="4877" spans="4:4" x14ac:dyDescent="0.25">
      <c r="D4877" s="146"/>
    </row>
    <row r="4878" spans="4:4" x14ac:dyDescent="0.25">
      <c r="D4878" s="146"/>
    </row>
    <row r="4879" spans="4:4" x14ac:dyDescent="0.25">
      <c r="D4879" s="146"/>
    </row>
    <row r="4880" spans="4:4" x14ac:dyDescent="0.25">
      <c r="D4880" s="146"/>
    </row>
    <row r="4881" spans="4:4" x14ac:dyDescent="0.25">
      <c r="D4881" s="146"/>
    </row>
    <row r="4882" spans="4:4" x14ac:dyDescent="0.25">
      <c r="D4882" s="146"/>
    </row>
    <row r="4883" spans="4:4" x14ac:dyDescent="0.25">
      <c r="D4883" s="146"/>
    </row>
    <row r="4884" spans="4:4" x14ac:dyDescent="0.25">
      <c r="D4884" s="146"/>
    </row>
    <row r="4885" spans="4:4" x14ac:dyDescent="0.25">
      <c r="D4885" s="146"/>
    </row>
    <row r="4886" spans="4:4" x14ac:dyDescent="0.25">
      <c r="D4886" s="146"/>
    </row>
    <row r="4887" spans="4:4" x14ac:dyDescent="0.25">
      <c r="D4887" s="146"/>
    </row>
    <row r="4888" spans="4:4" x14ac:dyDescent="0.25">
      <c r="D4888" s="146"/>
    </row>
    <row r="4889" spans="4:4" x14ac:dyDescent="0.25">
      <c r="D4889" s="146"/>
    </row>
    <row r="4890" spans="4:4" x14ac:dyDescent="0.25">
      <c r="D4890" s="146"/>
    </row>
    <row r="4891" spans="4:4" x14ac:dyDescent="0.25">
      <c r="D4891" s="146"/>
    </row>
    <row r="4892" spans="4:4" x14ac:dyDescent="0.25">
      <c r="D4892" s="146"/>
    </row>
    <row r="4893" spans="4:4" x14ac:dyDescent="0.25">
      <c r="D4893" s="146"/>
    </row>
    <row r="4894" spans="4:4" x14ac:dyDescent="0.25">
      <c r="D4894" s="146"/>
    </row>
    <row r="4895" spans="4:4" x14ac:dyDescent="0.25">
      <c r="D4895" s="146"/>
    </row>
    <row r="4896" spans="4:4" x14ac:dyDescent="0.25">
      <c r="D4896" s="146"/>
    </row>
    <row r="4897" spans="4:4" x14ac:dyDescent="0.25">
      <c r="D4897" s="146"/>
    </row>
    <row r="4898" spans="4:4" x14ac:dyDescent="0.25">
      <c r="D4898" s="146"/>
    </row>
    <row r="4899" spans="4:4" x14ac:dyDescent="0.25">
      <c r="D4899" s="146"/>
    </row>
    <row r="4900" spans="4:4" x14ac:dyDescent="0.25">
      <c r="D4900" s="146"/>
    </row>
    <row r="4901" spans="4:4" x14ac:dyDescent="0.25">
      <c r="D4901" s="146"/>
    </row>
    <row r="4902" spans="4:4" x14ac:dyDescent="0.25">
      <c r="D4902" s="146"/>
    </row>
    <row r="4903" spans="4:4" x14ac:dyDescent="0.25">
      <c r="D4903" s="146"/>
    </row>
    <row r="4904" spans="4:4" x14ac:dyDescent="0.25">
      <c r="D4904" s="146"/>
    </row>
    <row r="4905" spans="4:4" x14ac:dyDescent="0.25">
      <c r="D4905" s="146"/>
    </row>
    <row r="4906" spans="4:4" x14ac:dyDescent="0.25">
      <c r="D4906" s="146"/>
    </row>
    <row r="4907" spans="4:4" x14ac:dyDescent="0.25">
      <c r="D4907" s="146"/>
    </row>
    <row r="4908" spans="4:4" x14ac:dyDescent="0.25">
      <c r="D4908" s="146"/>
    </row>
    <row r="4909" spans="4:4" x14ac:dyDescent="0.25">
      <c r="D4909" s="146"/>
    </row>
    <row r="4910" spans="4:4" x14ac:dyDescent="0.25">
      <c r="D4910" s="146"/>
    </row>
    <row r="4911" spans="4:4" x14ac:dyDescent="0.25">
      <c r="D4911" s="146"/>
    </row>
    <row r="4912" spans="4:4" x14ac:dyDescent="0.25">
      <c r="D4912" s="146"/>
    </row>
    <row r="4913" spans="4:4" x14ac:dyDescent="0.25">
      <c r="D4913" s="146"/>
    </row>
    <row r="4914" spans="4:4" x14ac:dyDescent="0.25">
      <c r="D4914" s="146"/>
    </row>
    <row r="4915" spans="4:4" x14ac:dyDescent="0.25">
      <c r="D4915" s="146"/>
    </row>
    <row r="4916" spans="4:4" x14ac:dyDescent="0.25">
      <c r="D4916" s="146"/>
    </row>
    <row r="4917" spans="4:4" x14ac:dyDescent="0.25">
      <c r="D4917" s="146"/>
    </row>
    <row r="4918" spans="4:4" x14ac:dyDescent="0.25">
      <c r="D4918" s="146"/>
    </row>
    <row r="4919" spans="4:4" x14ac:dyDescent="0.25">
      <c r="D4919" s="146"/>
    </row>
    <row r="4920" spans="4:4" x14ac:dyDescent="0.25">
      <c r="D4920" s="146"/>
    </row>
    <row r="4921" spans="4:4" x14ac:dyDescent="0.25">
      <c r="D4921" s="146"/>
    </row>
    <row r="4922" spans="4:4" x14ac:dyDescent="0.25">
      <c r="D4922" s="146"/>
    </row>
    <row r="4923" spans="4:4" x14ac:dyDescent="0.25">
      <c r="D4923" s="146"/>
    </row>
    <row r="4924" spans="4:4" x14ac:dyDescent="0.25">
      <c r="D4924" s="146"/>
    </row>
    <row r="4925" spans="4:4" x14ac:dyDescent="0.25">
      <c r="D4925" s="146"/>
    </row>
    <row r="4926" spans="4:4" x14ac:dyDescent="0.25">
      <c r="D4926" s="146"/>
    </row>
    <row r="4927" spans="4:4" x14ac:dyDescent="0.25">
      <c r="D4927" s="146"/>
    </row>
    <row r="4928" spans="4:4" x14ac:dyDescent="0.25">
      <c r="D4928" s="146"/>
    </row>
    <row r="4929" spans="4:4" x14ac:dyDescent="0.25">
      <c r="D4929" s="146"/>
    </row>
    <row r="4930" spans="4:4" x14ac:dyDescent="0.25">
      <c r="D4930" s="146"/>
    </row>
    <row r="4931" spans="4:4" x14ac:dyDescent="0.25">
      <c r="D4931" s="146"/>
    </row>
    <row r="4932" spans="4:4" x14ac:dyDescent="0.25">
      <c r="D4932" s="146"/>
    </row>
    <row r="4933" spans="4:4" x14ac:dyDescent="0.25">
      <c r="D4933" s="146"/>
    </row>
    <row r="4934" spans="4:4" x14ac:dyDescent="0.25">
      <c r="D4934" s="146"/>
    </row>
    <row r="4935" spans="4:4" x14ac:dyDescent="0.25">
      <c r="D4935" s="146"/>
    </row>
    <row r="4936" spans="4:4" x14ac:dyDescent="0.25">
      <c r="D4936" s="146"/>
    </row>
    <row r="4937" spans="4:4" x14ac:dyDescent="0.25">
      <c r="D4937" s="146"/>
    </row>
    <row r="4938" spans="4:4" x14ac:dyDescent="0.25">
      <c r="D4938" s="146"/>
    </row>
    <row r="4939" spans="4:4" x14ac:dyDescent="0.25">
      <c r="D4939" s="146"/>
    </row>
    <row r="4940" spans="4:4" x14ac:dyDescent="0.25">
      <c r="D4940" s="146"/>
    </row>
    <row r="4941" spans="4:4" x14ac:dyDescent="0.25">
      <c r="D4941" s="146"/>
    </row>
    <row r="4942" spans="4:4" x14ac:dyDescent="0.25">
      <c r="D4942" s="146"/>
    </row>
    <row r="4943" spans="4:4" x14ac:dyDescent="0.25">
      <c r="D4943" s="146"/>
    </row>
    <row r="4944" spans="4:4" x14ac:dyDescent="0.25">
      <c r="D4944" s="146"/>
    </row>
    <row r="4945" spans="4:4" x14ac:dyDescent="0.25">
      <c r="D4945" s="146"/>
    </row>
    <row r="4946" spans="4:4" x14ac:dyDescent="0.25">
      <c r="D4946" s="146"/>
    </row>
    <row r="4947" spans="4:4" x14ac:dyDescent="0.25">
      <c r="D4947" s="146"/>
    </row>
    <row r="4948" spans="4:4" x14ac:dyDescent="0.25">
      <c r="D4948" s="146"/>
    </row>
    <row r="4949" spans="4:4" x14ac:dyDescent="0.25">
      <c r="D4949" s="146"/>
    </row>
    <row r="4950" spans="4:4" x14ac:dyDescent="0.25">
      <c r="D4950" s="146"/>
    </row>
    <row r="4951" spans="4:4" x14ac:dyDescent="0.25">
      <c r="D4951" s="146"/>
    </row>
    <row r="4952" spans="4:4" x14ac:dyDescent="0.25">
      <c r="D4952" s="146"/>
    </row>
    <row r="4953" spans="4:4" x14ac:dyDescent="0.25">
      <c r="D4953" s="146"/>
    </row>
    <row r="4954" spans="4:4" x14ac:dyDescent="0.25">
      <c r="D4954" s="146"/>
    </row>
    <row r="4955" spans="4:4" x14ac:dyDescent="0.25">
      <c r="D4955" s="146"/>
    </row>
    <row r="4956" spans="4:4" x14ac:dyDescent="0.25">
      <c r="D4956" s="146"/>
    </row>
    <row r="4957" spans="4:4" x14ac:dyDescent="0.25">
      <c r="D4957" s="146"/>
    </row>
    <row r="4958" spans="4:4" x14ac:dyDescent="0.25">
      <c r="D4958" s="146"/>
    </row>
    <row r="4959" spans="4:4" x14ac:dyDescent="0.25">
      <c r="D4959" s="146"/>
    </row>
    <row r="4960" spans="4:4" x14ac:dyDescent="0.25">
      <c r="D4960" s="146"/>
    </row>
    <row r="4961" spans="4:4" x14ac:dyDescent="0.25">
      <c r="D4961" s="146"/>
    </row>
    <row r="4962" spans="4:4" x14ac:dyDescent="0.25">
      <c r="D4962" s="146"/>
    </row>
    <row r="4963" spans="4:4" x14ac:dyDescent="0.25">
      <c r="D4963" s="146"/>
    </row>
    <row r="4964" spans="4:4" x14ac:dyDescent="0.25">
      <c r="D4964" s="146"/>
    </row>
    <row r="4965" spans="4:4" x14ac:dyDescent="0.25">
      <c r="D4965" s="146"/>
    </row>
    <row r="4966" spans="4:4" x14ac:dyDescent="0.25">
      <c r="D4966" s="146"/>
    </row>
    <row r="4967" spans="4:4" x14ac:dyDescent="0.25">
      <c r="D4967" s="146"/>
    </row>
    <row r="4968" spans="4:4" x14ac:dyDescent="0.25">
      <c r="D4968" s="146"/>
    </row>
    <row r="4969" spans="4:4" x14ac:dyDescent="0.25">
      <c r="D4969" s="146"/>
    </row>
    <row r="4970" spans="4:4" x14ac:dyDescent="0.25">
      <c r="D4970" s="146"/>
    </row>
    <row r="4971" spans="4:4" x14ac:dyDescent="0.25">
      <c r="D4971" s="146"/>
    </row>
    <row r="4972" spans="4:4" x14ac:dyDescent="0.25">
      <c r="D4972" s="146"/>
    </row>
    <row r="4973" spans="4:4" x14ac:dyDescent="0.25">
      <c r="D4973" s="146"/>
    </row>
    <row r="4974" spans="4:4" x14ac:dyDescent="0.25">
      <c r="D4974" s="146"/>
    </row>
    <row r="4975" spans="4:4" x14ac:dyDescent="0.25">
      <c r="D4975" s="146"/>
    </row>
    <row r="4976" spans="4:4" x14ac:dyDescent="0.25">
      <c r="D4976" s="146"/>
    </row>
    <row r="4977" spans="4:4" x14ac:dyDescent="0.25">
      <c r="D4977" s="146"/>
    </row>
    <row r="4978" spans="4:4" x14ac:dyDescent="0.25">
      <c r="D4978" s="146"/>
    </row>
    <row r="4979" spans="4:4" x14ac:dyDescent="0.25">
      <c r="D4979" s="146"/>
    </row>
    <row r="4980" spans="4:4" x14ac:dyDescent="0.25">
      <c r="D4980" s="146"/>
    </row>
    <row r="4981" spans="4:4" x14ac:dyDescent="0.25">
      <c r="D4981" s="146"/>
    </row>
    <row r="4982" spans="4:4" x14ac:dyDescent="0.25">
      <c r="D4982" s="146"/>
    </row>
    <row r="4983" spans="4:4" x14ac:dyDescent="0.25">
      <c r="D4983" s="146"/>
    </row>
    <row r="4984" spans="4:4" x14ac:dyDescent="0.25">
      <c r="D4984" s="146"/>
    </row>
    <row r="4985" spans="4:4" x14ac:dyDescent="0.25">
      <c r="D4985" s="146"/>
    </row>
    <row r="4986" spans="4:4" x14ac:dyDescent="0.25">
      <c r="D4986" s="146"/>
    </row>
    <row r="4987" spans="4:4" x14ac:dyDescent="0.25">
      <c r="D4987" s="146"/>
    </row>
    <row r="4988" spans="4:4" x14ac:dyDescent="0.25">
      <c r="D4988" s="146"/>
    </row>
    <row r="4989" spans="4:4" x14ac:dyDescent="0.25">
      <c r="D4989" s="146"/>
    </row>
    <row r="4990" spans="4:4" x14ac:dyDescent="0.25">
      <c r="D4990" s="146"/>
    </row>
    <row r="4991" spans="4:4" x14ac:dyDescent="0.25">
      <c r="D4991" s="146"/>
    </row>
    <row r="4992" spans="4:4" x14ac:dyDescent="0.25">
      <c r="D4992" s="146"/>
    </row>
    <row r="4993" spans="4:4" x14ac:dyDescent="0.25">
      <c r="D4993" s="146"/>
    </row>
    <row r="4994" spans="4:4" x14ac:dyDescent="0.25">
      <c r="D4994" s="146"/>
    </row>
    <row r="4995" spans="4:4" x14ac:dyDescent="0.25">
      <c r="D4995" s="146"/>
    </row>
    <row r="4996" spans="4:4" x14ac:dyDescent="0.25">
      <c r="D4996" s="146"/>
    </row>
    <row r="4997" spans="4:4" x14ac:dyDescent="0.25">
      <c r="D4997" s="146"/>
    </row>
    <row r="4998" spans="4:4" x14ac:dyDescent="0.25">
      <c r="D4998" s="146"/>
    </row>
    <row r="4999" spans="4:4" x14ac:dyDescent="0.25">
      <c r="D4999" s="146"/>
    </row>
    <row r="5000" spans="4:4" x14ac:dyDescent="0.25">
      <c r="D5000" s="146"/>
    </row>
  </sheetData>
  <sheetProtection password="918B" sheet="1"/>
  <mergeCells count="9">
    <mergeCell ref="B15:G15"/>
    <mergeCell ref="B16:G16"/>
    <mergeCell ref="F18:G18"/>
    <mergeCell ref="A1:G1"/>
    <mergeCell ref="C7:G7"/>
    <mergeCell ref="F9:G9"/>
    <mergeCell ref="B10:G10"/>
    <mergeCell ref="B12:G12"/>
    <mergeCell ref="B13:G13"/>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24</vt:i4>
      </vt:variant>
    </vt:vector>
  </HeadingPairs>
  <TitlesOfParts>
    <vt:vector size="33" baseType="lpstr">
      <vt:lpstr>Uchazeč</vt:lpstr>
      <vt:lpstr>Stavba</vt:lpstr>
      <vt:lpstr>VzorObjekt</vt:lpstr>
      <vt:lpstr>VzorPolozky</vt:lpstr>
      <vt:lpstr>Rekapitulace Objekt 1</vt:lpstr>
      <vt:lpstr>1 1 Pol</vt:lpstr>
      <vt:lpstr>Rekapitulace Objekt 2</vt:lpstr>
      <vt:lpstr>2 01 Pol</vt:lpstr>
      <vt:lpstr>2 02 Pol</vt:lpstr>
      <vt:lpstr>Stavba!CelkemObjekty</vt:lpstr>
      <vt:lpstr>CenaStavby</vt:lpstr>
      <vt:lpstr>Stavba!CisloStavby</vt:lpstr>
      <vt:lpstr>MenaStavby</vt:lpstr>
      <vt:lpstr>MistoStavby</vt:lpstr>
      <vt:lpstr>Stavba!NazevStavby</vt:lpstr>
      <vt:lpstr>'1 1 Pol'!Názvy_tisku</vt:lpstr>
      <vt:lpstr>'2 01 Pol'!Názvy_tisku</vt:lpstr>
      <vt:lpstr>'2 02 Pol'!Názvy_tisku</vt:lpstr>
      <vt:lpstr>Stavba!Objednatel</vt:lpstr>
      <vt:lpstr>'1 1 Pol'!Oblast_tisku</vt:lpstr>
      <vt:lpstr>'2 01 Pol'!Oblast_tisku</vt:lpstr>
      <vt:lpstr>'2 02 Pol'!Oblast_tisku</vt:lpstr>
      <vt:lpstr>'Rekapitulace Objekt 1'!Oblast_tisku</vt:lpstr>
      <vt:lpstr>'Rekapitulace Objekt 2'!Oblast_tisku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Václav Javůrek</cp:lastModifiedBy>
  <cp:lastPrinted>2012-06-29T07:38:16Z</cp:lastPrinted>
  <dcterms:created xsi:type="dcterms:W3CDTF">2009-04-08T07:15:50Z</dcterms:created>
  <dcterms:modified xsi:type="dcterms:W3CDTF">2017-06-20T08:49:19Z</dcterms:modified>
</cp:coreProperties>
</file>