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0" windowWidth="27795" windowHeight="13350" activeTab="0"/>
  </bookViews>
  <sheets>
    <sheet name="Rozpocet_vyzva" sheetId="1" r:id="rId1"/>
  </sheets>
  <definedNames/>
  <calcPr calcId="145621"/>
</workbook>
</file>

<file path=xl/sharedStrings.xml><?xml version="1.0" encoding="utf-8"?>
<sst xmlns="http://schemas.openxmlformats.org/spreadsheetml/2006/main" count="58" uniqueCount="53">
  <si>
    <t>Rozpočet projektu Rodinné pasy a seniorpasy v Pardubickém kraji v letech 2017 - 2018</t>
  </si>
  <si>
    <t>Aktivity</t>
  </si>
  <si>
    <t>Rodinné pasy</t>
  </si>
  <si>
    <t>Seniorpasy</t>
  </si>
  <si>
    <t>Celkové náklady</t>
  </si>
  <si>
    <t>Specifikace</t>
  </si>
  <si>
    <t>Jednotková cena bez DPH</t>
  </si>
  <si>
    <t>Počet jednotek</t>
  </si>
  <si>
    <t>Cena bez DPH</t>
  </si>
  <si>
    <t>Jednotková cena</t>
  </si>
  <si>
    <t>Cena celkem</t>
  </si>
  <si>
    <t>Cena s DPH</t>
  </si>
  <si>
    <t>Nábor poskytovatelů slev</t>
  </si>
  <si>
    <t>650 k 31. 12. 2017
700 k 31. 12. 2018
počet jednotek vychází z rozdílu mezi konečným a počátečním stavem</t>
  </si>
  <si>
    <t>250 k 31. 12. 2017
350 k 31. 12. 2018
počet jednotek vychází z rozdílu mezi konečným a počátečním stavem</t>
  </si>
  <si>
    <t>Výroba slevových karet</t>
  </si>
  <si>
    <t>5 000 (2 ks na rodinu vč. rezervy pro výměnu karet)</t>
  </si>
  <si>
    <t>5000 (1 ks pro každého držitele)</t>
  </si>
  <si>
    <t>distribuce karet (2 ks na rodinu)</t>
  </si>
  <si>
    <t>distribuce karet</t>
  </si>
  <si>
    <t>Časopis pro cílové skupiny</t>
  </si>
  <si>
    <t>27 000 kusů (tisk 1x za rok, tj. 13 500/rok)</t>
  </si>
  <si>
    <t>11 000 (tisk 1x za rok, tj. 5 500/rok)</t>
  </si>
  <si>
    <t>distribuce časopisu není-li zahrnuto v ceně časopisu výše</t>
  </si>
  <si>
    <t>Informační letáky + registrační formulář</t>
  </si>
  <si>
    <t>21 000 kusů (postupný tisk dle potřeb projektu)</t>
  </si>
  <si>
    <t>10 000 kusů (postupný tisk dle potřeb projektu)</t>
  </si>
  <si>
    <t>Roadshow</t>
  </si>
  <si>
    <t>20 akcí za 2 roky (tzn. 10/rok)</t>
  </si>
  <si>
    <t>30 akcí za 2 roky (tzn. 15 akcí/rok)</t>
  </si>
  <si>
    <t>Den seniorů</t>
  </si>
  <si>
    <t>2 akce (tzn. 1 akce/rok )</t>
  </si>
  <si>
    <t>Talentová soutěž</t>
  </si>
  <si>
    <t>Společné aktivity</t>
  </si>
  <si>
    <t>Propagační materiály</t>
  </si>
  <si>
    <t>Tužka (propiska s potiskem)</t>
  </si>
  <si>
    <t>reflexní páska (s potiskem)</t>
  </si>
  <si>
    <t>poznámkový blok</t>
  </si>
  <si>
    <t>pastelky</t>
  </si>
  <si>
    <t>bublifuk</t>
  </si>
  <si>
    <t>dřevěné jojo</t>
  </si>
  <si>
    <t>Mediální kampaň</t>
  </si>
  <si>
    <t>reklamní spoty v rozhlase</t>
  </si>
  <si>
    <t>inzeráty v regionálních médiích</t>
  </si>
  <si>
    <t>inzeráty v místních médiích</t>
  </si>
  <si>
    <t>PR články</t>
  </si>
  <si>
    <t>spoty v reionální TV</t>
  </si>
  <si>
    <t>plakáty A2</t>
  </si>
  <si>
    <t>plakáty A3</t>
  </si>
  <si>
    <t>Aktivity k zajištění udržitelnosti projektu (měsíční náklady)</t>
  </si>
  <si>
    <t>Provoz, údržba, aktualizace databází;
Webové stránky;
Telemarketing/mailing;
E-magazín; Telefonní linka</t>
  </si>
  <si>
    <t>Celkem</t>
  </si>
  <si>
    <t>DPH
(v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</si>
</sst>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4" fontId="2" fillId="0" borderId="7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" fontId="3" fillId="0" borderId="3" xfId="0" applyNumberFormat="1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wrapText="1"/>
    </xf>
    <xf numFmtId="4" fontId="3" fillId="2" borderId="20" xfId="0" applyNumberFormat="1" applyFont="1" applyFill="1" applyBorder="1" applyAlignment="1">
      <alignment wrapText="1"/>
    </xf>
    <xf numFmtId="0" fontId="3" fillId="3" borderId="19" xfId="0" applyFont="1" applyFill="1" applyBorder="1" applyAlignment="1">
      <alignment wrapText="1"/>
    </xf>
    <xf numFmtId="4" fontId="3" fillId="3" borderId="21" xfId="0" applyNumberFormat="1" applyFont="1" applyFill="1" applyBorder="1" applyAlignment="1">
      <alignment wrapText="1"/>
    </xf>
    <xf numFmtId="4" fontId="3" fillId="0" borderId="16" xfId="0" applyNumberFormat="1" applyFont="1" applyBorder="1" applyAlignment="1">
      <alignment wrapText="1"/>
    </xf>
    <xf numFmtId="4" fontId="3" fillId="0" borderId="18" xfId="0" applyNumberFormat="1" applyFont="1" applyBorder="1" applyAlignment="1">
      <alignment wrapText="1"/>
    </xf>
    <xf numFmtId="16" fontId="3" fillId="0" borderId="16" xfId="0" applyNumberFormat="1" applyFont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wrapText="1"/>
    </xf>
    <xf numFmtId="4" fontId="3" fillId="2" borderId="18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4" fontId="3" fillId="3" borderId="22" xfId="0" applyNumberFormat="1" applyFont="1" applyFill="1" applyBorder="1" applyAlignment="1">
      <alignment wrapText="1"/>
    </xf>
    <xf numFmtId="3" fontId="3" fillId="2" borderId="16" xfId="0" applyNumberFormat="1" applyFont="1" applyFill="1" applyBorder="1" applyAlignment="1">
      <alignment wrapText="1"/>
    </xf>
    <xf numFmtId="16" fontId="3" fillId="0" borderId="16" xfId="0" applyNumberFormat="1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wrapText="1"/>
    </xf>
    <xf numFmtId="4" fontId="3" fillId="2" borderId="24" xfId="0" applyNumberFormat="1" applyFont="1" applyFill="1" applyBorder="1" applyAlignment="1">
      <alignment wrapText="1"/>
    </xf>
    <xf numFmtId="4" fontId="3" fillId="0" borderId="23" xfId="0" applyNumberFormat="1" applyFont="1" applyBorder="1" applyAlignment="1">
      <alignment wrapText="1"/>
    </xf>
    <xf numFmtId="4" fontId="3" fillId="0" borderId="24" xfId="0" applyNumberFormat="1" applyFont="1" applyBorder="1" applyAlignment="1">
      <alignment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wrapText="1"/>
    </xf>
    <xf numFmtId="4" fontId="3" fillId="4" borderId="8" xfId="0" applyNumberFormat="1" applyFont="1" applyFill="1" applyBorder="1" applyAlignment="1">
      <alignment wrapText="1"/>
    </xf>
    <xf numFmtId="3" fontId="3" fillId="4" borderId="8" xfId="0" applyNumberFormat="1" applyFont="1" applyFill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9" fontId="3" fillId="0" borderId="8" xfId="20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3" fillId="4" borderId="19" xfId="0" applyFont="1" applyFill="1" applyBorder="1" applyAlignment="1">
      <alignment wrapText="1"/>
    </xf>
    <xf numFmtId="4" fontId="3" fillId="4" borderId="20" xfId="0" applyNumberFormat="1" applyFont="1" applyFill="1" applyBorder="1" applyAlignment="1">
      <alignment wrapText="1"/>
    </xf>
    <xf numFmtId="0" fontId="3" fillId="4" borderId="25" xfId="0" applyFont="1" applyFill="1" applyBorder="1" applyAlignment="1">
      <alignment wrapText="1"/>
    </xf>
    <xf numFmtId="4" fontId="3" fillId="4" borderId="26" xfId="0" applyNumberFormat="1" applyFont="1" applyFill="1" applyBorder="1" applyAlignment="1">
      <alignment wrapText="1"/>
    </xf>
    <xf numFmtId="3" fontId="3" fillId="4" borderId="26" xfId="0" applyNumberFormat="1" applyFont="1" applyFill="1" applyBorder="1" applyAlignment="1">
      <alignment wrapText="1"/>
    </xf>
    <xf numFmtId="4" fontId="3" fillId="4" borderId="27" xfId="0" applyNumberFormat="1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4" fontId="3" fillId="4" borderId="18" xfId="0" applyNumberFormat="1" applyFont="1" applyFill="1" applyBorder="1" applyAlignment="1">
      <alignment wrapText="1"/>
    </xf>
    <xf numFmtId="16" fontId="3" fillId="0" borderId="12" xfId="0" applyNumberFormat="1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wrapText="1"/>
    </xf>
    <xf numFmtId="4" fontId="3" fillId="4" borderId="14" xfId="0" applyNumberFormat="1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4" fontId="3" fillId="4" borderId="29" xfId="0" applyNumberFormat="1" applyFont="1" applyFill="1" applyBorder="1" applyAlignment="1">
      <alignment wrapText="1"/>
    </xf>
    <xf numFmtId="3" fontId="3" fillId="4" borderId="29" xfId="0" applyNumberFormat="1" applyFont="1" applyFill="1" applyBorder="1" applyAlignment="1">
      <alignment wrapText="1"/>
    </xf>
    <xf numFmtId="4" fontId="3" fillId="4" borderId="30" xfId="0" applyNumberFormat="1" applyFont="1" applyFill="1" applyBorder="1" applyAlignment="1">
      <alignment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wrapText="1"/>
    </xf>
    <xf numFmtId="4" fontId="3" fillId="0" borderId="34" xfId="0" applyNumberFormat="1" applyFont="1" applyFill="1" applyBorder="1" applyAlignment="1">
      <alignment wrapText="1"/>
    </xf>
    <xf numFmtId="3" fontId="3" fillId="0" borderId="34" xfId="0" applyNumberFormat="1" applyFont="1" applyFill="1" applyBorder="1" applyAlignment="1">
      <alignment wrapText="1"/>
    </xf>
    <xf numFmtId="4" fontId="3" fillId="0" borderId="35" xfId="0" applyNumberFormat="1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4" fontId="3" fillId="0" borderId="36" xfId="0" applyNumberFormat="1" applyFont="1" applyFill="1" applyBorder="1" applyAlignment="1">
      <alignment wrapText="1"/>
    </xf>
    <xf numFmtId="3" fontId="3" fillId="0" borderId="36" xfId="0" applyNumberFormat="1" applyFont="1" applyFill="1" applyBorder="1" applyAlignment="1">
      <alignment wrapText="1"/>
    </xf>
    <xf numFmtId="4" fontId="3" fillId="0" borderId="32" xfId="0" applyNumberFormat="1" applyFont="1" applyFill="1" applyBorder="1" applyAlignment="1">
      <alignment wrapText="1"/>
    </xf>
    <xf numFmtId="4" fontId="3" fillId="0" borderId="33" xfId="0" applyNumberFormat="1" applyFont="1" applyBorder="1" applyAlignment="1">
      <alignment wrapText="1"/>
    </xf>
    <xf numFmtId="9" fontId="3" fillId="0" borderId="34" xfId="20" applyFont="1" applyBorder="1" applyAlignment="1">
      <alignment wrapText="1"/>
    </xf>
    <xf numFmtId="4" fontId="3" fillId="0" borderId="35" xfId="0" applyNumberFormat="1" applyFont="1" applyBorder="1" applyAlignment="1">
      <alignment wrapText="1"/>
    </xf>
    <xf numFmtId="4" fontId="3" fillId="2" borderId="37" xfId="0" applyNumberFormat="1" applyFont="1" applyFill="1" applyBorder="1" applyAlignment="1" applyProtection="1">
      <alignment wrapText="1"/>
      <protection locked="0"/>
    </xf>
    <xf numFmtId="3" fontId="3" fillId="2" borderId="37" xfId="0" applyNumberFormat="1" applyFont="1" applyFill="1" applyBorder="1" applyAlignment="1" applyProtection="1">
      <alignment wrapText="1"/>
      <protection locked="0"/>
    </xf>
    <xf numFmtId="4" fontId="1" fillId="2" borderId="17" xfId="0" applyNumberFormat="1" applyFont="1" applyFill="1" applyBorder="1" applyAlignment="1" applyProtection="1">
      <alignment wrapText="1"/>
      <protection locked="0"/>
    </xf>
    <xf numFmtId="3" fontId="3" fillId="2" borderId="17" xfId="0" applyNumberFormat="1" applyFont="1" applyFill="1" applyBorder="1" applyAlignment="1" applyProtection="1">
      <alignment wrapText="1"/>
      <protection locked="0"/>
    </xf>
    <xf numFmtId="4" fontId="3" fillId="2" borderId="17" xfId="0" applyNumberFormat="1" applyFont="1" applyFill="1" applyBorder="1" applyAlignment="1" applyProtection="1">
      <alignment wrapText="1"/>
      <protection locked="0"/>
    </xf>
    <xf numFmtId="4" fontId="3" fillId="2" borderId="38" xfId="0" applyNumberFormat="1" applyFont="1" applyFill="1" applyBorder="1" applyAlignment="1" applyProtection="1">
      <alignment wrapText="1"/>
      <protection locked="0"/>
    </xf>
    <xf numFmtId="3" fontId="3" fillId="2" borderId="38" xfId="0" applyNumberFormat="1" applyFont="1" applyFill="1" applyBorder="1" applyAlignment="1" applyProtection="1">
      <alignment wrapText="1"/>
      <protection locked="0"/>
    </xf>
    <xf numFmtId="4" fontId="3" fillId="4" borderId="37" xfId="0" applyNumberFormat="1" applyFont="1" applyFill="1" applyBorder="1" applyAlignment="1" applyProtection="1">
      <alignment wrapText="1"/>
      <protection locked="0"/>
    </xf>
    <xf numFmtId="3" fontId="3" fillId="4" borderId="37" xfId="0" applyNumberFormat="1" applyFont="1" applyFill="1" applyBorder="1" applyAlignment="1" applyProtection="1">
      <alignment wrapText="1"/>
      <protection locked="0"/>
    </xf>
    <xf numFmtId="4" fontId="3" fillId="4" borderId="17" xfId="0" applyNumberFormat="1" applyFont="1" applyFill="1" applyBorder="1" applyAlignment="1" applyProtection="1">
      <alignment wrapText="1"/>
      <protection locked="0"/>
    </xf>
    <xf numFmtId="3" fontId="3" fillId="4" borderId="17" xfId="0" applyNumberFormat="1" applyFont="1" applyFill="1" applyBorder="1" applyAlignment="1" applyProtection="1">
      <alignment wrapText="1"/>
      <protection locked="0"/>
    </xf>
    <xf numFmtId="4" fontId="3" fillId="4" borderId="13" xfId="0" applyNumberFormat="1" applyFont="1" applyFill="1" applyBorder="1" applyAlignment="1" applyProtection="1">
      <alignment wrapText="1"/>
      <protection locked="0"/>
    </xf>
    <xf numFmtId="3" fontId="3" fillId="4" borderId="13" xfId="0" applyNumberFormat="1" applyFont="1" applyFill="1" applyBorder="1" applyAlignment="1" applyProtection="1">
      <alignment wrapText="1"/>
      <protection locked="0"/>
    </xf>
    <xf numFmtId="4" fontId="3" fillId="3" borderId="37" xfId="0" applyNumberFormat="1" applyFont="1" applyFill="1" applyBorder="1" applyAlignment="1" applyProtection="1">
      <alignment wrapText="1"/>
      <protection locked="0"/>
    </xf>
    <xf numFmtId="3" fontId="3" fillId="3" borderId="37" xfId="0" applyNumberFormat="1" applyFont="1" applyFill="1" applyBorder="1" applyAlignment="1" applyProtection="1">
      <alignment wrapText="1"/>
      <protection locked="0"/>
    </xf>
    <xf numFmtId="4" fontId="1" fillId="3" borderId="17" xfId="0" applyNumberFormat="1" applyFont="1" applyFill="1" applyBorder="1" applyAlignment="1" applyProtection="1">
      <alignment wrapText="1"/>
      <protection locked="0"/>
    </xf>
    <xf numFmtId="3" fontId="3" fillId="3" borderId="17" xfId="0" applyNumberFormat="1" applyFont="1" applyFill="1" applyBorder="1" applyAlignment="1" applyProtection="1">
      <alignment wrapText="1"/>
      <protection locked="0"/>
    </xf>
    <xf numFmtId="4" fontId="3" fillId="3" borderId="17" xfId="0" applyNumberFormat="1" applyFont="1" applyFill="1" applyBorder="1" applyAlignment="1" applyProtection="1">
      <alignment wrapText="1"/>
      <protection locked="0"/>
    </xf>
    <xf numFmtId="9" fontId="3" fillId="0" borderId="17" xfId="20" applyFont="1" applyBorder="1" applyAlignment="1" applyProtection="1">
      <alignment wrapText="1"/>
      <protection locked="0"/>
    </xf>
    <xf numFmtId="9" fontId="3" fillId="0" borderId="38" xfId="20" applyFont="1" applyBorder="1" applyAlignment="1" applyProtection="1">
      <alignment wrapText="1"/>
      <protection locked="0"/>
    </xf>
    <xf numFmtId="0" fontId="3" fillId="5" borderId="16" xfId="0" applyFont="1" applyFill="1" applyBorder="1" applyAlignment="1">
      <alignment wrapText="1"/>
    </xf>
    <xf numFmtId="4" fontId="3" fillId="5" borderId="18" xfId="0" applyNumberFormat="1" applyFont="1" applyFill="1" applyBorder="1" applyAlignment="1">
      <alignment wrapText="1"/>
    </xf>
    <xf numFmtId="0" fontId="3" fillId="5" borderId="23" xfId="0" applyFont="1" applyFill="1" applyBorder="1" applyAlignment="1">
      <alignment wrapText="1"/>
    </xf>
    <xf numFmtId="4" fontId="3" fillId="5" borderId="39" xfId="0" applyNumberFormat="1" applyFont="1" applyFill="1" applyBorder="1" applyAlignment="1">
      <alignment wrapText="1"/>
    </xf>
    <xf numFmtId="4" fontId="3" fillId="5" borderId="17" xfId="0" applyNumberFormat="1" applyFont="1" applyFill="1" applyBorder="1" applyAlignment="1" applyProtection="1">
      <alignment wrapText="1"/>
      <protection/>
    </xf>
    <xf numFmtId="3" fontId="3" fillId="5" borderId="17" xfId="0" applyNumberFormat="1" applyFont="1" applyFill="1" applyBorder="1" applyAlignment="1" applyProtection="1">
      <alignment wrapText="1"/>
      <protection/>
    </xf>
    <xf numFmtId="4" fontId="3" fillId="5" borderId="38" xfId="0" applyNumberFormat="1" applyFont="1" applyFill="1" applyBorder="1" applyAlignment="1" applyProtection="1">
      <alignment wrapText="1"/>
      <protection/>
    </xf>
    <xf numFmtId="3" fontId="3" fillId="5" borderId="38" xfId="0" applyNumberFormat="1" applyFont="1" applyFill="1" applyBorder="1" applyAlignment="1" applyProtection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0"/>
  <sheetViews>
    <sheetView tabSelected="1" workbookViewId="0" topLeftCell="A4">
      <selection activeCell="G16" sqref="G16"/>
    </sheetView>
  </sheetViews>
  <sheetFormatPr defaultColWidth="9.140625" defaultRowHeight="15"/>
  <cols>
    <col min="1" max="1" width="0.5625" style="3" customWidth="1"/>
    <col min="2" max="2" width="9.140625" style="2" customWidth="1"/>
    <col min="3" max="3" width="18.140625" style="2" customWidth="1"/>
    <col min="4" max="4" width="22.57421875" style="3" customWidth="1"/>
    <col min="5" max="5" width="10.00390625" style="4" customWidth="1"/>
    <col min="6" max="6" width="7.8515625" style="3" customWidth="1"/>
    <col min="7" max="7" width="11.57421875" style="4" customWidth="1"/>
    <col min="8" max="8" width="23.421875" style="3" customWidth="1"/>
    <col min="9" max="9" width="10.00390625" style="4" customWidth="1"/>
    <col min="10" max="10" width="7.8515625" style="3" customWidth="1"/>
    <col min="11" max="12" width="11.57421875" style="4" customWidth="1"/>
    <col min="13" max="13" width="9.140625" style="3" customWidth="1"/>
    <col min="14" max="14" width="13.57421875" style="4" customWidth="1"/>
    <col min="15" max="16384" width="9.140625" style="3" customWidth="1"/>
  </cols>
  <sheetData>
    <row r="2" ht="15">
      <c r="B2" s="1" t="s">
        <v>0</v>
      </c>
    </row>
    <row r="3" ht="12.75" customHeight="1" thickBot="1"/>
    <row r="4" spans="2:14" ht="15" customHeight="1">
      <c r="B4" s="5" t="s">
        <v>1</v>
      </c>
      <c r="C4" s="6"/>
      <c r="D4" s="7" t="s">
        <v>2</v>
      </c>
      <c r="E4" s="8"/>
      <c r="F4" s="8"/>
      <c r="G4" s="9"/>
      <c r="H4" s="10" t="s">
        <v>3</v>
      </c>
      <c r="I4" s="11"/>
      <c r="J4" s="11"/>
      <c r="K4" s="12"/>
      <c r="L4" s="13" t="s">
        <v>4</v>
      </c>
      <c r="M4" s="14"/>
      <c r="N4" s="15"/>
    </row>
    <row r="5" spans="2:14" s="29" customFormat="1" ht="39" thickBot="1">
      <c r="B5" s="16"/>
      <c r="C5" s="17"/>
      <c r="D5" s="18" t="s">
        <v>5</v>
      </c>
      <c r="E5" s="19" t="s">
        <v>6</v>
      </c>
      <c r="F5" s="20" t="s">
        <v>7</v>
      </c>
      <c r="G5" s="21" t="s">
        <v>8</v>
      </c>
      <c r="H5" s="22" t="s">
        <v>5</v>
      </c>
      <c r="I5" s="23" t="s">
        <v>9</v>
      </c>
      <c r="J5" s="24" t="s">
        <v>7</v>
      </c>
      <c r="K5" s="25" t="s">
        <v>8</v>
      </c>
      <c r="L5" s="26" t="s">
        <v>10</v>
      </c>
      <c r="M5" s="27" t="s">
        <v>52</v>
      </c>
      <c r="N5" s="28" t="s">
        <v>11</v>
      </c>
    </row>
    <row r="6" spans="2:14" ht="63.75">
      <c r="B6" s="30">
        <v>42372</v>
      </c>
      <c r="C6" s="31" t="s">
        <v>12</v>
      </c>
      <c r="D6" s="32" t="s">
        <v>13</v>
      </c>
      <c r="E6" s="88"/>
      <c r="F6" s="89">
        <v>1</v>
      </c>
      <c r="G6" s="33">
        <f>E6*F6</f>
        <v>0</v>
      </c>
      <c r="H6" s="34" t="s">
        <v>14</v>
      </c>
      <c r="I6" s="101"/>
      <c r="J6" s="102">
        <v>1</v>
      </c>
      <c r="K6" s="35">
        <f>I6*J6</f>
        <v>0</v>
      </c>
      <c r="L6" s="36">
        <f>G6+K6</f>
        <v>0</v>
      </c>
      <c r="M6" s="106"/>
      <c r="N6" s="37">
        <f>L6*(1+M6)</f>
        <v>0</v>
      </c>
    </row>
    <row r="7" spans="2:14" ht="25.5">
      <c r="B7" s="38">
        <v>42403</v>
      </c>
      <c r="C7" s="39" t="s">
        <v>15</v>
      </c>
      <c r="D7" s="40" t="s">
        <v>16</v>
      </c>
      <c r="E7" s="90"/>
      <c r="F7" s="91">
        <v>5000</v>
      </c>
      <c r="G7" s="41">
        <f aca="true" t="shared" si="0" ref="G7:G29">E7*F7</f>
        <v>0</v>
      </c>
      <c r="H7" s="42" t="s">
        <v>17</v>
      </c>
      <c r="I7" s="103"/>
      <c r="J7" s="104">
        <v>5000</v>
      </c>
      <c r="K7" s="43">
        <f aca="true" t="shared" si="1" ref="K7:K14">I7*J7</f>
        <v>0</v>
      </c>
      <c r="L7" s="36">
        <f aca="true" t="shared" si="2" ref="L7:L30">G7+K7</f>
        <v>0</v>
      </c>
      <c r="M7" s="106"/>
      <c r="N7" s="37">
        <f aca="true" t="shared" si="3" ref="N7:N14">L7*(1+M7)</f>
        <v>0</v>
      </c>
    </row>
    <row r="8" spans="2:14" ht="25.5">
      <c r="B8" s="38"/>
      <c r="C8" s="39"/>
      <c r="D8" s="44" t="s">
        <v>18</v>
      </c>
      <c r="E8" s="92"/>
      <c r="F8" s="91">
        <v>2500</v>
      </c>
      <c r="G8" s="41">
        <f t="shared" si="0"/>
        <v>0</v>
      </c>
      <c r="H8" s="42" t="s">
        <v>19</v>
      </c>
      <c r="I8" s="105"/>
      <c r="J8" s="104">
        <v>5000</v>
      </c>
      <c r="K8" s="43">
        <f t="shared" si="1"/>
        <v>0</v>
      </c>
      <c r="L8" s="36">
        <f t="shared" si="2"/>
        <v>0</v>
      </c>
      <c r="M8" s="106"/>
      <c r="N8" s="37">
        <f t="shared" si="3"/>
        <v>0</v>
      </c>
    </row>
    <row r="9" spans="2:14" ht="25.5">
      <c r="B9" s="38">
        <v>42463</v>
      </c>
      <c r="C9" s="39" t="s">
        <v>20</v>
      </c>
      <c r="D9" s="40" t="s">
        <v>21</v>
      </c>
      <c r="E9" s="92"/>
      <c r="F9" s="91">
        <v>27000</v>
      </c>
      <c r="G9" s="41">
        <f t="shared" si="0"/>
        <v>0</v>
      </c>
      <c r="H9" s="42" t="s">
        <v>22</v>
      </c>
      <c r="I9" s="105"/>
      <c r="J9" s="104">
        <v>11000</v>
      </c>
      <c r="K9" s="43">
        <f t="shared" si="1"/>
        <v>0</v>
      </c>
      <c r="L9" s="36">
        <f t="shared" si="2"/>
        <v>0</v>
      </c>
      <c r="M9" s="106"/>
      <c r="N9" s="37">
        <f t="shared" si="3"/>
        <v>0</v>
      </c>
    </row>
    <row r="10" spans="2:14" ht="38.25">
      <c r="B10" s="38"/>
      <c r="C10" s="39"/>
      <c r="D10" s="40" t="s">
        <v>23</v>
      </c>
      <c r="E10" s="92"/>
      <c r="F10" s="91">
        <v>1</v>
      </c>
      <c r="G10" s="41">
        <f t="shared" si="0"/>
        <v>0</v>
      </c>
      <c r="H10" s="42" t="s">
        <v>23</v>
      </c>
      <c r="I10" s="105"/>
      <c r="J10" s="104">
        <v>1</v>
      </c>
      <c r="K10" s="43">
        <f t="shared" si="1"/>
        <v>0</v>
      </c>
      <c r="L10" s="36">
        <f t="shared" si="2"/>
        <v>0</v>
      </c>
      <c r="M10" s="106"/>
      <c r="N10" s="37">
        <f t="shared" si="3"/>
        <v>0</v>
      </c>
    </row>
    <row r="11" spans="2:14" ht="25.5">
      <c r="B11" s="45">
        <v>42493</v>
      </c>
      <c r="C11" s="46" t="s">
        <v>24</v>
      </c>
      <c r="D11" s="40" t="s">
        <v>25</v>
      </c>
      <c r="E11" s="92"/>
      <c r="F11" s="91">
        <v>21000</v>
      </c>
      <c r="G11" s="41">
        <f t="shared" si="0"/>
        <v>0</v>
      </c>
      <c r="H11" s="42" t="s">
        <v>26</v>
      </c>
      <c r="I11" s="105"/>
      <c r="J11" s="104">
        <v>10000</v>
      </c>
      <c r="K11" s="43">
        <f t="shared" si="1"/>
        <v>0</v>
      </c>
      <c r="L11" s="36">
        <f t="shared" si="2"/>
        <v>0</v>
      </c>
      <c r="M11" s="106"/>
      <c r="N11" s="37">
        <f t="shared" si="3"/>
        <v>0</v>
      </c>
    </row>
    <row r="12" spans="2:14" ht="25.5">
      <c r="B12" s="45">
        <v>42524</v>
      </c>
      <c r="C12" s="46" t="s">
        <v>27</v>
      </c>
      <c r="D12" s="40" t="s">
        <v>28</v>
      </c>
      <c r="E12" s="92"/>
      <c r="F12" s="91">
        <v>20</v>
      </c>
      <c r="G12" s="41">
        <f t="shared" si="0"/>
        <v>0</v>
      </c>
      <c r="H12" s="42" t="s">
        <v>29</v>
      </c>
      <c r="I12" s="105"/>
      <c r="J12" s="104">
        <v>30</v>
      </c>
      <c r="K12" s="43">
        <f t="shared" si="1"/>
        <v>0</v>
      </c>
      <c r="L12" s="36">
        <f t="shared" si="2"/>
        <v>0</v>
      </c>
      <c r="M12" s="106"/>
      <c r="N12" s="37">
        <f t="shared" si="3"/>
        <v>0</v>
      </c>
    </row>
    <row r="13" spans="2:14" ht="15">
      <c r="B13" s="45">
        <v>42554</v>
      </c>
      <c r="C13" s="46" t="s">
        <v>30</v>
      </c>
      <c r="D13" s="108"/>
      <c r="E13" s="112"/>
      <c r="F13" s="113"/>
      <c r="G13" s="109">
        <f t="shared" si="0"/>
        <v>0</v>
      </c>
      <c r="H13" s="42" t="s">
        <v>31</v>
      </c>
      <c r="I13" s="105"/>
      <c r="J13" s="104">
        <v>2</v>
      </c>
      <c r="K13" s="43">
        <f t="shared" si="1"/>
        <v>0</v>
      </c>
      <c r="L13" s="36">
        <f t="shared" si="2"/>
        <v>0</v>
      </c>
      <c r="M13" s="106"/>
      <c r="N13" s="37">
        <f t="shared" si="3"/>
        <v>0</v>
      </c>
    </row>
    <row r="14" spans="2:14" ht="13.5" thickBot="1">
      <c r="B14" s="45">
        <v>42585</v>
      </c>
      <c r="C14" s="46" t="s">
        <v>32</v>
      </c>
      <c r="D14" s="47" t="s">
        <v>31</v>
      </c>
      <c r="E14" s="93"/>
      <c r="F14" s="94">
        <v>2</v>
      </c>
      <c r="G14" s="48">
        <f t="shared" si="0"/>
        <v>0</v>
      </c>
      <c r="H14" s="110"/>
      <c r="I14" s="114"/>
      <c r="J14" s="115"/>
      <c r="K14" s="111">
        <f t="shared" si="1"/>
        <v>0</v>
      </c>
      <c r="L14" s="49">
        <f t="shared" si="2"/>
        <v>0</v>
      </c>
      <c r="M14" s="107"/>
      <c r="N14" s="50">
        <f t="shared" si="3"/>
        <v>0</v>
      </c>
    </row>
    <row r="15" spans="2:14" ht="15" customHeight="1">
      <c r="B15" s="51" t="s">
        <v>33</v>
      </c>
      <c r="C15" s="52"/>
      <c r="D15" s="53"/>
      <c r="E15" s="54"/>
      <c r="F15" s="55"/>
      <c r="G15" s="54"/>
      <c r="H15" s="53"/>
      <c r="I15" s="54"/>
      <c r="J15" s="55"/>
      <c r="K15" s="54"/>
      <c r="L15" s="56"/>
      <c r="M15" s="57"/>
      <c r="N15" s="58"/>
    </row>
    <row r="16" spans="2:14" ht="25.5">
      <c r="B16" s="38">
        <v>42616</v>
      </c>
      <c r="C16" s="39" t="s">
        <v>34</v>
      </c>
      <c r="D16" s="59" t="s">
        <v>35</v>
      </c>
      <c r="E16" s="95"/>
      <c r="F16" s="96">
        <v>5000</v>
      </c>
      <c r="G16" s="60">
        <f t="shared" si="0"/>
        <v>0</v>
      </c>
      <c r="H16" s="61"/>
      <c r="I16" s="62"/>
      <c r="J16" s="63"/>
      <c r="K16" s="64"/>
      <c r="L16" s="36">
        <f t="shared" si="2"/>
        <v>0</v>
      </c>
      <c r="M16" s="106"/>
      <c r="N16" s="37">
        <f>L16*(1+M16)</f>
        <v>0</v>
      </c>
    </row>
    <row r="17" spans="2:14" ht="25.5">
      <c r="B17" s="38"/>
      <c r="C17" s="39"/>
      <c r="D17" s="65" t="s">
        <v>36</v>
      </c>
      <c r="E17" s="97"/>
      <c r="F17" s="98">
        <v>5000</v>
      </c>
      <c r="G17" s="66">
        <f t="shared" si="0"/>
        <v>0</v>
      </c>
      <c r="H17" s="61"/>
      <c r="I17" s="62"/>
      <c r="J17" s="63"/>
      <c r="K17" s="64"/>
      <c r="L17" s="36">
        <f t="shared" si="2"/>
        <v>0</v>
      </c>
      <c r="M17" s="106"/>
      <c r="N17" s="37">
        <f aca="true" t="shared" si="4" ref="N17:N29">L17*(1+M17)</f>
        <v>0</v>
      </c>
    </row>
    <row r="18" spans="2:14" ht="15">
      <c r="B18" s="38"/>
      <c r="C18" s="39"/>
      <c r="D18" s="65" t="s">
        <v>37</v>
      </c>
      <c r="E18" s="97"/>
      <c r="F18" s="98">
        <v>3000</v>
      </c>
      <c r="G18" s="66">
        <f t="shared" si="0"/>
        <v>0</v>
      </c>
      <c r="H18" s="61"/>
      <c r="I18" s="62"/>
      <c r="J18" s="63"/>
      <c r="K18" s="64"/>
      <c r="L18" s="36">
        <f t="shared" si="2"/>
        <v>0</v>
      </c>
      <c r="M18" s="106"/>
      <c r="N18" s="37">
        <f t="shared" si="4"/>
        <v>0</v>
      </c>
    </row>
    <row r="19" spans="2:14" ht="15">
      <c r="B19" s="38"/>
      <c r="C19" s="39"/>
      <c r="D19" s="65" t="s">
        <v>38</v>
      </c>
      <c r="E19" s="97"/>
      <c r="F19" s="98">
        <v>3000</v>
      </c>
      <c r="G19" s="66">
        <f t="shared" si="0"/>
        <v>0</v>
      </c>
      <c r="H19" s="61"/>
      <c r="I19" s="62"/>
      <c r="J19" s="63"/>
      <c r="K19" s="64"/>
      <c r="L19" s="36">
        <f t="shared" si="2"/>
        <v>0</v>
      </c>
      <c r="M19" s="106"/>
      <c r="N19" s="37">
        <f t="shared" si="4"/>
        <v>0</v>
      </c>
    </row>
    <row r="20" spans="2:14" ht="15">
      <c r="B20" s="38"/>
      <c r="C20" s="39"/>
      <c r="D20" s="65" t="s">
        <v>39</v>
      </c>
      <c r="E20" s="97"/>
      <c r="F20" s="98">
        <v>500</v>
      </c>
      <c r="G20" s="66">
        <f t="shared" si="0"/>
        <v>0</v>
      </c>
      <c r="H20" s="61"/>
      <c r="I20" s="62"/>
      <c r="J20" s="63"/>
      <c r="K20" s="64"/>
      <c r="L20" s="36">
        <f t="shared" si="2"/>
        <v>0</v>
      </c>
      <c r="M20" s="106"/>
      <c r="N20" s="37">
        <f t="shared" si="4"/>
        <v>0</v>
      </c>
    </row>
    <row r="21" spans="2:14" ht="15">
      <c r="B21" s="38"/>
      <c r="C21" s="39"/>
      <c r="D21" s="65" t="s">
        <v>40</v>
      </c>
      <c r="E21" s="97"/>
      <c r="F21" s="98">
        <v>500</v>
      </c>
      <c r="G21" s="66">
        <f t="shared" si="0"/>
        <v>0</v>
      </c>
      <c r="H21" s="61"/>
      <c r="I21" s="62"/>
      <c r="J21" s="63"/>
      <c r="K21" s="64"/>
      <c r="L21" s="36">
        <f t="shared" si="2"/>
        <v>0</v>
      </c>
      <c r="M21" s="106"/>
      <c r="N21" s="37">
        <f t="shared" si="4"/>
        <v>0</v>
      </c>
    </row>
    <row r="22" spans="2:14" ht="15">
      <c r="B22" s="38">
        <v>42646</v>
      </c>
      <c r="C22" s="39" t="s">
        <v>41</v>
      </c>
      <c r="D22" s="65" t="s">
        <v>42</v>
      </c>
      <c r="E22" s="97"/>
      <c r="F22" s="98">
        <v>300</v>
      </c>
      <c r="G22" s="66">
        <f t="shared" si="0"/>
        <v>0</v>
      </c>
      <c r="H22" s="61"/>
      <c r="I22" s="62"/>
      <c r="J22" s="63"/>
      <c r="K22" s="64"/>
      <c r="L22" s="36">
        <f t="shared" si="2"/>
        <v>0</v>
      </c>
      <c r="M22" s="106"/>
      <c r="N22" s="37">
        <f t="shared" si="4"/>
        <v>0</v>
      </c>
    </row>
    <row r="23" spans="2:14" ht="25.5">
      <c r="B23" s="38"/>
      <c r="C23" s="39"/>
      <c r="D23" s="65" t="s">
        <v>43</v>
      </c>
      <c r="E23" s="97"/>
      <c r="F23" s="98">
        <v>10</v>
      </c>
      <c r="G23" s="66">
        <f t="shared" si="0"/>
        <v>0</v>
      </c>
      <c r="H23" s="61"/>
      <c r="I23" s="62"/>
      <c r="J23" s="63"/>
      <c r="K23" s="64"/>
      <c r="L23" s="36">
        <f t="shared" si="2"/>
        <v>0</v>
      </c>
      <c r="M23" s="106"/>
      <c r="N23" s="37">
        <f t="shared" si="4"/>
        <v>0</v>
      </c>
    </row>
    <row r="24" spans="2:14" ht="25.5">
      <c r="B24" s="38"/>
      <c r="C24" s="39"/>
      <c r="D24" s="65" t="s">
        <v>44</v>
      </c>
      <c r="E24" s="97"/>
      <c r="F24" s="98">
        <v>10</v>
      </c>
      <c r="G24" s="66">
        <f t="shared" si="0"/>
        <v>0</v>
      </c>
      <c r="H24" s="61"/>
      <c r="I24" s="62"/>
      <c r="J24" s="63"/>
      <c r="K24" s="64"/>
      <c r="L24" s="36">
        <f t="shared" si="2"/>
        <v>0</v>
      </c>
      <c r="M24" s="106"/>
      <c r="N24" s="37">
        <f t="shared" si="4"/>
        <v>0</v>
      </c>
    </row>
    <row r="25" spans="2:14" ht="15">
      <c r="B25" s="38"/>
      <c r="C25" s="39"/>
      <c r="D25" s="65" t="s">
        <v>45</v>
      </c>
      <c r="E25" s="97"/>
      <c r="F25" s="98">
        <v>8</v>
      </c>
      <c r="G25" s="66">
        <f t="shared" si="0"/>
        <v>0</v>
      </c>
      <c r="H25" s="61"/>
      <c r="I25" s="62"/>
      <c r="J25" s="63"/>
      <c r="K25" s="64"/>
      <c r="L25" s="36">
        <f t="shared" si="2"/>
        <v>0</v>
      </c>
      <c r="M25" s="106"/>
      <c r="N25" s="37">
        <f t="shared" si="4"/>
        <v>0</v>
      </c>
    </row>
    <row r="26" spans="2:14" ht="15">
      <c r="B26" s="38"/>
      <c r="C26" s="39"/>
      <c r="D26" s="65" t="s">
        <v>46</v>
      </c>
      <c r="E26" s="97"/>
      <c r="F26" s="98">
        <v>72</v>
      </c>
      <c r="G26" s="66">
        <f t="shared" si="0"/>
        <v>0</v>
      </c>
      <c r="H26" s="61"/>
      <c r="I26" s="62"/>
      <c r="J26" s="63"/>
      <c r="K26" s="64"/>
      <c r="L26" s="36">
        <f t="shared" si="2"/>
        <v>0</v>
      </c>
      <c r="M26" s="106"/>
      <c r="N26" s="37">
        <f t="shared" si="4"/>
        <v>0</v>
      </c>
    </row>
    <row r="27" spans="2:14" ht="15">
      <c r="B27" s="38"/>
      <c r="C27" s="39"/>
      <c r="D27" s="65" t="s">
        <v>47</v>
      </c>
      <c r="E27" s="97"/>
      <c r="F27" s="98">
        <v>200</v>
      </c>
      <c r="G27" s="66">
        <f t="shared" si="0"/>
        <v>0</v>
      </c>
      <c r="H27" s="61"/>
      <c r="I27" s="62"/>
      <c r="J27" s="63"/>
      <c r="K27" s="64"/>
      <c r="L27" s="36">
        <f t="shared" si="2"/>
        <v>0</v>
      </c>
      <c r="M27" s="106"/>
      <c r="N27" s="37">
        <f t="shared" si="4"/>
        <v>0</v>
      </c>
    </row>
    <row r="28" spans="2:14" ht="15">
      <c r="B28" s="38"/>
      <c r="C28" s="39"/>
      <c r="D28" s="65" t="s">
        <v>48</v>
      </c>
      <c r="E28" s="97"/>
      <c r="F28" s="98">
        <v>600</v>
      </c>
      <c r="G28" s="66">
        <f t="shared" si="0"/>
        <v>0</v>
      </c>
      <c r="H28" s="61"/>
      <c r="I28" s="62"/>
      <c r="J28" s="63"/>
      <c r="K28" s="64"/>
      <c r="L28" s="36">
        <f t="shared" si="2"/>
        <v>0</v>
      </c>
      <c r="M28" s="106"/>
      <c r="N28" s="37">
        <f t="shared" si="4"/>
        <v>0</v>
      </c>
    </row>
    <row r="29" spans="2:14" ht="66.75" customHeight="1" thickBot="1">
      <c r="B29" s="67">
        <v>42677</v>
      </c>
      <c r="C29" s="68" t="s">
        <v>49</v>
      </c>
      <c r="D29" s="69" t="s">
        <v>50</v>
      </c>
      <c r="E29" s="99"/>
      <c r="F29" s="100">
        <v>24</v>
      </c>
      <c r="G29" s="70">
        <f t="shared" si="0"/>
        <v>0</v>
      </c>
      <c r="H29" s="71"/>
      <c r="I29" s="72"/>
      <c r="J29" s="73"/>
      <c r="K29" s="74"/>
      <c r="L29" s="49">
        <f t="shared" si="2"/>
        <v>0</v>
      </c>
      <c r="M29" s="107"/>
      <c r="N29" s="50">
        <f t="shared" si="4"/>
        <v>0</v>
      </c>
    </row>
    <row r="30" spans="2:14" ht="15.75" customHeight="1" thickBot="1">
      <c r="B30" s="75" t="s">
        <v>51</v>
      </c>
      <c r="C30" s="76"/>
      <c r="D30" s="77"/>
      <c r="E30" s="78"/>
      <c r="F30" s="79"/>
      <c r="G30" s="80">
        <f>SUM(G6:G14,G16:G29)</f>
        <v>0</v>
      </c>
      <c r="H30" s="81"/>
      <c r="I30" s="82"/>
      <c r="J30" s="83"/>
      <c r="K30" s="84">
        <f>SUM(K6:K14,K16:K29)</f>
        <v>0</v>
      </c>
      <c r="L30" s="85">
        <f t="shared" si="2"/>
        <v>0</v>
      </c>
      <c r="M30" s="86"/>
      <c r="N30" s="87">
        <f>SUM(N6:N14,N16:N29)</f>
        <v>0</v>
      </c>
    </row>
  </sheetData>
  <sheetProtection password="960A" sheet="1" objects="1" scenarios="1" formatCells="0" formatColumns="0" formatRows="0" insertColumns="0" insertRows="0"/>
  <mergeCells count="14">
    <mergeCell ref="B30:C30"/>
    <mergeCell ref="B9:B10"/>
    <mergeCell ref="C9:C10"/>
    <mergeCell ref="B15:C15"/>
    <mergeCell ref="B16:B21"/>
    <mergeCell ref="C16:C21"/>
    <mergeCell ref="B22:B28"/>
    <mergeCell ref="C22:C28"/>
    <mergeCell ref="B4:C5"/>
    <mergeCell ref="D4:G4"/>
    <mergeCell ref="H4:K4"/>
    <mergeCell ref="L4:N4"/>
    <mergeCell ref="B7:B8"/>
    <mergeCell ref="C7:C8"/>
  </mergeCells>
  <printOptions/>
  <pageMargins left="0.1968503937007874" right="0.1968503937007874" top="0.1968503937007874" bottom="0.3937007874015748" header="0" footer="0.196850393700787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Flégr</dc:creator>
  <cp:keywords/>
  <dc:description/>
  <cp:lastModifiedBy>Ondřej Flégr</cp:lastModifiedBy>
  <dcterms:created xsi:type="dcterms:W3CDTF">2016-07-01T07:51:09Z</dcterms:created>
  <dcterms:modified xsi:type="dcterms:W3CDTF">2016-07-01T08:05:11Z</dcterms:modified>
  <cp:category/>
  <cp:version/>
  <cp:contentType/>
  <cp:contentStatus/>
</cp:coreProperties>
</file>