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VZ\Pospíšilová\5. Perla - elektro I\2. ZD finální\"/>
    </mc:Choice>
  </mc:AlternateContent>
  <xr:revisionPtr revIDLastSave="0" documentId="13_ncr:1_{FF98BB99-E45E-479D-9B1E-CC18328ED6E4}" xr6:coauthVersionLast="47" xr6:coauthVersionMax="47" xr10:uidLastSave="{00000000-0000-0000-0000-000000000000}"/>
  <bookViews>
    <workbookView xWindow="26436" yWindow="0" windowWidth="24616" windowHeight="13259" xr2:uid="{00000000-000D-0000-FFFF-FFFF00000000}"/>
  </bookViews>
  <sheets>
    <sheet name="Elektro I" sheetId="4" r:id="rId1"/>
  </sheets>
  <definedNames>
    <definedName name="_xlnm.Print_Area" localSheetId="0">'Elektro I'!$A$1:$I$13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G8" i="4" s="1"/>
  <c r="H8" i="4" s="1"/>
  <c r="F9" i="4"/>
  <c r="G9" i="4" s="1"/>
  <c r="H9" i="4" s="1"/>
  <c r="F10" i="4"/>
  <c r="G10" i="4" s="1"/>
  <c r="H10" i="4" s="1"/>
  <c r="F11" i="4"/>
  <c r="G11" i="4" s="1"/>
  <c r="F12" i="4"/>
  <c r="G12" i="4" s="1"/>
  <c r="F7" i="4"/>
  <c r="G7" i="4" s="1"/>
  <c r="H7" i="4" s="1"/>
  <c r="F13" i="4" l="1"/>
  <c r="H12" i="4"/>
  <c r="H11" i="4"/>
  <c r="G13" i="4"/>
  <c r="H13" i="4" l="1"/>
</calcChain>
</file>

<file path=xl/sharedStrings.xml><?xml version="1.0" encoding="utf-8"?>
<sst xmlns="http://schemas.openxmlformats.org/spreadsheetml/2006/main" count="36" uniqueCount="34">
  <si>
    <t>Dodavatel:</t>
  </si>
  <si>
    <t>Adresa:</t>
  </si>
  <si>
    <t>Výkaz výměr - SŠ umělecko průmyslová v Ústí nad Orlicí</t>
  </si>
  <si>
    <t>Odběratel:</t>
  </si>
  <si>
    <t>Položka 
č.</t>
  </si>
  <si>
    <t>Počet jednotek</t>
  </si>
  <si>
    <t>Popis</t>
  </si>
  <si>
    <t>CELKEM</t>
  </si>
  <si>
    <t>97.</t>
  </si>
  <si>
    <t>Dataprojektor</t>
  </si>
  <si>
    <t>98.</t>
  </si>
  <si>
    <t>PC sestava</t>
  </si>
  <si>
    <t>99.</t>
  </si>
  <si>
    <t>Dataprojektor přenosný</t>
  </si>
  <si>
    <t>132.</t>
  </si>
  <si>
    <t>133.</t>
  </si>
  <si>
    <t>Výtah na projektor</t>
  </si>
  <si>
    <t>134.</t>
  </si>
  <si>
    <t>Certif. pracovní stanice pro práci v CAD systémech, SolidWorks a 3D programech. Procesor o výkonu min. 67 000 bodů. Min. 128 GB RAM DDR5 5600MHz (4x 32GB modul). Min. 2TB GB SSD PCIe 5 x4 M.2 2280, sekvenční čtení min. 12 000 MB/s a sekvenční zápis 11 000 MB/s. Grafická karta pro práci v SW Lumion a 3D Survey s min. 12GB DDR7 o výkonu min. 28 500 bodů, výstupy na grafické kartě min. 3x DisplayPort 2.1b, 1x HDMI 2.1b. Porty a výbava na přední straně skříně: 4x USB 3.2 Gen 2 (přenosová rychlost signálu 10 Gb/s), 2x USB-C 3.2 Gen 2 (přenosová rychlost signálu 20 Gb/s), 1x kombinovaný konektor sluchátek/mikrofonu. Porty a výbava na zadní straně skříně: 5x USB (z toho min. 2x 3.2 Gen 1), 1x Sériový port, 1x RJ45 (GLAN). Rozšiřující sloty: 1x M.2 2230; 1x slot PCIe 4 x16; 3x M.2 2280; 1x slot PCIe 5 x16; 1x slot PCIe 4 x16 (zapojený jako x4), 1x slot M.2 2230 pro WLAN a 3x slot M.2 2280 pro úložiště, dva sloty pro 3,5″ disky HDD. Přísl.: USB klávesnice, USB laserová myš. Provedení skříně: Tower s rozměry max. 18 x 43 x 40 cm (š x h x v) z důvodu malého prostoru pro počítač, tlačítko pro vypnutí a zapnutí musí být na přední straně z důvodu snadného přístupu, zdroj max. 700W. Operační systém s možností připojení do domény v nejnovější verzi a české lokalizaci (plně kompatibilní s ve škole používaným Microsoft Windows 10 a 11 Professional), nová nepoužitá licence učená pro školství. Základní záruka výrobce min. 3 roky onsite v sídle zadavatele.Cena včetně dopravy, montáže a likvidace obalu.</t>
  </si>
  <si>
    <t>J.c.</t>
  </si>
  <si>
    <t>Cena za položku bez DPH</t>
  </si>
  <si>
    <t>DHP 21%</t>
  </si>
  <si>
    <t>Cena za položku s DPH</t>
  </si>
  <si>
    <t>IČO</t>
  </si>
  <si>
    <t>E-mail</t>
  </si>
  <si>
    <t>DIČ</t>
  </si>
  <si>
    <t>Telefon</t>
  </si>
  <si>
    <t>Dataprojektor zavěšený na strop. Laserová technologie, 3LCD. Svítivost min. 4600 lm. Kontrastní poměr min 2 500 000 : 1. Rozlišení FHD, 16:9. Flexibilní škálovatelná projekční plocha od 31 do 310 palců. Životnost zdroje světla až max 30 000 hodin v úsporném režimu. 2x HDMI, 1x VGA vstup LAN, WiFi. Základní záruka výrobce min. 5 let. Součástí dodávky bude kompletní instalace projektoru na místa určená zadavatelem vč. teleskopického držáku na strop. Cena včetně dopravy, montáže a likvidace obalu.</t>
  </si>
  <si>
    <t>Dataprojektor přenosný. Laserová technologie, 3LCD. Svítivost min. 4600 lm. Kontrastní poměr min 2 500 000 : 1. Rozlišení FHD, 16:9. Flexibilní škálovatelná projekční plocha od 31 do 310 palců. Životnost zdroje světla až max 30 000 hodin v úsporném režimu. 2x HDMI, 1x VGA vstup LAN, WiFi. Základní záruka výrobce min. 5 let. Součástí dodávky bude předvedení projektoru a zaškolení obsluhy.Cena včetně dopravy, montáže a likvidace obalu.</t>
  </si>
  <si>
    <t>Dataprojektor s výsuvem ze stropu. Laserová technologie, 3LCD. Svítivost min. 8000 lm. Kontrastní poměr min. 5 000 000 : 1. Nativní rozlišení: WUXGA, poměr stran 16:10, Podporované rozlišení: Technologie 4K. Velikost promítaného obrazu cca 400 x 250 cm, projekční vzdálenost cca 6m. Životnost zdroje světla max  30 000 hodin v úsporném režimu. Rozhraní: USB 2.0-A (2x), RS-232C, Ethernetové rozhraní (100 Base-TX / 10 Base-T), bezdrátová síť LAN IEEE 802.11a/b/g/n/ac, HDMI výstup, HDBaseT, Miracast, audiovýstup, stereofonní konektor mini-jack, 2x HDMI (HDCP 2.3). Součástí dodávky bude kompletní instalace projektoru a jeho nastavení. Základní záruka výrobce min. 5 let.Cena včetně dopravy, montáže a likvidace obalu.</t>
  </si>
  <si>
    <t>Výtah na projektor pro estetickou integraci projektoru do stropu a stropních podhledů. Výtah bude pracovat tiše a bude mít dvě nastavitelné pozice - výchozí a promítací. Konstrukce bude umožňovat pokles až o 80 cm. Nosnost výtahu  min. 13kg. Rozměry uzavřeného výtahu 500 - 575 x 100- 155 x 500 - 554 mm (š x v x h). Součástí balení je i univerzální adaptér pro projektor, dálkový ovladač nahoru/dolů, chránič pro vedení kabelů, rám pro podhledový kryt. Dále bude součástí instalace celého systému a nastavení. Základní záruka výrobce min. 2 roky. Cena včetně dopravy, montáže a likvidace obalu.</t>
  </si>
  <si>
    <t>Neobsazeno</t>
  </si>
  <si>
    <t>Pro vybrané výrobky platí, že:  
1) Před dodáním budou k  typovým prvkům dodány technické listy pro odsouhlasení AD a uživatele.  
2) Součástí prvků je jejich dodávka, zapojení i likvidace obalů.  
3) Maximální přípustná odchylka rozměrů je 10%.
Vzorek povrchové úpravy včetně barevnosti bude předložen k odsouhlasení před výrobou (dodáním výrobku)</t>
  </si>
  <si>
    <t>ozn. typového zařízení (ozn. tech. listu)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</si>
</sst>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44" fontId="1" fillId="2" borderId="1" xfId="0" applyNumberFormat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4" fontId="11" fillId="2" borderId="1" xfId="0" applyNumberFormat="1" applyFont="1" applyFill="1" applyBorder="1" applyAlignment="1">
      <alignment horizontal="left" vertical="center"/>
    </xf>
    <xf numFmtId="44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56B8-2893-FD4E-BEF2-3FA06FD2E534}">
  <sheetPr>
    <pageSetUpPr fitToPage="1"/>
  </sheetPr>
  <dimension ref="A1:K20"/>
  <sheetViews>
    <sheetView tabSelected="1" zoomScale="90" zoomScaleNormal="90" workbookViewId="0">
      <selection activeCell="C5" sqref="C5"/>
    </sheetView>
  </sheetViews>
  <sheetFormatPr defaultColWidth="11.375" defaultRowHeight="14.3" x14ac:dyDescent="0.25"/>
  <cols>
    <col min="1" max="1" width="10.625" customWidth="1"/>
    <col min="2" max="2" width="12.625" customWidth="1"/>
    <col min="3" max="3" width="89.875" customWidth="1"/>
    <col min="4" max="4" width="10.625" customWidth="1"/>
    <col min="5" max="5" width="15.75" style="14" customWidth="1"/>
    <col min="6" max="6" width="19.875" style="14" customWidth="1"/>
    <col min="7" max="7" width="15.75" style="14" customWidth="1"/>
    <col min="8" max="8" width="16.625" style="15" customWidth="1"/>
    <col min="9" max="9" width="31.75" style="15" customWidth="1"/>
    <col min="10" max="10" width="13.625" style="15" bestFit="1" customWidth="1"/>
    <col min="11" max="11" width="11.375" style="15"/>
  </cols>
  <sheetData>
    <row r="1" spans="1:10" x14ac:dyDescent="0.25">
      <c r="A1" s="26" t="s">
        <v>0</v>
      </c>
      <c r="B1" s="34"/>
      <c r="C1" s="34"/>
      <c r="D1" s="27" t="s">
        <v>23</v>
      </c>
      <c r="E1" s="30"/>
      <c r="F1" s="27" t="s">
        <v>24</v>
      </c>
      <c r="G1" s="32"/>
      <c r="H1" s="32"/>
    </row>
    <row r="2" spans="1:10" x14ac:dyDescent="0.25">
      <c r="A2" s="26" t="s">
        <v>1</v>
      </c>
      <c r="B2" s="35"/>
      <c r="C2" s="35"/>
      <c r="D2" s="27" t="s">
        <v>25</v>
      </c>
      <c r="E2" s="30"/>
      <c r="F2" s="27" t="s">
        <v>26</v>
      </c>
      <c r="G2" s="32"/>
      <c r="H2" s="32"/>
    </row>
    <row r="3" spans="1:10" ht="25.85" x14ac:dyDescent="0.45">
      <c r="A3" s="36" t="s">
        <v>2</v>
      </c>
      <c r="B3" s="36"/>
      <c r="C3" s="36"/>
      <c r="D3" s="36"/>
    </row>
    <row r="4" spans="1:10" x14ac:dyDescent="0.25">
      <c r="A4" s="24" t="s">
        <v>3</v>
      </c>
      <c r="B4" s="37"/>
      <c r="C4" s="37"/>
      <c r="D4" s="25"/>
    </row>
    <row r="5" spans="1:10" ht="163.55000000000001" customHeight="1" x14ac:dyDescent="0.25">
      <c r="A5" s="3" t="s">
        <v>4</v>
      </c>
      <c r="B5" s="4"/>
      <c r="C5" s="12" t="s">
        <v>32</v>
      </c>
      <c r="D5" s="3" t="s">
        <v>5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33</v>
      </c>
    </row>
    <row r="6" spans="1:10" ht="18.7" x14ac:dyDescent="0.25">
      <c r="A6" s="33" t="s">
        <v>6</v>
      </c>
      <c r="B6" s="33"/>
      <c r="C6" s="33"/>
      <c r="D6" s="33"/>
      <c r="E6" s="20"/>
      <c r="F6" s="17"/>
      <c r="G6" s="17"/>
      <c r="H6" s="17"/>
      <c r="I6" s="21"/>
    </row>
    <row r="7" spans="1:10" ht="117" customHeight="1" x14ac:dyDescent="0.25">
      <c r="A7" s="5" t="s">
        <v>8</v>
      </c>
      <c r="B7" s="4" t="s">
        <v>9</v>
      </c>
      <c r="C7" s="31" t="s">
        <v>27</v>
      </c>
      <c r="D7" s="6">
        <v>8</v>
      </c>
      <c r="E7" s="28"/>
      <c r="F7" s="18">
        <f>D7*E7</f>
        <v>0</v>
      </c>
      <c r="G7" s="18">
        <f>F7*0.21</f>
        <v>0</v>
      </c>
      <c r="H7" s="18">
        <f>F7+G7</f>
        <v>0</v>
      </c>
      <c r="I7" s="29"/>
      <c r="J7" s="2"/>
    </row>
    <row r="8" spans="1:10" ht="179.35" customHeight="1" x14ac:dyDescent="0.25">
      <c r="A8" s="5" t="s">
        <v>10</v>
      </c>
      <c r="B8" s="4" t="s">
        <v>11</v>
      </c>
      <c r="C8" s="8" t="s">
        <v>18</v>
      </c>
      <c r="D8" s="6">
        <v>20</v>
      </c>
      <c r="E8" s="28"/>
      <c r="F8" s="18">
        <f t="shared" ref="F8:F12" si="0">D8*E8</f>
        <v>0</v>
      </c>
      <c r="G8" s="18">
        <f t="shared" ref="G8:G12" si="1">F8*0.21</f>
        <v>0</v>
      </c>
      <c r="H8" s="18">
        <f t="shared" ref="H8:H12" si="2">F8+G8</f>
        <v>0</v>
      </c>
      <c r="I8" s="29"/>
      <c r="J8" s="2"/>
    </row>
    <row r="9" spans="1:10" ht="111.75" customHeight="1" x14ac:dyDescent="0.25">
      <c r="A9" s="5" t="s">
        <v>12</v>
      </c>
      <c r="B9" s="4" t="s">
        <v>13</v>
      </c>
      <c r="C9" s="31" t="s">
        <v>28</v>
      </c>
      <c r="D9" s="6">
        <v>2</v>
      </c>
      <c r="E9" s="28"/>
      <c r="F9" s="18">
        <f t="shared" si="0"/>
        <v>0</v>
      </c>
      <c r="G9" s="18">
        <f t="shared" si="1"/>
        <v>0</v>
      </c>
      <c r="H9" s="18">
        <f t="shared" si="2"/>
        <v>0</v>
      </c>
      <c r="I9" s="29"/>
      <c r="J9" s="2"/>
    </row>
    <row r="10" spans="1:10" ht="186.8" customHeight="1" x14ac:dyDescent="0.25">
      <c r="A10" s="5" t="s">
        <v>14</v>
      </c>
      <c r="B10" s="4" t="s">
        <v>9</v>
      </c>
      <c r="C10" s="31" t="s">
        <v>29</v>
      </c>
      <c r="D10" s="6">
        <v>1</v>
      </c>
      <c r="E10" s="28"/>
      <c r="F10" s="18">
        <f t="shared" si="0"/>
        <v>0</v>
      </c>
      <c r="G10" s="18">
        <f t="shared" si="1"/>
        <v>0</v>
      </c>
      <c r="H10" s="18">
        <f t="shared" si="2"/>
        <v>0</v>
      </c>
      <c r="I10" s="29"/>
      <c r="J10" s="2"/>
    </row>
    <row r="11" spans="1:10" ht="111.1" customHeight="1" x14ac:dyDescent="0.25">
      <c r="A11" s="5" t="s">
        <v>15</v>
      </c>
      <c r="B11" s="4" t="s">
        <v>16</v>
      </c>
      <c r="C11" s="31" t="s">
        <v>30</v>
      </c>
      <c r="D11" s="6">
        <v>1</v>
      </c>
      <c r="E11" s="28"/>
      <c r="F11" s="18">
        <f t="shared" si="0"/>
        <v>0</v>
      </c>
      <c r="G11" s="18">
        <f t="shared" si="1"/>
        <v>0</v>
      </c>
      <c r="H11" s="18">
        <f t="shared" si="2"/>
        <v>0</v>
      </c>
      <c r="I11" s="29"/>
      <c r="J11" s="2"/>
    </row>
    <row r="12" spans="1:10" ht="128.25" customHeight="1" x14ac:dyDescent="0.25">
      <c r="A12" s="5" t="s">
        <v>17</v>
      </c>
      <c r="B12" s="8" t="s">
        <v>31</v>
      </c>
      <c r="C12" s="8" t="s">
        <v>31</v>
      </c>
      <c r="D12" s="6">
        <v>0</v>
      </c>
      <c r="E12" s="28"/>
      <c r="F12" s="18">
        <f t="shared" si="0"/>
        <v>0</v>
      </c>
      <c r="G12" s="18">
        <f t="shared" si="1"/>
        <v>0</v>
      </c>
      <c r="H12" s="18">
        <f t="shared" si="2"/>
        <v>0</v>
      </c>
      <c r="I12" s="29"/>
      <c r="J12" s="2"/>
    </row>
    <row r="13" spans="1:10" ht="20.05" customHeight="1" x14ac:dyDescent="0.35">
      <c r="A13" s="9"/>
      <c r="B13" s="10"/>
      <c r="C13" s="7" t="s">
        <v>7</v>
      </c>
      <c r="D13" s="11"/>
      <c r="E13" s="20"/>
      <c r="F13" s="22">
        <f>SUM(F7:F12)</f>
        <v>0</v>
      </c>
      <c r="G13" s="22">
        <f>SUM(G7:G12)</f>
        <v>0</v>
      </c>
      <c r="H13" s="23">
        <f>SUM(H7:H12)</f>
        <v>0</v>
      </c>
      <c r="I13" s="19"/>
    </row>
    <row r="15" spans="1:10" ht="16.3" x14ac:dyDescent="0.25">
      <c r="C15" s="13"/>
    </row>
    <row r="20" spans="3:3" x14ac:dyDescent="0.25">
      <c r="C20" s="1"/>
    </row>
  </sheetData>
  <sheetProtection algorithmName="SHA-512" hashValue="v5xqkkm+5j9Xlvp3tn3qFsQrT5+hdcc3ynr8vbAoXCPo4uKJlFovIYZ6fCQwFou11ivaUkbViWNI0VRAZSInPQ==" saltValue="OpmgBkBxCKDL4dTCn3Q+UA==" spinCount="100000" sheet="1" objects="1" scenarios="1"/>
  <mergeCells count="7">
    <mergeCell ref="G1:H1"/>
    <mergeCell ref="G2:H2"/>
    <mergeCell ref="A6:D6"/>
    <mergeCell ref="B1:C1"/>
    <mergeCell ref="B2:C2"/>
    <mergeCell ref="A3:D3"/>
    <mergeCell ref="B4:C4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3b6223-f73d-42c4-8391-1f73211eb18a" xsi:nil="true"/>
    <lcf76f155ced4ddcb4097134ff3c332f xmlns="d67290f1-a882-40dc-b841-222615df7e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9D85012D09824985C59637CC233687" ma:contentTypeVersion="13" ma:contentTypeDescription="Vytvoří nový dokument" ma:contentTypeScope="" ma:versionID="371e4f8b1ac352afb077a9ac182e6e5e">
  <xsd:schema xmlns:xsd="http://www.w3.org/2001/XMLSchema" xmlns:xs="http://www.w3.org/2001/XMLSchema" xmlns:p="http://schemas.microsoft.com/office/2006/metadata/properties" xmlns:ns2="d67290f1-a882-40dc-b841-222615df7e24" xmlns:ns3="c63b6223-f73d-42c4-8391-1f73211eb18a" targetNamespace="http://schemas.microsoft.com/office/2006/metadata/properties" ma:root="true" ma:fieldsID="69b72bae17aa9cd957d62986ed39d015" ns2:_="" ns3:_="">
    <xsd:import namespace="d67290f1-a882-40dc-b841-222615df7e24"/>
    <xsd:import namespace="c63b6223-f73d-42c4-8391-1f73211eb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290f1-a882-40dc-b841-222615df7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5d2e90-ca70-4baa-8af0-fbdd80409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b6223-f73d-42c4-8391-1f73211eb18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1afb1d4-51d5-44bf-b326-76709f4dcbed}" ma:internalName="TaxCatchAll" ma:showField="CatchAllData" ma:web="c63b6223-f73d-42c4-8391-1f73211eb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EEDDC-8932-41DF-9175-E0C2EFB54237}">
  <ds:schemaRefs>
    <ds:schemaRef ds:uri="http://schemas.microsoft.com/office/2006/metadata/properties"/>
    <ds:schemaRef ds:uri="http://schemas.microsoft.com/office/infopath/2007/PartnerControls"/>
    <ds:schemaRef ds:uri="c63b6223-f73d-42c4-8391-1f73211eb18a"/>
    <ds:schemaRef ds:uri="d67290f1-a882-40dc-b841-222615df7e24"/>
  </ds:schemaRefs>
</ds:datastoreItem>
</file>

<file path=customXml/itemProps2.xml><?xml version="1.0" encoding="utf-8"?>
<ds:datastoreItem xmlns:ds="http://schemas.openxmlformats.org/officeDocument/2006/customXml" ds:itemID="{B0FB973D-369E-445B-9116-C6616B2356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53BFC-0B86-46FD-99B9-8FC74F0C1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7290f1-a882-40dc-b841-222615df7e24"/>
    <ds:schemaRef ds:uri="c63b6223-f73d-42c4-8391-1f73211eb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Elektro I</vt:lpstr>
      <vt:lpstr>'Elektro I'!Oblast_tisku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Rejent</dc:creator>
  <cp:keywords/>
  <dc:description/>
  <cp:lastModifiedBy>Nováková Edita Mgr.</cp:lastModifiedBy>
  <cp:revision/>
  <cp:lastPrinted>2025-12-08T13:41:08Z</cp:lastPrinted>
  <dcterms:created xsi:type="dcterms:W3CDTF">2020-02-10T15:27:06Z</dcterms:created>
  <dcterms:modified xsi:type="dcterms:W3CDTF">2025-12-08T13:41:18Z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0x010100DB9D85012D09824985C59637CC233687</vt:lpwstr>
  </property>
  <property fmtid="{D5CDD505-2E9C-101B-9397-08002B2CF9AE}" pid="3" name="MediaServiceImageTags">
    <vt:lpwstr/>
  </property>
</Properties>
</file>