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75" yWindow="-210" windowWidth="19650" windowHeight="13740"/>
  </bookViews>
  <sheets>
    <sheet name=" výkaz výměr" sheetId="4" r:id="rId1"/>
  </sheets>
  <calcPr calcId="145621"/>
</workbook>
</file>

<file path=xl/calcChain.xml><?xml version="1.0" encoding="utf-8"?>
<calcChain xmlns="http://schemas.openxmlformats.org/spreadsheetml/2006/main">
  <c r="H27" i="4" l="1"/>
  <c r="H21" i="4" l="1"/>
  <c r="I21" i="4" s="1"/>
  <c r="H19" i="4"/>
  <c r="H17" i="4"/>
  <c r="H13" i="4"/>
  <c r="I13" i="4" s="1"/>
  <c r="J21" i="4" l="1"/>
  <c r="I19" i="4"/>
  <c r="J19" i="4" s="1"/>
  <c r="I17" i="4"/>
  <c r="J17" i="4" s="1"/>
  <c r="J13" i="4"/>
  <c r="H15" i="4"/>
  <c r="I15" i="4" s="1"/>
  <c r="J15" i="4" s="1"/>
  <c r="H23" i="4"/>
  <c r="H25" i="4"/>
  <c r="I27" i="4"/>
  <c r="J27" i="4" s="1"/>
  <c r="I25" i="4" l="1"/>
  <c r="J25" i="4" s="1"/>
  <c r="I23" i="4"/>
  <c r="J23" i="4" s="1"/>
  <c r="H29" i="4"/>
  <c r="J29" i="4" l="1"/>
</calcChain>
</file>

<file path=xl/sharedStrings.xml><?xml version="1.0" encoding="utf-8"?>
<sst xmlns="http://schemas.openxmlformats.org/spreadsheetml/2006/main" count="68" uniqueCount="49">
  <si>
    <t>ks</t>
  </si>
  <si>
    <t>Celkem</t>
  </si>
  <si>
    <t>LEGENDA:</t>
  </si>
  <si>
    <t xml:space="preserve"> Vyplní uchazeč o zakázku </t>
  </si>
  <si>
    <t>Název položky ve výkazu výměr, technické podmínky</t>
  </si>
  <si>
    <t>Typové (modelové) označení položky</t>
  </si>
  <si>
    <t>množství</t>
  </si>
  <si>
    <t>Měrná jednotka</t>
  </si>
  <si>
    <t>Cena v Kč za MJ  bez DPH</t>
  </si>
  <si>
    <t>Cena v Kč bez DPH  Celkem</t>
  </si>
  <si>
    <t xml:space="preserve">DPH ve výši 21% </t>
  </si>
  <si>
    <t>Cena v Kč včetně  DPH  celkem</t>
  </si>
  <si>
    <t>bez DPH</t>
  </si>
  <si>
    <t>Celkem včetně DPH</t>
  </si>
  <si>
    <t xml:space="preserve"> </t>
  </si>
  <si>
    <t>Číslo položky</t>
  </si>
  <si>
    <t>„Albertinum Žamberk - Zlepšení podmínek pro poskytování paliativní péče“,</t>
  </si>
  <si>
    <t>2</t>
  </si>
  <si>
    <t>3</t>
  </si>
  <si>
    <t>4</t>
  </si>
  <si>
    <t>5</t>
  </si>
  <si>
    <t>6</t>
  </si>
  <si>
    <t>7</t>
  </si>
  <si>
    <t>8</t>
  </si>
  <si>
    <t>Skupina přístrojů:</t>
  </si>
  <si>
    <t>transportní lehátko</t>
  </si>
  <si>
    <t>aktivní antidekubitní matrace</t>
  </si>
  <si>
    <t>sprchové lehátko</t>
  </si>
  <si>
    <t>lůžko s laterálním náklonem</t>
  </si>
  <si>
    <t>mobilní sprchovací systém</t>
  </si>
  <si>
    <t>zvedák elektrický</t>
  </si>
  <si>
    <t>transportní křeslo</t>
  </si>
  <si>
    <t xml:space="preserve">antidekubitní pomůcky </t>
  </si>
  <si>
    <t>Akce:</t>
  </si>
  <si>
    <t>1</t>
  </si>
  <si>
    <t>29</t>
  </si>
  <si>
    <t>PAL / 1, 2, 4, 5, 6, 8, 29</t>
  </si>
  <si>
    <t>Skupina přístrojů</t>
  </si>
  <si>
    <t>Albertinum Žamberk – dodávka lůžkové a mycí techniky</t>
  </si>
  <si>
    <t>Název projektu</t>
  </si>
  <si>
    <t>pro vyšetřování pacientů na příjmech a v ordinacích lékařů, výškové polohování ložné plochy elektrickým zdvihem, možnost nastavení úhlu části pro ležení (trendelenburgova poloha), omyvatelný a desinfekci odolný povrch konstrukce a koženkového potahu měkkých částí, kolečka o průměru min. 100 mm s brzdou pro dvě kolečka, ochranná nárazová kolečka v rozích lůžka, bezpečná pracovní zátěž min. 200 kg, upřesnění barevného řešení dle dohody se zadavatelem</t>
  </si>
  <si>
    <t>elektrické zařízení se zdvihem vaků, s odlehčenou konstrukcí pro snadnou manipulaci s nepohyblivými osobami, pro přesuny mezi místnostmi pracoviště, akumulátorové napájení s možností přímého dobíjení z el. sítě 230 V (bez nutnosti vyjmutí aku), ovládání pomocí dálkového ovladače nebo panelu, sloupový zdvih vaků v min. rozmezí 40 – 160 cm, elektrické rozevírání nohou pro zajištění stabilizace zvedáku, možnost zvedání ze země, bezpečné provozní zatížení min. 180 kg. Součástí příslušenství 2 ks náhradních vaků. Materiálové provedení a konstrukční řešení celého zařízení umožňující desinfekci celého povrchu  a jeho jednotlivých částí</t>
  </si>
  <si>
    <t xml:space="preserve">antidekubitní sedáky a podložky různého druhu a typu jako velmi důležitá součást v boji proti vzniku proleženin v materiálovém provedení PUR molitanová výplň s tvarovou pamětí nebo polystyrenový granulát ve snímatelném obalu z antialergického omyvatelného / pratelného  lékařského materiálu dle druhové a množstevní specifikace v rozsahu:
- 5 ks klínového podhlavníku, 3 ks manipulační pás, 5 ks mezikolenní klín (cca 25x15x20),  5 ks mezikolenní klín (cca 30x15x20), 3 ks podložka na toaletní křeslo, 10 ks polohovací had (délka á 200 cm), 10 ks polohovací had (délka á 100cm), 1 ks polohovací pomůcka sedmička (cca 165x30 cm), 3 ks sedací kruh (průměr cca 40 cm), 5 ks vertikalizační klín </t>
  </si>
  <si>
    <t>sada</t>
  </si>
  <si>
    <t>plně automatická a flexibilní vzduchová matrace zajišťující optimální rozložení tlaku, vybavená ventilem pro rychlé nouzové vypuštění vzduchu, s ložnou plochou 90 x 200 cm, min. výšky 15 cm, kategorie 4, kompresor zajišťující pulsní režim s jemným střídavým konstantně nízkým tlakem a tichým provozem bez vibrací, funkce pro odlehčení pat, funkční na principu systému dvou matrací s funkcí pro sed - reakce při poloze pacienta do sedu, nastavení hmotnosti ležící osoby, opatřená voděodolným, paropropustným, snímatelným hygienickým potahem popř. potah hygienickou folií, rozepínatelnou ze všech 4 stran, s bakteriostatickými, antivirovými a antialergickými vlastnostmi, svařované švy, možnost praní při 60-90°C</t>
  </si>
  <si>
    <t>plně elektrifikované zařízení splňující normu IEC 60601-2-52:2010 s příslušenstvím (hrazda s hrazdičkou a držák na infuzi) poskytující jednoduchou obsluhu pomocí dálkového ovládání, pacientský ovladač základních funkcí, zajištění oboustranného laterálního náklonu a poloh dle Trendelenburga, 4 dílná ložní plocha s možností prodloužení ložné plochy, - polohování zádové části 72° s tolerancí +/- 15% a nožní části 45° s tolerancí +/- 15%, běžná ložná plocha o rozměrech 90 x 200 cm, minimální výškové nastavení 43 - 81 cm, bezpečná pracovní zátěž min. 250 kg, kryt podvozku a motoru ochraňující motor při provádění omývání a desinfekce lůžka, kolečka o průměru min. 125 mm s centrální brzdou, antidekubitní matrace s ložnou plochou 90 x 200 cm, min. výšky 15 cm kategorie 4, opatřená voděodolným, paropropustným, snímatelným hygienickým potahem popř. potah hygienickou folií, rozepínatelnou ze čtyř stran, s bakteriostatickými, antivirovými a antialergickými vlastnostmi, svařované švy, možnost praní při 60-90°C, eurolišta, police na odkládání lůžkovin,
Materiálové provedení a konstrukční řešení celého lůžka umožňující desinfekci celého povrchu lůžka a jeho jednotlivých částí, upřesnění barevného řešení dle dohody</t>
  </si>
  <si>
    <t>umožňující snadný transport klienta z lůžka na lehátko, určené pro ležící imobilní pacienty, lehká manipulace při jízdě, nastavitelná výška v rozsahu min. 55 – 90 cm, vnitřní rozměr vany min. 60 x 195 cm, bezpečné pracovní zatížení min. 150 kg, jednoduché flexibilní vypouštění zbylé vody do běžných podlahových nebo jiných výlevkových zařízení, jednodílná ložná plocha s postranicemi s podélnými odtokovými kanálky a podhlavníkem, sklopné zábrany, snadná přeprava mezi místnostmi za použití kolečkového systému většího valivého průměru (min. průměr kolečka 150 mm) s brzdovým zajištěním na místě aplikace, upřesnění barevného řešení dle dohody se zadavatelem
Voděodolné materiálové provedení a konstrukční řešení celého lůžka umožňující desinfekci celého povrchu lůžka a jeho jednotlivých částí</t>
  </si>
  <si>
    <t>křeslo s manuálním polohováním sedáku, područky s měkkým polstrováním, odklopné opěrky nohou, bubnový brzdový systém na zadních kolech s ručním ovládáním doprovodem, přední otáčivá (řídící) kola o průměru min. 150 mm, zadní větší kola o průměru min. 300 mm umožňující pohodlnou jízdu i ve venkovních prostorech, šířka sedáku min. 50 cm, výška sedu min. 48 cm, bezpečnostní zajišťovací popruh pro přepravovanou osobu, bezpečné provozní zatížení min. 120 kg,  omyvatelný povrch konstrukce a potahu měkkých sedacích a opěrných částí, upřesnění barevného řešení dle dohody se zadavatelem. Předpokládá se venkovní používání výrobku</t>
  </si>
  <si>
    <t>zajištění provedení osobní hygieny pohybově hendikepovaného pacienta přímo na lůžku.
Technické požadavky: připojení 230V k průběžnému ohřevu vody, regulátor teploty ohřevu vody s ochranou proti jejímu přehřátí, individuální nastavení teploty a proudu vody, antikorozní provedení všech prvků včetně voděodolnosti ovládacích panelů, rozvody vody z voděodolných pružných materiálů, ochranné krytí a zajištění před úrazem el. proudem ve vlhkých podmínkách s nebezpečím možnosti potopení do vody, integrované nádrže na vodu k očistě a po použití, jednoduché vypouštění zbylé vody do podlahových nebo jiných výlevkových zařízení, odolnost proti desinfekčním prostředkům proti vzniku bakterií, kolečkový systém  s brzdovým zajištěním na místě aplikace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</si>
</sst>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\-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name val="Calibri"/>
      <family val="2"/>
      <charset val="238"/>
    </font>
    <font>
      <b/>
      <i/>
      <u/>
      <sz val="12"/>
      <name val="Times New Roman CE"/>
      <charset val="238"/>
    </font>
    <font>
      <b/>
      <sz val="14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b/>
      <i/>
      <u/>
      <sz val="10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8"/>
      <color indexed="8"/>
      <name val="Calibri"/>
      <family val="2"/>
      <charset val="238"/>
    </font>
    <font>
      <sz val="18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0" xfId="0" applyFont="1"/>
    <xf numFmtId="0" fontId="5" fillId="0" borderId="0" xfId="0" applyFont="1"/>
    <xf numFmtId="0" fontId="9" fillId="3" borderId="7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right" vertical="center"/>
    </xf>
    <xf numFmtId="164" fontId="11" fillId="0" borderId="2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8" fillId="0" borderId="4" xfId="0" applyFont="1" applyBorder="1" applyAlignment="1">
      <alignment horizontal="left" vertical="center" wrapText="1"/>
    </xf>
    <xf numFmtId="164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8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righ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16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3" fontId="13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164" fontId="12" fillId="0" borderId="0" xfId="0" applyNumberFormat="1" applyFont="1" applyAlignment="1">
      <alignment horizontal="right" vertical="center"/>
    </xf>
    <xf numFmtId="0" fontId="6" fillId="0" borderId="0" xfId="0" applyFont="1"/>
    <xf numFmtId="3" fontId="4" fillId="0" borderId="18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right" vertical="center" wrapText="1"/>
    </xf>
    <xf numFmtId="164" fontId="4" fillId="0" borderId="20" xfId="0" applyNumberFormat="1" applyFont="1" applyBorder="1" applyAlignment="1">
      <alignment horizontal="right" vertical="center" wrapText="1"/>
    </xf>
    <xf numFmtId="164" fontId="11" fillId="0" borderId="18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left" vertical="center"/>
    </xf>
    <xf numFmtId="0" fontId="6" fillId="0" borderId="12" xfId="0" applyFont="1" applyBorder="1"/>
    <xf numFmtId="0" fontId="4" fillId="0" borderId="12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8" fillId="0" borderId="2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49" fontId="2" fillId="3" borderId="25" xfId="0" applyNumberFormat="1" applyFont="1" applyFill="1" applyBorder="1" applyAlignment="1">
      <alignment horizontal="center" vertical="top" wrapText="1"/>
    </xf>
    <xf numFmtId="0" fontId="2" fillId="3" borderId="26" xfId="0" applyFont="1" applyFill="1" applyBorder="1" applyAlignment="1">
      <alignment horizontal="right" vertical="center"/>
    </xf>
    <xf numFmtId="164" fontId="2" fillId="0" borderId="28" xfId="0" applyNumberFormat="1" applyFont="1" applyBorder="1" applyAlignment="1">
      <alignment horizontal="right" vertical="center"/>
    </xf>
    <xf numFmtId="164" fontId="2" fillId="0" borderId="29" xfId="0" applyNumberFormat="1" applyFont="1" applyBorder="1" applyAlignment="1">
      <alignment horizontal="right" vertical="center"/>
    </xf>
    <xf numFmtId="3" fontId="4" fillId="5" borderId="5" xfId="0" applyNumberFormat="1" applyFont="1" applyFill="1" applyBorder="1" applyAlignment="1">
      <alignment horizontal="center" vertical="center" wrapText="1"/>
    </xf>
    <xf numFmtId="0" fontId="19" fillId="0" borderId="0" xfId="0" applyFont="1"/>
    <xf numFmtId="0" fontId="18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23" fillId="6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49" fontId="9" fillId="6" borderId="3" xfId="0" applyNumberFormat="1" applyFont="1" applyFill="1" applyBorder="1" applyAlignment="1">
      <alignment horizontal="center" vertical="center" wrapText="1"/>
    </xf>
    <xf numFmtId="49" fontId="4" fillId="6" borderId="7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49" fontId="4" fillId="6" borderId="30" xfId="0" applyNumberFormat="1" applyFont="1" applyFill="1" applyBorder="1" applyAlignment="1">
      <alignment horizontal="center" vertical="top" wrapText="1"/>
    </xf>
    <xf numFmtId="49" fontId="9" fillId="6" borderId="27" xfId="0" applyNumberFormat="1" applyFont="1" applyFill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center" wrapText="1"/>
    </xf>
    <xf numFmtId="164" fontId="12" fillId="0" borderId="32" xfId="0" applyNumberFormat="1" applyFont="1" applyBorder="1" applyAlignment="1">
      <alignment horizontal="right" vertical="center"/>
    </xf>
    <xf numFmtId="49" fontId="4" fillId="6" borderId="31" xfId="0" applyNumberFormat="1" applyFont="1" applyFill="1" applyBorder="1" applyAlignment="1">
      <alignment horizontal="center" vertical="top" wrapText="1"/>
    </xf>
    <xf numFmtId="49" fontId="4" fillId="6" borderId="15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4" fillId="0" borderId="13" xfId="0" applyNumberFormat="1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8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/>
    </xf>
    <xf numFmtId="0" fontId="4" fillId="0" borderId="4" xfId="0" applyFont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topLeftCell="A10" zoomScale="80" zoomScaleNormal="80" workbookViewId="0">
      <selection activeCell="P26" sqref="P26"/>
    </sheetView>
  </sheetViews>
  <sheetFormatPr defaultRowHeight="15.75" x14ac:dyDescent="0.25"/>
  <cols>
    <col min="1" max="1" width="12.28515625" style="14" customWidth="1"/>
    <col min="2" max="2" width="13.140625" style="15" customWidth="1"/>
    <col min="3" max="3" width="48.28515625" style="15" customWidth="1"/>
    <col min="4" max="4" width="49" customWidth="1"/>
    <col min="5" max="5" width="8.140625" style="16" customWidth="1"/>
    <col min="6" max="6" width="9.5703125" style="1" customWidth="1"/>
    <col min="7" max="7" width="12.140625" style="20" customWidth="1"/>
    <col min="8" max="8" width="13.85546875" style="20" customWidth="1"/>
    <col min="9" max="9" width="11.42578125" style="21" customWidth="1"/>
    <col min="10" max="10" width="11.7109375" style="20" customWidth="1"/>
  </cols>
  <sheetData>
    <row r="1" spans="1:13" ht="16.5" thickBot="1" x14ac:dyDescent="0.3"/>
    <row r="2" spans="1:13" ht="20.25" customHeight="1" thickBot="1" x14ac:dyDescent="0.3">
      <c r="A2" s="2" t="s">
        <v>2</v>
      </c>
      <c r="B2" s="34"/>
      <c r="C2" s="3" t="s">
        <v>3</v>
      </c>
      <c r="D2" s="4"/>
      <c r="E2" s="5"/>
      <c r="F2" s="6"/>
      <c r="G2" s="7"/>
      <c r="H2" s="7"/>
      <c r="I2" s="8"/>
      <c r="J2" s="7"/>
      <c r="K2" s="9"/>
      <c r="L2" s="9"/>
    </row>
    <row r="3" spans="1:13" ht="20.25" customHeight="1" x14ac:dyDescent="0.25">
      <c r="A3" s="2"/>
      <c r="B3" s="33"/>
      <c r="C3" s="3"/>
      <c r="D3" s="4"/>
      <c r="E3" s="5"/>
      <c r="F3" s="6"/>
      <c r="G3" s="7"/>
      <c r="H3" s="7"/>
      <c r="I3" s="8"/>
      <c r="J3" s="7"/>
      <c r="K3" s="9"/>
      <c r="L3" s="9"/>
    </row>
    <row r="4" spans="1:13" ht="22.5" customHeight="1" x14ac:dyDescent="0.35">
      <c r="A4" s="61" t="s">
        <v>33</v>
      </c>
      <c r="B4" s="33"/>
      <c r="C4" s="77" t="s">
        <v>38</v>
      </c>
      <c r="D4" s="78"/>
      <c r="E4" s="78"/>
      <c r="F4" s="78"/>
      <c r="G4" s="78"/>
      <c r="H4" s="78"/>
      <c r="I4" s="78"/>
      <c r="J4" s="78"/>
      <c r="K4" s="9"/>
      <c r="L4" s="9"/>
    </row>
    <row r="5" spans="1:13" ht="22.5" customHeight="1" x14ac:dyDescent="0.25">
      <c r="A5" s="2"/>
      <c r="B5" s="33"/>
      <c r="C5" s="3"/>
      <c r="D5" s="4"/>
      <c r="E5" s="5"/>
      <c r="F5" s="6"/>
      <c r="G5" s="7"/>
      <c r="H5" s="7"/>
      <c r="I5" s="8"/>
      <c r="J5" s="7"/>
      <c r="K5" s="9"/>
      <c r="L5" s="9"/>
    </row>
    <row r="6" spans="1:13" ht="33.75" customHeight="1" x14ac:dyDescent="0.25">
      <c r="A6" s="62" t="s">
        <v>39</v>
      </c>
      <c r="B6" s="79" t="s">
        <v>16</v>
      </c>
      <c r="C6" s="80"/>
      <c r="D6" s="80"/>
      <c r="E6" s="80"/>
      <c r="F6" s="80"/>
      <c r="G6" s="80"/>
      <c r="H6" s="80"/>
      <c r="I6" s="80"/>
      <c r="J6" s="80"/>
      <c r="K6" s="9"/>
      <c r="L6" s="9" t="s">
        <v>14</v>
      </c>
    </row>
    <row r="7" spans="1:13" ht="18.75" x14ac:dyDescent="0.3">
      <c r="A7" s="10"/>
      <c r="B7" s="85"/>
      <c r="C7" s="86"/>
      <c r="D7" s="86"/>
      <c r="E7" s="86"/>
      <c r="F7" s="86"/>
      <c r="G7" s="86"/>
      <c r="H7" s="86"/>
      <c r="I7" s="86"/>
      <c r="J7" s="86"/>
      <c r="K7" s="9"/>
      <c r="L7" s="9"/>
    </row>
    <row r="8" spans="1:13" ht="18.75" x14ac:dyDescent="0.3">
      <c r="A8" s="58" t="s">
        <v>24</v>
      </c>
      <c r="B8" s="38"/>
      <c r="C8" s="64" t="s">
        <v>36</v>
      </c>
      <c r="D8" s="76"/>
      <c r="E8" s="69"/>
      <c r="F8" s="69"/>
      <c r="G8" s="69"/>
      <c r="H8" s="69"/>
      <c r="I8" s="65"/>
      <c r="J8" s="65"/>
      <c r="K8" s="9"/>
    </row>
    <row r="9" spans="1:13" ht="18.75" x14ac:dyDescent="0.3">
      <c r="A9" s="10"/>
      <c r="B9" s="59"/>
      <c r="C9" s="60"/>
      <c r="D9" s="60"/>
      <c r="E9" s="60"/>
      <c r="F9" s="60"/>
      <c r="G9" s="60"/>
      <c r="H9" s="60"/>
      <c r="I9" s="60"/>
      <c r="J9" s="60"/>
      <c r="K9" s="9"/>
      <c r="L9" s="9"/>
    </row>
    <row r="10" spans="1:13" ht="19.5" thickBot="1" x14ac:dyDescent="0.35">
      <c r="A10" s="44"/>
      <c r="B10" s="29"/>
      <c r="C10" s="45"/>
      <c r="D10" s="45"/>
      <c r="E10" s="45"/>
      <c r="F10" s="45"/>
      <c r="G10" s="45"/>
      <c r="H10" s="45"/>
      <c r="I10" s="46"/>
      <c r="J10" s="47"/>
      <c r="K10" s="9"/>
      <c r="L10" s="9"/>
    </row>
    <row r="11" spans="1:13" ht="39.75" thickTop="1" thickBot="1" x14ac:dyDescent="0.3">
      <c r="A11" s="63" t="s">
        <v>15</v>
      </c>
      <c r="B11" s="72" t="s">
        <v>37</v>
      </c>
      <c r="C11" s="48" t="s">
        <v>4</v>
      </c>
      <c r="D11" s="49" t="s">
        <v>5</v>
      </c>
      <c r="E11" s="50" t="s">
        <v>6</v>
      </c>
      <c r="F11" s="50" t="s">
        <v>7</v>
      </c>
      <c r="G11" s="50" t="s">
        <v>8</v>
      </c>
      <c r="H11" s="50" t="s">
        <v>9</v>
      </c>
      <c r="I11" s="51" t="s">
        <v>10</v>
      </c>
      <c r="J11" s="52" t="s">
        <v>11</v>
      </c>
      <c r="K11" s="9"/>
      <c r="L11" s="9"/>
    </row>
    <row r="12" spans="1:13" thickBot="1" x14ac:dyDescent="0.3">
      <c r="A12" s="53"/>
      <c r="B12" s="11"/>
      <c r="C12" s="89"/>
      <c r="D12" s="89"/>
      <c r="E12" s="89"/>
      <c r="F12" s="89"/>
      <c r="G12" s="89"/>
      <c r="H12" s="89"/>
      <c r="I12" s="12"/>
      <c r="J12" s="54"/>
      <c r="K12" s="9"/>
      <c r="L12" s="9"/>
    </row>
    <row r="13" spans="1:13" ht="21" customHeight="1" thickBot="1" x14ac:dyDescent="0.3">
      <c r="A13" s="71" t="s">
        <v>34</v>
      </c>
      <c r="B13" s="66" t="s">
        <v>34</v>
      </c>
      <c r="C13" s="30" t="s">
        <v>28</v>
      </c>
      <c r="D13" s="32"/>
      <c r="E13" s="57">
        <v>11</v>
      </c>
      <c r="F13" s="24" t="s">
        <v>0</v>
      </c>
      <c r="G13" s="23"/>
      <c r="H13" s="25">
        <f t="shared" ref="H13" si="0">G13*E13</f>
        <v>0</v>
      </c>
      <c r="I13" s="26">
        <f t="shared" ref="I13" si="1">PRODUCT(H13*0.21)</f>
        <v>0</v>
      </c>
      <c r="J13" s="55">
        <f t="shared" ref="J13" si="2">SUM(H13+I13)</f>
        <v>0</v>
      </c>
      <c r="K13" s="9"/>
      <c r="L13" s="9"/>
    </row>
    <row r="14" spans="1:13" ht="162.75" customHeight="1" thickBot="1" x14ac:dyDescent="0.3">
      <c r="A14" s="70"/>
      <c r="B14" s="67"/>
      <c r="C14" s="83" t="s">
        <v>45</v>
      </c>
      <c r="D14" s="84"/>
      <c r="E14" s="27"/>
      <c r="F14" s="24"/>
      <c r="G14" s="28"/>
      <c r="H14" s="25"/>
      <c r="I14" s="13"/>
      <c r="J14" s="55"/>
      <c r="K14" s="9"/>
      <c r="L14" s="9"/>
    </row>
    <row r="15" spans="1:13" ht="21" customHeight="1" thickBot="1" x14ac:dyDescent="0.3">
      <c r="A15" s="71" t="s">
        <v>17</v>
      </c>
      <c r="B15" s="66" t="s">
        <v>17</v>
      </c>
      <c r="C15" s="22" t="s">
        <v>26</v>
      </c>
      <c r="D15" s="32"/>
      <c r="E15" s="57">
        <v>20</v>
      </c>
      <c r="F15" s="24" t="s">
        <v>0</v>
      </c>
      <c r="G15" s="23"/>
      <c r="H15" s="25">
        <f t="shared" ref="H15" si="3">G15*E15</f>
        <v>0</v>
      </c>
      <c r="I15" s="26">
        <f>PRODUCT(H15*0.21)</f>
        <v>0</v>
      </c>
      <c r="J15" s="55">
        <f>SUM(H15+I15)</f>
        <v>0</v>
      </c>
      <c r="K15" s="9"/>
      <c r="L15" s="9"/>
    </row>
    <row r="16" spans="1:13" ht="97.5" customHeight="1" thickBot="1" x14ac:dyDescent="0.3">
      <c r="A16" s="70"/>
      <c r="B16" s="67"/>
      <c r="C16" s="90" t="s">
        <v>44</v>
      </c>
      <c r="D16" s="84"/>
      <c r="E16" s="27"/>
      <c r="F16" s="24"/>
      <c r="G16" s="28"/>
      <c r="H16" s="25"/>
      <c r="I16" s="13"/>
      <c r="J16" s="55"/>
      <c r="K16" s="9"/>
      <c r="L16" s="9"/>
      <c r="M16" t="s">
        <v>14</v>
      </c>
    </row>
    <row r="17" spans="1:12" ht="21" customHeight="1" thickBot="1" x14ac:dyDescent="0.3">
      <c r="A17" s="71" t="s">
        <v>18</v>
      </c>
      <c r="B17" s="66" t="s">
        <v>19</v>
      </c>
      <c r="C17" s="22" t="s">
        <v>25</v>
      </c>
      <c r="D17" s="32"/>
      <c r="E17" s="57">
        <v>1</v>
      </c>
      <c r="F17" s="24" t="s">
        <v>0</v>
      </c>
      <c r="G17" s="23"/>
      <c r="H17" s="25">
        <f t="shared" ref="H17" si="4">G17*E17</f>
        <v>0</v>
      </c>
      <c r="I17" s="26">
        <f>PRODUCT(H17*0.21)</f>
        <v>0</v>
      </c>
      <c r="J17" s="55">
        <f>SUM(H17+I17)</f>
        <v>0</v>
      </c>
      <c r="K17" s="9"/>
      <c r="L17" s="9"/>
    </row>
    <row r="18" spans="1:12" ht="73.5" customHeight="1" thickBot="1" x14ac:dyDescent="0.3">
      <c r="A18" s="70"/>
      <c r="B18" s="68"/>
      <c r="C18" s="81" t="s">
        <v>40</v>
      </c>
      <c r="D18" s="82"/>
      <c r="E18" s="27"/>
      <c r="F18" s="24"/>
      <c r="G18" s="28"/>
      <c r="H18" s="25"/>
      <c r="I18" s="13"/>
      <c r="J18" s="55"/>
      <c r="K18" s="9"/>
      <c r="L18" s="9" t="s">
        <v>14</v>
      </c>
    </row>
    <row r="19" spans="1:12" ht="21" customHeight="1" thickBot="1" x14ac:dyDescent="0.3">
      <c r="A19" s="71" t="s">
        <v>19</v>
      </c>
      <c r="B19" s="66" t="s">
        <v>20</v>
      </c>
      <c r="C19" s="29" t="s">
        <v>31</v>
      </c>
      <c r="D19" s="32"/>
      <c r="E19" s="57">
        <v>4</v>
      </c>
      <c r="F19" s="24" t="s">
        <v>0</v>
      </c>
      <c r="G19" s="23"/>
      <c r="H19" s="25">
        <f t="shared" ref="H19" si="5">G19*E19</f>
        <v>0</v>
      </c>
      <c r="I19" s="26">
        <f t="shared" ref="I19" si="6">PRODUCT(H19*0.21)</f>
        <v>0</v>
      </c>
      <c r="J19" s="55">
        <f t="shared" ref="J19" si="7">SUM(H19+I19)</f>
        <v>0</v>
      </c>
      <c r="K19" s="9"/>
      <c r="L19" s="9"/>
    </row>
    <row r="20" spans="1:12" ht="87.75" customHeight="1" thickBot="1" x14ac:dyDescent="0.3">
      <c r="A20" s="70"/>
      <c r="B20" s="67"/>
      <c r="C20" s="83" t="s">
        <v>47</v>
      </c>
      <c r="D20" s="84"/>
      <c r="E20" s="27"/>
      <c r="F20" s="24"/>
      <c r="G20" s="28" t="s">
        <v>14</v>
      </c>
      <c r="H20" s="25"/>
      <c r="I20" s="13"/>
      <c r="J20" s="55"/>
      <c r="K20" s="9"/>
      <c r="L20" s="9" t="s">
        <v>14</v>
      </c>
    </row>
    <row r="21" spans="1:12" ht="21" customHeight="1" thickBot="1" x14ac:dyDescent="0.3">
      <c r="A21" s="71" t="s">
        <v>20</v>
      </c>
      <c r="B21" s="66" t="s">
        <v>21</v>
      </c>
      <c r="C21" s="31" t="s">
        <v>30</v>
      </c>
      <c r="D21" s="32"/>
      <c r="E21" s="57">
        <v>1</v>
      </c>
      <c r="F21" s="24" t="s">
        <v>0</v>
      </c>
      <c r="G21" s="23"/>
      <c r="H21" s="25">
        <f t="shared" ref="H21" si="8">G21*E21</f>
        <v>0</v>
      </c>
      <c r="I21" s="26">
        <f t="shared" ref="I21" si="9">PRODUCT(H21*0.21)</f>
        <v>0</v>
      </c>
      <c r="J21" s="55">
        <f t="shared" ref="J21" si="10">SUM(H21+I21)</f>
        <v>0</v>
      </c>
      <c r="K21" s="9"/>
      <c r="L21" s="9"/>
    </row>
    <row r="22" spans="1:12" ht="83.25" customHeight="1" thickBot="1" x14ac:dyDescent="0.3">
      <c r="A22" s="70"/>
      <c r="B22" s="67"/>
      <c r="C22" s="91" t="s">
        <v>41</v>
      </c>
      <c r="D22" s="92"/>
      <c r="E22" s="27"/>
      <c r="F22" s="24"/>
      <c r="G22" s="28"/>
      <c r="H22" s="25"/>
      <c r="I22" s="13"/>
      <c r="J22" s="55"/>
      <c r="K22" s="9"/>
      <c r="L22" s="9"/>
    </row>
    <row r="23" spans="1:12" ht="21" customHeight="1" thickBot="1" x14ac:dyDescent="0.3">
      <c r="A23" s="71" t="s">
        <v>21</v>
      </c>
      <c r="B23" s="66" t="s">
        <v>23</v>
      </c>
      <c r="C23" s="22" t="s">
        <v>27</v>
      </c>
      <c r="D23" s="32"/>
      <c r="E23" s="57">
        <v>1</v>
      </c>
      <c r="F23" s="24" t="s">
        <v>0</v>
      </c>
      <c r="G23" s="23"/>
      <c r="H23" s="25">
        <f t="shared" ref="H23" si="11">G23*E23</f>
        <v>0</v>
      </c>
      <c r="I23" s="26">
        <f t="shared" ref="I23:I25" si="12">PRODUCT(H23*0.21)</f>
        <v>0</v>
      </c>
      <c r="J23" s="55">
        <f t="shared" ref="J23" si="13">SUM(H23+I23)</f>
        <v>0</v>
      </c>
      <c r="K23" s="9"/>
      <c r="L23" s="9" t="s">
        <v>14</v>
      </c>
    </row>
    <row r="24" spans="1:12" ht="111" customHeight="1" thickBot="1" x14ac:dyDescent="0.3">
      <c r="A24" s="70"/>
      <c r="B24" s="67"/>
      <c r="C24" s="83" t="s">
        <v>46</v>
      </c>
      <c r="D24" s="84"/>
      <c r="E24" s="27"/>
      <c r="F24" s="24"/>
      <c r="G24" s="28"/>
      <c r="H24" s="25"/>
      <c r="I24" s="13"/>
      <c r="J24" s="55"/>
      <c r="K24" s="9"/>
      <c r="L24" s="9"/>
    </row>
    <row r="25" spans="1:12" ht="21" customHeight="1" thickBot="1" x14ac:dyDescent="0.3">
      <c r="A25" s="71" t="s">
        <v>22</v>
      </c>
      <c r="B25" s="66" t="s">
        <v>23</v>
      </c>
      <c r="C25" s="22" t="s">
        <v>29</v>
      </c>
      <c r="D25" s="32"/>
      <c r="E25" s="57">
        <v>1</v>
      </c>
      <c r="F25" s="24" t="s">
        <v>0</v>
      </c>
      <c r="G25" s="23"/>
      <c r="H25" s="25">
        <f t="shared" ref="H25" si="14">G25*E25</f>
        <v>0</v>
      </c>
      <c r="I25" s="26">
        <f t="shared" si="12"/>
        <v>0</v>
      </c>
      <c r="J25" s="55">
        <f t="shared" ref="J25" si="15">SUM(H25+I25)</f>
        <v>0</v>
      </c>
      <c r="K25" s="9"/>
      <c r="L25" s="9" t="s">
        <v>14</v>
      </c>
    </row>
    <row r="26" spans="1:12" ht="98.25" customHeight="1" thickBot="1" x14ac:dyDescent="0.3">
      <c r="A26" s="70"/>
      <c r="B26" s="67"/>
      <c r="C26" s="83" t="s">
        <v>48</v>
      </c>
      <c r="D26" s="84"/>
      <c r="E26" s="27"/>
      <c r="F26" s="24"/>
      <c r="G26" s="28"/>
      <c r="H26" s="25"/>
      <c r="I26" s="13"/>
      <c r="J26" s="55"/>
      <c r="K26" s="9"/>
      <c r="L26" s="9"/>
    </row>
    <row r="27" spans="1:12" ht="21" customHeight="1" thickBot="1" x14ac:dyDescent="0.3">
      <c r="A27" s="71" t="s">
        <v>23</v>
      </c>
      <c r="B27" s="66" t="s">
        <v>35</v>
      </c>
      <c r="C27" s="22" t="s">
        <v>32</v>
      </c>
      <c r="D27" s="32"/>
      <c r="E27" s="57">
        <v>1</v>
      </c>
      <c r="F27" s="24" t="s">
        <v>43</v>
      </c>
      <c r="G27" s="23"/>
      <c r="H27" s="25">
        <f t="shared" ref="H27" si="16">G27*E27</f>
        <v>0</v>
      </c>
      <c r="I27" s="26">
        <f t="shared" ref="I27" si="17">PRODUCT(H27*0.21)</f>
        <v>0</v>
      </c>
      <c r="J27" s="55">
        <f t="shared" ref="J27" si="18">SUM(H27+I27)</f>
        <v>0</v>
      </c>
      <c r="K27" s="9"/>
      <c r="L27" s="9"/>
    </row>
    <row r="28" spans="1:12" ht="111.75" customHeight="1" thickBot="1" x14ac:dyDescent="0.3">
      <c r="A28" s="74"/>
      <c r="B28" s="75"/>
      <c r="C28" s="87" t="s">
        <v>42</v>
      </c>
      <c r="D28" s="88"/>
      <c r="E28" s="39"/>
      <c r="F28" s="40"/>
      <c r="G28" s="41"/>
      <c r="H28" s="42"/>
      <c r="I28" s="43"/>
      <c r="J28" s="56"/>
      <c r="K28" s="9"/>
      <c r="L28" s="9"/>
    </row>
    <row r="29" spans="1:12" ht="27" thickTop="1" thickBot="1" x14ac:dyDescent="0.3">
      <c r="F29" s="17" t="s">
        <v>1</v>
      </c>
      <c r="G29" s="18" t="s">
        <v>12</v>
      </c>
      <c r="H29" s="73">
        <f>SUM(H13:H28)</f>
        <v>0</v>
      </c>
      <c r="I29" s="19" t="s">
        <v>13</v>
      </c>
      <c r="J29" s="73">
        <f>SUM(J13:J28)</f>
        <v>0</v>
      </c>
    </row>
    <row r="30" spans="1:12" x14ac:dyDescent="0.25">
      <c r="J30" s="37"/>
    </row>
    <row r="31" spans="1:12" x14ac:dyDescent="0.25">
      <c r="H31" s="36"/>
      <c r="I31" s="35"/>
      <c r="J31" s="37"/>
    </row>
  </sheetData>
  <protectedRanges>
    <protectedRange sqref="L18" name="Oblast9_1"/>
    <protectedRange sqref="L18" name="Oblast7_1"/>
    <protectedRange sqref="L18" name="Oblast6_1"/>
    <protectedRange sqref="L18" name="Oblast3_1"/>
    <protectedRange sqref="G19 D19 D17 G17 G25 G23 D13 D25 D27 G21 G27 D21 D15 G15 D23 G13" name="Oblast1_2"/>
  </protectedRanges>
  <mergeCells count="12">
    <mergeCell ref="C28:D28"/>
    <mergeCell ref="C12:H12"/>
    <mergeCell ref="C16:D16"/>
    <mergeCell ref="C24:D24"/>
    <mergeCell ref="C26:D26"/>
    <mergeCell ref="C22:D22"/>
    <mergeCell ref="C14:D14"/>
    <mergeCell ref="C4:J4"/>
    <mergeCell ref="B6:J6"/>
    <mergeCell ref="C18:D18"/>
    <mergeCell ref="C20:D20"/>
    <mergeCell ref="B7:J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 výkaz výměr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1558</cp:lastModifiedBy>
  <cp:lastPrinted>2016-03-03T06:55:07Z</cp:lastPrinted>
  <dcterms:created xsi:type="dcterms:W3CDTF">2016-03-03T06:07:52Z</dcterms:created>
  <dcterms:modified xsi:type="dcterms:W3CDTF">2025-06-16T10:55:39Z</dcterms:modified>
</cp:coreProperties>
</file>