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@_Projekty v realizaci\230403_PK PBŘ budova B\02_DPS_PDF\F_Soupis prací\"/>
    </mc:Choice>
  </mc:AlternateContent>
  <xr:revisionPtr revIDLastSave="0" documentId="8_{838DB862-F425-4093-926C-21C49E5C2D70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2 1 Pol" sheetId="13" r:id="rId5"/>
    <sheet name="03 1 Pol" sheetId="14" r:id="rId6"/>
    <sheet name="03 2 Pol" sheetId="15" r:id="rId7"/>
    <sheet name="03 3 Pol" sheetId="16" r:id="rId8"/>
  </sheets>
  <externalReferences>
    <externalReference r:id="rId9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'02 1 Pol'!$1:$7</definedName>
    <definedName name="_xlnm.Print_Titles" localSheetId="5">'03 1 Pol'!$1:$7</definedName>
    <definedName name="_xlnm.Print_Titles" localSheetId="6">'03 2 Pol'!$1:$7</definedName>
    <definedName name="_xlnm.Print_Titles" localSheetId="7">'03 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Pol'!$A$1:$Y$29</definedName>
    <definedName name="_xlnm.Print_Area" localSheetId="4">'02 1 Pol'!$A$1:$Y$1283</definedName>
    <definedName name="_xlnm.Print_Area" localSheetId="5">'03 1 Pol'!$A$1:$Y$33</definedName>
    <definedName name="_xlnm.Print_Area" localSheetId="6">'03 2 Pol'!$A$1:$Y$18</definedName>
    <definedName name="_xlnm.Print_Area" localSheetId="7">'03 3 Pol'!$A$1:$Y$68</definedName>
    <definedName name="_xlnm.Print_Area" localSheetId="1">Stavba!$A$1:$J$81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0" i="1" l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67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I16" i="16"/>
  <c r="K16" i="16"/>
  <c r="M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V8" i="16" s="1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M33" i="16" s="1"/>
  <c r="I33" i="16"/>
  <c r="K33" i="16"/>
  <c r="O33" i="16"/>
  <c r="Q33" i="16"/>
  <c r="V33" i="16"/>
  <c r="G34" i="16"/>
  <c r="M34" i="16" s="1"/>
  <c r="I34" i="16"/>
  <c r="K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I38" i="16"/>
  <c r="K38" i="16"/>
  <c r="M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2" i="16"/>
  <c r="M42" i="16" s="1"/>
  <c r="I42" i="16"/>
  <c r="K42" i="16"/>
  <c r="O42" i="16"/>
  <c r="Q42" i="16"/>
  <c r="V42" i="16"/>
  <c r="G43" i="16"/>
  <c r="M43" i="16" s="1"/>
  <c r="I43" i="16"/>
  <c r="K43" i="16"/>
  <c r="O43" i="16"/>
  <c r="Q43" i="16"/>
  <c r="V43" i="16"/>
  <c r="G44" i="16"/>
  <c r="I44" i="16"/>
  <c r="K44" i="16"/>
  <c r="M44" i="16"/>
  <c r="O44" i="16"/>
  <c r="Q44" i="16"/>
  <c r="V44" i="16"/>
  <c r="G45" i="16"/>
  <c r="I45" i="16"/>
  <c r="K45" i="16"/>
  <c r="M45" i="16"/>
  <c r="O45" i="16"/>
  <c r="Q45" i="16"/>
  <c r="V45" i="16"/>
  <c r="G46" i="16"/>
  <c r="I46" i="16"/>
  <c r="K46" i="16"/>
  <c r="M46" i="16"/>
  <c r="O46" i="16"/>
  <c r="Q46" i="16"/>
  <c r="V46" i="16"/>
  <c r="G47" i="16"/>
  <c r="I47" i="16"/>
  <c r="K47" i="16"/>
  <c r="M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I61" i="16"/>
  <c r="K61" i="16"/>
  <c r="M61" i="16"/>
  <c r="O61" i="16"/>
  <c r="Q61" i="16"/>
  <c r="V61" i="16"/>
  <c r="G62" i="16"/>
  <c r="I62" i="16"/>
  <c r="K62" i="16"/>
  <c r="M62" i="16"/>
  <c r="O62" i="16"/>
  <c r="Q62" i="16"/>
  <c r="V62" i="16"/>
  <c r="G63" i="16"/>
  <c r="I63" i="16"/>
  <c r="K63" i="16"/>
  <c r="M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AE67" i="16"/>
  <c r="G17" i="15"/>
  <c r="G9" i="15"/>
  <c r="G8" i="15" s="1"/>
  <c r="I9" i="15"/>
  <c r="I8" i="15" s="1"/>
  <c r="K9" i="15"/>
  <c r="K8" i="15" s="1"/>
  <c r="M9" i="15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I12" i="15"/>
  <c r="K12" i="15"/>
  <c r="M12" i="15"/>
  <c r="O12" i="15"/>
  <c r="Q12" i="15"/>
  <c r="V12" i="15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AE17" i="15"/>
  <c r="G32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0" i="14"/>
  <c r="M10" i="14" s="1"/>
  <c r="I10" i="14"/>
  <c r="K10" i="14"/>
  <c r="O10" i="14"/>
  <c r="Q10" i="14"/>
  <c r="V10" i="14"/>
  <c r="G11" i="14"/>
  <c r="M11" i="14" s="1"/>
  <c r="I11" i="14"/>
  <c r="K11" i="14"/>
  <c r="O11" i="14"/>
  <c r="Q11" i="14"/>
  <c r="V11" i="14"/>
  <c r="G12" i="14"/>
  <c r="I12" i="14"/>
  <c r="K12" i="14"/>
  <c r="M12" i="14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M27" i="14" s="1"/>
  <c r="I27" i="14"/>
  <c r="K27" i="14"/>
  <c r="O27" i="14"/>
  <c r="Q27" i="14"/>
  <c r="V27" i="14"/>
  <c r="G28" i="14"/>
  <c r="I28" i="14"/>
  <c r="K28" i="14"/>
  <c r="M28" i="14"/>
  <c r="O28" i="14"/>
  <c r="Q28" i="14"/>
  <c r="V28" i="14"/>
  <c r="G29" i="14"/>
  <c r="I29" i="14"/>
  <c r="K29" i="14"/>
  <c r="M29" i="14"/>
  <c r="O29" i="14"/>
  <c r="Q29" i="14"/>
  <c r="V29" i="14"/>
  <c r="G30" i="14"/>
  <c r="I30" i="14"/>
  <c r="K30" i="14"/>
  <c r="M30" i="14"/>
  <c r="O30" i="14"/>
  <c r="Q30" i="14"/>
  <c r="V30" i="14"/>
  <c r="AE32" i="14"/>
  <c r="G1282" i="13"/>
  <c r="BA1276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1" i="13"/>
  <c r="AF1282" i="13" s="1"/>
  <c r="I11" i="13"/>
  <c r="K11" i="13"/>
  <c r="O11" i="13"/>
  <c r="Q11" i="13"/>
  <c r="V11" i="13"/>
  <c r="G13" i="13"/>
  <c r="M13" i="13" s="1"/>
  <c r="I13" i="13"/>
  <c r="K13" i="13"/>
  <c r="O13" i="13"/>
  <c r="Q13" i="13"/>
  <c r="V13" i="13"/>
  <c r="G18" i="13"/>
  <c r="M18" i="13" s="1"/>
  <c r="I18" i="13"/>
  <c r="K18" i="13"/>
  <c r="O18" i="13"/>
  <c r="Q18" i="13"/>
  <c r="V18" i="13"/>
  <c r="G23" i="13"/>
  <c r="M23" i="13" s="1"/>
  <c r="I23" i="13"/>
  <c r="K23" i="13"/>
  <c r="O23" i="13"/>
  <c r="Q23" i="13"/>
  <c r="V23" i="13"/>
  <c r="G25" i="13"/>
  <c r="I25" i="13"/>
  <c r="K25" i="13"/>
  <c r="M25" i="13"/>
  <c r="O25" i="13"/>
  <c r="G26" i="13"/>
  <c r="I26" i="13"/>
  <c r="K26" i="13"/>
  <c r="M26" i="13"/>
  <c r="O26" i="13"/>
  <c r="Q26" i="13"/>
  <c r="Q25" i="13" s="1"/>
  <c r="V26" i="13"/>
  <c r="V25" i="13" s="1"/>
  <c r="G30" i="13"/>
  <c r="I30" i="13"/>
  <c r="K30" i="13"/>
  <c r="M30" i="13"/>
  <c r="O30" i="13"/>
  <c r="Q30" i="13"/>
  <c r="V30" i="13"/>
  <c r="G31" i="13"/>
  <c r="I31" i="13"/>
  <c r="K31" i="13"/>
  <c r="M31" i="13"/>
  <c r="O31" i="13"/>
  <c r="Q31" i="13"/>
  <c r="V31" i="13"/>
  <c r="G41" i="13"/>
  <c r="O41" i="13"/>
  <c r="Q41" i="13"/>
  <c r="G42" i="13"/>
  <c r="M42" i="13" s="1"/>
  <c r="M41" i="13" s="1"/>
  <c r="I42" i="13"/>
  <c r="I41" i="13" s="1"/>
  <c r="K42" i="13"/>
  <c r="O42" i="13"/>
  <c r="Q42" i="13"/>
  <c r="V42" i="13"/>
  <c r="G43" i="13"/>
  <c r="M43" i="13" s="1"/>
  <c r="I43" i="13"/>
  <c r="K43" i="13"/>
  <c r="K41" i="13" s="1"/>
  <c r="O43" i="13"/>
  <c r="Q43" i="13"/>
  <c r="V43" i="13"/>
  <c r="V41" i="13" s="1"/>
  <c r="G127" i="13"/>
  <c r="I127" i="13"/>
  <c r="K127" i="13"/>
  <c r="M127" i="13"/>
  <c r="O127" i="13"/>
  <c r="Q127" i="13"/>
  <c r="V127" i="13"/>
  <c r="O129" i="13"/>
  <c r="V129" i="13"/>
  <c r="G130" i="13"/>
  <c r="G129" i="13" s="1"/>
  <c r="I130" i="13"/>
  <c r="I129" i="13" s="1"/>
  <c r="K130" i="13"/>
  <c r="K129" i="13" s="1"/>
  <c r="M130" i="13"/>
  <c r="M129" i="13" s="1"/>
  <c r="O130" i="13"/>
  <c r="Q130" i="13"/>
  <c r="Q129" i="13" s="1"/>
  <c r="V130" i="13"/>
  <c r="V133" i="13"/>
  <c r="G134" i="13"/>
  <c r="G133" i="13" s="1"/>
  <c r="I134" i="13"/>
  <c r="I133" i="13" s="1"/>
  <c r="K134" i="13"/>
  <c r="K133" i="13" s="1"/>
  <c r="M134" i="13"/>
  <c r="M133" i="13" s="1"/>
  <c r="O134" i="13"/>
  <c r="O133" i="13" s="1"/>
  <c r="Q134" i="13"/>
  <c r="Q133" i="13" s="1"/>
  <c r="V134" i="13"/>
  <c r="G136" i="13"/>
  <c r="G137" i="13"/>
  <c r="I137" i="13"/>
  <c r="I136" i="13" s="1"/>
  <c r="K137" i="13"/>
  <c r="K136" i="13" s="1"/>
  <c r="M137" i="13"/>
  <c r="O137" i="13"/>
  <c r="O136" i="13" s="1"/>
  <c r="Q137" i="13"/>
  <c r="Q136" i="13" s="1"/>
  <c r="V137" i="13"/>
  <c r="V136" i="13" s="1"/>
  <c r="G216" i="13"/>
  <c r="M216" i="13" s="1"/>
  <c r="I216" i="13"/>
  <c r="K216" i="13"/>
  <c r="O216" i="13"/>
  <c r="Q216" i="13"/>
  <c r="V216" i="13"/>
  <c r="G261" i="13"/>
  <c r="I261" i="13"/>
  <c r="K261" i="13"/>
  <c r="M261" i="13"/>
  <c r="O261" i="13"/>
  <c r="Q261" i="13"/>
  <c r="V261" i="13"/>
  <c r="G282" i="13"/>
  <c r="M282" i="13" s="1"/>
  <c r="I282" i="13"/>
  <c r="K282" i="13"/>
  <c r="O282" i="13"/>
  <c r="Q282" i="13"/>
  <c r="V282" i="13"/>
  <c r="G291" i="13"/>
  <c r="I291" i="13"/>
  <c r="K291" i="13"/>
  <c r="M291" i="13"/>
  <c r="O291" i="13"/>
  <c r="Q291" i="13"/>
  <c r="V291" i="13"/>
  <c r="G366" i="13"/>
  <c r="M366" i="13" s="1"/>
  <c r="I366" i="13"/>
  <c r="K366" i="13"/>
  <c r="O366" i="13"/>
  <c r="Q366" i="13"/>
  <c r="V366" i="13"/>
  <c r="G382" i="13"/>
  <c r="I382" i="13"/>
  <c r="K382" i="13"/>
  <c r="M382" i="13"/>
  <c r="O382" i="13"/>
  <c r="Q382" i="13"/>
  <c r="V382" i="13"/>
  <c r="G462" i="13"/>
  <c r="M462" i="13" s="1"/>
  <c r="I462" i="13"/>
  <c r="K462" i="13"/>
  <c r="O462" i="13"/>
  <c r="Q462" i="13"/>
  <c r="V462" i="13"/>
  <c r="G548" i="13"/>
  <c r="M548" i="13" s="1"/>
  <c r="I548" i="13"/>
  <c r="K548" i="13"/>
  <c r="O548" i="13"/>
  <c r="Q548" i="13"/>
  <c r="V548" i="13"/>
  <c r="G549" i="13"/>
  <c r="M549" i="13" s="1"/>
  <c r="I549" i="13"/>
  <c r="K549" i="13"/>
  <c r="O549" i="13"/>
  <c r="Q549" i="13"/>
  <c r="V549" i="13"/>
  <c r="G561" i="13"/>
  <c r="I561" i="13"/>
  <c r="K561" i="13"/>
  <c r="M561" i="13"/>
  <c r="O561" i="13"/>
  <c r="Q561" i="13"/>
  <c r="V561" i="13"/>
  <c r="G643" i="13"/>
  <c r="I643" i="13"/>
  <c r="K643" i="13"/>
  <c r="M643" i="13"/>
  <c r="O643" i="13"/>
  <c r="Q643" i="13"/>
  <c r="V643" i="13"/>
  <c r="G645" i="13"/>
  <c r="I645" i="13"/>
  <c r="K645" i="13"/>
  <c r="M645" i="13"/>
  <c r="O645" i="13"/>
  <c r="Q645" i="13"/>
  <c r="V645" i="13"/>
  <c r="G721" i="13"/>
  <c r="I721" i="13"/>
  <c r="K721" i="13"/>
  <c r="M721" i="13"/>
  <c r="O721" i="13"/>
  <c r="Q721" i="13"/>
  <c r="V721" i="13"/>
  <c r="G733" i="13"/>
  <c r="I733" i="13"/>
  <c r="K733" i="13"/>
  <c r="M733" i="13"/>
  <c r="O733" i="13"/>
  <c r="Q733" i="13"/>
  <c r="V733" i="13"/>
  <c r="G792" i="13"/>
  <c r="M792" i="13" s="1"/>
  <c r="I792" i="13"/>
  <c r="K792" i="13"/>
  <c r="O792" i="13"/>
  <c r="Q792" i="13"/>
  <c r="V792" i="13"/>
  <c r="G875" i="13"/>
  <c r="I875" i="13"/>
  <c r="K875" i="13"/>
  <c r="M875" i="13"/>
  <c r="O875" i="13"/>
  <c r="Q875" i="13"/>
  <c r="V875" i="13"/>
  <c r="G887" i="13"/>
  <c r="M887" i="13" s="1"/>
  <c r="I887" i="13"/>
  <c r="K887" i="13"/>
  <c r="O887" i="13"/>
  <c r="Q887" i="13"/>
  <c r="V887" i="13"/>
  <c r="G902" i="13"/>
  <c r="I902" i="13"/>
  <c r="K902" i="13"/>
  <c r="M902" i="13"/>
  <c r="O902" i="13"/>
  <c r="Q902" i="13"/>
  <c r="V902" i="13"/>
  <c r="G914" i="13"/>
  <c r="M914" i="13" s="1"/>
  <c r="I914" i="13"/>
  <c r="K914" i="13"/>
  <c r="O914" i="13"/>
  <c r="Q914" i="13"/>
  <c r="V914" i="13"/>
  <c r="Q916" i="13"/>
  <c r="G917" i="13"/>
  <c r="G916" i="13" s="1"/>
  <c r="I917" i="13"/>
  <c r="I916" i="13" s="1"/>
  <c r="K917" i="13"/>
  <c r="K916" i="13" s="1"/>
  <c r="O917" i="13"/>
  <c r="O916" i="13" s="1"/>
  <c r="Q917" i="13"/>
  <c r="V917" i="13"/>
  <c r="V916" i="13" s="1"/>
  <c r="G921" i="13"/>
  <c r="I921" i="13"/>
  <c r="K921" i="13"/>
  <c r="M921" i="13"/>
  <c r="O921" i="13"/>
  <c r="Q921" i="13"/>
  <c r="V921" i="13"/>
  <c r="G925" i="13"/>
  <c r="M925" i="13" s="1"/>
  <c r="I925" i="13"/>
  <c r="K925" i="13"/>
  <c r="O925" i="13"/>
  <c r="Q925" i="13"/>
  <c r="V925" i="13"/>
  <c r="G933" i="13"/>
  <c r="M933" i="13" s="1"/>
  <c r="I933" i="13"/>
  <c r="K933" i="13"/>
  <c r="O933" i="13"/>
  <c r="Q933" i="13"/>
  <c r="V933" i="13"/>
  <c r="G1016" i="13"/>
  <c r="M1016" i="13" s="1"/>
  <c r="I1016" i="13"/>
  <c r="K1016" i="13"/>
  <c r="O1016" i="13"/>
  <c r="Q1016" i="13"/>
  <c r="V1016" i="13"/>
  <c r="G1024" i="13"/>
  <c r="I1024" i="13"/>
  <c r="K1024" i="13"/>
  <c r="M1024" i="13"/>
  <c r="O1024" i="13"/>
  <c r="Q1024" i="13"/>
  <c r="V1024" i="13"/>
  <c r="G1027" i="13"/>
  <c r="G1026" i="13" s="1"/>
  <c r="I1027" i="13"/>
  <c r="I1026" i="13" s="1"/>
  <c r="K1027" i="13"/>
  <c r="K1026" i="13" s="1"/>
  <c r="M1027" i="13"/>
  <c r="O1027" i="13"/>
  <c r="O1026" i="13" s="1"/>
  <c r="Q1027" i="13"/>
  <c r="Q1026" i="13" s="1"/>
  <c r="V1027" i="13"/>
  <c r="G1031" i="13"/>
  <c r="I1031" i="13"/>
  <c r="K1031" i="13"/>
  <c r="M1031" i="13"/>
  <c r="O1031" i="13"/>
  <c r="Q1031" i="13"/>
  <c r="V1031" i="13"/>
  <c r="V1026" i="13" s="1"/>
  <c r="G1035" i="13"/>
  <c r="I1035" i="13"/>
  <c r="K1035" i="13"/>
  <c r="M1035" i="13"/>
  <c r="O1035" i="13"/>
  <c r="Q1035" i="13"/>
  <c r="V1035" i="13"/>
  <c r="G1039" i="13"/>
  <c r="M1039" i="13" s="1"/>
  <c r="I1039" i="13"/>
  <c r="K1039" i="13"/>
  <c r="O1039" i="13"/>
  <c r="Q1039" i="13"/>
  <c r="V1039" i="13"/>
  <c r="G1047" i="13"/>
  <c r="I1047" i="13"/>
  <c r="K1047" i="13"/>
  <c r="M1047" i="13"/>
  <c r="O1047" i="13"/>
  <c r="Q1047" i="13"/>
  <c r="V1047" i="13"/>
  <c r="G1055" i="13"/>
  <c r="M1055" i="13" s="1"/>
  <c r="I1055" i="13"/>
  <c r="K1055" i="13"/>
  <c r="O1055" i="13"/>
  <c r="Q1055" i="13"/>
  <c r="V1055" i="13"/>
  <c r="G1063" i="13"/>
  <c r="I1063" i="13"/>
  <c r="K1063" i="13"/>
  <c r="M1063" i="13"/>
  <c r="O1063" i="13"/>
  <c r="Q1063" i="13"/>
  <c r="V1063" i="13"/>
  <c r="G1065" i="13"/>
  <c r="M1065" i="13" s="1"/>
  <c r="I1065" i="13"/>
  <c r="K1065" i="13"/>
  <c r="O1065" i="13"/>
  <c r="Q1065" i="13"/>
  <c r="V1065" i="13"/>
  <c r="G1068" i="13"/>
  <c r="G1067" i="13" s="1"/>
  <c r="I1068" i="13"/>
  <c r="I1067" i="13" s="1"/>
  <c r="K1068" i="13"/>
  <c r="K1067" i="13" s="1"/>
  <c r="O1068" i="13"/>
  <c r="O1067" i="13" s="1"/>
  <c r="Q1068" i="13"/>
  <c r="Q1067" i="13" s="1"/>
  <c r="V1068" i="13"/>
  <c r="V1067" i="13" s="1"/>
  <c r="G1069" i="13"/>
  <c r="I1069" i="13"/>
  <c r="K1069" i="13"/>
  <c r="M1069" i="13"/>
  <c r="O1069" i="13"/>
  <c r="Q1069" i="13"/>
  <c r="V1069" i="13"/>
  <c r="G1070" i="13"/>
  <c r="O1070" i="13"/>
  <c r="Q1070" i="13"/>
  <c r="G1071" i="13"/>
  <c r="M1071" i="13" s="1"/>
  <c r="I1071" i="13"/>
  <c r="I1070" i="13" s="1"/>
  <c r="K1071" i="13"/>
  <c r="O1071" i="13"/>
  <c r="Q1071" i="13"/>
  <c r="V1071" i="13"/>
  <c r="G1153" i="13"/>
  <c r="M1153" i="13" s="1"/>
  <c r="I1153" i="13"/>
  <c r="K1153" i="13"/>
  <c r="K1070" i="13" s="1"/>
  <c r="O1153" i="13"/>
  <c r="Q1153" i="13"/>
  <c r="V1153" i="13"/>
  <c r="V1070" i="13" s="1"/>
  <c r="G1235" i="13"/>
  <c r="I1235" i="13"/>
  <c r="K1235" i="13"/>
  <c r="M1235" i="13"/>
  <c r="O1235" i="13"/>
  <c r="Q1235" i="13"/>
  <c r="V1235" i="13"/>
  <c r="G1238" i="13"/>
  <c r="G1237" i="13" s="1"/>
  <c r="I1238" i="13"/>
  <c r="I1237" i="13" s="1"/>
  <c r="K1238" i="13"/>
  <c r="K1237" i="13" s="1"/>
  <c r="M1238" i="13"/>
  <c r="M1237" i="13" s="1"/>
  <c r="O1238" i="13"/>
  <c r="O1237" i="13" s="1"/>
  <c r="Q1238" i="13"/>
  <c r="Q1237" i="13" s="1"/>
  <c r="V1238" i="13"/>
  <c r="G1258" i="13"/>
  <c r="I1258" i="13"/>
  <c r="K1258" i="13"/>
  <c r="M1258" i="13"/>
  <c r="O1258" i="13"/>
  <c r="Q1258" i="13"/>
  <c r="V1258" i="13"/>
  <c r="V1237" i="13" s="1"/>
  <c r="G1275" i="13"/>
  <c r="I1275" i="13"/>
  <c r="K1275" i="13"/>
  <c r="M1275" i="13"/>
  <c r="O1275" i="13"/>
  <c r="Q1275" i="13"/>
  <c r="V1275" i="13"/>
  <c r="AE1282" i="13"/>
  <c r="G28" i="12"/>
  <c r="BA25" i="12"/>
  <c r="BA22" i="12"/>
  <c r="BA20" i="12"/>
  <c r="BA18" i="12"/>
  <c r="BA14" i="12"/>
  <c r="V8" i="12"/>
  <c r="G9" i="12"/>
  <c r="AF28" i="12" s="1"/>
  <c r="I9" i="12"/>
  <c r="I8" i="12" s="1"/>
  <c r="K9" i="12"/>
  <c r="K8" i="12" s="1"/>
  <c r="O9" i="12"/>
  <c r="Q9" i="12"/>
  <c r="V9" i="12"/>
  <c r="G10" i="12"/>
  <c r="I10" i="12"/>
  <c r="K10" i="12"/>
  <c r="M10" i="12"/>
  <c r="O10" i="12"/>
  <c r="Q10" i="12"/>
  <c r="V10" i="12"/>
  <c r="G11" i="12"/>
  <c r="I11" i="12"/>
  <c r="K11" i="12"/>
  <c r="M11" i="12"/>
  <c r="O11" i="12"/>
  <c r="O8" i="12" s="1"/>
  <c r="Q11" i="12"/>
  <c r="Q8" i="12" s="1"/>
  <c r="V11" i="12"/>
  <c r="G13" i="12"/>
  <c r="G12" i="12" s="1"/>
  <c r="I13" i="12"/>
  <c r="I12" i="12" s="1"/>
  <c r="K13" i="12"/>
  <c r="K12" i="12" s="1"/>
  <c r="M13" i="12"/>
  <c r="O13" i="12"/>
  <c r="O12" i="12" s="1"/>
  <c r="Q13" i="12"/>
  <c r="Q12" i="12" s="1"/>
  <c r="V13" i="12"/>
  <c r="V12" i="12" s="1"/>
  <c r="G15" i="12"/>
  <c r="M15" i="12" s="1"/>
  <c r="I15" i="12"/>
  <c r="K15" i="12"/>
  <c r="O15" i="12"/>
  <c r="Q15" i="12"/>
  <c r="V15" i="12"/>
  <c r="G17" i="12"/>
  <c r="I17" i="12"/>
  <c r="K17" i="12"/>
  <c r="M17" i="12"/>
  <c r="O17" i="12"/>
  <c r="Q17" i="12"/>
  <c r="V17" i="12"/>
  <c r="G19" i="12"/>
  <c r="M19" i="12" s="1"/>
  <c r="I19" i="12"/>
  <c r="K19" i="12"/>
  <c r="O19" i="12"/>
  <c r="Q19" i="12"/>
  <c r="V19" i="12"/>
  <c r="G21" i="12"/>
  <c r="I21" i="12"/>
  <c r="K21" i="12"/>
  <c r="M21" i="12"/>
  <c r="O21" i="12"/>
  <c r="Q21" i="12"/>
  <c r="V21" i="12"/>
  <c r="G23" i="12"/>
  <c r="I23" i="12"/>
  <c r="K23" i="12"/>
  <c r="M23" i="12"/>
  <c r="O23" i="12"/>
  <c r="Q23" i="12"/>
  <c r="V23" i="12"/>
  <c r="G24" i="12"/>
  <c r="I24" i="12"/>
  <c r="K24" i="12"/>
  <c r="M24" i="12"/>
  <c r="O24" i="12"/>
  <c r="Q24" i="12"/>
  <c r="V24" i="12"/>
  <c r="G26" i="12"/>
  <c r="M26" i="12" s="1"/>
  <c r="I26" i="12"/>
  <c r="K26" i="12"/>
  <c r="O26" i="12"/>
  <c r="Q26" i="12"/>
  <c r="V26" i="12"/>
  <c r="AE28" i="12"/>
  <c r="I20" i="1"/>
  <c r="I19" i="1"/>
  <c r="I18" i="1"/>
  <c r="I17" i="1"/>
  <c r="I16" i="1"/>
  <c r="I81" i="1"/>
  <c r="J80" i="1" s="1"/>
  <c r="F49" i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9" i="1" s="1"/>
  <c r="J28" i="1"/>
  <c r="J26" i="1"/>
  <c r="G38" i="1"/>
  <c r="F38" i="1"/>
  <c r="J23" i="1"/>
  <c r="J24" i="1"/>
  <c r="J25" i="1"/>
  <c r="J27" i="1"/>
  <c r="E24" i="1"/>
  <c r="E26" i="1"/>
  <c r="J74" i="1" l="1"/>
  <c r="J66" i="1"/>
  <c r="J77" i="1"/>
  <c r="J75" i="1"/>
  <c r="J68" i="1"/>
  <c r="J65" i="1"/>
  <c r="J69" i="1"/>
  <c r="J76" i="1"/>
  <c r="J67" i="1"/>
  <c r="J70" i="1"/>
  <c r="J72" i="1"/>
  <c r="J73" i="1"/>
  <c r="J78" i="1"/>
  <c r="J71" i="1"/>
  <c r="J79" i="1"/>
  <c r="G26" i="1"/>
  <c r="A26" i="1"/>
  <c r="G28" i="1"/>
  <c r="G23" i="1"/>
  <c r="M8" i="16"/>
  <c r="AF67" i="16"/>
  <c r="M8" i="15"/>
  <c r="AF17" i="15"/>
  <c r="M8" i="14"/>
  <c r="AF32" i="14"/>
  <c r="M1026" i="13"/>
  <c r="M1070" i="13"/>
  <c r="M136" i="13"/>
  <c r="M1068" i="13"/>
  <c r="M1067" i="13" s="1"/>
  <c r="M917" i="13"/>
  <c r="M916" i="13" s="1"/>
  <c r="M11" i="13"/>
  <c r="M8" i="13" s="1"/>
  <c r="M12" i="12"/>
  <c r="M9" i="12"/>
  <c r="M8" i="12" s="1"/>
  <c r="G8" i="12"/>
  <c r="I21" i="1"/>
  <c r="I39" i="1"/>
  <c r="I49" i="1" s="1"/>
  <c r="J81" i="1" l="1"/>
  <c r="A23" i="1"/>
  <c r="J44" i="1"/>
  <c r="J43" i="1"/>
  <c r="J48" i="1"/>
  <c r="J42" i="1"/>
  <c r="J41" i="1"/>
  <c r="J46" i="1"/>
  <c r="J39" i="1"/>
  <c r="J49" i="1" s="1"/>
  <c r="J47" i="1"/>
  <c r="J45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6D31CB4D-EA99-4F07-BA44-DEB3E9CF64A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909245F-8B03-42F6-8323-802A1163EA4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B81DE967-FB2B-4670-AE74-44BC6599DC5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6281FEE-D8EF-4564-AADD-6FA603B64FF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4CD7B78C-C377-439D-BE2D-80855ECA97E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2E8D4FA-6B82-490F-9FF5-11C5690F835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76701AC9-3DEB-4BE2-98D0-2791DD1B0DE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2AB66D-B4AE-4D30-AA07-61A39538FF7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Jaroslav Dvořák</author>
  </authors>
  <commentList>
    <comment ref="S6" authorId="0" shapeId="0" xr:uid="{E4A27B0C-9280-4297-9532-A4E54F4F303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AB12473-92E0-4803-B15B-B9F3B1915D7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<sst xmlns="http://schemas.openxmlformats.org/spreadsheetml/2006/main" count="4120" uniqueCount="1140">
  <si>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</si>
  <si>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</si>
  <si>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</si>
  <si>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</si>
  <si>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</si>
  <si>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</si>
  <si>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</si>
  <si>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</si>
  <si>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</si>
  <si>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</si>
  <si>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</si>
  <si>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</si>
  <si>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</si>
  <si>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</si>
  <si>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</si>
  <si>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</si>
  <si>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</si>
  <si>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</si>
  <si>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</si>
  <si>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</si>
  <si>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</si>
  <si>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</si>
  <si>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</si>
  <si>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</si>
  <si>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</si>
  <si>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</si>
  <si>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</si>
  <si>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</si>
  <si>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</si>
  <si>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</si>
  <si>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</si>
  <si>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</si>
  <si>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</si>
  <si>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</si>
  <si>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</si>
  <si>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</si>
  <si>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</si>
  <si>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</si>
  <si>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</si>
  <si>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</si>
  <si>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</si>
  <si>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</si>
  <si>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</si>
  <si>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Sinc s.r.o.</t>
  </si>
  <si>
    <t>230403</t>
  </si>
  <si>
    <t>PBŘ budovy B KrÚ Pk č.p. 12, Pardubice</t>
  </si>
  <si>
    <t>Pardubický kraj</t>
  </si>
  <si>
    <t>Komenského náměstí 125</t>
  </si>
  <si>
    <t>Pardubice-Pardubice-Staré Město</t>
  </si>
  <si>
    <t>53002</t>
  </si>
  <si>
    <t>70892822</t>
  </si>
  <si>
    <t>CZ70892822</t>
  </si>
  <si>
    <t>Průmyslová 560</t>
  </si>
  <si>
    <t>Pardubice-Pardubičky</t>
  </si>
  <si>
    <t>53003</t>
  </si>
  <si>
    <t>28814878</t>
  </si>
  <si>
    <t>CZ28814878</t>
  </si>
  <si>
    <t>Stavba</t>
  </si>
  <si>
    <t>Stavební objekt</t>
  </si>
  <si>
    <t>01</t>
  </si>
  <si>
    <t>Ostatní a vedlejší náklady</t>
  </si>
  <si>
    <t>1</t>
  </si>
  <si>
    <t xml:space="preserve"> Ostatní a vedlejší náklady</t>
  </si>
  <si>
    <t>02</t>
  </si>
  <si>
    <t>Architektonicko stavební řešení</t>
  </si>
  <si>
    <t>Stavební práce</t>
  </si>
  <si>
    <t>03</t>
  </si>
  <si>
    <t>Elektronické komunikace</t>
  </si>
  <si>
    <t>Univerzální kabelážní systém (UKS)</t>
  </si>
  <si>
    <t>2</t>
  </si>
  <si>
    <t>Úpravy stávajích rozvodů</t>
  </si>
  <si>
    <t>3</t>
  </si>
  <si>
    <t>Trasy</t>
  </si>
  <si>
    <t>Celkem za stavbu</t>
  </si>
  <si>
    <t>CZK</t>
  </si>
  <si>
    <t>#POPS</t>
  </si>
  <si>
    <t>Popis stavby: 230403 - PBŘ budovy B KrÚ Pk č.p. 12, Pardubice</t>
  </si>
  <si>
    <t>#POPO</t>
  </si>
  <si>
    <t>Popis objektu: 01 - Ostatní a vedlejší náklady</t>
  </si>
  <si>
    <t>#POPR</t>
  </si>
  <si>
    <t>Popis rozpočtu: 1 -  Ostatní a vedlejší náklady</t>
  </si>
  <si>
    <t>Popis objektu: 02 - Architektonicko stavební řešení</t>
  </si>
  <si>
    <t>Popis rozpočtu: 1 - Stavební práce</t>
  </si>
  <si>
    <t>Popis objektu: 03 - Elektronické komunikace</t>
  </si>
  <si>
    <t>Popis rozpočtu: 1 - Univerzální kabelážní systém (UKS)</t>
  </si>
  <si>
    <t>Popis rozpočtu: 2 - Úpravy stávajích rozvodů</t>
  </si>
  <si>
    <t>Popis rozpočtu: 3 - Trasy</t>
  </si>
  <si>
    <t>Rekapitulace dílů</t>
  </si>
  <si>
    <t>Typ dílu</t>
  </si>
  <si>
    <t>416</t>
  </si>
  <si>
    <t>Podhledy a mezistropy montované lehké</t>
  </si>
  <si>
    <t>61</t>
  </si>
  <si>
    <t>Úpravy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</si>
  <si>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</si>
  <si>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</si>
  <si>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</si>
  <si>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</si>
  <si>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</si>
  <si>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</si>
  <si>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7131</t>
  </si>
  <si>
    <t>Izolace tepelné-protipožární</t>
  </si>
  <si>
    <t>766</t>
  </si>
  <si>
    <t>Konstrukce truhlářské</t>
  </si>
  <si>
    <t>767</t>
  </si>
  <si>
    <t>Konstrukce zámečnické</t>
  </si>
  <si>
    <t>771</t>
  </si>
  <si>
    <t>Podlahy z dlaždic a obklady</t>
  </si>
  <si>
    <t>784</t>
  </si>
  <si>
    <t>Malby</t>
  </si>
  <si>
    <t>M22</t>
  </si>
  <si>
    <t>Montáž sdělovací a zabezp. techniky</t>
  </si>
  <si>
    <t>M223</t>
  </si>
  <si>
    <t>M22301</t>
  </si>
  <si>
    <t>M2231</t>
  </si>
  <si>
    <t>Společné kabelové trasy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</si>
  <si>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</si>
  <si>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</si>
  <si>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</si>
  <si>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</si>
  <si>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</si>
  <si>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</si>
  <si>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</si>
  <si>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</si>
  <si>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</si>
  <si>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</si>
  <si>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</si>
  <si>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</si>
  <si>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</si>
  <si>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</si>
  <si>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</si>
  <si>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</si>
  <si>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</si>
  <si>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</si>
  <si>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</si>
  <si>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</si>
  <si>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</si>
  <si>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</si>
  <si>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</si>
  <si>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</si>
  <si>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</si>
  <si>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</si>
  <si>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</si>
  <si>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</si>
  <si>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</si>
  <si>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</si>
  <si>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</si>
  <si>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</si>
  <si>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</si>
  <si>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</si>
  <si>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</si>
  <si>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</si>
  <si>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VRN</t>
  </si>
  <si>
    <t>Běžná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</si>
  <si>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</si>
  <si>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</si>
  <si>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</si>
  <si>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</si>
  <si>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</si>
  <si>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005111022T</t>
  </si>
  <si>
    <t xml:space="preserve">Vytyčení inženýrských sítí,ochrana stávajících vedení a zařízení před poškozením </t>
  </si>
  <si>
    <t>Vlastní</t>
  </si>
  <si>
    <t>Práce</t>
  </si>
  <si>
    <t>POL1_1</t>
  </si>
  <si>
    <t>Zaměření a vytýčení stávajících inženýrských sítí v místě stavby z hlediska jejich ochrany při provádění stavby.</t>
  </si>
  <si>
    <t>POP</t>
  </si>
  <si>
    <t>005211010R</t>
  </si>
  <si>
    <t>Předání a převzetí staveniště</t>
  </si>
  <si>
    <t>POL99_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</si>
  <si>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</si>
  <si>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</si>
  <si>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</si>
  <si>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</si>
  <si>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</si>
  <si>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</si>
  <si>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</si>
  <si>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</si>
  <si>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</si>
  <si>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„Náklady na vyhotovení dokumentace skutečného provedení stavby v počtu třech  paré. Dokumentace bude předána v tištěné formě a na CD ve dvou formátech (veškerá dokumetnace v PDF,  výkresová část v DWG a PDF)“</t>
  </si>
  <si>
    <t>005261012T</t>
  </si>
  <si>
    <t xml:space="preserve">Náklady spojené s pojištěním odpovědnosti za škodu jak je uvedeno v návrhu smlouvy o dílo </t>
  </si>
  <si>
    <t>005261021R</t>
  </si>
  <si>
    <t>Bankovní záruky za řádné provedení díla</t>
  </si>
  <si>
    <t>Náklady zhotovitele spojené se zabezpečením a poskytnutím zajišťovacích bankovních záruk za řádné provedení díla, pokud je zadavatel požaduje v obchodních podmínkách.</t>
  </si>
  <si>
    <t>005261024T</t>
  </si>
  <si>
    <t>Nákl.spojené se zříz.bank.záruky po dobu záruč.dob jak je uvedeno v návrhu smlouvy o dílo</t>
  </si>
  <si>
    <t>SUM</t>
  </si>
  <si>
    <t>END</t>
  </si>
  <si>
    <t>416022129R00</t>
  </si>
  <si>
    <t xml:space="preserve">Podhledy na kovové konstrukci opláštěné deskami sádrokartonovými dvouúrovňový křížový rošt z profilů CD zavěšený 1x deska, tloušťky 20 mm, protipožární, bez izolace,  </t>
  </si>
  <si>
    <t>m2</t>
  </si>
  <si>
    <t>801-1</t>
  </si>
  <si>
    <t>D 1.1.3 výřez A : 5,77*2,43</t>
  </si>
  <si>
    <t>VV</t>
  </si>
  <si>
    <t>416091213R00</t>
  </si>
  <si>
    <t>Úprava napojovací spáry SDK s jinou stavební konstrukcí akrylovým tmelem s přelepením výztužnou páskou, šířka spáry do 10 mm</t>
  </si>
  <si>
    <t>m</t>
  </si>
  <si>
    <t>D 1.1.3 výřez A : (5,77+2,43)*2</t>
  </si>
  <si>
    <t>954312102R00</t>
  </si>
  <si>
    <t>Obklady konstrukcí sádrokartonovými deskami opláštění vodorovných konstrukcí dvoustranné do 200x200 mm, deskami protipožárními tl. 12,5 mm</t>
  </si>
  <si>
    <t>3.NP chodba : 2,54*2</t>
  </si>
  <si>
    <t>svislá L : 2,9*(4+2)</t>
  </si>
  <si>
    <t>4.NP chodba : 2,8</t>
  </si>
  <si>
    <t>svislá L : 2,9*2</t>
  </si>
  <si>
    <t>954312202R00</t>
  </si>
  <si>
    <t>Obklady konstrukcí sádrokartonovými deskami opláštění vodorovných konstrukcí dvoustranné od 200x200 mm do 500x500 mm, deskami protipožárními tl. 12,5 mm</t>
  </si>
  <si>
    <t>3.NP chodba : 2,53+2,65</t>
  </si>
  <si>
    <t>4.NP chodba : 2,52+2,49</t>
  </si>
  <si>
    <t>svislá L : 2,95*4</t>
  </si>
  <si>
    <t>954313202R00</t>
  </si>
  <si>
    <t>Obklady konstrukcí sádrokartonovými deskami opláštění vodorovných konstrukcí třístranné od 200x200 mm do 500x500 mm, deskami protipožárními tl.12,5 mm</t>
  </si>
  <si>
    <t>boční sloup tvaru "U" :  3NP2,9*2</t>
  </si>
  <si>
    <t>612409991RT2</t>
  </si>
  <si>
    <t>Začištění omítek kolem oken, dveří a obkladů apod. s použitím suché maltové směsi</t>
  </si>
  <si>
    <t>801-4</t>
  </si>
  <si>
    <t>3NP : (0,35+0,1)*4+(0,35+0,1*2)*2</t>
  </si>
  <si>
    <t>4NP : (0,15+0,1)*2+(0,4+0,1)*2+(0,35+0,1)*2</t>
  </si>
  <si>
    <t>rezerva : 14*0,3</t>
  </si>
  <si>
    <t>941955003R00</t>
  </si>
  <si>
    <t>Lešení lehké pracovní pomocné pomocné, o výšce lešeňové podlahy přes 1,9 do 2,5 m</t>
  </si>
  <si>
    <t>800-3</t>
  </si>
  <si>
    <t>Začátek provozního součtu</t>
  </si>
  <si>
    <t xml:space="preserve">  3.NP chodba : 2,54</t>
  </si>
  <si>
    <t xml:space="preserve">  4.NP chodba : 2,8</t>
  </si>
  <si>
    <t xml:space="preserve">  3.NP chodba : 2,52+2,65</t>
  </si>
  <si>
    <t xml:space="preserve">  4.NP chodba : 2,52+2,49</t>
  </si>
  <si>
    <t xml:space="preserve">  Mezisoučet</t>
  </si>
  <si>
    <t>Konec provozního součtu</t>
  </si>
  <si>
    <t>15,52*1,2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</si>
  <si>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</si>
  <si>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</si>
  <si>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953981101R00</t>
  </si>
  <si>
    <t>Chemické kotvy do betonu, do cihelného zdiva do betonu, hloubky 80 mm, M 8, ampule pro chemickou kotvu</t>
  </si>
  <si>
    <t>kus</t>
  </si>
  <si>
    <t>včetně kotevního šroubu</t>
  </si>
  <si>
    <t xml:space="preserve">  1.NP 2146 : 1</t>
  </si>
  <si>
    <t xml:space="preserve">  2147 : 1</t>
  </si>
  <si>
    <t xml:space="preserve">  2148 : 1</t>
  </si>
  <si>
    <t xml:space="preserve">  3.NP 2301 : 1</t>
  </si>
  <si>
    <t xml:space="preserve">  2301a : 1</t>
  </si>
  <si>
    <t xml:space="preserve">  2302 : 1</t>
  </si>
  <si>
    <t xml:space="preserve">  2303 : 1</t>
  </si>
  <si>
    <t xml:space="preserve">  2304 : 1</t>
  </si>
  <si>
    <t xml:space="preserve">  2305 : 1</t>
  </si>
  <si>
    <t xml:space="preserve">  2306 : 1</t>
  </si>
  <si>
    <t xml:space="preserve">  2307 : 1</t>
  </si>
  <si>
    <t xml:space="preserve">  2308a : 1</t>
  </si>
  <si>
    <t xml:space="preserve">  2311 : 1</t>
  </si>
  <si>
    <t xml:space="preserve">  2312 : 1</t>
  </si>
  <si>
    <t xml:space="preserve">  2313 : 1</t>
  </si>
  <si>
    <t xml:space="preserve">  2314 : 1</t>
  </si>
  <si>
    <t xml:space="preserve">  2315 : 1</t>
  </si>
  <si>
    <t xml:space="preserve">  2316 : 1</t>
  </si>
  <si>
    <t xml:space="preserve">  2317 : 1</t>
  </si>
  <si>
    <t xml:space="preserve">  2321 : 3</t>
  </si>
  <si>
    <t xml:space="preserve">  2322 : 1</t>
  </si>
  <si>
    <t xml:space="preserve">  2323 : 1</t>
  </si>
  <si>
    <t xml:space="preserve">  2324 : 1</t>
  </si>
  <si>
    <t xml:space="preserve">  2325 : 1</t>
  </si>
  <si>
    <t xml:space="preserve">  2326 : 1</t>
  </si>
  <si>
    <t xml:space="preserve">  2327 : 1</t>
  </si>
  <si>
    <t xml:space="preserve">  2328 : 1</t>
  </si>
  <si>
    <t xml:space="preserve">  2329 : 1</t>
  </si>
  <si>
    <t xml:space="preserve">  2330 : 1</t>
  </si>
  <si>
    <t xml:space="preserve">  2331 : 1</t>
  </si>
  <si>
    <t xml:space="preserve">  2332 : 1</t>
  </si>
  <si>
    <t xml:space="preserve">  2333 : 1</t>
  </si>
  <si>
    <t xml:space="preserve">  2334 : 1</t>
  </si>
  <si>
    <t xml:space="preserve">  2335 : 1</t>
  </si>
  <si>
    <t xml:space="preserve">  2336 : 1</t>
  </si>
  <si>
    <t xml:space="preserve">  2337 : 2</t>
  </si>
  <si>
    <t xml:space="preserve">  2338 : 1</t>
  </si>
  <si>
    <t xml:space="preserve">  2339 : 2</t>
  </si>
  <si>
    <t xml:space="preserve">  2340 : 1</t>
  </si>
  <si>
    <t xml:space="preserve">  2341 : 1</t>
  </si>
  <si>
    <t xml:space="preserve">  2342 : 1</t>
  </si>
  <si>
    <t xml:space="preserve">  2343 : 1</t>
  </si>
  <si>
    <t xml:space="preserve">  2344 : 1</t>
  </si>
  <si>
    <t xml:space="preserve">  2345 : 1</t>
  </si>
  <si>
    <t xml:space="preserve">  2346 : 1</t>
  </si>
  <si>
    <t xml:space="preserve">  2347 : 1</t>
  </si>
  <si>
    <t xml:space="preserve">  2348 : 1</t>
  </si>
  <si>
    <t xml:space="preserve">  2348a : 1</t>
  </si>
  <si>
    <t xml:space="preserve">  4.NP 2401 : 1</t>
  </si>
  <si>
    <t xml:space="preserve">  2402 : 1</t>
  </si>
  <si>
    <t xml:space="preserve">  2403 : 2</t>
  </si>
  <si>
    <t xml:space="preserve">  2404 : 1</t>
  </si>
  <si>
    <t xml:space="preserve">  2421 : 3</t>
  </si>
  <si>
    <t xml:space="preserve">  2422 : 2</t>
  </si>
  <si>
    <t xml:space="preserve">  2423 : 2</t>
  </si>
  <si>
    <t xml:space="preserve">  2424 : 1</t>
  </si>
  <si>
    <t xml:space="preserve">  2425 : 2</t>
  </si>
  <si>
    <t xml:space="preserve">  2426 : 1</t>
  </si>
  <si>
    <t xml:space="preserve">  2427 : 1</t>
  </si>
  <si>
    <t xml:space="preserve">  2428 : 1</t>
  </si>
  <si>
    <t xml:space="preserve">  2429 : 2</t>
  </si>
  <si>
    <t xml:space="preserve">  2430 : 1</t>
  </si>
  <si>
    <t xml:space="preserve">  2431 : 1</t>
  </si>
  <si>
    <t xml:space="preserve">  2432 : 1</t>
  </si>
  <si>
    <t xml:space="preserve">  2433 : 1</t>
  </si>
  <si>
    <t xml:space="preserve">  2434 : 1</t>
  </si>
  <si>
    <t xml:space="preserve">  2435 : 1</t>
  </si>
  <si>
    <t xml:space="preserve">  2436 : 1</t>
  </si>
  <si>
    <t xml:space="preserve">  2437 : 1</t>
  </si>
  <si>
    <t xml:space="preserve">  2438 : 1</t>
  </si>
  <si>
    <t xml:space="preserve">  2439 : 1</t>
  </si>
  <si>
    <t xml:space="preserve">  2440 : 1</t>
  </si>
  <si>
    <t xml:space="preserve">  2441 : 1</t>
  </si>
  <si>
    <t xml:space="preserve">  2442 : 1</t>
  </si>
  <si>
    <t xml:space="preserve">  2443 : 1</t>
  </si>
  <si>
    <t xml:space="preserve">  2444 : 1</t>
  </si>
  <si>
    <t xml:space="preserve">  2445 : 2</t>
  </si>
  <si>
    <t xml:space="preserve">  2446 : 1</t>
  </si>
  <si>
    <t>90*4</t>
  </si>
  <si>
    <t>28318894R</t>
  </si>
  <si>
    <t>krytka mat. PVC; d = 22,0 mm; hnědá, stříbrná; pro šestihranné šrouby</t>
  </si>
  <si>
    <t>SPCM</t>
  </si>
  <si>
    <t>Specifikace</t>
  </si>
  <si>
    <t>POL3_1</t>
  </si>
  <si>
    <t>bílá</t>
  </si>
  <si>
    <t>978R1</t>
  </si>
  <si>
    <t>demontáž soklů pro zpětné osazení</t>
  </si>
  <si>
    <t xml:space="preserve">m     </t>
  </si>
  <si>
    <t>713552156T00</t>
  </si>
  <si>
    <t>požární ucpávky dle parametrů v PD  D+M</t>
  </si>
  <si>
    <t>POL1_7</t>
  </si>
  <si>
    <t>14+4</t>
  </si>
  <si>
    <t>766494100T00</t>
  </si>
  <si>
    <t>Zhotovení otvorů pro větrací mřížky 150x1000mm v parapetech včetně osazení</t>
  </si>
  <si>
    <t xml:space="preserve">ks    </t>
  </si>
  <si>
    <t>1.NP 2146 : 1</t>
  </si>
  <si>
    <t>2147 : 1</t>
  </si>
  <si>
    <t>2148 : 1</t>
  </si>
  <si>
    <t>3.NP 2301 : 1</t>
  </si>
  <si>
    <t>2301a : 1</t>
  </si>
  <si>
    <t>2302 : 1</t>
  </si>
  <si>
    <t>2303 : 1</t>
  </si>
  <si>
    <t>2304 : 1</t>
  </si>
  <si>
    <t>2305 : 1</t>
  </si>
  <si>
    <t>2306 : 1</t>
  </si>
  <si>
    <t>2307 : 1</t>
  </si>
  <si>
    <t>2308a : 1</t>
  </si>
  <si>
    <t>2311 : 1</t>
  </si>
  <si>
    <t>2312 : 1</t>
  </si>
  <si>
    <t>2313 : 1</t>
  </si>
  <si>
    <t>2314 : 1</t>
  </si>
  <si>
    <t>2315 : 1</t>
  </si>
  <si>
    <t>2316 : 1</t>
  </si>
  <si>
    <t>2317 : 1</t>
  </si>
  <si>
    <t>2321 : 3</t>
  </si>
  <si>
    <t>2322 : 1</t>
  </si>
  <si>
    <t>2323 : 1</t>
  </si>
  <si>
    <t>2324 : 1</t>
  </si>
  <si>
    <t>2325 : 1</t>
  </si>
  <si>
    <t>2326 : 1</t>
  </si>
  <si>
    <t>2327 : 1</t>
  </si>
  <si>
    <t>2328 : 1</t>
  </si>
  <si>
    <t>2329 : 1</t>
  </si>
  <si>
    <t>2330 : 1</t>
  </si>
  <si>
    <t>2331 : 1</t>
  </si>
  <si>
    <t>2332 : 1</t>
  </si>
  <si>
    <t>2333 : 1</t>
  </si>
  <si>
    <t>2334 : 1</t>
  </si>
  <si>
    <t>2335 : 1</t>
  </si>
  <si>
    <t>2336 : 1</t>
  </si>
  <si>
    <t>2337 : 2</t>
  </si>
  <si>
    <t>2338 : 1</t>
  </si>
  <si>
    <t>2339 : 2</t>
  </si>
  <si>
    <t>2340 : 1</t>
  </si>
  <si>
    <t>2341 : 1</t>
  </si>
  <si>
    <t>2342 : 1</t>
  </si>
  <si>
    <t>2343 : 1</t>
  </si>
  <si>
    <t>2344 : 1</t>
  </si>
  <si>
    <t>2345 : 1</t>
  </si>
  <si>
    <t>2346 : 1</t>
  </si>
  <si>
    <t>2347 : 1</t>
  </si>
  <si>
    <t>2348 : 1</t>
  </si>
  <si>
    <t>2348a : 1</t>
  </si>
  <si>
    <t>4.NP 2401 : 1</t>
  </si>
  <si>
    <t>2402 : 1</t>
  </si>
  <si>
    <t>2403 : 2</t>
  </si>
  <si>
    <t>2404 : 1</t>
  </si>
  <si>
    <t>2421 : 3</t>
  </si>
  <si>
    <t>2422 : 2</t>
  </si>
  <si>
    <t>2423 : 2</t>
  </si>
  <si>
    <t>2424 : 1</t>
  </si>
  <si>
    <t>2425 : 2</t>
  </si>
  <si>
    <t>2426 : 1</t>
  </si>
  <si>
    <t>2427 : 1</t>
  </si>
  <si>
    <t>2428 : 1</t>
  </si>
  <si>
    <t>2429 : 2</t>
  </si>
  <si>
    <t>2430 : 1</t>
  </si>
  <si>
    <t>2431 : 1</t>
  </si>
  <si>
    <t>2432 : 1</t>
  </si>
  <si>
    <t>2433 : 1</t>
  </si>
  <si>
    <t>2434 : 1</t>
  </si>
  <si>
    <t>2435 : 1</t>
  </si>
  <si>
    <t>2436 : 1</t>
  </si>
  <si>
    <t>2437 : 1</t>
  </si>
  <si>
    <t>2438 : 1</t>
  </si>
  <si>
    <t>2439 : 1</t>
  </si>
  <si>
    <t>2440 : 1</t>
  </si>
  <si>
    <t>2441 : 1</t>
  </si>
  <si>
    <t>2442 : 1</t>
  </si>
  <si>
    <t>2443 : 1</t>
  </si>
  <si>
    <t>2444 : 1</t>
  </si>
  <si>
    <t>2445 : 2</t>
  </si>
  <si>
    <t>2446 : 1</t>
  </si>
  <si>
    <t>766694112R00</t>
  </si>
  <si>
    <t>Ostatní montáž parapetních desek dřevěných pro jakékoliv upevnění   šířky do 300 mm, délky přes 1000 do 1600 mm</t>
  </si>
  <si>
    <t>800-766</t>
  </si>
  <si>
    <t>3.NP 2301a : 1</t>
  </si>
  <si>
    <t>4.NP 2402 : 1</t>
  </si>
  <si>
    <t>766694113R00</t>
  </si>
  <si>
    <t>Ostatní montáž parapetních desek dřevěných pro jakékoliv upevnění   šířky do 300 mm, délky přes 1600 do 2600 mm</t>
  </si>
  <si>
    <t>2422 : 1</t>
  </si>
  <si>
    <t>2423 : 1</t>
  </si>
  <si>
    <t>766694114R00</t>
  </si>
  <si>
    <t>Ostatní montáž parapetních desek dřevěných pro jakékoliv upevnění   šířky do 300 mm, délky přes 2600 mm</t>
  </si>
  <si>
    <t>1.NP 2147 : 1</t>
  </si>
  <si>
    <t>3.NP 2311 : 1</t>
  </si>
  <si>
    <t>2321 : 1</t>
  </si>
  <si>
    <t>4.NP 2403 : 1</t>
  </si>
  <si>
    <t>2421 : 1</t>
  </si>
  <si>
    <t>2425 : 1</t>
  </si>
  <si>
    <t>2429 : 1</t>
  </si>
  <si>
    <t>2445 : 1</t>
  </si>
  <si>
    <t>766694122R00</t>
  </si>
  <si>
    <t>Ostatní montáž parapetních desek dřevěných pro jakékoliv upevnění   šířky přes 300 mm, délky přes 1000 do 1600 mm</t>
  </si>
  <si>
    <t>Mezisoučet</t>
  </si>
  <si>
    <t>2337 : 1</t>
  </si>
  <si>
    <t>2339 : 1</t>
  </si>
  <si>
    <t>2403 : 1</t>
  </si>
  <si>
    <t>766694123R00</t>
  </si>
  <si>
    <t>Ostatní montáž parapetních desek dřevěných pro jakékoliv upevnění   šířky přes 300 mm, délky přes 1600 do 2600 mm</t>
  </si>
  <si>
    <t>766694124R00</t>
  </si>
  <si>
    <t>Ostatní montáž parapetních desek dřevěných pro jakékoliv upevnění   šířky přes 300 mm, délky přes 2600 mm</t>
  </si>
  <si>
    <t>766699720T00</t>
  </si>
  <si>
    <t>Překrytí spár lištou, profilovanou</t>
  </si>
  <si>
    <t>4.NP 2401 napojení mezi parapety T profil : 3,24</t>
  </si>
  <si>
    <t>2402 : 2,995</t>
  </si>
  <si>
    <t>2403 : 5,55</t>
  </si>
  <si>
    <t>2404 : 2,985</t>
  </si>
  <si>
    <t>2421 : 6,61</t>
  </si>
  <si>
    <t>2422 : 4,0</t>
  </si>
  <si>
    <t>2423 : 4,065</t>
  </si>
  <si>
    <t>2146  krytí ke zdi L 50/50mm : 2,79</t>
  </si>
  <si>
    <t>2147 : 4,28</t>
  </si>
  <si>
    <t>2148 : 2,33</t>
  </si>
  <si>
    <t>2301a : 3,09</t>
  </si>
  <si>
    <t>2302 : 2,33</t>
  </si>
  <si>
    <t>2303 : 3,13</t>
  </si>
  <si>
    <t>2304 : 3,075</t>
  </si>
  <si>
    <t>2305 : 2,94</t>
  </si>
  <si>
    <t>2306 : 3,05</t>
  </si>
  <si>
    <t>2307 : 3,72</t>
  </si>
  <si>
    <t>2308a : 3,74</t>
  </si>
  <si>
    <t>2311 : 5,66</t>
  </si>
  <si>
    <t>2312 : 2,98</t>
  </si>
  <si>
    <t>2313 : 3,075</t>
  </si>
  <si>
    <t>2314 : 3,04</t>
  </si>
  <si>
    <t>2315 : 3,04</t>
  </si>
  <si>
    <t>2316 : 3,19</t>
  </si>
  <si>
    <t>2317 : 3,25</t>
  </si>
  <si>
    <t>2321 : 6,545</t>
  </si>
  <si>
    <t>2322 : 4,18</t>
  </si>
  <si>
    <t>2323 : 3,99</t>
  </si>
  <si>
    <t>2324 : 3,87</t>
  </si>
  <si>
    <t>2325 : 2,99</t>
  </si>
  <si>
    <t>2326 : 2,69</t>
  </si>
  <si>
    <t>2327 : 3,2</t>
  </si>
  <si>
    <t>2328 : 3</t>
  </si>
  <si>
    <t>2329 : 2,99</t>
  </si>
  <si>
    <t>2330 : 3,1</t>
  </si>
  <si>
    <t>2331 : 2,99</t>
  </si>
  <si>
    <t>2332 : 3,03</t>
  </si>
  <si>
    <t>2333 : 2,95</t>
  </si>
  <si>
    <t>2334 : 2,91</t>
  </si>
  <si>
    <t>2335 : 2,755</t>
  </si>
  <si>
    <t>2336 : 3,3</t>
  </si>
  <si>
    <t>2337 : 5,9</t>
  </si>
  <si>
    <t>2338 : 3,29</t>
  </si>
  <si>
    <t>2339 : 5,43</t>
  </si>
  <si>
    <t>2340 : 3</t>
  </si>
  <si>
    <t>2341 : 3,34</t>
  </si>
  <si>
    <t>2342 : 3,68</t>
  </si>
  <si>
    <t>2343 : 3,63</t>
  </si>
  <si>
    <t>2344 : 3,01</t>
  </si>
  <si>
    <t>2345 : 3,02</t>
  </si>
  <si>
    <t>2346 : 3,46</t>
  </si>
  <si>
    <t>2347 : 3,1</t>
  </si>
  <si>
    <t>2348 : 2,55</t>
  </si>
  <si>
    <t>2348a : 3,965</t>
  </si>
  <si>
    <t>2401 : 3,24</t>
  </si>
  <si>
    <t>2422 : 4</t>
  </si>
  <si>
    <t>2424 : 3,67</t>
  </si>
  <si>
    <t>2425 : 5,57</t>
  </si>
  <si>
    <t>2426 : 3,76</t>
  </si>
  <si>
    <t>2427 : 2,91</t>
  </si>
  <si>
    <t>2428 : 3,58</t>
  </si>
  <si>
    <t>2429 : 5,77</t>
  </si>
  <si>
    <t>2430 : 2,995</t>
  </si>
  <si>
    <t>2431 : 2,86</t>
  </si>
  <si>
    <t>2432 : 2,85</t>
  </si>
  <si>
    <t>2433 : 2,845</t>
  </si>
  <si>
    <t>2434 : 3,1</t>
  </si>
  <si>
    <t>2435 : 3,14</t>
  </si>
  <si>
    <t>2436 : 3,02</t>
  </si>
  <si>
    <t>2437 : 3,3</t>
  </si>
  <si>
    <t>2438 : 3</t>
  </si>
  <si>
    <t>2439 : 3,035</t>
  </si>
  <si>
    <t>2440 : 3,14</t>
  </si>
  <si>
    <t>2441 : 3,105</t>
  </si>
  <si>
    <t>2442 : 3,315</t>
  </si>
  <si>
    <t>2443 : 3,17</t>
  </si>
  <si>
    <t>2444 : 3,18</t>
  </si>
  <si>
    <t>2445 : 6,31</t>
  </si>
  <si>
    <t>2446 : 3,65</t>
  </si>
  <si>
    <t>766 R1</t>
  </si>
  <si>
    <t>2x zkrácení garnýže v 1.NP v místnosti 2148.</t>
  </si>
  <si>
    <t>kompl</t>
  </si>
  <si>
    <t>28342410T</t>
  </si>
  <si>
    <t>plastová krycí lišta T, 25x18x2 mm,bílá</t>
  </si>
  <si>
    <t xml:space="preserve">  4.NP 2401 : 3,24</t>
  </si>
  <si>
    <t xml:space="preserve">  2402 : 2,995</t>
  </si>
  <si>
    <t xml:space="preserve">  2403 : 5,55</t>
  </si>
  <si>
    <t xml:space="preserve">  2404 : 2,985</t>
  </si>
  <si>
    <t xml:space="preserve">  2421 : 6,61</t>
  </si>
  <si>
    <t xml:space="preserve">  2422 : 4,0</t>
  </si>
  <si>
    <t xml:space="preserve">  2423 : 4,065</t>
  </si>
  <si>
    <t>29,445*1,1</t>
  </si>
  <si>
    <t>28342411T</t>
  </si>
  <si>
    <t>plastová krycí lišta L, 50x50x2,5 mm,bílá</t>
  </si>
  <si>
    <t xml:space="preserve">  2146  krytí ke zdi L 50/50mm : 2,79</t>
  </si>
  <si>
    <t xml:space="preserve">  2147 : 4,28</t>
  </si>
  <si>
    <t xml:space="preserve">  2148 : 2,33</t>
  </si>
  <si>
    <t xml:space="preserve">  2301a : 3,09</t>
  </si>
  <si>
    <t xml:space="preserve">  2302 : 2,33</t>
  </si>
  <si>
    <t xml:space="preserve">  2303 : 3,13</t>
  </si>
  <si>
    <t xml:space="preserve">  2304 : 3,075</t>
  </si>
  <si>
    <t xml:space="preserve">  2305 : 2,94</t>
  </si>
  <si>
    <t xml:space="preserve">  2306 : 3,05</t>
  </si>
  <si>
    <t xml:space="preserve">  2307 : 3,72</t>
  </si>
  <si>
    <t xml:space="preserve">  2308a : 3,74</t>
  </si>
  <si>
    <t xml:space="preserve">  2311 : 5,66</t>
  </si>
  <si>
    <t xml:space="preserve">  2312 : 2,98</t>
  </si>
  <si>
    <t xml:space="preserve">  2313 : 3,075</t>
  </si>
  <si>
    <t xml:space="preserve">  2314 : 3,04</t>
  </si>
  <si>
    <t xml:space="preserve">  2315 : 3,04</t>
  </si>
  <si>
    <t xml:space="preserve">  2316 : 3,19</t>
  </si>
  <si>
    <t xml:space="preserve">  2317 : 3,25</t>
  </si>
  <si>
    <t xml:space="preserve">  2321 : 6,545</t>
  </si>
  <si>
    <t xml:space="preserve">  2322 : 4,18</t>
  </si>
  <si>
    <t xml:space="preserve">  2323 : 3,99</t>
  </si>
  <si>
    <t xml:space="preserve">  2324 : 3,87</t>
  </si>
  <si>
    <t xml:space="preserve">  2325 : 2,99</t>
  </si>
  <si>
    <t xml:space="preserve">  2326 : 2,69</t>
  </si>
  <si>
    <t xml:space="preserve">  2327 : 3,2</t>
  </si>
  <si>
    <t xml:space="preserve">  2328 : 3</t>
  </si>
  <si>
    <t xml:space="preserve">  2329 : 2,99</t>
  </si>
  <si>
    <t xml:space="preserve">  2330 : 3,1</t>
  </si>
  <si>
    <t xml:space="preserve">  2331 : 2,99</t>
  </si>
  <si>
    <t xml:space="preserve">  2332 : 3,03</t>
  </si>
  <si>
    <t xml:space="preserve">  2333 : 2,95</t>
  </si>
  <si>
    <t xml:space="preserve">  2334 : 2,91</t>
  </si>
  <si>
    <t xml:space="preserve">  2335 : 2,755</t>
  </si>
  <si>
    <t xml:space="preserve">  2336 : 3,3</t>
  </si>
  <si>
    <t xml:space="preserve">  2337 : 5,9</t>
  </si>
  <si>
    <t xml:space="preserve">  2338 : 3,29</t>
  </si>
  <si>
    <t xml:space="preserve">  2339 : 5,43</t>
  </si>
  <si>
    <t xml:space="preserve">  2340 : 3</t>
  </si>
  <si>
    <t xml:space="preserve">  2341 : 3,34</t>
  </si>
  <si>
    <t xml:space="preserve">  2342 : 3,68</t>
  </si>
  <si>
    <t xml:space="preserve">  2343 : 3,63</t>
  </si>
  <si>
    <t xml:space="preserve">  2344 : 3,01</t>
  </si>
  <si>
    <t xml:space="preserve">  2345 : 3,02</t>
  </si>
  <si>
    <t xml:space="preserve">  2346 : 3,46</t>
  </si>
  <si>
    <t xml:space="preserve">  2347 : 3,1</t>
  </si>
  <si>
    <t xml:space="preserve">  2348 : 2,55</t>
  </si>
  <si>
    <t xml:space="preserve">  2348a : 3,965</t>
  </si>
  <si>
    <t xml:space="preserve">  2401 : 3,24</t>
  </si>
  <si>
    <t xml:space="preserve">  2422 : 4</t>
  </si>
  <si>
    <t xml:space="preserve">  2424 : 3,67</t>
  </si>
  <si>
    <t xml:space="preserve">  2425 : 5,57</t>
  </si>
  <si>
    <t xml:space="preserve">  2426 : 3,76</t>
  </si>
  <si>
    <t xml:space="preserve">  2427 : 2,91</t>
  </si>
  <si>
    <t xml:space="preserve">  2428 : 3,58</t>
  </si>
  <si>
    <t xml:space="preserve">  2429 : 5,77</t>
  </si>
  <si>
    <t xml:space="preserve">  2430 : 2,995</t>
  </si>
  <si>
    <t xml:space="preserve">  2431 : 2,86</t>
  </si>
  <si>
    <t xml:space="preserve">  2432 : 2,85</t>
  </si>
  <si>
    <t xml:space="preserve">  2433 : 2,845</t>
  </si>
  <si>
    <t xml:space="preserve">  2434 : 3,1</t>
  </si>
  <si>
    <t xml:space="preserve">  2435 : 3,14</t>
  </si>
  <si>
    <t xml:space="preserve">  2436 : 3,02</t>
  </si>
  <si>
    <t xml:space="preserve">  2437 : 3,3</t>
  </si>
  <si>
    <t xml:space="preserve">  2438 : 3</t>
  </si>
  <si>
    <t xml:space="preserve">  2439 : 3,035</t>
  </si>
  <si>
    <t xml:space="preserve">  2440 : 3,14</t>
  </si>
  <si>
    <t xml:space="preserve">  2441 : 3,105</t>
  </si>
  <si>
    <t xml:space="preserve">  2442 : 3,315</t>
  </si>
  <si>
    <t xml:space="preserve">  2443 : 3,17</t>
  </si>
  <si>
    <t xml:space="preserve">  2444 : 3,18</t>
  </si>
  <si>
    <t xml:space="preserve">  2445 : 6,31</t>
  </si>
  <si>
    <t xml:space="preserve">  2446 : 3,65</t>
  </si>
  <si>
    <t>271,295*1,1</t>
  </si>
  <si>
    <t>283495T</t>
  </si>
  <si>
    <t>Větrací mřížka 150x1000 bílá "technická specifikace dle PD"</t>
  </si>
  <si>
    <t>3+49+38</t>
  </si>
  <si>
    <t>61187552T</t>
  </si>
  <si>
    <t>Deska parapetní dřevotřískové  r.š. 300mm "Technické parametry dle PD"</t>
  </si>
  <si>
    <t xml:space="preserve">  1.NP 2146 : 1,23</t>
  </si>
  <si>
    <t xml:space="preserve">  2147 : 2,72</t>
  </si>
  <si>
    <t xml:space="preserve">  2148 : 0,77</t>
  </si>
  <si>
    <t xml:space="preserve">  3.NP 2301 : 1,71</t>
  </si>
  <si>
    <t xml:space="preserve">  2301a : 1,53</t>
  </si>
  <si>
    <t xml:space="preserve">  2302 : 0,77</t>
  </si>
  <si>
    <t xml:space="preserve">  2303 : 1,57</t>
  </si>
  <si>
    <t xml:space="preserve">  2304 : 1,515</t>
  </si>
  <si>
    <t xml:space="preserve">  2305 : 1,38</t>
  </si>
  <si>
    <t xml:space="preserve">  2306 : 1,49</t>
  </si>
  <si>
    <t xml:space="preserve">  2307 : 2,16</t>
  </si>
  <si>
    <t xml:space="preserve">  2308a : 2,18</t>
  </si>
  <si>
    <t xml:space="preserve">  2311 : 3,88</t>
  </si>
  <si>
    <t xml:space="preserve">  2312 : 1,2</t>
  </si>
  <si>
    <t xml:space="preserve">  2313 : 1,295</t>
  </si>
  <si>
    <t xml:space="preserve">  2314 : 1,26</t>
  </si>
  <si>
    <t xml:space="preserve">  2315 : 1,26</t>
  </si>
  <si>
    <t xml:space="preserve">  2316 : 1,41</t>
  </si>
  <si>
    <t xml:space="preserve">  2317 : 1,47</t>
  </si>
  <si>
    <t xml:space="preserve">  2321 : 4,765</t>
  </si>
  <si>
    <t xml:space="preserve">  2322 : 2,4</t>
  </si>
  <si>
    <t xml:space="preserve">  2323 : 2,21</t>
  </si>
  <si>
    <t xml:space="preserve">  2324 : 2,31</t>
  </si>
  <si>
    <t xml:space="preserve">  2325 : 1,43</t>
  </si>
  <si>
    <t xml:space="preserve">  2326 : 1,13</t>
  </si>
  <si>
    <t xml:space="preserve">  2327 : 1,64</t>
  </si>
  <si>
    <t xml:space="preserve">  2328 : 1,44</t>
  </si>
  <si>
    <t xml:space="preserve">  2329 : 1,43</t>
  </si>
  <si>
    <t xml:space="preserve">  2330 : 1,54</t>
  </si>
  <si>
    <t xml:space="preserve">  2331 : 1,43</t>
  </si>
  <si>
    <t xml:space="preserve">  2332 : 1,47</t>
  </si>
  <si>
    <t xml:space="preserve">  2333 : 1,39</t>
  </si>
  <si>
    <t xml:space="preserve">  2334 : 1,35</t>
  </si>
  <si>
    <t xml:space="preserve">  2342 : 2,12</t>
  </si>
  <si>
    <t xml:space="preserve">  2343 : 2,07</t>
  </si>
  <si>
    <t xml:space="preserve">  2344 : 1,45</t>
  </si>
  <si>
    <t xml:space="preserve">  2345 : 1,46</t>
  </si>
  <si>
    <t xml:space="preserve">  2346 : 1,9</t>
  </si>
  <si>
    <t xml:space="preserve">  2347 : 1,54</t>
  </si>
  <si>
    <t xml:space="preserve">  2348 : 0,99</t>
  </si>
  <si>
    <t xml:space="preserve">  2348a : 2,405</t>
  </si>
  <si>
    <t xml:space="preserve">  4.NP 2401 : 1,68</t>
  </si>
  <si>
    <t xml:space="preserve">  2402 : 1,435</t>
  </si>
  <si>
    <t xml:space="preserve">  2403 : 3,99</t>
  </si>
  <si>
    <t xml:space="preserve">  2404 : 1,425</t>
  </si>
  <si>
    <t xml:space="preserve">  2421 : 5,05</t>
  </si>
  <si>
    <t xml:space="preserve">  2422 : 2,44</t>
  </si>
  <si>
    <t xml:space="preserve">  2423 : 2,505</t>
  </si>
  <si>
    <t xml:space="preserve">  2424 : 2,11</t>
  </si>
  <si>
    <t xml:space="preserve">  2425 : 4,01</t>
  </si>
  <si>
    <t xml:space="preserve">  2426 : 2,2</t>
  </si>
  <si>
    <t xml:space="preserve">  2427 : 1,35</t>
  </si>
  <si>
    <t xml:space="preserve">  2428 : 2,02</t>
  </si>
  <si>
    <t xml:space="preserve">  2429 : 4,21</t>
  </si>
  <si>
    <t xml:space="preserve">  2430 : 1,435</t>
  </si>
  <si>
    <t xml:space="preserve">  2431 : 1,3</t>
  </si>
  <si>
    <t xml:space="preserve">  2432 : 1,29</t>
  </si>
  <si>
    <t xml:space="preserve">  2433 : 1,285</t>
  </si>
  <si>
    <t xml:space="preserve">  2434 : 1,54</t>
  </si>
  <si>
    <t xml:space="preserve">  2435 : 1,58</t>
  </si>
  <si>
    <t xml:space="preserve">  2436 : 1,46</t>
  </si>
  <si>
    <t xml:space="preserve">  2437 : 1,74</t>
  </si>
  <si>
    <t xml:space="preserve">  2438 : 1,44</t>
  </si>
  <si>
    <t xml:space="preserve">  2439 : 1,475</t>
  </si>
  <si>
    <t xml:space="preserve">  2440 : 1,58</t>
  </si>
  <si>
    <t xml:space="preserve">  2441 : 1,545</t>
  </si>
  <si>
    <t xml:space="preserve">  2442 : 1,755</t>
  </si>
  <si>
    <t xml:space="preserve">  2443 : 1,61</t>
  </si>
  <si>
    <t xml:space="preserve">  2444 : 1,62</t>
  </si>
  <si>
    <t xml:space="preserve">  2445 : 4,75</t>
  </si>
  <si>
    <t xml:space="preserve">  2446 : 2,09</t>
  </si>
  <si>
    <t>134,59*1,1</t>
  </si>
  <si>
    <t>611875521T</t>
  </si>
  <si>
    <t>Deska parapetní dřevotřískové  r.š. 350mm "Technické parametry dle PD"</t>
  </si>
  <si>
    <t xml:space="preserve">  2335 : 1,195</t>
  </si>
  <si>
    <t xml:space="preserve">  2336 : 1,740</t>
  </si>
  <si>
    <t xml:space="preserve">  2337 : 4,34</t>
  </si>
  <si>
    <t xml:space="preserve">  2338 : 1,73</t>
  </si>
  <si>
    <t xml:space="preserve">  2339 : 3,87</t>
  </si>
  <si>
    <t xml:space="preserve">  2340 : 1,44</t>
  </si>
  <si>
    <t xml:space="preserve">  2341 : 1,78</t>
  </si>
  <si>
    <t>16,095*1,1</t>
  </si>
  <si>
    <t>61187553T</t>
  </si>
  <si>
    <t>Deska parapetní dřevotřískové  r.š. 400mm "Technické parametry dle PD"</t>
  </si>
  <si>
    <t xml:space="preserve">  1.NP 2146 : 1,56</t>
  </si>
  <si>
    <t xml:space="preserve">  2147 : 1,56</t>
  </si>
  <si>
    <t xml:space="preserve">  2148 : 1,56</t>
  </si>
  <si>
    <t xml:space="preserve">  3.NP 2301 : 1,56</t>
  </si>
  <si>
    <t xml:space="preserve">  2301a : 1,56</t>
  </si>
  <si>
    <t xml:space="preserve">  2302 : 1,56</t>
  </si>
  <si>
    <t xml:space="preserve">  2303 : 1,56</t>
  </si>
  <si>
    <t xml:space="preserve">  2304 : 1,56</t>
  </si>
  <si>
    <t xml:space="preserve">  2305 : 1,56</t>
  </si>
  <si>
    <t xml:space="preserve">  2306 : 1,56</t>
  </si>
  <si>
    <t xml:space="preserve">  2307 : 1,56</t>
  </si>
  <si>
    <t xml:space="preserve">  2308a : 1,56</t>
  </si>
  <si>
    <t xml:space="preserve">  2324 : 1,56</t>
  </si>
  <si>
    <t xml:space="preserve">  2325 : 1,56</t>
  </si>
  <si>
    <t xml:space="preserve">  2326 : 1,56</t>
  </si>
  <si>
    <t xml:space="preserve">  2327 : 1,56</t>
  </si>
  <si>
    <t xml:space="preserve">  2328 : 1,56</t>
  </si>
  <si>
    <t xml:space="preserve">  2329 : 1,56</t>
  </si>
  <si>
    <t xml:space="preserve">  2330 : 1,56</t>
  </si>
  <si>
    <t xml:space="preserve">  2331 : 1,56</t>
  </si>
  <si>
    <t xml:space="preserve">  2332 : 1,56</t>
  </si>
  <si>
    <t xml:space="preserve">  2333 : 1,56</t>
  </si>
  <si>
    <t xml:space="preserve">  2334 : 1,56</t>
  </si>
  <si>
    <t xml:space="preserve">  2342 : 1,56</t>
  </si>
  <si>
    <t xml:space="preserve">  2343 : 1,56</t>
  </si>
  <si>
    <t xml:space="preserve">  2344 : 1,56</t>
  </si>
  <si>
    <t xml:space="preserve">  2345 : 1,56</t>
  </si>
  <si>
    <t xml:space="preserve">  2346 : 1,56</t>
  </si>
  <si>
    <t xml:space="preserve">  2347 : 1,56</t>
  </si>
  <si>
    <t xml:space="preserve">  2348 : 1,56</t>
  </si>
  <si>
    <t xml:space="preserve">  2348a : 1,56</t>
  </si>
  <si>
    <t xml:space="preserve">  2424 : 1,56</t>
  </si>
  <si>
    <t xml:space="preserve">  2425 : 1,56</t>
  </si>
  <si>
    <t xml:space="preserve">  2426 : 1,56</t>
  </si>
  <si>
    <t xml:space="preserve">  2427 : 1,56</t>
  </si>
  <si>
    <t xml:space="preserve">  2428 : 1,56</t>
  </si>
  <si>
    <t xml:space="preserve">  2429 : 1,56</t>
  </si>
  <si>
    <t xml:space="preserve">  2430 : 1,56</t>
  </si>
  <si>
    <t xml:space="preserve">  2431 : 1,56</t>
  </si>
  <si>
    <t xml:space="preserve">  2432 : 1,56</t>
  </si>
  <si>
    <t xml:space="preserve">  2433 : 1,56</t>
  </si>
  <si>
    <t xml:space="preserve">  2434 : 1,56</t>
  </si>
  <si>
    <t xml:space="preserve">  2435 : 1,56</t>
  </si>
  <si>
    <t xml:space="preserve">  2436 : 1,56</t>
  </si>
  <si>
    <t xml:space="preserve">  2437 : 1,56</t>
  </si>
  <si>
    <t xml:space="preserve">  2438 : 1,56</t>
  </si>
  <si>
    <t xml:space="preserve">  2439 : 1,56</t>
  </si>
  <si>
    <t xml:space="preserve">  2440 : 1,56</t>
  </si>
  <si>
    <t xml:space="preserve">  2441 : 1,56</t>
  </si>
  <si>
    <t xml:space="preserve">  2442 : 1,56</t>
  </si>
  <si>
    <t xml:space="preserve">  2443 : 1,56</t>
  </si>
  <si>
    <t xml:space="preserve">  2444 : 1,56</t>
  </si>
  <si>
    <t xml:space="preserve">  2445 : 1,56</t>
  </si>
  <si>
    <t xml:space="preserve">  2446 : 1,56</t>
  </si>
  <si>
    <t>84,24*1,1</t>
  </si>
  <si>
    <t>611875543T</t>
  </si>
  <si>
    <t>Deska parapetní dřevotřískové  r.š. 430mm "Technické parametry dle PD"</t>
  </si>
  <si>
    <t xml:space="preserve">  1.NP 2146 : 2,79</t>
  </si>
  <si>
    <t xml:space="preserve">  3.NP 2301 : 3,27</t>
  </si>
  <si>
    <t xml:space="preserve">  2328 : 3,0</t>
  </si>
  <si>
    <t xml:space="preserve">  2340 : 3,0</t>
  </si>
  <si>
    <t xml:space="preserve">  2438 : 3,0</t>
  </si>
  <si>
    <t>274,565*1,1</t>
  </si>
  <si>
    <t>6118755431T</t>
  </si>
  <si>
    <t>Deska parapetní dřevotřískové  r.š. 450mm "Technické parametry dle PD"</t>
  </si>
  <si>
    <t xml:space="preserve">  2335 : 1,56</t>
  </si>
  <si>
    <t xml:space="preserve">  2336 : 1,56</t>
  </si>
  <si>
    <t xml:space="preserve">  2337 : 1,56</t>
  </si>
  <si>
    <t xml:space="preserve">  2338 : 1,56</t>
  </si>
  <si>
    <t xml:space="preserve">  2339 : 1,56</t>
  </si>
  <si>
    <t xml:space="preserve">  2340 : 1,56</t>
  </si>
  <si>
    <t xml:space="preserve">  2341 : 1,56</t>
  </si>
  <si>
    <t>10,92*1,1</t>
  </si>
  <si>
    <t>611875552T</t>
  </si>
  <si>
    <t>Deska parapetní dřevotřískové  r.š. 520mm "Technické parametry dle PD"</t>
  </si>
  <si>
    <t xml:space="preserve">  3.NP 2311 : 1,78</t>
  </si>
  <si>
    <t xml:space="preserve">  2312 : 1,78</t>
  </si>
  <si>
    <t xml:space="preserve">  2313 : 1,78</t>
  </si>
  <si>
    <t xml:space="preserve">  2314 : 1,78</t>
  </si>
  <si>
    <t xml:space="preserve">  2315 : 1,78</t>
  </si>
  <si>
    <t xml:space="preserve">  2316 : 1,78</t>
  </si>
  <si>
    <t xml:space="preserve">  2317 : 1,78</t>
  </si>
  <si>
    <t xml:space="preserve">  2321 : 1,78</t>
  </si>
  <si>
    <t xml:space="preserve">  2322 : 1,78</t>
  </si>
  <si>
    <t xml:space="preserve">  2323 : 1,78</t>
  </si>
  <si>
    <t>17,80*1,1</t>
  </si>
  <si>
    <t>611875554T</t>
  </si>
  <si>
    <t>Deska parapetní dřevotřískové  r.š. 480mm "Technické parametry dle PD"</t>
  </si>
  <si>
    <t xml:space="preserve">  4.NP 2401 : 1,56</t>
  </si>
  <si>
    <t xml:space="preserve">  2402 : 1,56</t>
  </si>
  <si>
    <t xml:space="preserve">  2403 : 1,56</t>
  </si>
  <si>
    <t xml:space="preserve">  2404 : 1,56</t>
  </si>
  <si>
    <t xml:space="preserve">  2421 : 1,56</t>
  </si>
  <si>
    <t xml:space="preserve">  2422 : 1,56</t>
  </si>
  <si>
    <t xml:space="preserve">  2423 : 1,56</t>
  </si>
  <si>
    <t>998766202R00</t>
  </si>
  <si>
    <t>Přesun hmot pro konstrukce truhlářské v objektech výšky do 12 m</t>
  </si>
  <si>
    <t>50 m vodorovně</t>
  </si>
  <si>
    <t>SPI</t>
  </si>
  <si>
    <t>767951111R00</t>
  </si>
  <si>
    <t>Pozinkování ocelových výrobků objem zakázky do 10 kg</t>
  </si>
  <si>
    <t>kg</t>
  </si>
  <si>
    <t>800-767</t>
  </si>
  <si>
    <t>539,73*3,06*2</t>
  </si>
  <si>
    <t>90*0,1*0,1*39,3</t>
  </si>
  <si>
    <t>90*0,74*1,65</t>
  </si>
  <si>
    <t>767995101R00</t>
  </si>
  <si>
    <t>Výroba a montáž atypických kovovových doplňků staveb hmotnosti do 5 kg</t>
  </si>
  <si>
    <t>13330310R</t>
  </si>
  <si>
    <t>Tyč ocelová válcovaná za tepla průřez: rovnoramenné L; značka: S235JR (1.0038); šířka ramene = 50 mm; šířka ramene2 = 50 mm; t = 4,0 mm</t>
  </si>
  <si>
    <t>t</t>
  </si>
  <si>
    <t xml:space="preserve">  1NP : 9,4</t>
  </si>
  <si>
    <t xml:space="preserve">  3NP : 308,89</t>
  </si>
  <si>
    <t xml:space="preserve">  4NP : 221,44</t>
  </si>
  <si>
    <t>539,73*0,00306*1,1*2</t>
  </si>
  <si>
    <t>13611218R</t>
  </si>
  <si>
    <t>Výrobek plochý ocelový válcovaný za tepla - plech; hladký; tl = 5,00 mm</t>
  </si>
  <si>
    <t>90*0,1*0,1*0,0393*1,1</t>
  </si>
  <si>
    <t>14587214R</t>
  </si>
  <si>
    <t>Profil ocelový uzavřený průřez: čtvercový; značka: S235JRH (1.0039); B = 20 mm; T = 3,0 mm</t>
  </si>
  <si>
    <t xml:space="preserve">  1NP : 3</t>
  </si>
  <si>
    <t xml:space="preserve">  3NP : 49</t>
  </si>
  <si>
    <t xml:space="preserve">  4NP : 38</t>
  </si>
  <si>
    <t>90*0,74*0,00165*1,1</t>
  </si>
  <si>
    <t>998767102R00</t>
  </si>
  <si>
    <t>Přesun hmot pro kovové stavební doplňk. konstrukce v objektech výšky do 12 m</t>
  </si>
  <si>
    <t>771130112R00</t>
  </si>
  <si>
    <t>Obklad soklíků do tmele rovných, výšky přes 100 do 150 mm</t>
  </si>
  <si>
    <t>800-771</t>
  </si>
  <si>
    <t>771479001R00</t>
  </si>
  <si>
    <t>Řezání dlaždic pro soklíky</t>
  </si>
  <si>
    <t>771578011R00</t>
  </si>
  <si>
    <t>Zvláštní úpravy spár spára podlaha-stěna silikonem</t>
  </si>
  <si>
    <t>771579793R00</t>
  </si>
  <si>
    <t>Příplatky k položkám montáže podlah keramických příplatek za spárovací hmotu - plošně</t>
  </si>
  <si>
    <t xml:space="preserve">  3NP : (0,35+0,1)*4+(0,35+0,1*2)*2</t>
  </si>
  <si>
    <t xml:space="preserve">  4NP : (0,15+0,1)*2+(0,4+0,1)*2+(0,35+0,1)*2</t>
  </si>
  <si>
    <t xml:space="preserve">  rezerva : 14*0,3</t>
  </si>
  <si>
    <t>9,5*0,15</t>
  </si>
  <si>
    <t>24592160R</t>
  </si>
  <si>
    <t>Penetrace akrylová (AY); funkce: zpevnění povrchu, úprava savosti; ředidlo: voda (disperzní)</t>
  </si>
  <si>
    <t>9,5*0,15*0,2</t>
  </si>
  <si>
    <t>58582138.AR</t>
  </si>
  <si>
    <t>tmel cementový; C2 T S1; lepicí; pro interiér i exteriér; přilnavost k materiálům kamenina, keram. obklady, dlažby</t>
  </si>
  <si>
    <t>9,5*0,15*4,2</t>
  </si>
  <si>
    <t>597R</t>
  </si>
  <si>
    <t>dodávka případných poškození dle původních</t>
  </si>
  <si>
    <t xml:space="preserve">m2    </t>
  </si>
  <si>
    <t>rezerva : 14*0,3*0,15*1,1</t>
  </si>
  <si>
    <t>998771102R00</t>
  </si>
  <si>
    <t>Přesun hmot pro podlahy z dlaždic v objektech výšky do 12 m</t>
  </si>
  <si>
    <t>784111701R00</t>
  </si>
  <si>
    <t>Příprava povrchu Penetrace (napouštění) podkladu disperzní, jednonásobná</t>
  </si>
  <si>
    <t>800-784</t>
  </si>
  <si>
    <t>784115712R00</t>
  </si>
  <si>
    <t>Malby z malířských směsí omyvatelných, pro sádrokarton,  , bílé, dvojnásobné</t>
  </si>
  <si>
    <t>650022121R00</t>
  </si>
  <si>
    <t>Montáž nosného profilu na stěnu, s jednou konzolou</t>
  </si>
  <si>
    <t>M65</t>
  </si>
  <si>
    <t>POL1_9</t>
  </si>
  <si>
    <t>2146 2,790 : 8</t>
  </si>
  <si>
    <t>2147 4,280 : 8</t>
  </si>
  <si>
    <t>2148 2,330 : 8</t>
  </si>
  <si>
    <t>2301 3,27 : 8</t>
  </si>
  <si>
    <t>2301a 3,090 : 8</t>
  </si>
  <si>
    <t>2302 2,330 : 8</t>
  </si>
  <si>
    <t>2303 3,130 : 8</t>
  </si>
  <si>
    <t>2304 3,075 : 8</t>
  </si>
  <si>
    <t>2305 2,940 : 8</t>
  </si>
  <si>
    <t>2306 3,050 : 8</t>
  </si>
  <si>
    <t>2307 3,720 : 8</t>
  </si>
  <si>
    <t>2308a 3,740 : 8</t>
  </si>
  <si>
    <t>2311 5,660 : 8</t>
  </si>
  <si>
    <t>2312 2,980 : 8</t>
  </si>
  <si>
    <t>2313 3,075 : 8</t>
  </si>
  <si>
    <t>2314 3,040 : 8</t>
  </si>
  <si>
    <t>2315 3,040 : 8</t>
  </si>
  <si>
    <t>2316 3,190 : 8</t>
  </si>
  <si>
    <t>2317 3,250 : 8</t>
  </si>
  <si>
    <t>2321 6,545 : 16</t>
  </si>
  <si>
    <t>2322 4,180 : 8</t>
  </si>
  <si>
    <t>2323 3,990 : 8</t>
  </si>
  <si>
    <t>2324 3,870 : 8</t>
  </si>
  <si>
    <t>2325 2,990 : 8</t>
  </si>
  <si>
    <t>2326 2,690 : 8</t>
  </si>
  <si>
    <t>2327 3,200 : 8</t>
  </si>
  <si>
    <t>2328 3,000 : 8</t>
  </si>
  <si>
    <t>2329 2,990 : 8</t>
  </si>
  <si>
    <t>2330 3,100 : 8</t>
  </si>
  <si>
    <t>2331 2,990 : 8</t>
  </si>
  <si>
    <t>2332 3,030 : 8</t>
  </si>
  <si>
    <t>2333 2,950 : 8</t>
  </si>
  <si>
    <t>2334 2,910 : 8</t>
  </si>
  <si>
    <t>2335 2,755 : 8</t>
  </si>
  <si>
    <t>2336 3,300 : 8</t>
  </si>
  <si>
    <t>2337 5,900 : 16</t>
  </si>
  <si>
    <t>2338 3,290 : 8</t>
  </si>
  <si>
    <t>2339 5,430 : 16</t>
  </si>
  <si>
    <t>2340 3,000 : 8</t>
  </si>
  <si>
    <t>2341 3,340 : 8</t>
  </si>
  <si>
    <t>2342 3,680 : 8</t>
  </si>
  <si>
    <t>2343 3,630 : 8</t>
  </si>
  <si>
    <t>2344 3,010 : 8</t>
  </si>
  <si>
    <t>2345 3,020 : 8</t>
  </si>
  <si>
    <t>2346 3,460 : 8</t>
  </si>
  <si>
    <t>2347 3,100 : 8</t>
  </si>
  <si>
    <t>2348 2,550 : 8</t>
  </si>
  <si>
    <t>2348a 3,965 : 8</t>
  </si>
  <si>
    <t>2401 3,240 : 8</t>
  </si>
  <si>
    <t>2402 2,995 : 8</t>
  </si>
  <si>
    <t>2403 5,550 : 16</t>
  </si>
  <si>
    <t>2404 2,985 : 8</t>
  </si>
  <si>
    <t>2421 6,610 : 24</t>
  </si>
  <si>
    <t>2422 4,000 : 16</t>
  </si>
  <si>
    <t>2423 4,065 : 16</t>
  </si>
  <si>
    <t>2424 3,670 : 8</t>
  </si>
  <si>
    <t>2425 5,570 : 16</t>
  </si>
  <si>
    <t>2426 3,760 : 8</t>
  </si>
  <si>
    <t>2427 2,910 : 8</t>
  </si>
  <si>
    <t>2428 3,580 : 8</t>
  </si>
  <si>
    <t>2429 5,770 : 16</t>
  </si>
  <si>
    <t>2430 2,995 : 8</t>
  </si>
  <si>
    <t>2431 2,860 : 8</t>
  </si>
  <si>
    <t>2432 2,850 : 8</t>
  </si>
  <si>
    <t>2433 2,845 : 8</t>
  </si>
  <si>
    <t>2434 3,100 : 8</t>
  </si>
  <si>
    <t>2435 3,140 : 8</t>
  </si>
  <si>
    <t>2436 3,020 : 8</t>
  </si>
  <si>
    <t>2437 3,300 : 8</t>
  </si>
  <si>
    <t>2438 3,000 : 8</t>
  </si>
  <si>
    <t>2439 3,035 : 8</t>
  </si>
  <si>
    <t>2440 3,140 : 8</t>
  </si>
  <si>
    <t>2441 3,105 : 8</t>
  </si>
  <si>
    <t>2442 3,315 : 8</t>
  </si>
  <si>
    <t>2443 3,170 : 8</t>
  </si>
  <si>
    <t>2444 3,180 : 8</t>
  </si>
  <si>
    <t>2445 6,310 : 16</t>
  </si>
  <si>
    <t>2446 3,650 : 8</t>
  </si>
  <si>
    <t>53301725.T</t>
  </si>
  <si>
    <t>Nosník N 250 "Technická specifikace dle PD" dodávka včetně kotvicích šroubů</t>
  </si>
  <si>
    <t>207      R00</t>
  </si>
  <si>
    <t>Přidružené výkony M 22 podle čl.13-5c</t>
  </si>
  <si>
    <t>Montážní přirážka</t>
  </si>
  <si>
    <t>POL9_</t>
  </si>
  <si>
    <t>zednické výpomoci</t>
  </si>
  <si>
    <t>784011221RT2</t>
  </si>
  <si>
    <t>Ostatní práce zakrytí předmětů,  , včetně dodávky fólie tl. 0,04 mm</t>
  </si>
  <si>
    <t>POL1_</t>
  </si>
  <si>
    <t xml:space="preserve">  m.č. 2146, 2147 : 40</t>
  </si>
  <si>
    <t xml:space="preserve">  m.č. 2301-2308 : 213</t>
  </si>
  <si>
    <t xml:space="preserve">  m.č. 2309, 2310 : 24</t>
  </si>
  <si>
    <t xml:space="preserve">  m.č. 2311-2316 : 127</t>
  </si>
  <si>
    <t xml:space="preserve">  m.č. 2321-2323 : 89</t>
  </si>
  <si>
    <t xml:space="preserve">  m.č. 2324-2327 : 79</t>
  </si>
  <si>
    <t xml:space="preserve">  m.č. 2328-2342 : 325</t>
  </si>
  <si>
    <t xml:space="preserve">  m.č. 2343-2347 : 107</t>
  </si>
  <si>
    <t xml:space="preserve">  m.č. 2348 : 39</t>
  </si>
  <si>
    <t xml:space="preserve">  m.č. 2401-2404 : 94</t>
  </si>
  <si>
    <t xml:space="preserve">  m.č. 2411-2416 : 127</t>
  </si>
  <si>
    <t xml:space="preserve">  m.č. 2421-2423 : 77</t>
  </si>
  <si>
    <t xml:space="preserve">  m.č. 2424-2427 : 79</t>
  </si>
  <si>
    <t xml:space="preserve">  m.č. 2428-4242 : 325</t>
  </si>
  <si>
    <t xml:space="preserve">  m.č. 2443-2447 : 107</t>
  </si>
  <si>
    <t xml:space="preserve">  m.č. 2447 : 38</t>
  </si>
  <si>
    <t>1890*1,5</t>
  </si>
  <si>
    <t>784011222RT2</t>
  </si>
  <si>
    <t>Ostatní práce zakrytí podlah,  , včetně papírové lepenky</t>
  </si>
  <si>
    <t>m.č. 2146, 2147 : 40</t>
  </si>
  <si>
    <t>m.č. 2301-2308 : 213</t>
  </si>
  <si>
    <t>m.č. 2309, 2310 : 24</t>
  </si>
  <si>
    <t>m.č. 2311-2316 : 127</t>
  </si>
  <si>
    <t>m.č. 2321-2323 : 89</t>
  </si>
  <si>
    <t>m.č. 2324-2327 : 79</t>
  </si>
  <si>
    <t>m.č. 2328-2342 : 325</t>
  </si>
  <si>
    <t>m.č. 2343-2347 : 107</t>
  </si>
  <si>
    <t>m.č. 2348 : 39</t>
  </si>
  <si>
    <t>m.č. 2401-2404 : 94</t>
  </si>
  <si>
    <t>m.č. 2411-2416 : 127</t>
  </si>
  <si>
    <t>m.č. 2421-2423 : 77</t>
  </si>
  <si>
    <t>m.č. 2424-2427 : 79</t>
  </si>
  <si>
    <t>m.č. 2428-4242 : 325</t>
  </si>
  <si>
    <t>m.č. 2443-2447 : 107</t>
  </si>
  <si>
    <t>m.č. 2447 : 38</t>
  </si>
  <si>
    <t>913V01</t>
  </si>
  <si>
    <t>Hzs - pšesun vnitřního vybavení</t>
  </si>
  <si>
    <t>stěhování vnitřního vybavení v kancelářích, přesunutí vybavení  od stěny v rámci kanceláře, následné vrácení zpět na původní místo</t>
  </si>
  <si>
    <t xml:space="preserve">počet kanceláří k stěhování : </t>
  </si>
  <si>
    <t>1NP : 3</t>
  </si>
  <si>
    <t>3NP : 47</t>
  </si>
  <si>
    <t>4NP : 37</t>
  </si>
  <si>
    <t>Pol__0001</t>
  </si>
  <si>
    <t>Datový rozvaděč stojanový  800x800x45U, prosklené dveře</t>
  </si>
  <si>
    <t>ks</t>
  </si>
  <si>
    <t>Pol__0002</t>
  </si>
  <si>
    <t>Podstavec 800x800 s filtrem 1x RAL7035</t>
  </si>
  <si>
    <t>Pol__0003</t>
  </si>
  <si>
    <t>19" nap.panel 8x230V ČSN,vypínač,přep.och.,tep.pojistka, 3m</t>
  </si>
  <si>
    <t>Pol__0004</t>
  </si>
  <si>
    <t>Montážní sada M6 (šroub, matice, podložka - sada 50 ks)</t>
  </si>
  <si>
    <t>Pol__0005</t>
  </si>
  <si>
    <t>Kapsa na dokumentaci A4, magnetická</t>
  </si>
  <si>
    <t>Pol__0006</t>
  </si>
  <si>
    <t>Přesun/posun stávajícího datového rozvaděče 800x800x37U do 2m</t>
  </si>
  <si>
    <t>hod</t>
  </si>
  <si>
    <t>Pol__0007</t>
  </si>
  <si>
    <t>Přesun/posun stávajícího datového rozvaděče 600x1200x42U do 2m</t>
  </si>
  <si>
    <t>Pol__0008</t>
  </si>
  <si>
    <t>Kabel U/UTP Cat.6 300MHz AWG23 LSOH Eca modrý</t>
  </si>
  <si>
    <t>Pol__0009</t>
  </si>
  <si>
    <t>Dvojzásuvka 2xRJ45 cat.6 UTP,  bez modulů, s nosnou maskou, bílá, obyč.</t>
  </si>
  <si>
    <t>Pol__0010</t>
  </si>
  <si>
    <t>Datová zásuvka dvojitá, modul 45x45 do parapetního žlabu bez modulů, bílá</t>
  </si>
  <si>
    <t>Pol__0011</t>
  </si>
  <si>
    <t>Patch panel pro 24 modulů, prázdný,</t>
  </si>
  <si>
    <t>Pol__0012</t>
  </si>
  <si>
    <t>Vyvazovací panel 1U, vysoký, plechový, černý s krytem</t>
  </si>
  <si>
    <t>Pol__0013</t>
  </si>
  <si>
    <t>Vyvazovací háček kovový 40x80</t>
  </si>
  <si>
    <t>Pol__0014</t>
  </si>
  <si>
    <t>Modul RJ45, UTP cat.6, do panelů a zásuvek</t>
  </si>
  <si>
    <t>Pol__0015</t>
  </si>
  <si>
    <t>Uspořádání a vyvázání kabeláže v datovém rozvaděči</t>
  </si>
  <si>
    <t>Pol__0016</t>
  </si>
  <si>
    <t>Měření metalické přípojky, popis (PC, popisovačka)</t>
  </si>
  <si>
    <t>Pol__0017</t>
  </si>
  <si>
    <t>Rámeček jednonásobný, bílá, obyč.</t>
  </si>
  <si>
    <t>Pol__0018</t>
  </si>
  <si>
    <t>Rámeček dvojnásobný, bílá, obyč.</t>
  </si>
  <si>
    <t>Pol__00181</t>
  </si>
  <si>
    <t>Rámeček trojnásobný, bílá, obyč.</t>
  </si>
  <si>
    <t>Pol__0019</t>
  </si>
  <si>
    <t>Upínací páska (suchý zip) 16mm x 7,5m, černá</t>
  </si>
  <si>
    <t>Pol__0020</t>
  </si>
  <si>
    <t>Demontáž stávajích datových zásuvek ve třech kancelářích (demontáž pouze v rámci kanceláře -, uvolnění místa ve stávajích trasách)</t>
  </si>
  <si>
    <t>Pol__0021</t>
  </si>
  <si>
    <t>Drobné práce 5% a materiál 5%</t>
  </si>
  <si>
    <t>kpl</t>
  </si>
  <si>
    <t>1R</t>
  </si>
  <si>
    <t>Demontáž stávajícího PIR detektoru</t>
  </si>
  <si>
    <t>2R</t>
  </si>
  <si>
    <t>ZÁMEČNÍK</t>
  </si>
  <si>
    <t>Nh</t>
  </si>
  <si>
    <t>RTS 16/ I</t>
  </si>
  <si>
    <t>Profese, tarify</t>
  </si>
  <si>
    <t>POL5_</t>
  </si>
  <si>
    <t>3R</t>
  </si>
  <si>
    <t>Montáž stávajícího PIR detektoru</t>
  </si>
  <si>
    <t>4R</t>
  </si>
  <si>
    <t>Montáž stávajícího GPS detektoru</t>
  </si>
  <si>
    <t>5R</t>
  </si>
  <si>
    <t>Plastová propojovací krabice, 8+2 šroubovací svorky</t>
  </si>
  <si>
    <t>6R</t>
  </si>
  <si>
    <t>Nastavení stávající kabeláže systému PZTS</t>
  </si>
  <si>
    <t>7R</t>
  </si>
  <si>
    <t>Krabice povrchová 81x81x19,</t>
  </si>
  <si>
    <t>Krabice do dutých stěn jednonásobná</t>
  </si>
  <si>
    <t>Krabice do dutých stěn dvojnásobná</t>
  </si>
  <si>
    <t>Pol__00031</t>
  </si>
  <si>
    <t>Krabice do dutých stěn trojnásobná</t>
  </si>
  <si>
    <t>Trubka ohebná 25, nízká mechanická odolnost,  s protahovacím drátem</t>
  </si>
  <si>
    <t>Trubka ohebná 32, nízká mechanická odolnost,  s protahovacím drátem</t>
  </si>
  <si>
    <t>Trubka ohebná 50, dvojitá korugovaná s protahovacím drátem</t>
  </si>
  <si>
    <t>Trubka ohebná 75, dvojitá korugovaná s protahovacím drátem</t>
  </si>
  <si>
    <t>Pol__00071</t>
  </si>
  <si>
    <t>Skupinová kabelová příchytka včetně kotvy</t>
  </si>
  <si>
    <t>Instalační lišta 40x20 včetně bižuterie</t>
  </si>
  <si>
    <t>Instalační lišta 50x20, dvě přepážka</t>
  </si>
  <si>
    <t>Kryt koncový lišty 50x20</t>
  </si>
  <si>
    <t>Kryt roh vnitřní lišty 50x20</t>
  </si>
  <si>
    <t>Pol__00111</t>
  </si>
  <si>
    <t>Instalační lišta 60x40</t>
  </si>
  <si>
    <t>Pol__00112</t>
  </si>
  <si>
    <t>Kryt koncová lišty 60x40</t>
  </si>
  <si>
    <t>Instalační lišta 80x40</t>
  </si>
  <si>
    <t>Přepážka do lišty 80x40</t>
  </si>
  <si>
    <t>Rozpěrka do lišty 80x40</t>
  </si>
  <si>
    <t>Instalační kanál 130x65</t>
  </si>
  <si>
    <t>Kryt koncový pro kanál 130x65</t>
  </si>
  <si>
    <t>Kryt spojovací pro kanál 130x65</t>
  </si>
  <si>
    <t>Kryt ohybový pro kanál 130x65</t>
  </si>
  <si>
    <t>Kryt rohový vnější pro kanál 130x65</t>
  </si>
  <si>
    <t>Krabice přístrojová pro kanál 130x65</t>
  </si>
  <si>
    <t>Přepážka do instalačního kanálu 130x65</t>
  </si>
  <si>
    <t>Pol__0022</t>
  </si>
  <si>
    <t>Instalační kanál 140x60</t>
  </si>
  <si>
    <t>Pol__0023</t>
  </si>
  <si>
    <t>Rozpěrka do instalační lišty 140x60</t>
  </si>
  <si>
    <t>Pol__0024</t>
  </si>
  <si>
    <t>Parapetní kanál 160x65</t>
  </si>
  <si>
    <t>Pol__0025</t>
  </si>
  <si>
    <t>Kryt spojovací pro kanál 160x65</t>
  </si>
  <si>
    <t>Pol__00251</t>
  </si>
  <si>
    <t>Roh vnitřní pro kanál 160x65</t>
  </si>
  <si>
    <t>Pol__00252</t>
  </si>
  <si>
    <t>Kryt koncový pro kanál 160x65</t>
  </si>
  <si>
    <t>Pol__0026</t>
  </si>
  <si>
    <t>Rozvíkování a zadělání stávajícího parpetního žlabu</t>
  </si>
  <si>
    <t>Pol__0027</t>
  </si>
  <si>
    <t>Plechový žlab s integrovanou spojkou 60x50x0,75 pozinkováno</t>
  </si>
  <si>
    <t>Pol__0028</t>
  </si>
  <si>
    <t>Plechový žlab s integrovanou spojkou 60x100x1,25 pozinkováno</t>
  </si>
  <si>
    <t>Pol__0029</t>
  </si>
  <si>
    <t>Plechový žlab s integrovanou spojkou 85x100x0,75 pozinkováno</t>
  </si>
  <si>
    <t>Pol__0030</t>
  </si>
  <si>
    <t>Plechový žlab s integrovanou spojkou 85x150x0,75 pozinkováno</t>
  </si>
  <si>
    <t>Pol__0031</t>
  </si>
  <si>
    <t>Víko plechového žlabu 50, pozinkována</t>
  </si>
  <si>
    <t>Pol__0032</t>
  </si>
  <si>
    <t>Víko plechového žlabu 100, pozinkována</t>
  </si>
  <si>
    <t>Pol__0033</t>
  </si>
  <si>
    <t>Víko plechového žlabu 150, pozinkována</t>
  </si>
  <si>
    <t>Pol__0034</t>
  </si>
  <si>
    <t>Úchyt víka plechového žlabu</t>
  </si>
  <si>
    <t>Pol__0035</t>
  </si>
  <si>
    <t>Šroub vratový a samojistící matice 6x20</t>
  </si>
  <si>
    <t>Pol__0036</t>
  </si>
  <si>
    <t>Drátěný instalační žlab 200x100</t>
  </si>
  <si>
    <t>Pol__0037</t>
  </si>
  <si>
    <t>Drátěný instalační žlab 400x100</t>
  </si>
  <si>
    <t>Pol__0038</t>
  </si>
  <si>
    <t>Spojka drátěného žlabu</t>
  </si>
  <si>
    <t>Pol__0039</t>
  </si>
  <si>
    <t>Podpěra pro závěs žlabu šířky 200</t>
  </si>
  <si>
    <t>Pol__0040</t>
  </si>
  <si>
    <t>Podpěra pro závěs žlabu šířky 400</t>
  </si>
  <si>
    <t>Pol__0041</t>
  </si>
  <si>
    <t>Podpěra por nástěnou montáž žlabu šířky 200</t>
  </si>
  <si>
    <t>Pol__0042</t>
  </si>
  <si>
    <t>Závitová tyč 8mm/1m</t>
  </si>
  <si>
    <t>Pol__0043</t>
  </si>
  <si>
    <t>Kovová hmoždinka M8</t>
  </si>
  <si>
    <t>Pol__0044</t>
  </si>
  <si>
    <t>Vybourání otvoru ve stěně z pálených cihel, do plochy 0,0225m2 do hloubky 300</t>
  </si>
  <si>
    <t>Pol__0045</t>
  </si>
  <si>
    <t>Vybourání otvoru ve stěně z pálených cihel, do plochy 0,0225m2 do hloubky 600</t>
  </si>
  <si>
    <t>Pol__0046</t>
  </si>
  <si>
    <t>Vybourání otvoru ve stěně z pálených cihel, do plochy 0,09m2 do hloubky 600</t>
  </si>
  <si>
    <t>Pol__0047</t>
  </si>
  <si>
    <t>Vybourání otvoru ve stěně z pálených cihel, do plochy 0,09m2 do hloubky 750</t>
  </si>
  <si>
    <t>Pol__0048</t>
  </si>
  <si>
    <t>Vybourání otvoru ve stěně z pálených cihel, do plochy 0,09m2 do hloubky 900</t>
  </si>
  <si>
    <t>Pol__0049</t>
  </si>
  <si>
    <t>Vybourání otvoru betonovým stropem, do plochy 0,09m2 do šířky</t>
  </si>
  <si>
    <t>Pol__0050</t>
  </si>
  <si>
    <t>PU zvukově izolační pěna</t>
  </si>
  <si>
    <t>Pol__0051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</si>
</sst>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rgb="FFDF70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2" t="s">
        <v>39</v>
      </c>
      <c r="B2" s="72"/>
      <c r="C2" s="72"/>
      <c r="D2" s="72"/>
      <c r="E2" s="72"/>
      <c r="F2" s="72"/>
      <c r="G2" s="72"/>
    </row>
  </sheetData>
  <sheetProtection algorithmName="SHA-512" hashValue="3K5XDS/DDAnkSVGy6Ozw9EOnIdDrJl6GbpSqx7HUUv4u0fSx+GN8ZkJ8xcXfU8Akx1sbfQqB5zKnbEkKxcNuDQ==" saltValue="mR658eeJXd4K5DZ2R1sT5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4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36</v>
      </c>
      <c r="B1" s="73" t="s">
        <v>41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">
      <c r="A2" s="2"/>
      <c r="B2" s="104" t="s">
        <v>22</v>
      </c>
      <c r="C2" s="105"/>
      <c r="D2" s="106" t="s">
        <v>44</v>
      </c>
      <c r="E2" s="107" t="s">
        <v>45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42</v>
      </c>
      <c r="D5" s="120" t="s">
        <v>46</v>
      </c>
      <c r="E5" s="87"/>
      <c r="F5" s="87"/>
      <c r="G5" s="87"/>
      <c r="H5" s="18" t="s">
        <v>40</v>
      </c>
      <c r="I5" s="124" t="s">
        <v>50</v>
      </c>
      <c r="J5" s="8"/>
    </row>
    <row r="6" spans="1:15" ht="15.75" customHeight="1" x14ac:dyDescent="0.2">
      <c r="A6" s="2"/>
      <c r="B6" s="27"/>
      <c r="C6" s="52"/>
      <c r="D6" s="121" t="s">
        <v>47</v>
      </c>
      <c r="E6" s="88"/>
      <c r="F6" s="88"/>
      <c r="G6" s="88"/>
      <c r="H6" s="18" t="s">
        <v>34</v>
      </c>
      <c r="I6" s="124" t="s">
        <v>51</v>
      </c>
      <c r="J6" s="8"/>
    </row>
    <row r="7" spans="1:15" ht="15.75" customHeight="1" x14ac:dyDescent="0.2">
      <c r="A7" s="2"/>
      <c r="B7" s="28"/>
      <c r="C7" s="53"/>
      <c r="D7" s="123" t="s">
        <v>49</v>
      </c>
      <c r="E7" s="122" t="s">
        <v>48</v>
      </c>
      <c r="F7" s="89"/>
      <c r="G7" s="89"/>
      <c r="H7" s="23"/>
      <c r="I7" s="22"/>
      <c r="J7" s="33"/>
    </row>
    <row r="8" spans="1:15" ht="24" hidden="1" customHeight="1" x14ac:dyDescent="0.2">
      <c r="A8" s="2"/>
      <c r="B8" s="30" t="s">
        <v>20</v>
      </c>
      <c r="D8" s="125" t="s">
        <v>43</v>
      </c>
      <c r="H8" s="18" t="s">
        <v>40</v>
      </c>
      <c r="I8" s="124" t="s">
        <v>55</v>
      </c>
      <c r="J8" s="8"/>
    </row>
    <row r="9" spans="1:15" ht="15.75" hidden="1" customHeight="1" x14ac:dyDescent="0.2">
      <c r="A9" s="2"/>
      <c r="B9" s="2"/>
      <c r="D9" s="125" t="s">
        <v>52</v>
      </c>
      <c r="H9" s="18" t="s">
        <v>34</v>
      </c>
      <c r="I9" s="124" t="s">
        <v>56</v>
      </c>
      <c r="J9" s="8"/>
    </row>
    <row r="10" spans="1:15" ht="15.75" hidden="1" customHeight="1" x14ac:dyDescent="0.2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21</v>
      </c>
      <c r="C14" s="54"/>
      <c r="D14" s="55" t="s">
        <v>43</v>
      </c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32</v>
      </c>
      <c r="C15" s="57"/>
      <c r="D15" s="51"/>
      <c r="E15" s="82"/>
      <c r="F15" s="82"/>
      <c r="G15" s="83"/>
      <c r="H15" s="83"/>
      <c r="I15" s="83" t="s">
        <v>29</v>
      </c>
      <c r="J15" s="84"/>
    </row>
    <row r="16" spans="1:15" ht="23.25" customHeight="1" x14ac:dyDescent="0.2">
      <c r="A16" s="194" t="s">
        <v>24</v>
      </c>
      <c r="B16" s="37" t="s">
        <v>24</v>
      </c>
      <c r="C16" s="58"/>
      <c r="D16" s="59"/>
      <c r="E16" s="79"/>
      <c r="F16" s="80"/>
      <c r="G16" s="79"/>
      <c r="H16" s="80"/>
      <c r="I16" s="79">
        <f>SUMIF(F65:F80,A16,I65:I80)+SUMIF(F65:F80,"PSU",I65:I80)</f>
        <v>0</v>
      </c>
      <c r="J16" s="81"/>
    </row>
    <row r="17" spans="1:10" ht="23.25" customHeight="1" x14ac:dyDescent="0.2">
      <c r="A17" s="194" t="s">
        <v>25</v>
      </c>
      <c r="B17" s="37" t="s">
        <v>25</v>
      </c>
      <c r="C17" s="58"/>
      <c r="D17" s="59"/>
      <c r="E17" s="79"/>
      <c r="F17" s="80"/>
      <c r="G17" s="79"/>
      <c r="H17" s="80"/>
      <c r="I17" s="79">
        <f>SUMIF(F65:F80,A17,I65:I80)</f>
        <v>0</v>
      </c>
      <c r="J17" s="81"/>
    </row>
    <row r="18" spans="1:10" ht="23.25" customHeight="1" x14ac:dyDescent="0.2">
      <c r="A18" s="194" t="s">
        <v>26</v>
      </c>
      <c r="B18" s="37" t="s">
        <v>26</v>
      </c>
      <c r="C18" s="58"/>
      <c r="D18" s="59"/>
      <c r="E18" s="79"/>
      <c r="F18" s="80"/>
      <c r="G18" s="79"/>
      <c r="H18" s="80"/>
      <c r="I18" s="79">
        <f>SUMIF(F65:F80,A18,I65:I80)</f>
        <v>0</v>
      </c>
      <c r="J18" s="81"/>
    </row>
    <row r="19" spans="1:10" ht="23.25" customHeight="1" x14ac:dyDescent="0.2">
      <c r="A19" s="194" t="s">
        <v>115</v>
      </c>
      <c r="B19" s="37" t="s">
        <v>27</v>
      </c>
      <c r="C19" s="58"/>
      <c r="D19" s="59"/>
      <c r="E19" s="79"/>
      <c r="F19" s="80"/>
      <c r="G19" s="79"/>
      <c r="H19" s="80"/>
      <c r="I19" s="79">
        <f>SUMIF(F65:F80,A19,I65:I80)</f>
        <v>0</v>
      </c>
      <c r="J19" s="81"/>
    </row>
    <row r="20" spans="1:10" ht="23.25" customHeight="1" x14ac:dyDescent="0.2">
      <c r="A20" s="194" t="s">
        <v>116</v>
      </c>
      <c r="B20" s="37" t="s">
        <v>28</v>
      </c>
      <c r="C20" s="58"/>
      <c r="D20" s="59"/>
      <c r="E20" s="79"/>
      <c r="F20" s="80"/>
      <c r="G20" s="79"/>
      <c r="H20" s="80"/>
      <c r="I20" s="79">
        <f>SUMIF(F65:F80,A20,I65:I80)</f>
        <v>0</v>
      </c>
      <c r="J20" s="81"/>
    </row>
    <row r="21" spans="1:10" ht="23.25" customHeight="1" x14ac:dyDescent="0.2">
      <c r="A21" s="2"/>
      <c r="B21" s="47" t="s">
        <v>29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12</v>
      </c>
      <c r="C23" s="58"/>
      <c r="D23" s="59"/>
      <c r="E23" s="63">
        <v>12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13</v>
      </c>
      <c r="C24" s="58"/>
      <c r="D24" s="59"/>
      <c r="E24" s="63">
        <f>SazbaDPH1</f>
        <v>12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14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15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4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57</v>
      </c>
      <c r="C39" s="145"/>
      <c r="D39" s="145"/>
      <c r="E39" s="145"/>
      <c r="F39" s="146">
        <f>'01 1 Pol'!AE28+'02 1 Pol'!AE1282+'03 1 Pol'!AE32+'03 2 Pol'!AE17+'03 3 Pol'!AE67</f>
        <v>0</v>
      </c>
      <c r="G39" s="147">
        <f>'01 1 Pol'!AF28+'02 1 Pol'!AF1282+'03 1 Pol'!AF32+'03 2 Pol'!AF17+'03 3 Pol'!AF67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58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59</v>
      </c>
      <c r="C41" s="151" t="s">
        <v>60</v>
      </c>
      <c r="D41" s="151"/>
      <c r="E41" s="151"/>
      <c r="F41" s="152">
        <f>'01 1 Pol'!AE28</f>
        <v>0</v>
      </c>
      <c r="G41" s="153">
        <f>'01 1 Pol'!AF28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61</v>
      </c>
      <c r="C42" s="145" t="s">
        <v>62</v>
      </c>
      <c r="D42" s="145"/>
      <c r="E42" s="145"/>
      <c r="F42" s="156">
        <f>'01 1 Pol'!AE28</f>
        <v>0</v>
      </c>
      <c r="G42" s="148">
        <f>'01 1 Pol'!AF28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2</v>
      </c>
      <c r="B43" s="150" t="s">
        <v>63</v>
      </c>
      <c r="C43" s="151" t="s">
        <v>64</v>
      </c>
      <c r="D43" s="151"/>
      <c r="E43" s="151"/>
      <c r="F43" s="152">
        <f>'02 1 Pol'!AE1282</f>
        <v>0</v>
      </c>
      <c r="G43" s="153">
        <f>'02 1 Pol'!AF1282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61</v>
      </c>
      <c r="C44" s="145" t="s">
        <v>65</v>
      </c>
      <c r="D44" s="145"/>
      <c r="E44" s="145"/>
      <c r="F44" s="156">
        <f>'02 1 Pol'!AE1282</f>
        <v>0</v>
      </c>
      <c r="G44" s="148">
        <f>'02 1 Pol'!AF1282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2</v>
      </c>
      <c r="B45" s="150" t="s">
        <v>66</v>
      </c>
      <c r="C45" s="151" t="s">
        <v>67</v>
      </c>
      <c r="D45" s="151"/>
      <c r="E45" s="151"/>
      <c r="F45" s="152">
        <f>'03 1 Pol'!AE32+'03 2 Pol'!AE17+'03 3 Pol'!AE67</f>
        <v>0</v>
      </c>
      <c r="G45" s="153">
        <f>'03 1 Pol'!AF32+'03 2 Pol'!AF17+'03 3 Pol'!AF67</f>
        <v>0</v>
      </c>
      <c r="H45" s="153">
        <f>(F45*SazbaDPH1/100)+(G45*SazbaDPH2/100)</f>
        <v>0</v>
      </c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61</v>
      </c>
      <c r="C46" s="145" t="s">
        <v>68</v>
      </c>
      <c r="D46" s="145"/>
      <c r="E46" s="145"/>
      <c r="F46" s="156">
        <f>'03 1 Pol'!AE32</f>
        <v>0</v>
      </c>
      <c r="G46" s="148">
        <f>'03 1 Pol'!AF32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69</v>
      </c>
      <c r="C47" s="145" t="s">
        <v>70</v>
      </c>
      <c r="D47" s="145"/>
      <c r="E47" s="145"/>
      <c r="F47" s="156">
        <f>'03 2 Pol'!AE17</f>
        <v>0</v>
      </c>
      <c r="G47" s="148">
        <f>'03 2 Pol'!AF17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71</v>
      </c>
      <c r="C48" s="145" t="s">
        <v>72</v>
      </c>
      <c r="D48" s="145"/>
      <c r="E48" s="145"/>
      <c r="F48" s="156">
        <f>'03 3 Pol'!AE67</f>
        <v>0</v>
      </c>
      <c r="G48" s="148">
        <f>'03 3 Pol'!AF67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/>
      <c r="B49" s="157" t="s">
        <v>73</v>
      </c>
      <c r="C49" s="158"/>
      <c r="D49" s="158"/>
      <c r="E49" s="159"/>
      <c r="F49" s="160">
        <f>SUMIF(A39:A48,"=1",F39:F48)</f>
        <v>0</v>
      </c>
      <c r="G49" s="161">
        <f>SUMIF(A39:A48,"=1",G39:G48)</f>
        <v>0</v>
      </c>
      <c r="H49" s="161">
        <f>SUMIF(A39:A48,"=1",H39:H48)</f>
        <v>0</v>
      </c>
      <c r="I49" s="161">
        <f>SUMIF(A39:A48,"=1",I39:I48)</f>
        <v>0</v>
      </c>
      <c r="J49" s="162">
        <f>SUMIF(A39:A48,"=1",J39:J48)</f>
        <v>0</v>
      </c>
    </row>
    <row r="51" spans="1:10" x14ac:dyDescent="0.2">
      <c r="A51" t="s">
        <v>75</v>
      </c>
      <c r="B51" t="s">
        <v>76</v>
      </c>
    </row>
    <row r="52" spans="1:10" x14ac:dyDescent="0.2">
      <c r="A52" t="s">
        <v>77</v>
      </c>
      <c r="B52" t="s">
        <v>78</v>
      </c>
    </row>
    <row r="53" spans="1:10" x14ac:dyDescent="0.2">
      <c r="A53" t="s">
        <v>79</v>
      </c>
      <c r="B53" t="s">
        <v>80</v>
      </c>
    </row>
    <row r="54" spans="1:10" x14ac:dyDescent="0.2">
      <c r="A54" t="s">
        <v>77</v>
      </c>
      <c r="B54" t="s">
        <v>81</v>
      </c>
    </row>
    <row r="55" spans="1:10" x14ac:dyDescent="0.2">
      <c r="A55" t="s">
        <v>79</v>
      </c>
      <c r="B55" t="s">
        <v>82</v>
      </c>
    </row>
    <row r="56" spans="1:10" x14ac:dyDescent="0.2">
      <c r="A56" t="s">
        <v>77</v>
      </c>
      <c r="B56" t="s">
        <v>83</v>
      </c>
    </row>
    <row r="57" spans="1:10" x14ac:dyDescent="0.2">
      <c r="A57" t="s">
        <v>79</v>
      </c>
      <c r="B57" t="s">
        <v>84</v>
      </c>
    </row>
    <row r="58" spans="1:10" x14ac:dyDescent="0.2">
      <c r="A58" t="s">
        <v>79</v>
      </c>
      <c r="B58" t="s">
        <v>85</v>
      </c>
    </row>
    <row r="59" spans="1:10" x14ac:dyDescent="0.2">
      <c r="A59" t="s">
        <v>79</v>
      </c>
      <c r="B59" t="s">
        <v>86</v>
      </c>
    </row>
    <row r="62" spans="1:10" ht="15.75" x14ac:dyDescent="0.25">
      <c r="B62" s="173" t="s">
        <v>87</v>
      </c>
    </row>
    <row r="64" spans="1:10" ht="25.5" customHeight="1" x14ac:dyDescent="0.2">
      <c r="A64" s="175"/>
      <c r="B64" s="178" t="s">
        <v>17</v>
      </c>
      <c r="C64" s="178" t="s">
        <v>5</v>
      </c>
      <c r="D64" s="179"/>
      <c r="E64" s="179"/>
      <c r="F64" s="180" t="s">
        <v>88</v>
      </c>
      <c r="G64" s="180"/>
      <c r="H64" s="180"/>
      <c r="I64" s="180" t="s">
        <v>29</v>
      </c>
      <c r="J64" s="180" t="s">
        <v>0</v>
      </c>
    </row>
    <row r="65" spans="1:10" ht="36.75" customHeight="1" x14ac:dyDescent="0.2">
      <c r="A65" s="176"/>
      <c r="B65" s="181" t="s">
        <v>89</v>
      </c>
      <c r="C65" s="182" t="s">
        <v>90</v>
      </c>
      <c r="D65" s="183"/>
      <c r="E65" s="183"/>
      <c r="F65" s="190" t="s">
        <v>24</v>
      </c>
      <c r="G65" s="191"/>
      <c r="H65" s="191"/>
      <c r="I65" s="191">
        <f>'02 1 Pol'!G8</f>
        <v>0</v>
      </c>
      <c r="J65" s="187" t="str">
        <f>IF(I81=0,"",I65/I81*100)</f>
        <v/>
      </c>
    </row>
    <row r="66" spans="1:10" ht="36.75" customHeight="1" x14ac:dyDescent="0.2">
      <c r="A66" s="176"/>
      <c r="B66" s="181" t="s">
        <v>91</v>
      </c>
      <c r="C66" s="182" t="s">
        <v>92</v>
      </c>
      <c r="D66" s="183"/>
      <c r="E66" s="183"/>
      <c r="F66" s="190" t="s">
        <v>24</v>
      </c>
      <c r="G66" s="191"/>
      <c r="H66" s="191"/>
      <c r="I66" s="191">
        <f>'02 1 Pol'!G25</f>
        <v>0</v>
      </c>
      <c r="J66" s="187" t="str">
        <f>IF(I81=0,"",I66/I81*100)</f>
        <v/>
      </c>
    </row>
    <row r="67" spans="1:10" ht="36.75" customHeight="1" x14ac:dyDescent="0.2">
      <c r="A67" s="176"/>
      <c r="B67" s="181" t="s">
        <v>93</v>
      </c>
      <c r="C67" s="182" t="s">
        <v>94</v>
      </c>
      <c r="D67" s="183"/>
      <c r="E67" s="183"/>
      <c r="F67" s="190" t="s">
        <v>24</v>
      </c>
      <c r="G67" s="191"/>
      <c r="H67" s="191"/>
      <c r="I67" s="191">
        <f>'02 1 Pol'!G30</f>
        <v>0</v>
      </c>
      <c r="J67" s="187" t="str">
        <f>IF(I81=0,"",I67/I81*100)</f>
        <v/>
      </c>
    </row>
    <row r="68" spans="1:10" ht="36.75" customHeight="1" x14ac:dyDescent="0.2">
      <c r="A68" s="176"/>
      <c r="B68" s="181" t="s">
        <v>95</v>
      </c>
      <c r="C68" s="182" t="s">
        <v>96</v>
      </c>
      <c r="D68" s="183"/>
      <c r="E68" s="183"/>
      <c r="F68" s="190" t="s">
        <v>24</v>
      </c>
      <c r="G68" s="191"/>
      <c r="H68" s="191"/>
      <c r="I68" s="191">
        <f>'02 1 Pol'!G41+'02 1 Pol'!G1237</f>
        <v>0</v>
      </c>
      <c r="J68" s="187" t="str">
        <f>IF(I81=0,"",I68/I81*100)</f>
        <v/>
      </c>
    </row>
    <row r="69" spans="1:10" ht="36.75" customHeight="1" x14ac:dyDescent="0.2">
      <c r="A69" s="176"/>
      <c r="B69" s="181" t="s">
        <v>97</v>
      </c>
      <c r="C69" s="182" t="s">
        <v>98</v>
      </c>
      <c r="D69" s="183"/>
      <c r="E69" s="183"/>
      <c r="F69" s="190" t="s">
        <v>24</v>
      </c>
      <c r="G69" s="191"/>
      <c r="H69" s="191"/>
      <c r="I69" s="191">
        <f>'02 1 Pol'!G129</f>
        <v>0</v>
      </c>
      <c r="J69" s="187" t="str">
        <f>IF(I81=0,"",I69/I81*100)</f>
        <v/>
      </c>
    </row>
    <row r="70" spans="1:10" ht="36.75" customHeight="1" x14ac:dyDescent="0.2">
      <c r="A70" s="176"/>
      <c r="B70" s="181" t="s">
        <v>99</v>
      </c>
      <c r="C70" s="182" t="s">
        <v>100</v>
      </c>
      <c r="D70" s="183"/>
      <c r="E70" s="183"/>
      <c r="F70" s="190" t="s">
        <v>25</v>
      </c>
      <c r="G70" s="191"/>
      <c r="H70" s="191"/>
      <c r="I70" s="191">
        <f>'02 1 Pol'!G133</f>
        <v>0</v>
      </c>
      <c r="J70" s="187" t="str">
        <f>IF(I81=0,"",I70/I81*100)</f>
        <v/>
      </c>
    </row>
    <row r="71" spans="1:10" ht="36.75" customHeight="1" x14ac:dyDescent="0.2">
      <c r="A71" s="176"/>
      <c r="B71" s="181" t="s">
        <v>101</v>
      </c>
      <c r="C71" s="182" t="s">
        <v>102</v>
      </c>
      <c r="D71" s="183"/>
      <c r="E71" s="183"/>
      <c r="F71" s="190" t="s">
        <v>25</v>
      </c>
      <c r="G71" s="191"/>
      <c r="H71" s="191"/>
      <c r="I71" s="191">
        <f>'02 1 Pol'!G136</f>
        <v>0</v>
      </c>
      <c r="J71" s="187" t="str">
        <f>IF(I81=0,"",I71/I81*100)</f>
        <v/>
      </c>
    </row>
    <row r="72" spans="1:10" ht="36.75" customHeight="1" x14ac:dyDescent="0.2">
      <c r="A72" s="176"/>
      <c r="B72" s="181" t="s">
        <v>103</v>
      </c>
      <c r="C72" s="182" t="s">
        <v>104</v>
      </c>
      <c r="D72" s="183"/>
      <c r="E72" s="183"/>
      <c r="F72" s="190" t="s">
        <v>25</v>
      </c>
      <c r="G72" s="191"/>
      <c r="H72" s="191"/>
      <c r="I72" s="191">
        <f>'02 1 Pol'!G916</f>
        <v>0</v>
      </c>
      <c r="J72" s="187" t="str">
        <f>IF(I81=0,"",I72/I81*100)</f>
        <v/>
      </c>
    </row>
    <row r="73" spans="1:10" ht="36.75" customHeight="1" x14ac:dyDescent="0.2">
      <c r="A73" s="176"/>
      <c r="B73" s="181" t="s">
        <v>105</v>
      </c>
      <c r="C73" s="182" t="s">
        <v>106</v>
      </c>
      <c r="D73" s="183"/>
      <c r="E73" s="183"/>
      <c r="F73" s="190" t="s">
        <v>25</v>
      </c>
      <c r="G73" s="191"/>
      <c r="H73" s="191"/>
      <c r="I73" s="191">
        <f>'02 1 Pol'!G1026</f>
        <v>0</v>
      </c>
      <c r="J73" s="187" t="str">
        <f>IF(I81=0,"",I73/I81*100)</f>
        <v/>
      </c>
    </row>
    <row r="74" spans="1:10" ht="36.75" customHeight="1" x14ac:dyDescent="0.2">
      <c r="A74" s="176"/>
      <c r="B74" s="181" t="s">
        <v>107</v>
      </c>
      <c r="C74" s="182" t="s">
        <v>108</v>
      </c>
      <c r="D74" s="183"/>
      <c r="E74" s="183"/>
      <c r="F74" s="190" t="s">
        <v>25</v>
      </c>
      <c r="G74" s="191"/>
      <c r="H74" s="191"/>
      <c r="I74" s="191">
        <f>'02 1 Pol'!G1067</f>
        <v>0</v>
      </c>
      <c r="J74" s="187" t="str">
        <f>IF(I81=0,"",I74/I81*100)</f>
        <v/>
      </c>
    </row>
    <row r="75" spans="1:10" ht="36.75" customHeight="1" x14ac:dyDescent="0.2">
      <c r="A75" s="176"/>
      <c r="B75" s="181" t="s">
        <v>109</v>
      </c>
      <c r="C75" s="182" t="s">
        <v>110</v>
      </c>
      <c r="D75" s="183"/>
      <c r="E75" s="183"/>
      <c r="F75" s="190" t="s">
        <v>26</v>
      </c>
      <c r="G75" s="191"/>
      <c r="H75" s="191"/>
      <c r="I75" s="191">
        <f>'02 1 Pol'!G1070</f>
        <v>0</v>
      </c>
      <c r="J75" s="187" t="str">
        <f>IF(I81=0,"",I75/I81*100)</f>
        <v/>
      </c>
    </row>
    <row r="76" spans="1:10" ht="36.75" customHeight="1" x14ac:dyDescent="0.2">
      <c r="A76" s="176"/>
      <c r="B76" s="181" t="s">
        <v>111</v>
      </c>
      <c r="C76" s="182" t="s">
        <v>68</v>
      </c>
      <c r="D76" s="183"/>
      <c r="E76" s="183"/>
      <c r="F76" s="190" t="s">
        <v>26</v>
      </c>
      <c r="G76" s="191"/>
      <c r="H76" s="191"/>
      <c r="I76" s="191">
        <f>'03 1 Pol'!G8</f>
        <v>0</v>
      </c>
      <c r="J76" s="187" t="str">
        <f>IF(I81=0,"",I76/I81*100)</f>
        <v/>
      </c>
    </row>
    <row r="77" spans="1:10" ht="36.75" customHeight="1" x14ac:dyDescent="0.2">
      <c r="A77" s="176"/>
      <c r="B77" s="181" t="s">
        <v>112</v>
      </c>
      <c r="C77" s="182" t="s">
        <v>70</v>
      </c>
      <c r="D77" s="183"/>
      <c r="E77" s="183"/>
      <c r="F77" s="190" t="s">
        <v>26</v>
      </c>
      <c r="G77" s="191"/>
      <c r="H77" s="191"/>
      <c r="I77" s="191">
        <f>'03 2 Pol'!G8</f>
        <v>0</v>
      </c>
      <c r="J77" s="187" t="str">
        <f>IF(I81=0,"",I77/I81*100)</f>
        <v/>
      </c>
    </row>
    <row r="78" spans="1:10" ht="36.75" customHeight="1" x14ac:dyDescent="0.2">
      <c r="A78" s="176"/>
      <c r="B78" s="181" t="s">
        <v>113</v>
      </c>
      <c r="C78" s="182" t="s">
        <v>114</v>
      </c>
      <c r="D78" s="183"/>
      <c r="E78" s="183"/>
      <c r="F78" s="190" t="s">
        <v>26</v>
      </c>
      <c r="G78" s="191"/>
      <c r="H78" s="191"/>
      <c r="I78" s="191">
        <f>'03 3 Pol'!G8</f>
        <v>0</v>
      </c>
      <c r="J78" s="187" t="str">
        <f>IF(I81=0,"",I78/I81*100)</f>
        <v/>
      </c>
    </row>
    <row r="79" spans="1:10" ht="36.75" customHeight="1" x14ac:dyDescent="0.2">
      <c r="A79" s="176"/>
      <c r="B79" s="181" t="s">
        <v>115</v>
      </c>
      <c r="C79" s="182" t="s">
        <v>27</v>
      </c>
      <c r="D79" s="183"/>
      <c r="E79" s="183"/>
      <c r="F79" s="190" t="s">
        <v>115</v>
      </c>
      <c r="G79" s="191"/>
      <c r="H79" s="191"/>
      <c r="I79" s="191">
        <f>'01 1 Pol'!G8</f>
        <v>0</v>
      </c>
      <c r="J79" s="187" t="str">
        <f>IF(I81=0,"",I79/I81*100)</f>
        <v/>
      </c>
    </row>
    <row r="80" spans="1:10" ht="36.75" customHeight="1" x14ac:dyDescent="0.2">
      <c r="A80" s="176"/>
      <c r="B80" s="181" t="s">
        <v>116</v>
      </c>
      <c r="C80" s="182" t="s">
        <v>28</v>
      </c>
      <c r="D80" s="183"/>
      <c r="E80" s="183"/>
      <c r="F80" s="190" t="s">
        <v>116</v>
      </c>
      <c r="G80" s="191"/>
      <c r="H80" s="191"/>
      <c r="I80" s="191">
        <f>'01 1 Pol'!G12</f>
        <v>0</v>
      </c>
      <c r="J80" s="187" t="str">
        <f>IF(I81=0,"",I80/I81*100)</f>
        <v/>
      </c>
    </row>
    <row r="81" spans="1:10" ht="25.5" customHeight="1" x14ac:dyDescent="0.2">
      <c r="A81" s="177"/>
      <c r="B81" s="184" t="s">
        <v>1</v>
      </c>
      <c r="C81" s="185"/>
      <c r="D81" s="186"/>
      <c r="E81" s="186"/>
      <c r="F81" s="192"/>
      <c r="G81" s="193"/>
      <c r="H81" s="193"/>
      <c r="I81" s="193">
        <f>SUM(I65:I80)</f>
        <v>0</v>
      </c>
      <c r="J81" s="188">
        <f>SUM(J65:J80)</f>
        <v>0</v>
      </c>
    </row>
    <row r="82" spans="1:10" x14ac:dyDescent="0.2">
      <c r="F82" s="133"/>
      <c r="G82" s="133"/>
      <c r="H82" s="133"/>
      <c r="I82" s="133"/>
      <c r="J82" s="189"/>
    </row>
    <row r="83" spans="1:10" x14ac:dyDescent="0.2">
      <c r="F83" s="133"/>
      <c r="G83" s="133"/>
      <c r="H83" s="133"/>
      <c r="I83" s="133"/>
      <c r="J83" s="189"/>
    </row>
    <row r="84" spans="1:10" x14ac:dyDescent="0.2">
      <c r="F84" s="133"/>
      <c r="G84" s="133"/>
      <c r="H84" s="133"/>
      <c r="I84" s="133"/>
      <c r="J84" s="189"/>
    </row>
  </sheetData>
  <sheetProtection algorithmName="SHA-512" hashValue="Gky9ChUOO7HrDj5MtKzExNfjRXTIlW4q63oso1KHcAor8bKaS1Q5OKR1KxY8wqEscQt+Uv+Po/0Zphzunc6EiQ==" saltValue="9IoVocH+TFUJi99v8YPzQ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C79:E79"/>
    <mergeCell ref="C80:E80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6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7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8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9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sheetProtection algorithmName="SHA-512" hashValue="sdc7kzB6WScWukOMkDqTiO42CSH3Qf3wMGUtgJ/7CnWpN13YGRKpbu8bISDjYY0xKO7vfYNrcBhlQMqXSk9myg==" saltValue="1VhGs3PYAmdqaRKT7qLUa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1EF18-F15E-41F6-AAF2-0CFE39B0CB7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117</v>
      </c>
      <c r="B1" s="195"/>
      <c r="C1" s="195"/>
      <c r="D1" s="195"/>
      <c r="E1" s="195"/>
      <c r="F1" s="195"/>
      <c r="G1" s="195"/>
      <c r="AG1" t="s">
        <v>118</v>
      </c>
    </row>
    <row r="2" spans="1:60" ht="24.95" customHeight="1" x14ac:dyDescent="0.2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119</v>
      </c>
    </row>
    <row r="3" spans="1:60" ht="24.95" customHeight="1" x14ac:dyDescent="0.2">
      <c r="A3" s="196" t="s">
        <v>8</v>
      </c>
      <c r="B3" s="48" t="s">
        <v>59</v>
      </c>
      <c r="C3" s="199" t="s">
        <v>60</v>
      </c>
      <c r="D3" s="197"/>
      <c r="E3" s="197"/>
      <c r="F3" s="197"/>
      <c r="G3" s="198"/>
      <c r="AC3" s="174" t="s">
        <v>119</v>
      </c>
      <c r="AG3" t="s">
        <v>120</v>
      </c>
    </row>
    <row r="4" spans="1:60" ht="24.95" customHeight="1" x14ac:dyDescent="0.2">
      <c r="A4" s="200" t="s">
        <v>9</v>
      </c>
      <c r="B4" s="201" t="s">
        <v>61</v>
      </c>
      <c r="C4" s="202" t="s">
        <v>62</v>
      </c>
      <c r="D4" s="203"/>
      <c r="E4" s="203"/>
      <c r="F4" s="203"/>
      <c r="G4" s="204"/>
      <c r="AG4" t="s">
        <v>121</v>
      </c>
    </row>
    <row r="5" spans="1:60" x14ac:dyDescent="0.2">
      <c r="D5" s="10"/>
    </row>
    <row r="6" spans="1:60" ht="38.25" x14ac:dyDescent="0.2">
      <c r="A6" s="206" t="s">
        <v>122</v>
      </c>
      <c r="B6" s="208" t="s">
        <v>123</v>
      </c>
      <c r="C6" s="208" t="s">
        <v>124</v>
      </c>
      <c r="D6" s="207" t="s">
        <v>125</v>
      </c>
      <c r="E6" s="206" t="s">
        <v>126</v>
      </c>
      <c r="F6" s="205" t="s">
        <v>127</v>
      </c>
      <c r="G6" s="206" t="s">
        <v>29</v>
      </c>
      <c r="H6" s="209" t="s">
        <v>30</v>
      </c>
      <c r="I6" s="209" t="s">
        <v>128</v>
      </c>
      <c r="J6" s="209" t="s">
        <v>31</v>
      </c>
      <c r="K6" s="209" t="s">
        <v>129</v>
      </c>
      <c r="L6" s="209" t="s">
        <v>130</v>
      </c>
      <c r="M6" s="209" t="s">
        <v>131</v>
      </c>
      <c r="N6" s="209" t="s">
        <v>132</v>
      </c>
      <c r="O6" s="209" t="s">
        <v>133</v>
      </c>
      <c r="P6" s="209" t="s">
        <v>134</v>
      </c>
      <c r="Q6" s="209" t="s">
        <v>135</v>
      </c>
      <c r="R6" s="209" t="s">
        <v>136</v>
      </c>
      <c r="S6" s="209" t="s">
        <v>137</v>
      </c>
      <c r="T6" s="209" t="s">
        <v>138</v>
      </c>
      <c r="U6" s="209" t="s">
        <v>139</v>
      </c>
      <c r="V6" s="209" t="s">
        <v>140</v>
      </c>
      <c r="W6" s="209" t="s">
        <v>141</v>
      </c>
      <c r="X6" s="209" t="s">
        <v>142</v>
      </c>
      <c r="Y6" s="209" t="s">
        <v>143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144</v>
      </c>
      <c r="B8" s="223" t="s">
        <v>115</v>
      </c>
      <c r="C8" s="245" t="s">
        <v>27</v>
      </c>
      <c r="D8" s="224"/>
      <c r="E8" s="225"/>
      <c r="F8" s="226"/>
      <c r="G8" s="226">
        <f>SUMIF(AG9:AG11,"&lt;&gt;NOR",G9:G11)</f>
        <v>0</v>
      </c>
      <c r="H8" s="226"/>
      <c r="I8" s="226">
        <f>SUM(I9:I11)</f>
        <v>0</v>
      </c>
      <c r="J8" s="226"/>
      <c r="K8" s="226">
        <f>SUM(K9:K11)</f>
        <v>0</v>
      </c>
      <c r="L8" s="226"/>
      <c r="M8" s="226">
        <f>SUM(M9:M11)</f>
        <v>0</v>
      </c>
      <c r="N8" s="225"/>
      <c r="O8" s="225">
        <f>SUM(O9:O11)</f>
        <v>0</v>
      </c>
      <c r="P8" s="225"/>
      <c r="Q8" s="225">
        <f>SUM(Q9:Q11)</f>
        <v>0</v>
      </c>
      <c r="R8" s="226"/>
      <c r="S8" s="226"/>
      <c r="T8" s="227"/>
      <c r="U8" s="221"/>
      <c r="V8" s="221">
        <f>SUM(V9:V11)</f>
        <v>0</v>
      </c>
      <c r="W8" s="221"/>
      <c r="X8" s="221"/>
      <c r="Y8" s="221"/>
      <c r="AG8" t="s">
        <v>145</v>
      </c>
    </row>
    <row r="9" spans="1:60" outlineLevel="1" x14ac:dyDescent="0.2">
      <c r="A9" s="236">
        <v>1</v>
      </c>
      <c r="B9" s="237" t="s">
        <v>146</v>
      </c>
      <c r="C9" s="246" t="s">
        <v>147</v>
      </c>
      <c r="D9" s="238" t="s">
        <v>148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149</v>
      </c>
      <c r="T9" s="242" t="s">
        <v>150</v>
      </c>
      <c r="U9" s="220">
        <v>0</v>
      </c>
      <c r="V9" s="220">
        <f>ROUND(E9*U9,2)</f>
        <v>0</v>
      </c>
      <c r="W9" s="220"/>
      <c r="X9" s="220" t="s">
        <v>151</v>
      </c>
      <c r="Y9" s="220" t="s">
        <v>152</v>
      </c>
      <c r="Z9" s="210"/>
      <c r="AA9" s="210"/>
      <c r="AB9" s="210"/>
      <c r="AC9" s="210"/>
      <c r="AD9" s="210"/>
      <c r="AE9" s="210"/>
      <c r="AF9" s="210"/>
      <c r="AG9" s="210" t="s">
        <v>153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6">
        <v>2</v>
      </c>
      <c r="B10" s="237" t="s">
        <v>154</v>
      </c>
      <c r="C10" s="246" t="s">
        <v>155</v>
      </c>
      <c r="D10" s="238" t="s">
        <v>148</v>
      </c>
      <c r="E10" s="239">
        <v>1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</v>
      </c>
      <c r="Q10" s="239">
        <f>ROUND(E10*P10,2)</f>
        <v>0</v>
      </c>
      <c r="R10" s="241"/>
      <c r="S10" s="241" t="s">
        <v>149</v>
      </c>
      <c r="T10" s="242" t="s">
        <v>150</v>
      </c>
      <c r="U10" s="220">
        <v>0</v>
      </c>
      <c r="V10" s="220">
        <f>ROUND(E10*U10,2)</f>
        <v>0</v>
      </c>
      <c r="W10" s="220"/>
      <c r="X10" s="220" t="s">
        <v>151</v>
      </c>
      <c r="Y10" s="220" t="s">
        <v>152</v>
      </c>
      <c r="Z10" s="210"/>
      <c r="AA10" s="210"/>
      <c r="AB10" s="210"/>
      <c r="AC10" s="210"/>
      <c r="AD10" s="210"/>
      <c r="AE10" s="210"/>
      <c r="AF10" s="210"/>
      <c r="AG10" s="210" t="s">
        <v>153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3</v>
      </c>
      <c r="B11" s="237" t="s">
        <v>156</v>
      </c>
      <c r="C11" s="246" t="s">
        <v>157</v>
      </c>
      <c r="D11" s="238" t="s">
        <v>148</v>
      </c>
      <c r="E11" s="239">
        <v>1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149</v>
      </c>
      <c r="T11" s="242" t="s">
        <v>150</v>
      </c>
      <c r="U11" s="220">
        <v>0</v>
      </c>
      <c r="V11" s="220">
        <f>ROUND(E11*U11,2)</f>
        <v>0</v>
      </c>
      <c r="W11" s="220"/>
      <c r="X11" s="220" t="s">
        <v>151</v>
      </c>
      <c r="Y11" s="220" t="s">
        <v>152</v>
      </c>
      <c r="Z11" s="210"/>
      <c r="AA11" s="210"/>
      <c r="AB11" s="210"/>
      <c r="AC11" s="210"/>
      <c r="AD11" s="210"/>
      <c r="AE11" s="210"/>
      <c r="AF11" s="210"/>
      <c r="AG11" s="210" t="s">
        <v>153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2" t="s">
        <v>144</v>
      </c>
      <c r="B12" s="223" t="s">
        <v>116</v>
      </c>
      <c r="C12" s="245" t="s">
        <v>28</v>
      </c>
      <c r="D12" s="224"/>
      <c r="E12" s="225"/>
      <c r="F12" s="226"/>
      <c r="G12" s="226">
        <f>SUMIF(AG13:AG26,"&lt;&gt;NOR",G13:G26)</f>
        <v>0</v>
      </c>
      <c r="H12" s="226"/>
      <c r="I12" s="226">
        <f>SUM(I13:I26)</f>
        <v>0</v>
      </c>
      <c r="J12" s="226"/>
      <c r="K12" s="226">
        <f>SUM(K13:K26)</f>
        <v>0</v>
      </c>
      <c r="L12" s="226"/>
      <c r="M12" s="226">
        <f>SUM(M13:M26)</f>
        <v>0</v>
      </c>
      <c r="N12" s="225"/>
      <c r="O12" s="225">
        <f>SUM(O13:O26)</f>
        <v>0</v>
      </c>
      <c r="P12" s="225"/>
      <c r="Q12" s="225">
        <f>SUM(Q13:Q26)</f>
        <v>0</v>
      </c>
      <c r="R12" s="226"/>
      <c r="S12" s="226"/>
      <c r="T12" s="227"/>
      <c r="U12" s="221"/>
      <c r="V12" s="221">
        <f>SUM(V13:V26)</f>
        <v>0</v>
      </c>
      <c r="W12" s="221"/>
      <c r="X12" s="221"/>
      <c r="Y12" s="221"/>
      <c r="AG12" t="s">
        <v>145</v>
      </c>
    </row>
    <row r="13" spans="1:60" outlineLevel="1" x14ac:dyDescent="0.2">
      <c r="A13" s="229">
        <v>4</v>
      </c>
      <c r="B13" s="230" t="s">
        <v>158</v>
      </c>
      <c r="C13" s="247" t="s">
        <v>159</v>
      </c>
      <c r="D13" s="231" t="s">
        <v>148</v>
      </c>
      <c r="E13" s="232">
        <v>1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4"/>
      <c r="S13" s="234" t="s">
        <v>160</v>
      </c>
      <c r="T13" s="235" t="s">
        <v>150</v>
      </c>
      <c r="U13" s="220">
        <v>0</v>
      </c>
      <c r="V13" s="220">
        <f>ROUND(E13*U13,2)</f>
        <v>0</v>
      </c>
      <c r="W13" s="220"/>
      <c r="X13" s="220" t="s">
        <v>161</v>
      </c>
      <c r="Y13" s="220" t="s">
        <v>152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48" t="s">
        <v>163</v>
      </c>
      <c r="D14" s="244"/>
      <c r="E14" s="244"/>
      <c r="F14" s="244"/>
      <c r="G14" s="24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164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3" t="str">
        <f>C14</f>
        <v>Zaměření a vytýčení stávajících inženýrských sítí v místě stavby z hlediska jejich ochrany při provádění stavby.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29">
        <v>5</v>
      </c>
      <c r="B15" s="230" t="s">
        <v>165</v>
      </c>
      <c r="C15" s="247" t="s">
        <v>166</v>
      </c>
      <c r="D15" s="231" t="s">
        <v>148</v>
      </c>
      <c r="E15" s="232">
        <v>1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/>
      <c r="S15" s="234" t="s">
        <v>149</v>
      </c>
      <c r="T15" s="235" t="s">
        <v>150</v>
      </c>
      <c r="U15" s="220">
        <v>0</v>
      </c>
      <c r="V15" s="220">
        <f>ROUND(E15*U15,2)</f>
        <v>0</v>
      </c>
      <c r="W15" s="220"/>
      <c r="X15" s="220" t="s">
        <v>151</v>
      </c>
      <c r="Y15" s="220" t="s">
        <v>152</v>
      </c>
      <c r="Z15" s="210"/>
      <c r="AA15" s="210"/>
      <c r="AB15" s="210"/>
      <c r="AC15" s="210"/>
      <c r="AD15" s="210"/>
      <c r="AE15" s="210"/>
      <c r="AF15" s="210"/>
      <c r="AG15" s="210" t="s">
        <v>167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8" t="s">
        <v>168</v>
      </c>
      <c r="D16" s="244"/>
      <c r="E16" s="244"/>
      <c r="F16" s="244"/>
      <c r="G16" s="244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164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29">
        <v>6</v>
      </c>
      <c r="B17" s="230" t="s">
        <v>169</v>
      </c>
      <c r="C17" s="247" t="s">
        <v>170</v>
      </c>
      <c r="D17" s="231" t="s">
        <v>148</v>
      </c>
      <c r="E17" s="232">
        <v>1</v>
      </c>
      <c r="F17" s="233"/>
      <c r="G17" s="234">
        <f>ROUND(E17*F17,2)</f>
        <v>0</v>
      </c>
      <c r="H17" s="233"/>
      <c r="I17" s="234">
        <f>ROUND(E17*H17,2)</f>
        <v>0</v>
      </c>
      <c r="J17" s="233"/>
      <c r="K17" s="234">
        <f>ROUND(E17*J17,2)</f>
        <v>0</v>
      </c>
      <c r="L17" s="234">
        <v>21</v>
      </c>
      <c r="M17" s="234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4"/>
      <c r="S17" s="234" t="s">
        <v>149</v>
      </c>
      <c r="T17" s="235" t="s">
        <v>150</v>
      </c>
      <c r="U17" s="220">
        <v>0</v>
      </c>
      <c r="V17" s="220">
        <f>ROUND(E17*U17,2)</f>
        <v>0</v>
      </c>
      <c r="W17" s="220"/>
      <c r="X17" s="220" t="s">
        <v>151</v>
      </c>
      <c r="Y17" s="220" t="s">
        <v>152</v>
      </c>
      <c r="Z17" s="210"/>
      <c r="AA17" s="210"/>
      <c r="AB17" s="210"/>
      <c r="AC17" s="210"/>
      <c r="AD17" s="210"/>
      <c r="AE17" s="210"/>
      <c r="AF17" s="210"/>
      <c r="AG17" s="210" t="s">
        <v>167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33.75" outlineLevel="2" x14ac:dyDescent="0.2">
      <c r="A18" s="217"/>
      <c r="B18" s="218"/>
      <c r="C18" s="248" t="s">
        <v>171</v>
      </c>
      <c r="D18" s="244"/>
      <c r="E18" s="244"/>
      <c r="F18" s="244"/>
      <c r="G18" s="24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164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43" t="str">
        <f>C18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9">
        <v>7</v>
      </c>
      <c r="B19" s="230" t="s">
        <v>172</v>
      </c>
      <c r="C19" s="247" t="s">
        <v>173</v>
      </c>
      <c r="D19" s="231" t="s">
        <v>148</v>
      </c>
      <c r="E19" s="232">
        <v>1</v>
      </c>
      <c r="F19" s="233"/>
      <c r="G19" s="234">
        <f>ROUND(E19*F19,2)</f>
        <v>0</v>
      </c>
      <c r="H19" s="233"/>
      <c r="I19" s="234">
        <f>ROUND(E19*H19,2)</f>
        <v>0</v>
      </c>
      <c r="J19" s="233"/>
      <c r="K19" s="234">
        <f>ROUND(E19*J19,2)</f>
        <v>0</v>
      </c>
      <c r="L19" s="234">
        <v>21</v>
      </c>
      <c r="M19" s="234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4"/>
      <c r="S19" s="234" t="s">
        <v>149</v>
      </c>
      <c r="T19" s="235" t="s">
        <v>150</v>
      </c>
      <c r="U19" s="220">
        <v>0</v>
      </c>
      <c r="V19" s="220">
        <f>ROUND(E19*U19,2)</f>
        <v>0</v>
      </c>
      <c r="W19" s="220"/>
      <c r="X19" s="220" t="s">
        <v>151</v>
      </c>
      <c r="Y19" s="220" t="s">
        <v>152</v>
      </c>
      <c r="Z19" s="210"/>
      <c r="AA19" s="210"/>
      <c r="AB19" s="210"/>
      <c r="AC19" s="210"/>
      <c r="AD19" s="210"/>
      <c r="AE19" s="210"/>
      <c r="AF19" s="210"/>
      <c r="AG19" s="210" t="s">
        <v>167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48" t="s">
        <v>174</v>
      </c>
      <c r="D20" s="244"/>
      <c r="E20" s="244"/>
      <c r="F20" s="244"/>
      <c r="G20" s="244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164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43" t="str">
        <f>C20</f>
        <v>Náklady zhotovitele, které vzniknou v souvislosti s povinnostmi zhotovitele při předání a převzetí díla.</v>
      </c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29">
        <v>8</v>
      </c>
      <c r="B21" s="230" t="s">
        <v>175</v>
      </c>
      <c r="C21" s="247" t="s">
        <v>176</v>
      </c>
      <c r="D21" s="231" t="s">
        <v>148</v>
      </c>
      <c r="E21" s="232">
        <v>1</v>
      </c>
      <c r="F21" s="233"/>
      <c r="G21" s="234">
        <f>ROUND(E21*F21,2)</f>
        <v>0</v>
      </c>
      <c r="H21" s="233"/>
      <c r="I21" s="234">
        <f>ROUND(E21*H21,2)</f>
        <v>0</v>
      </c>
      <c r="J21" s="233"/>
      <c r="K21" s="234">
        <f>ROUND(E21*J21,2)</f>
        <v>0</v>
      </c>
      <c r="L21" s="234">
        <v>21</v>
      </c>
      <c r="M21" s="234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4"/>
      <c r="S21" s="234" t="s">
        <v>149</v>
      </c>
      <c r="T21" s="235" t="s">
        <v>150</v>
      </c>
      <c r="U21" s="220">
        <v>0</v>
      </c>
      <c r="V21" s="220">
        <f>ROUND(E21*U21,2)</f>
        <v>0</v>
      </c>
      <c r="W21" s="220"/>
      <c r="X21" s="220" t="s">
        <v>151</v>
      </c>
      <c r="Y21" s="220" t="s">
        <v>152</v>
      </c>
      <c r="Z21" s="210"/>
      <c r="AA21" s="210"/>
      <c r="AB21" s="210"/>
      <c r="AC21" s="210"/>
      <c r="AD21" s="210"/>
      <c r="AE21" s="210"/>
      <c r="AF21" s="210"/>
      <c r="AG21" s="210" t="s">
        <v>167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17"/>
      <c r="B22" s="218"/>
      <c r="C22" s="248" t="s">
        <v>177</v>
      </c>
      <c r="D22" s="244"/>
      <c r="E22" s="244"/>
      <c r="F22" s="244"/>
      <c r="G22" s="24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164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3" t="str">
        <f>C22</f>
        <v>„Náklady na vyhotovení dokumentace skutečného provedení stavby v počtu třech  paré. Dokumentace bude předána v tištěné formě a na CD ve dvou formátech (veškerá dokumetnace v PDF,  výkresová část v DWG a PDF)“</v>
      </c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36">
        <v>9</v>
      </c>
      <c r="B23" s="237" t="s">
        <v>178</v>
      </c>
      <c r="C23" s="246" t="s">
        <v>179</v>
      </c>
      <c r="D23" s="238" t="s">
        <v>148</v>
      </c>
      <c r="E23" s="239">
        <v>1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160</v>
      </c>
      <c r="T23" s="242" t="s">
        <v>150</v>
      </c>
      <c r="U23" s="220">
        <v>0</v>
      </c>
      <c r="V23" s="220">
        <f>ROUND(E23*U23,2)</f>
        <v>0</v>
      </c>
      <c r="W23" s="220"/>
      <c r="X23" s="220" t="s">
        <v>161</v>
      </c>
      <c r="Y23" s="220" t="s">
        <v>152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29">
        <v>10</v>
      </c>
      <c r="B24" s="230" t="s">
        <v>180</v>
      </c>
      <c r="C24" s="247" t="s">
        <v>181</v>
      </c>
      <c r="D24" s="231" t="s">
        <v>148</v>
      </c>
      <c r="E24" s="232">
        <v>1</v>
      </c>
      <c r="F24" s="233"/>
      <c r="G24" s="234">
        <f>ROUND(E24*F24,2)</f>
        <v>0</v>
      </c>
      <c r="H24" s="233"/>
      <c r="I24" s="234">
        <f>ROUND(E24*H24,2)</f>
        <v>0</v>
      </c>
      <c r="J24" s="233"/>
      <c r="K24" s="234">
        <f>ROUND(E24*J24,2)</f>
        <v>0</v>
      </c>
      <c r="L24" s="234">
        <v>21</v>
      </c>
      <c r="M24" s="234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4"/>
      <c r="S24" s="234" t="s">
        <v>149</v>
      </c>
      <c r="T24" s="235" t="s">
        <v>150</v>
      </c>
      <c r="U24" s="220">
        <v>0</v>
      </c>
      <c r="V24" s="220">
        <f>ROUND(E24*U24,2)</f>
        <v>0</v>
      </c>
      <c r="W24" s="220"/>
      <c r="X24" s="220" t="s">
        <v>151</v>
      </c>
      <c r="Y24" s="220" t="s">
        <v>152</v>
      </c>
      <c r="Z24" s="210"/>
      <c r="AA24" s="210"/>
      <c r="AB24" s="210"/>
      <c r="AC24" s="210"/>
      <c r="AD24" s="210"/>
      <c r="AE24" s="210"/>
      <c r="AF24" s="210"/>
      <c r="AG24" s="210" t="s">
        <v>153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2" x14ac:dyDescent="0.2">
      <c r="A25" s="217"/>
      <c r="B25" s="218"/>
      <c r="C25" s="248" t="s">
        <v>182</v>
      </c>
      <c r="D25" s="244"/>
      <c r="E25" s="244"/>
      <c r="F25" s="244"/>
      <c r="G25" s="244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164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43" t="str">
        <f>C25</f>
        <v>Náklady zhotovitele spojené se zabezpečením a poskytnutím zajišťovacích bankovních záruk za řádné provedení díla, pokud je zadavatel požaduje v obchodních podmínkách.</v>
      </c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29">
        <v>11</v>
      </c>
      <c r="B26" s="230" t="s">
        <v>183</v>
      </c>
      <c r="C26" s="247" t="s">
        <v>184</v>
      </c>
      <c r="D26" s="231" t="s">
        <v>148</v>
      </c>
      <c r="E26" s="232">
        <v>1</v>
      </c>
      <c r="F26" s="233"/>
      <c r="G26" s="234">
        <f>ROUND(E26*F26,2)</f>
        <v>0</v>
      </c>
      <c r="H26" s="233"/>
      <c r="I26" s="234">
        <f>ROUND(E26*H26,2)</f>
        <v>0</v>
      </c>
      <c r="J26" s="233"/>
      <c r="K26" s="234">
        <f>ROUND(E26*J26,2)</f>
        <v>0</v>
      </c>
      <c r="L26" s="234">
        <v>21</v>
      </c>
      <c r="M26" s="234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4"/>
      <c r="S26" s="234" t="s">
        <v>160</v>
      </c>
      <c r="T26" s="235" t="s">
        <v>150</v>
      </c>
      <c r="U26" s="220">
        <v>0</v>
      </c>
      <c r="V26" s="220">
        <f>ROUND(E26*U26,2)</f>
        <v>0</v>
      </c>
      <c r="W26" s="220"/>
      <c r="X26" s="220" t="s">
        <v>161</v>
      </c>
      <c r="Y26" s="220" t="s">
        <v>152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3"/>
      <c r="B27" s="4"/>
      <c r="C27" s="249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130</v>
      </c>
    </row>
    <row r="28" spans="1:60" x14ac:dyDescent="0.2">
      <c r="A28" s="213"/>
      <c r="B28" s="214" t="s">
        <v>29</v>
      </c>
      <c r="C28" s="250"/>
      <c r="D28" s="215"/>
      <c r="E28" s="216"/>
      <c r="F28" s="216"/>
      <c r="G28" s="228">
        <f>G8+G12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185</v>
      </c>
    </row>
    <row r="29" spans="1:60" x14ac:dyDescent="0.2">
      <c r="C29" s="251"/>
      <c r="D29" s="10"/>
      <c r="AG29" t="s">
        <v>186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ygN3t388HWUM6Izowc9VCbsdAACCw+6TweBFj6Zj61pP5gztuI85aVOSuOHzd7axpnmJgqjVV0UqVP3/bamyg==" saltValue="UjXaphjTfqP/+hLwHFCgew==" spinCount="100000" sheet="1" formatRows="0"/>
  <mergeCells count="10">
    <mergeCell ref="C18:G18"/>
    <mergeCell ref="C20:G20"/>
    <mergeCell ref="C22:G22"/>
    <mergeCell ref="C25:G25"/>
    <mergeCell ref="A1:G1"/>
    <mergeCell ref="C2:G2"/>
    <mergeCell ref="C3:G3"/>
    <mergeCell ref="C4:G4"/>
    <mergeCell ref="C14:G14"/>
    <mergeCell ref="C16:G16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C0BE8-9A45-4041-B94B-49EE3884125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117</v>
      </c>
      <c r="B1" s="195"/>
      <c r="C1" s="195"/>
      <c r="D1" s="195"/>
      <c r="E1" s="195"/>
      <c r="F1" s="195"/>
      <c r="G1" s="195"/>
      <c r="AG1" t="s">
        <v>118</v>
      </c>
    </row>
    <row r="2" spans="1:60" ht="24.95" customHeight="1" x14ac:dyDescent="0.2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119</v>
      </c>
    </row>
    <row r="3" spans="1:60" ht="24.95" customHeight="1" x14ac:dyDescent="0.2">
      <c r="A3" s="196" t="s">
        <v>8</v>
      </c>
      <c r="B3" s="48" t="s">
        <v>63</v>
      </c>
      <c r="C3" s="199" t="s">
        <v>64</v>
      </c>
      <c r="D3" s="197"/>
      <c r="E3" s="197"/>
      <c r="F3" s="197"/>
      <c r="G3" s="198"/>
      <c r="AC3" s="174" t="s">
        <v>119</v>
      </c>
      <c r="AG3" t="s">
        <v>120</v>
      </c>
    </row>
    <row r="4" spans="1:60" ht="24.95" customHeight="1" x14ac:dyDescent="0.2">
      <c r="A4" s="200" t="s">
        <v>9</v>
      </c>
      <c r="B4" s="201" t="s">
        <v>61</v>
      </c>
      <c r="C4" s="202" t="s">
        <v>65</v>
      </c>
      <c r="D4" s="203"/>
      <c r="E4" s="203"/>
      <c r="F4" s="203"/>
      <c r="G4" s="204"/>
      <c r="AG4" t="s">
        <v>121</v>
      </c>
    </row>
    <row r="5" spans="1:60" x14ac:dyDescent="0.2">
      <c r="D5" s="10"/>
    </row>
    <row r="6" spans="1:60" ht="38.25" x14ac:dyDescent="0.2">
      <c r="A6" s="206" t="s">
        <v>122</v>
      </c>
      <c r="B6" s="208" t="s">
        <v>123</v>
      </c>
      <c r="C6" s="208" t="s">
        <v>124</v>
      </c>
      <c r="D6" s="207" t="s">
        <v>125</v>
      </c>
      <c r="E6" s="206" t="s">
        <v>126</v>
      </c>
      <c r="F6" s="205" t="s">
        <v>127</v>
      </c>
      <c r="G6" s="206" t="s">
        <v>29</v>
      </c>
      <c r="H6" s="209" t="s">
        <v>30</v>
      </c>
      <c r="I6" s="209" t="s">
        <v>128</v>
      </c>
      <c r="J6" s="209" t="s">
        <v>31</v>
      </c>
      <c r="K6" s="209" t="s">
        <v>129</v>
      </c>
      <c r="L6" s="209" t="s">
        <v>130</v>
      </c>
      <c r="M6" s="209" t="s">
        <v>131</v>
      </c>
      <c r="N6" s="209" t="s">
        <v>132</v>
      </c>
      <c r="O6" s="209" t="s">
        <v>133</v>
      </c>
      <c r="P6" s="209" t="s">
        <v>134</v>
      </c>
      <c r="Q6" s="209" t="s">
        <v>135</v>
      </c>
      <c r="R6" s="209" t="s">
        <v>136</v>
      </c>
      <c r="S6" s="209" t="s">
        <v>137</v>
      </c>
      <c r="T6" s="209" t="s">
        <v>138</v>
      </c>
      <c r="U6" s="209" t="s">
        <v>139</v>
      </c>
      <c r="V6" s="209" t="s">
        <v>140</v>
      </c>
      <c r="W6" s="209" t="s">
        <v>141</v>
      </c>
      <c r="X6" s="209" t="s">
        <v>142</v>
      </c>
      <c r="Y6" s="209" t="s">
        <v>143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144</v>
      </c>
      <c r="B8" s="223" t="s">
        <v>89</v>
      </c>
      <c r="C8" s="245" t="s">
        <v>90</v>
      </c>
      <c r="D8" s="224"/>
      <c r="E8" s="225"/>
      <c r="F8" s="226"/>
      <c r="G8" s="226">
        <f>SUMIF(AG9:AG24,"&lt;&gt;NOR",G9:G24)</f>
        <v>0</v>
      </c>
      <c r="H8" s="226"/>
      <c r="I8" s="226">
        <f>SUM(I9:I24)</f>
        <v>0</v>
      </c>
      <c r="J8" s="226"/>
      <c r="K8" s="226">
        <f>SUM(K9:K24)</f>
        <v>0</v>
      </c>
      <c r="L8" s="226"/>
      <c r="M8" s="226">
        <f>SUM(M9:M24)</f>
        <v>0</v>
      </c>
      <c r="N8" s="225"/>
      <c r="O8" s="225">
        <f>SUM(O9:O24)</f>
        <v>1.02</v>
      </c>
      <c r="P8" s="225"/>
      <c r="Q8" s="225">
        <f>SUM(Q9:Q24)</f>
        <v>0</v>
      </c>
      <c r="R8" s="226"/>
      <c r="S8" s="226"/>
      <c r="T8" s="227"/>
      <c r="U8" s="221"/>
      <c r="V8" s="221">
        <f>SUM(V9:V24)</f>
        <v>72.759999999999991</v>
      </c>
      <c r="W8" s="221"/>
      <c r="X8" s="221"/>
      <c r="Y8" s="221"/>
      <c r="AG8" t="s">
        <v>145</v>
      </c>
    </row>
    <row r="9" spans="1:60" ht="22.5" outlineLevel="1" x14ac:dyDescent="0.2">
      <c r="A9" s="229">
        <v>1</v>
      </c>
      <c r="B9" s="230" t="s">
        <v>187</v>
      </c>
      <c r="C9" s="247" t="s">
        <v>188</v>
      </c>
      <c r="D9" s="231" t="s">
        <v>189</v>
      </c>
      <c r="E9" s="232">
        <v>14.021100000000001</v>
      </c>
      <c r="F9" s="233"/>
      <c r="G9" s="234">
        <f>ROUND(E9*F9,2)</f>
        <v>0</v>
      </c>
      <c r="H9" s="233"/>
      <c r="I9" s="234">
        <f>ROUND(E9*H9,2)</f>
        <v>0</v>
      </c>
      <c r="J9" s="233"/>
      <c r="K9" s="234">
        <f>ROUND(E9*J9,2)</f>
        <v>0</v>
      </c>
      <c r="L9" s="234">
        <v>21</v>
      </c>
      <c r="M9" s="234">
        <f>G9*(1+L9/100)</f>
        <v>0</v>
      </c>
      <c r="N9" s="232">
        <v>2.1090000000000001E-2</v>
      </c>
      <c r="O9" s="232">
        <f>ROUND(E9*N9,2)</f>
        <v>0.3</v>
      </c>
      <c r="P9" s="232">
        <v>0</v>
      </c>
      <c r="Q9" s="232">
        <f>ROUND(E9*P9,2)</f>
        <v>0</v>
      </c>
      <c r="R9" s="234" t="s">
        <v>190</v>
      </c>
      <c r="S9" s="234" t="s">
        <v>149</v>
      </c>
      <c r="T9" s="235" t="s">
        <v>149</v>
      </c>
      <c r="U9" s="220">
        <v>1.2</v>
      </c>
      <c r="V9" s="220">
        <f>ROUND(E9*U9,2)</f>
        <v>16.829999999999998</v>
      </c>
      <c r="W9" s="220"/>
      <c r="X9" s="220" t="s">
        <v>161</v>
      </c>
      <c r="Y9" s="220" t="s">
        <v>152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191</v>
      </c>
      <c r="D10" s="252"/>
      <c r="E10" s="253">
        <v>14.02</v>
      </c>
      <c r="F10" s="220"/>
      <c r="G10" s="220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192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29">
        <v>2</v>
      </c>
      <c r="B11" s="230" t="s">
        <v>193</v>
      </c>
      <c r="C11" s="247" t="s">
        <v>194</v>
      </c>
      <c r="D11" s="231" t="s">
        <v>195</v>
      </c>
      <c r="E11" s="232">
        <v>16.399999999999999</v>
      </c>
      <c r="F11" s="233"/>
      <c r="G11" s="234">
        <f>ROUND(E11*F11,2)</f>
        <v>0</v>
      </c>
      <c r="H11" s="233"/>
      <c r="I11" s="234">
        <f>ROUND(E11*H11,2)</f>
        <v>0</v>
      </c>
      <c r="J11" s="233"/>
      <c r="K11" s="234">
        <f>ROUND(E11*J11,2)</f>
        <v>0</v>
      </c>
      <c r="L11" s="234">
        <v>21</v>
      </c>
      <c r="M11" s="234">
        <f>G11*(1+L11/100)</f>
        <v>0</v>
      </c>
      <c r="N11" s="232">
        <v>7.5000000000000002E-4</v>
      </c>
      <c r="O11" s="232">
        <f>ROUND(E11*N11,2)</f>
        <v>0.01</v>
      </c>
      <c r="P11" s="232">
        <v>0</v>
      </c>
      <c r="Q11" s="232">
        <f>ROUND(E11*P11,2)</f>
        <v>0</v>
      </c>
      <c r="R11" s="234" t="s">
        <v>190</v>
      </c>
      <c r="S11" s="234" t="s">
        <v>149</v>
      </c>
      <c r="T11" s="235" t="s">
        <v>149</v>
      </c>
      <c r="U11" s="220">
        <v>0.34</v>
      </c>
      <c r="V11" s="220">
        <f>ROUND(E11*U11,2)</f>
        <v>5.58</v>
      </c>
      <c r="W11" s="220"/>
      <c r="X11" s="220" t="s">
        <v>161</v>
      </c>
      <c r="Y11" s="220" t="s">
        <v>152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61" t="s">
        <v>196</v>
      </c>
      <c r="D12" s="252"/>
      <c r="E12" s="253">
        <v>16.399999999999999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192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29">
        <v>3</v>
      </c>
      <c r="B13" s="230" t="s">
        <v>197</v>
      </c>
      <c r="C13" s="247" t="s">
        <v>198</v>
      </c>
      <c r="D13" s="231" t="s">
        <v>195</v>
      </c>
      <c r="E13" s="232">
        <v>31.08</v>
      </c>
      <c r="F13" s="233"/>
      <c r="G13" s="234">
        <f>ROUND(E13*F13,2)</f>
        <v>0</v>
      </c>
      <c r="H13" s="233"/>
      <c r="I13" s="234">
        <f>ROUND(E13*H13,2)</f>
        <v>0</v>
      </c>
      <c r="J13" s="233"/>
      <c r="K13" s="234">
        <f>ROUND(E13*J13,2)</f>
        <v>0</v>
      </c>
      <c r="L13" s="234">
        <v>21</v>
      </c>
      <c r="M13" s="234">
        <f>G13*(1+L13/100)</f>
        <v>0</v>
      </c>
      <c r="N13" s="232">
        <v>6.4999999999999997E-3</v>
      </c>
      <c r="O13" s="232">
        <f>ROUND(E13*N13,2)</f>
        <v>0.2</v>
      </c>
      <c r="P13" s="232">
        <v>0</v>
      </c>
      <c r="Q13" s="232">
        <f>ROUND(E13*P13,2)</f>
        <v>0</v>
      </c>
      <c r="R13" s="234" t="s">
        <v>190</v>
      </c>
      <c r="S13" s="234" t="s">
        <v>149</v>
      </c>
      <c r="T13" s="235" t="s">
        <v>149</v>
      </c>
      <c r="U13" s="220">
        <v>0.42</v>
      </c>
      <c r="V13" s="220">
        <f>ROUND(E13*U13,2)</f>
        <v>13.05</v>
      </c>
      <c r="W13" s="220"/>
      <c r="X13" s="220" t="s">
        <v>161</v>
      </c>
      <c r="Y13" s="220" t="s">
        <v>152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1" t="s">
        <v>199</v>
      </c>
      <c r="D14" s="252"/>
      <c r="E14" s="253">
        <v>5.08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192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61" t="s">
        <v>200</v>
      </c>
      <c r="D15" s="252"/>
      <c r="E15" s="253">
        <v>17.399999999999999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61" t="s">
        <v>201</v>
      </c>
      <c r="D16" s="252"/>
      <c r="E16" s="253">
        <v>2.8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61" t="s">
        <v>202</v>
      </c>
      <c r="D17" s="252"/>
      <c r="E17" s="253">
        <v>5.8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192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29">
        <v>4</v>
      </c>
      <c r="B18" s="230" t="s">
        <v>203</v>
      </c>
      <c r="C18" s="247" t="s">
        <v>204</v>
      </c>
      <c r="D18" s="231" t="s">
        <v>195</v>
      </c>
      <c r="E18" s="232">
        <v>27.79</v>
      </c>
      <c r="F18" s="233"/>
      <c r="G18" s="234">
        <f>ROUND(E18*F18,2)</f>
        <v>0</v>
      </c>
      <c r="H18" s="233"/>
      <c r="I18" s="234">
        <f>ROUND(E18*H18,2)</f>
        <v>0</v>
      </c>
      <c r="J18" s="233"/>
      <c r="K18" s="234">
        <f>ROUND(E18*J18,2)</f>
        <v>0</v>
      </c>
      <c r="L18" s="234">
        <v>21</v>
      </c>
      <c r="M18" s="234">
        <f>G18*(1+L18/100)</f>
        <v>0</v>
      </c>
      <c r="N18" s="232">
        <v>1.405E-2</v>
      </c>
      <c r="O18" s="232">
        <f>ROUND(E18*N18,2)</f>
        <v>0.39</v>
      </c>
      <c r="P18" s="232">
        <v>0</v>
      </c>
      <c r="Q18" s="232">
        <f>ROUND(E18*P18,2)</f>
        <v>0</v>
      </c>
      <c r="R18" s="234" t="s">
        <v>190</v>
      </c>
      <c r="S18" s="234" t="s">
        <v>149</v>
      </c>
      <c r="T18" s="235" t="s">
        <v>149</v>
      </c>
      <c r="U18" s="220">
        <v>1.05</v>
      </c>
      <c r="V18" s="220">
        <f>ROUND(E18*U18,2)</f>
        <v>29.18</v>
      </c>
      <c r="W18" s="220"/>
      <c r="X18" s="220" t="s">
        <v>161</v>
      </c>
      <c r="Y18" s="220" t="s">
        <v>152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61" t="s">
        <v>205</v>
      </c>
      <c r="D19" s="252"/>
      <c r="E19" s="253">
        <v>5.18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61" t="s">
        <v>202</v>
      </c>
      <c r="D20" s="252"/>
      <c r="E20" s="253">
        <v>5.8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192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61" t="s">
        <v>206</v>
      </c>
      <c r="D21" s="252"/>
      <c r="E21" s="253">
        <v>5.01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61" t="s">
        <v>207</v>
      </c>
      <c r="D22" s="252"/>
      <c r="E22" s="253">
        <v>11.8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29">
        <v>5</v>
      </c>
      <c r="B23" s="230" t="s">
        <v>208</v>
      </c>
      <c r="C23" s="247" t="s">
        <v>209</v>
      </c>
      <c r="D23" s="231" t="s">
        <v>195</v>
      </c>
      <c r="E23" s="232">
        <v>5.8</v>
      </c>
      <c r="F23" s="233"/>
      <c r="G23" s="234">
        <f>ROUND(E23*F23,2)</f>
        <v>0</v>
      </c>
      <c r="H23" s="233"/>
      <c r="I23" s="234">
        <f>ROUND(E23*H23,2)</f>
        <v>0</v>
      </c>
      <c r="J23" s="233"/>
      <c r="K23" s="234">
        <f>ROUND(E23*J23,2)</f>
        <v>0</v>
      </c>
      <c r="L23" s="234">
        <v>21</v>
      </c>
      <c r="M23" s="234">
        <f>G23*(1+L23/100)</f>
        <v>0</v>
      </c>
      <c r="N23" s="232">
        <v>2.0629999999999999E-2</v>
      </c>
      <c r="O23" s="232">
        <f>ROUND(E23*N23,2)</f>
        <v>0.12</v>
      </c>
      <c r="P23" s="232">
        <v>0</v>
      </c>
      <c r="Q23" s="232">
        <f>ROUND(E23*P23,2)</f>
        <v>0</v>
      </c>
      <c r="R23" s="234" t="s">
        <v>190</v>
      </c>
      <c r="S23" s="234" t="s">
        <v>149</v>
      </c>
      <c r="T23" s="235" t="s">
        <v>149</v>
      </c>
      <c r="U23" s="220">
        <v>1.4</v>
      </c>
      <c r="V23" s="220">
        <f>ROUND(E23*U23,2)</f>
        <v>8.1199999999999992</v>
      </c>
      <c r="W23" s="220"/>
      <c r="X23" s="220" t="s">
        <v>161</v>
      </c>
      <c r="Y23" s="220" t="s">
        <v>152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61" t="s">
        <v>210</v>
      </c>
      <c r="D24" s="252"/>
      <c r="E24" s="253">
        <v>5.8</v>
      </c>
      <c r="F24" s="220"/>
      <c r="G24" s="22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192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22" t="s">
        <v>144</v>
      </c>
      <c r="B25" s="223" t="s">
        <v>91</v>
      </c>
      <c r="C25" s="245" t="s">
        <v>92</v>
      </c>
      <c r="D25" s="224"/>
      <c r="E25" s="225"/>
      <c r="F25" s="226"/>
      <c r="G25" s="226">
        <f>SUMIF(AG26:AG29,"&lt;&gt;NOR",G26:G29)</f>
        <v>0</v>
      </c>
      <c r="H25" s="226"/>
      <c r="I25" s="226">
        <f>SUM(I26:I29)</f>
        <v>0</v>
      </c>
      <c r="J25" s="226"/>
      <c r="K25" s="226">
        <f>SUM(K26:K29)</f>
        <v>0</v>
      </c>
      <c r="L25" s="226"/>
      <c r="M25" s="226">
        <f>SUM(M26:M29)</f>
        <v>0</v>
      </c>
      <c r="N25" s="225"/>
      <c r="O25" s="225">
        <f>SUM(O26:O29)</f>
        <v>0.02</v>
      </c>
      <c r="P25" s="225"/>
      <c r="Q25" s="225">
        <f>SUM(Q26:Q29)</f>
        <v>0</v>
      </c>
      <c r="R25" s="226"/>
      <c r="S25" s="226"/>
      <c r="T25" s="227"/>
      <c r="U25" s="221"/>
      <c r="V25" s="221">
        <f>SUM(V26:V29)</f>
        <v>1.73</v>
      </c>
      <c r="W25" s="221"/>
      <c r="X25" s="221"/>
      <c r="Y25" s="221"/>
      <c r="AG25" t="s">
        <v>145</v>
      </c>
    </row>
    <row r="26" spans="1:60" outlineLevel="1" x14ac:dyDescent="0.2">
      <c r="A26" s="229">
        <v>6</v>
      </c>
      <c r="B26" s="230" t="s">
        <v>211</v>
      </c>
      <c r="C26" s="247" t="s">
        <v>212</v>
      </c>
      <c r="D26" s="231" t="s">
        <v>195</v>
      </c>
      <c r="E26" s="232">
        <v>9.5</v>
      </c>
      <c r="F26" s="233"/>
      <c r="G26" s="234">
        <f>ROUND(E26*F26,2)</f>
        <v>0</v>
      </c>
      <c r="H26" s="233"/>
      <c r="I26" s="234">
        <f>ROUND(E26*H26,2)</f>
        <v>0</v>
      </c>
      <c r="J26" s="233"/>
      <c r="K26" s="234">
        <f>ROUND(E26*J26,2)</f>
        <v>0</v>
      </c>
      <c r="L26" s="234">
        <v>21</v>
      </c>
      <c r="M26" s="234">
        <f>G26*(1+L26/100)</f>
        <v>0</v>
      </c>
      <c r="N26" s="232">
        <v>2.5100000000000001E-3</v>
      </c>
      <c r="O26" s="232">
        <f>ROUND(E26*N26,2)</f>
        <v>0.02</v>
      </c>
      <c r="P26" s="232">
        <v>0</v>
      </c>
      <c r="Q26" s="232">
        <f>ROUND(E26*P26,2)</f>
        <v>0</v>
      </c>
      <c r="R26" s="234" t="s">
        <v>213</v>
      </c>
      <c r="S26" s="234" t="s">
        <v>149</v>
      </c>
      <c r="T26" s="235" t="s">
        <v>149</v>
      </c>
      <c r="U26" s="220">
        <v>0.18232999999999999</v>
      </c>
      <c r="V26" s="220">
        <f>ROUND(E26*U26,2)</f>
        <v>1.73</v>
      </c>
      <c r="W26" s="220"/>
      <c r="X26" s="220" t="s">
        <v>161</v>
      </c>
      <c r="Y26" s="220" t="s">
        <v>152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1" t="s">
        <v>214</v>
      </c>
      <c r="D27" s="252"/>
      <c r="E27" s="253">
        <v>2.9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61" t="s">
        <v>215</v>
      </c>
      <c r="D28" s="252"/>
      <c r="E28" s="253">
        <v>2.4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61" t="s">
        <v>216</v>
      </c>
      <c r="D29" s="252"/>
      <c r="E29" s="253">
        <v>4.2</v>
      </c>
      <c r="F29" s="220"/>
      <c r="G29" s="22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192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2" t="s">
        <v>144</v>
      </c>
      <c r="B30" s="223" t="s">
        <v>93</v>
      </c>
      <c r="C30" s="245" t="s">
        <v>94</v>
      </c>
      <c r="D30" s="224"/>
      <c r="E30" s="225"/>
      <c r="F30" s="226"/>
      <c r="G30" s="226">
        <f>SUMIF(AG31:AG40,"&lt;&gt;NOR",G31:G40)</f>
        <v>0</v>
      </c>
      <c r="H30" s="226"/>
      <c r="I30" s="226">
        <f>SUM(I31:I40)</f>
        <v>0</v>
      </c>
      <c r="J30" s="226"/>
      <c r="K30" s="226">
        <f>SUM(K31:K40)</f>
        <v>0</v>
      </c>
      <c r="L30" s="226"/>
      <c r="M30" s="226">
        <f>SUM(M31:M40)</f>
        <v>0</v>
      </c>
      <c r="N30" s="225"/>
      <c r="O30" s="225">
        <f>SUM(O31:O40)</f>
        <v>0.19</v>
      </c>
      <c r="P30" s="225"/>
      <c r="Q30" s="225">
        <f>SUM(Q31:Q40)</f>
        <v>0</v>
      </c>
      <c r="R30" s="226"/>
      <c r="S30" s="226"/>
      <c r="T30" s="227"/>
      <c r="U30" s="221"/>
      <c r="V30" s="221">
        <f>SUM(V31:V40)</f>
        <v>8.49</v>
      </c>
      <c r="W30" s="221"/>
      <c r="X30" s="221"/>
      <c r="Y30" s="221"/>
      <c r="AG30" t="s">
        <v>145</v>
      </c>
    </row>
    <row r="31" spans="1:60" outlineLevel="1" x14ac:dyDescent="0.2">
      <c r="A31" s="229">
        <v>7</v>
      </c>
      <c r="B31" s="230" t="s">
        <v>217</v>
      </c>
      <c r="C31" s="247" t="s">
        <v>218</v>
      </c>
      <c r="D31" s="231" t="s">
        <v>189</v>
      </c>
      <c r="E31" s="232">
        <v>32.645099999999999</v>
      </c>
      <c r="F31" s="233"/>
      <c r="G31" s="234">
        <f>ROUND(E31*F31,2)</f>
        <v>0</v>
      </c>
      <c r="H31" s="233"/>
      <c r="I31" s="234">
        <f>ROUND(E31*H31,2)</f>
        <v>0</v>
      </c>
      <c r="J31" s="233"/>
      <c r="K31" s="234">
        <f>ROUND(E31*J31,2)</f>
        <v>0</v>
      </c>
      <c r="L31" s="234">
        <v>21</v>
      </c>
      <c r="M31" s="234">
        <f>G31*(1+L31/100)</f>
        <v>0</v>
      </c>
      <c r="N31" s="232">
        <v>5.9100000000000003E-3</v>
      </c>
      <c r="O31" s="232">
        <f>ROUND(E31*N31,2)</f>
        <v>0.19</v>
      </c>
      <c r="P31" s="232">
        <v>0</v>
      </c>
      <c r="Q31" s="232">
        <f>ROUND(E31*P31,2)</f>
        <v>0</v>
      </c>
      <c r="R31" s="234" t="s">
        <v>219</v>
      </c>
      <c r="S31" s="234" t="s">
        <v>149</v>
      </c>
      <c r="T31" s="235" t="s">
        <v>149</v>
      </c>
      <c r="U31" s="220">
        <v>0.26</v>
      </c>
      <c r="V31" s="220">
        <f>ROUND(E31*U31,2)</f>
        <v>8.49</v>
      </c>
      <c r="W31" s="220"/>
      <c r="X31" s="220" t="s">
        <v>161</v>
      </c>
      <c r="Y31" s="220" t="s">
        <v>152</v>
      </c>
      <c r="Z31" s="210"/>
      <c r="AA31" s="210"/>
      <c r="AB31" s="210"/>
      <c r="AC31" s="210"/>
      <c r="AD31" s="210"/>
      <c r="AE31" s="210"/>
      <c r="AF31" s="210"/>
      <c r="AG31" s="210" t="s">
        <v>162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1" t="s">
        <v>191</v>
      </c>
      <c r="D32" s="252"/>
      <c r="E32" s="253">
        <v>14.02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62" t="s">
        <v>220</v>
      </c>
      <c r="D33" s="254"/>
      <c r="E33" s="255"/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63" t="s">
        <v>221</v>
      </c>
      <c r="D34" s="254"/>
      <c r="E34" s="255">
        <v>2.54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>
        <v>2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63" t="s">
        <v>222</v>
      </c>
      <c r="D35" s="254"/>
      <c r="E35" s="255">
        <v>2.8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2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63" t="s">
        <v>223</v>
      </c>
      <c r="D36" s="254"/>
      <c r="E36" s="255">
        <v>5.17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192</v>
      </c>
      <c r="AH36" s="210">
        <v>2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63" t="s">
        <v>224</v>
      </c>
      <c r="D37" s="254"/>
      <c r="E37" s="255">
        <v>5.01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>
        <v>2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64" t="s">
        <v>225</v>
      </c>
      <c r="D38" s="256"/>
      <c r="E38" s="257"/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192</v>
      </c>
      <c r="AH38" s="210">
        <v>3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62" t="s">
        <v>226</v>
      </c>
      <c r="D39" s="254"/>
      <c r="E39" s="255"/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61" t="s">
        <v>227</v>
      </c>
      <c r="D40" s="252"/>
      <c r="E40" s="253">
        <v>18.62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2" t="s">
        <v>144</v>
      </c>
      <c r="B41" s="223" t="s">
        <v>95</v>
      </c>
      <c r="C41" s="245" t="s">
        <v>96</v>
      </c>
      <c r="D41" s="224"/>
      <c r="E41" s="225"/>
      <c r="F41" s="226"/>
      <c r="G41" s="226">
        <f>SUMIF(AG42:AG128,"&lt;&gt;NOR",G42:G128)</f>
        <v>0</v>
      </c>
      <c r="H41" s="226"/>
      <c r="I41" s="226">
        <f>SUM(I42:I128)</f>
        <v>0</v>
      </c>
      <c r="J41" s="226"/>
      <c r="K41" s="226">
        <f>SUM(K42:K128)</f>
        <v>0</v>
      </c>
      <c r="L41" s="226"/>
      <c r="M41" s="226">
        <f>SUM(M42:M128)</f>
        <v>0</v>
      </c>
      <c r="N41" s="225"/>
      <c r="O41" s="225">
        <f>SUM(O42:O128)</f>
        <v>0.06</v>
      </c>
      <c r="P41" s="225"/>
      <c r="Q41" s="225">
        <f>SUM(Q42:Q128)</f>
        <v>0</v>
      </c>
      <c r="R41" s="226"/>
      <c r="S41" s="226"/>
      <c r="T41" s="227"/>
      <c r="U41" s="221"/>
      <c r="V41" s="221">
        <f>SUM(V42:V128)</f>
        <v>507</v>
      </c>
      <c r="W41" s="221"/>
      <c r="X41" s="221"/>
      <c r="Y41" s="221"/>
      <c r="AG41" t="s">
        <v>145</v>
      </c>
    </row>
    <row r="42" spans="1:60" ht="56.25" outlineLevel="1" x14ac:dyDescent="0.2">
      <c r="A42" s="236">
        <v>8</v>
      </c>
      <c r="B42" s="237" t="s">
        <v>228</v>
      </c>
      <c r="C42" s="246" t="s">
        <v>229</v>
      </c>
      <c r="D42" s="238" t="s">
        <v>189</v>
      </c>
      <c r="E42" s="239">
        <v>1500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4.0000000000000003E-5</v>
      </c>
      <c r="O42" s="239">
        <f>ROUND(E42*N42,2)</f>
        <v>0.06</v>
      </c>
      <c r="P42" s="239">
        <v>0</v>
      </c>
      <c r="Q42" s="239">
        <f>ROUND(E42*P42,2)</f>
        <v>0</v>
      </c>
      <c r="R42" s="241" t="s">
        <v>190</v>
      </c>
      <c r="S42" s="241" t="s">
        <v>149</v>
      </c>
      <c r="T42" s="242" t="s">
        <v>149</v>
      </c>
      <c r="U42" s="220">
        <v>0.308</v>
      </c>
      <c r="V42" s="220">
        <f>ROUND(E42*U42,2)</f>
        <v>462</v>
      </c>
      <c r="W42" s="220"/>
      <c r="X42" s="220" t="s">
        <v>161</v>
      </c>
      <c r="Y42" s="220" t="s">
        <v>152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29">
        <v>9</v>
      </c>
      <c r="B43" s="230" t="s">
        <v>230</v>
      </c>
      <c r="C43" s="247" t="s">
        <v>231</v>
      </c>
      <c r="D43" s="231" t="s">
        <v>232</v>
      </c>
      <c r="E43" s="232">
        <v>360</v>
      </c>
      <c r="F43" s="233"/>
      <c r="G43" s="234">
        <f>ROUND(E43*F43,2)</f>
        <v>0</v>
      </c>
      <c r="H43" s="233"/>
      <c r="I43" s="234">
        <f>ROUND(E43*H43,2)</f>
        <v>0</v>
      </c>
      <c r="J43" s="233"/>
      <c r="K43" s="234">
        <f>ROUND(E43*J43,2)</f>
        <v>0</v>
      </c>
      <c r="L43" s="234">
        <v>21</v>
      </c>
      <c r="M43" s="234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4" t="s">
        <v>213</v>
      </c>
      <c r="S43" s="234" t="s">
        <v>149</v>
      </c>
      <c r="T43" s="235" t="s">
        <v>149</v>
      </c>
      <c r="U43" s="220">
        <v>0.125</v>
      </c>
      <c r="V43" s="220">
        <f>ROUND(E43*U43,2)</f>
        <v>45</v>
      </c>
      <c r="W43" s="220"/>
      <c r="X43" s="220" t="s">
        <v>161</v>
      </c>
      <c r="Y43" s="220" t="s">
        <v>152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48" t="s">
        <v>233</v>
      </c>
      <c r="D44" s="244"/>
      <c r="E44" s="244"/>
      <c r="F44" s="244"/>
      <c r="G44" s="244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164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2" t="s">
        <v>220</v>
      </c>
      <c r="D45" s="254"/>
      <c r="E45" s="255"/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63" t="s">
        <v>234</v>
      </c>
      <c r="D46" s="254"/>
      <c r="E46" s="255">
        <v>1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192</v>
      </c>
      <c r="AH46" s="210">
        <v>2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63" t="s">
        <v>235</v>
      </c>
      <c r="D47" s="254"/>
      <c r="E47" s="255">
        <v>1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>
        <v>2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63" t="s">
        <v>236</v>
      </c>
      <c r="D48" s="254"/>
      <c r="E48" s="255">
        <v>1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>
        <v>2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">
      <c r="A49" s="217"/>
      <c r="B49" s="218"/>
      <c r="C49" s="263" t="s">
        <v>237</v>
      </c>
      <c r="D49" s="254"/>
      <c r="E49" s="255">
        <v>1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>
        <v>2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17"/>
      <c r="B50" s="218"/>
      <c r="C50" s="263" t="s">
        <v>238</v>
      </c>
      <c r="D50" s="254"/>
      <c r="E50" s="255">
        <v>1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192</v>
      </c>
      <c r="AH50" s="210">
        <v>2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63" t="s">
        <v>239</v>
      </c>
      <c r="D51" s="254"/>
      <c r="E51" s="255">
        <v>1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>
        <v>2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63" t="s">
        <v>240</v>
      </c>
      <c r="D52" s="254"/>
      <c r="E52" s="255">
        <v>1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192</v>
      </c>
      <c r="AH52" s="210">
        <v>2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63" t="s">
        <v>241</v>
      </c>
      <c r="D53" s="254"/>
      <c r="E53" s="255">
        <v>1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192</v>
      </c>
      <c r="AH53" s="210">
        <v>2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63" t="s">
        <v>242</v>
      </c>
      <c r="D54" s="254"/>
      <c r="E54" s="255">
        <v>1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192</v>
      </c>
      <c r="AH54" s="210">
        <v>2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17"/>
      <c r="B55" s="218"/>
      <c r="C55" s="263" t="s">
        <v>243</v>
      </c>
      <c r="D55" s="254"/>
      <c r="E55" s="255">
        <v>1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>
        <v>2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17"/>
      <c r="B56" s="218"/>
      <c r="C56" s="263" t="s">
        <v>244</v>
      </c>
      <c r="D56" s="254"/>
      <c r="E56" s="255">
        <v>1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192</v>
      </c>
      <c r="AH56" s="210">
        <v>2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">
      <c r="A57" s="217"/>
      <c r="B57" s="218"/>
      <c r="C57" s="263" t="s">
        <v>245</v>
      </c>
      <c r="D57" s="254"/>
      <c r="E57" s="255">
        <v>1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192</v>
      </c>
      <c r="AH57" s="210">
        <v>2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">
      <c r="A58" s="217"/>
      <c r="B58" s="218"/>
      <c r="C58" s="263" t="s">
        <v>246</v>
      </c>
      <c r="D58" s="254"/>
      <c r="E58" s="255">
        <v>1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>
        <v>2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">
      <c r="A59" s="217"/>
      <c r="B59" s="218"/>
      <c r="C59" s="263" t="s">
        <v>247</v>
      </c>
      <c r="D59" s="254"/>
      <c r="E59" s="255">
        <v>1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>
        <v>2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">
      <c r="A60" s="217"/>
      <c r="B60" s="218"/>
      <c r="C60" s="263" t="s">
        <v>248</v>
      </c>
      <c r="D60" s="254"/>
      <c r="E60" s="255">
        <v>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192</v>
      </c>
      <c r="AH60" s="210">
        <v>2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17"/>
      <c r="B61" s="218"/>
      <c r="C61" s="263" t="s">
        <v>249</v>
      </c>
      <c r="D61" s="254"/>
      <c r="E61" s="255">
        <v>1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192</v>
      </c>
      <c r="AH61" s="210">
        <v>2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">
      <c r="A62" s="217"/>
      <c r="B62" s="218"/>
      <c r="C62" s="263" t="s">
        <v>250</v>
      </c>
      <c r="D62" s="254"/>
      <c r="E62" s="255">
        <v>1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192</v>
      </c>
      <c r="AH62" s="210">
        <v>2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17"/>
      <c r="B63" s="218"/>
      <c r="C63" s="263" t="s">
        <v>251</v>
      </c>
      <c r="D63" s="254"/>
      <c r="E63" s="255">
        <v>1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192</v>
      </c>
      <c r="AH63" s="210">
        <v>2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63" t="s">
        <v>252</v>
      </c>
      <c r="D64" s="254"/>
      <c r="E64" s="255">
        <v>1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192</v>
      </c>
      <c r="AH64" s="210">
        <v>2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">
      <c r="A65" s="217"/>
      <c r="B65" s="218"/>
      <c r="C65" s="263" t="s">
        <v>253</v>
      </c>
      <c r="D65" s="254"/>
      <c r="E65" s="255">
        <v>3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>
        <v>2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">
      <c r="A66" s="217"/>
      <c r="B66" s="218"/>
      <c r="C66" s="263" t="s">
        <v>254</v>
      </c>
      <c r="D66" s="254"/>
      <c r="E66" s="255">
        <v>1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192</v>
      </c>
      <c r="AH66" s="210">
        <v>2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17"/>
      <c r="B67" s="218"/>
      <c r="C67" s="263" t="s">
        <v>255</v>
      </c>
      <c r="D67" s="254"/>
      <c r="E67" s="255">
        <v>1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192</v>
      </c>
      <c r="AH67" s="210">
        <v>2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17"/>
      <c r="B68" s="218"/>
      <c r="C68" s="263" t="s">
        <v>256</v>
      </c>
      <c r="D68" s="254"/>
      <c r="E68" s="255">
        <v>1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192</v>
      </c>
      <c r="AH68" s="210">
        <v>2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17"/>
      <c r="B69" s="218"/>
      <c r="C69" s="263" t="s">
        <v>257</v>
      </c>
      <c r="D69" s="254"/>
      <c r="E69" s="255">
        <v>1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>
        <v>2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17"/>
      <c r="B70" s="218"/>
      <c r="C70" s="263" t="s">
        <v>258</v>
      </c>
      <c r="D70" s="254"/>
      <c r="E70" s="255">
        <v>1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>
        <v>2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">
      <c r="A71" s="217"/>
      <c r="B71" s="218"/>
      <c r="C71" s="263" t="s">
        <v>259</v>
      </c>
      <c r="D71" s="254"/>
      <c r="E71" s="255">
        <v>1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>
        <v>2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">
      <c r="A72" s="217"/>
      <c r="B72" s="218"/>
      <c r="C72" s="263" t="s">
        <v>260</v>
      </c>
      <c r="D72" s="254"/>
      <c r="E72" s="255">
        <v>1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192</v>
      </c>
      <c r="AH72" s="210">
        <v>2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63" t="s">
        <v>261</v>
      </c>
      <c r="D73" s="254"/>
      <c r="E73" s="255">
        <v>1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>
        <v>2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17"/>
      <c r="B74" s="218"/>
      <c r="C74" s="263" t="s">
        <v>262</v>
      </c>
      <c r="D74" s="254"/>
      <c r="E74" s="255">
        <v>1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192</v>
      </c>
      <c r="AH74" s="210">
        <v>2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17"/>
      <c r="B75" s="218"/>
      <c r="C75" s="263" t="s">
        <v>263</v>
      </c>
      <c r="D75" s="254"/>
      <c r="E75" s="255">
        <v>1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192</v>
      </c>
      <c r="AH75" s="210">
        <v>2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17"/>
      <c r="B76" s="218"/>
      <c r="C76" s="263" t="s">
        <v>264</v>
      </c>
      <c r="D76" s="254"/>
      <c r="E76" s="255">
        <v>1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2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">
      <c r="A77" s="217"/>
      <c r="B77" s="218"/>
      <c r="C77" s="263" t="s">
        <v>265</v>
      </c>
      <c r="D77" s="254"/>
      <c r="E77" s="255">
        <v>1</v>
      </c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192</v>
      </c>
      <c r="AH77" s="210">
        <v>2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17"/>
      <c r="B78" s="218"/>
      <c r="C78" s="263" t="s">
        <v>266</v>
      </c>
      <c r="D78" s="254"/>
      <c r="E78" s="255">
        <v>1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192</v>
      </c>
      <c r="AH78" s="210">
        <v>2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17"/>
      <c r="B79" s="218"/>
      <c r="C79" s="263" t="s">
        <v>267</v>
      </c>
      <c r="D79" s="254"/>
      <c r="E79" s="255">
        <v>1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192</v>
      </c>
      <c r="AH79" s="210">
        <v>2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17"/>
      <c r="B80" s="218"/>
      <c r="C80" s="263" t="s">
        <v>268</v>
      </c>
      <c r="D80" s="254"/>
      <c r="E80" s="255">
        <v>1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192</v>
      </c>
      <c r="AH80" s="210">
        <v>2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17"/>
      <c r="B81" s="218"/>
      <c r="C81" s="263" t="s">
        <v>269</v>
      </c>
      <c r="D81" s="254"/>
      <c r="E81" s="255">
        <v>2</v>
      </c>
      <c r="F81" s="220"/>
      <c r="G81" s="22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192</v>
      </c>
      <c r="AH81" s="210">
        <v>2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17"/>
      <c r="B82" s="218"/>
      <c r="C82" s="263" t="s">
        <v>270</v>
      </c>
      <c r="D82" s="254"/>
      <c r="E82" s="255">
        <v>1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192</v>
      </c>
      <c r="AH82" s="210">
        <v>2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">
      <c r="A83" s="217"/>
      <c r="B83" s="218"/>
      <c r="C83" s="263" t="s">
        <v>271</v>
      </c>
      <c r="D83" s="254"/>
      <c r="E83" s="255">
        <v>2</v>
      </c>
      <c r="F83" s="220"/>
      <c r="G83" s="220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192</v>
      </c>
      <c r="AH83" s="210">
        <v>2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17"/>
      <c r="B84" s="218"/>
      <c r="C84" s="263" t="s">
        <v>272</v>
      </c>
      <c r="D84" s="254"/>
      <c r="E84" s="255">
        <v>1</v>
      </c>
      <c r="F84" s="220"/>
      <c r="G84" s="22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192</v>
      </c>
      <c r="AH84" s="210">
        <v>2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">
      <c r="A85" s="217"/>
      <c r="B85" s="218"/>
      <c r="C85" s="263" t="s">
        <v>273</v>
      </c>
      <c r="D85" s="254"/>
      <c r="E85" s="255">
        <v>1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>
        <v>2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63" t="s">
        <v>274</v>
      </c>
      <c r="D86" s="254"/>
      <c r="E86" s="255">
        <v>1</v>
      </c>
      <c r="F86" s="220"/>
      <c r="G86" s="220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192</v>
      </c>
      <c r="AH86" s="210">
        <v>2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">
      <c r="A87" s="217"/>
      <c r="B87" s="218"/>
      <c r="C87" s="263" t="s">
        <v>275</v>
      </c>
      <c r="D87" s="254"/>
      <c r="E87" s="255">
        <v>1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192</v>
      </c>
      <c r="AH87" s="210">
        <v>2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">
      <c r="A88" s="217"/>
      <c r="B88" s="218"/>
      <c r="C88" s="263" t="s">
        <v>276</v>
      </c>
      <c r="D88" s="254"/>
      <c r="E88" s="255">
        <v>1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192</v>
      </c>
      <c r="AH88" s="210">
        <v>2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63" t="s">
        <v>277</v>
      </c>
      <c r="D89" s="254"/>
      <c r="E89" s="255">
        <v>1</v>
      </c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192</v>
      </c>
      <c r="AH89" s="210">
        <v>2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">
      <c r="A90" s="217"/>
      <c r="B90" s="218"/>
      <c r="C90" s="263" t="s">
        <v>278</v>
      </c>
      <c r="D90" s="254"/>
      <c r="E90" s="255">
        <v>1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192</v>
      </c>
      <c r="AH90" s="210">
        <v>2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17"/>
      <c r="B91" s="218"/>
      <c r="C91" s="263" t="s">
        <v>279</v>
      </c>
      <c r="D91" s="254"/>
      <c r="E91" s="255">
        <v>1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192</v>
      </c>
      <c r="AH91" s="210">
        <v>2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17"/>
      <c r="B92" s="218"/>
      <c r="C92" s="263" t="s">
        <v>280</v>
      </c>
      <c r="D92" s="254"/>
      <c r="E92" s="255">
        <v>1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192</v>
      </c>
      <c r="AH92" s="210">
        <v>2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17"/>
      <c r="B93" s="218"/>
      <c r="C93" s="263" t="s">
        <v>281</v>
      </c>
      <c r="D93" s="254"/>
      <c r="E93" s="255">
        <v>1</v>
      </c>
      <c r="F93" s="220"/>
      <c r="G93" s="220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192</v>
      </c>
      <c r="AH93" s="210">
        <v>2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">
      <c r="A94" s="217"/>
      <c r="B94" s="218"/>
      <c r="C94" s="263" t="s">
        <v>282</v>
      </c>
      <c r="D94" s="254"/>
      <c r="E94" s="255">
        <v>1</v>
      </c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192</v>
      </c>
      <c r="AH94" s="210">
        <v>2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63" t="s">
        <v>283</v>
      </c>
      <c r="D95" s="254"/>
      <c r="E95" s="255">
        <v>1</v>
      </c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192</v>
      </c>
      <c r="AH95" s="210">
        <v>2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17"/>
      <c r="B96" s="218"/>
      <c r="C96" s="263" t="s">
        <v>284</v>
      </c>
      <c r="D96" s="254"/>
      <c r="E96" s="255">
        <v>2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192</v>
      </c>
      <c r="AH96" s="210">
        <v>2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63" t="s">
        <v>285</v>
      </c>
      <c r="D97" s="254"/>
      <c r="E97" s="255">
        <v>1</v>
      </c>
      <c r="F97" s="220"/>
      <c r="G97" s="22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192</v>
      </c>
      <c r="AH97" s="210">
        <v>2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17"/>
      <c r="B98" s="218"/>
      <c r="C98" s="263" t="s">
        <v>286</v>
      </c>
      <c r="D98" s="254"/>
      <c r="E98" s="255">
        <v>3</v>
      </c>
      <c r="F98" s="220"/>
      <c r="G98" s="220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192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17"/>
      <c r="B99" s="218"/>
      <c r="C99" s="263" t="s">
        <v>287</v>
      </c>
      <c r="D99" s="254"/>
      <c r="E99" s="255">
        <v>2</v>
      </c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192</v>
      </c>
      <c r="AH99" s="210">
        <v>2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63" t="s">
        <v>288</v>
      </c>
      <c r="D100" s="254"/>
      <c r="E100" s="255">
        <v>2</v>
      </c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192</v>
      </c>
      <c r="AH100" s="210">
        <v>2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17"/>
      <c r="B101" s="218"/>
      <c r="C101" s="263" t="s">
        <v>289</v>
      </c>
      <c r="D101" s="254"/>
      <c r="E101" s="255">
        <v>1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192</v>
      </c>
      <c r="AH101" s="210">
        <v>2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17"/>
      <c r="B102" s="218"/>
      <c r="C102" s="263" t="s">
        <v>290</v>
      </c>
      <c r="D102" s="254"/>
      <c r="E102" s="255">
        <v>2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192</v>
      </c>
      <c r="AH102" s="210">
        <v>2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63" t="s">
        <v>291</v>
      </c>
      <c r="D103" s="254"/>
      <c r="E103" s="255">
        <v>1</v>
      </c>
      <c r="F103" s="220"/>
      <c r="G103" s="22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192</v>
      </c>
      <c r="AH103" s="210">
        <v>2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63" t="s">
        <v>292</v>
      </c>
      <c r="D104" s="254"/>
      <c r="E104" s="255">
        <v>1</v>
      </c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192</v>
      </c>
      <c r="AH104" s="210">
        <v>2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63" t="s">
        <v>293</v>
      </c>
      <c r="D105" s="254"/>
      <c r="E105" s="255">
        <v>1</v>
      </c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192</v>
      </c>
      <c r="AH105" s="210">
        <v>2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63" t="s">
        <v>294</v>
      </c>
      <c r="D106" s="254"/>
      <c r="E106" s="255">
        <v>2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192</v>
      </c>
      <c r="AH106" s="210">
        <v>2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63" t="s">
        <v>295</v>
      </c>
      <c r="D107" s="254"/>
      <c r="E107" s="255">
        <v>1</v>
      </c>
      <c r="F107" s="220"/>
      <c r="G107" s="22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192</v>
      </c>
      <c r="AH107" s="210">
        <v>2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17"/>
      <c r="B108" s="218"/>
      <c r="C108" s="263" t="s">
        <v>296</v>
      </c>
      <c r="D108" s="254"/>
      <c r="E108" s="255">
        <v>1</v>
      </c>
      <c r="F108" s="220"/>
      <c r="G108" s="220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192</v>
      </c>
      <c r="AH108" s="210">
        <v>2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17"/>
      <c r="B109" s="218"/>
      <c r="C109" s="263" t="s">
        <v>297</v>
      </c>
      <c r="D109" s="254"/>
      <c r="E109" s="255">
        <v>1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192</v>
      </c>
      <c r="AH109" s="210">
        <v>2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63" t="s">
        <v>298</v>
      </c>
      <c r="D110" s="254"/>
      <c r="E110" s="255">
        <v>1</v>
      </c>
      <c r="F110" s="220"/>
      <c r="G110" s="220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192</v>
      </c>
      <c r="AH110" s="210">
        <v>2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63" t="s">
        <v>299</v>
      </c>
      <c r="D111" s="254"/>
      <c r="E111" s="255">
        <v>1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192</v>
      </c>
      <c r="AH111" s="210">
        <v>2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63" t="s">
        <v>300</v>
      </c>
      <c r="D112" s="254"/>
      <c r="E112" s="255">
        <v>1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192</v>
      </c>
      <c r="AH112" s="210">
        <v>2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63" t="s">
        <v>301</v>
      </c>
      <c r="D113" s="254"/>
      <c r="E113" s="255">
        <v>1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192</v>
      </c>
      <c r="AH113" s="210">
        <v>2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63" t="s">
        <v>302</v>
      </c>
      <c r="D114" s="254"/>
      <c r="E114" s="255">
        <v>1</v>
      </c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192</v>
      </c>
      <c r="AH114" s="210">
        <v>2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17"/>
      <c r="B115" s="218"/>
      <c r="C115" s="263" t="s">
        <v>303</v>
      </c>
      <c r="D115" s="254"/>
      <c r="E115" s="255">
        <v>1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192</v>
      </c>
      <c r="AH115" s="210">
        <v>2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17"/>
      <c r="B116" s="218"/>
      <c r="C116" s="263" t="s">
        <v>304</v>
      </c>
      <c r="D116" s="254"/>
      <c r="E116" s="255">
        <v>1</v>
      </c>
      <c r="F116" s="220"/>
      <c r="G116" s="22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192</v>
      </c>
      <c r="AH116" s="210">
        <v>2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63" t="s">
        <v>305</v>
      </c>
      <c r="D117" s="254"/>
      <c r="E117" s="255">
        <v>1</v>
      </c>
      <c r="F117" s="220"/>
      <c r="G117" s="220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192</v>
      </c>
      <c r="AH117" s="210">
        <v>2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63" t="s">
        <v>306</v>
      </c>
      <c r="D118" s="254"/>
      <c r="E118" s="255">
        <v>1</v>
      </c>
      <c r="F118" s="220"/>
      <c r="G118" s="22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192</v>
      </c>
      <c r="AH118" s="210">
        <v>2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17"/>
      <c r="B119" s="218"/>
      <c r="C119" s="263" t="s">
        <v>307</v>
      </c>
      <c r="D119" s="254"/>
      <c r="E119" s="255">
        <v>1</v>
      </c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192</v>
      </c>
      <c r="AH119" s="210">
        <v>2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17"/>
      <c r="B120" s="218"/>
      <c r="C120" s="263" t="s">
        <v>308</v>
      </c>
      <c r="D120" s="254"/>
      <c r="E120" s="255">
        <v>1</v>
      </c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192</v>
      </c>
      <c r="AH120" s="210">
        <v>2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17"/>
      <c r="B121" s="218"/>
      <c r="C121" s="263" t="s">
        <v>309</v>
      </c>
      <c r="D121" s="254"/>
      <c r="E121" s="255">
        <v>1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192</v>
      </c>
      <c r="AH121" s="210">
        <v>2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17"/>
      <c r="B122" s="218"/>
      <c r="C122" s="263" t="s">
        <v>310</v>
      </c>
      <c r="D122" s="254"/>
      <c r="E122" s="255">
        <v>2</v>
      </c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192</v>
      </c>
      <c r="AH122" s="210">
        <v>2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17"/>
      <c r="B123" s="218"/>
      <c r="C123" s="263" t="s">
        <v>311</v>
      </c>
      <c r="D123" s="254"/>
      <c r="E123" s="255">
        <v>1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192</v>
      </c>
      <c r="AH123" s="210">
        <v>2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">
      <c r="A124" s="217"/>
      <c r="B124" s="218"/>
      <c r="C124" s="264" t="s">
        <v>225</v>
      </c>
      <c r="D124" s="256"/>
      <c r="E124" s="257"/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192</v>
      </c>
      <c r="AH124" s="210">
        <v>3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17"/>
      <c r="B125" s="218"/>
      <c r="C125" s="262" t="s">
        <v>226</v>
      </c>
      <c r="D125" s="254"/>
      <c r="E125" s="255"/>
      <c r="F125" s="220"/>
      <c r="G125" s="220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192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17"/>
      <c r="B126" s="218"/>
      <c r="C126" s="261" t="s">
        <v>312</v>
      </c>
      <c r="D126" s="252"/>
      <c r="E126" s="253">
        <v>360</v>
      </c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192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29">
        <v>10</v>
      </c>
      <c r="B127" s="230" t="s">
        <v>313</v>
      </c>
      <c r="C127" s="247" t="s">
        <v>314</v>
      </c>
      <c r="D127" s="231" t="s">
        <v>232</v>
      </c>
      <c r="E127" s="232">
        <v>360</v>
      </c>
      <c r="F127" s="233"/>
      <c r="G127" s="234">
        <f>ROUND(E127*F127,2)</f>
        <v>0</v>
      </c>
      <c r="H127" s="233"/>
      <c r="I127" s="234">
        <f>ROUND(E127*H127,2)</f>
        <v>0</v>
      </c>
      <c r="J127" s="233"/>
      <c r="K127" s="234">
        <f>ROUND(E127*J127,2)</f>
        <v>0</v>
      </c>
      <c r="L127" s="234">
        <v>21</v>
      </c>
      <c r="M127" s="234">
        <f>G127*(1+L127/100)</f>
        <v>0</v>
      </c>
      <c r="N127" s="232">
        <v>1.0000000000000001E-5</v>
      </c>
      <c r="O127" s="232">
        <f>ROUND(E127*N127,2)</f>
        <v>0</v>
      </c>
      <c r="P127" s="232">
        <v>0</v>
      </c>
      <c r="Q127" s="232">
        <f>ROUND(E127*P127,2)</f>
        <v>0</v>
      </c>
      <c r="R127" s="234" t="s">
        <v>315</v>
      </c>
      <c r="S127" s="234" t="s">
        <v>149</v>
      </c>
      <c r="T127" s="235" t="s">
        <v>149</v>
      </c>
      <c r="U127" s="220">
        <v>0</v>
      </c>
      <c r="V127" s="220">
        <f>ROUND(E127*U127,2)</f>
        <v>0</v>
      </c>
      <c r="W127" s="220"/>
      <c r="X127" s="220" t="s">
        <v>316</v>
      </c>
      <c r="Y127" s="220" t="s">
        <v>152</v>
      </c>
      <c r="Z127" s="210"/>
      <c r="AA127" s="210"/>
      <c r="AB127" s="210"/>
      <c r="AC127" s="210"/>
      <c r="AD127" s="210"/>
      <c r="AE127" s="210"/>
      <c r="AF127" s="210"/>
      <c r="AG127" s="210" t="s">
        <v>317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48" t="s">
        <v>318</v>
      </c>
      <c r="D128" s="244"/>
      <c r="E128" s="244"/>
      <c r="F128" s="244"/>
      <c r="G128" s="244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164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x14ac:dyDescent="0.2">
      <c r="A129" s="222" t="s">
        <v>144</v>
      </c>
      <c r="B129" s="223" t="s">
        <v>97</v>
      </c>
      <c r="C129" s="245" t="s">
        <v>98</v>
      </c>
      <c r="D129" s="224"/>
      <c r="E129" s="225"/>
      <c r="F129" s="226"/>
      <c r="G129" s="226">
        <f>SUMIF(AG130:AG132,"&lt;&gt;NOR",G130:G132)</f>
        <v>0</v>
      </c>
      <c r="H129" s="226"/>
      <c r="I129" s="226">
        <f>SUM(I130:I132)</f>
        <v>0</v>
      </c>
      <c r="J129" s="226"/>
      <c r="K129" s="226">
        <f>SUM(K130:K132)</f>
        <v>0</v>
      </c>
      <c r="L129" s="226"/>
      <c r="M129" s="226">
        <f>SUM(M130:M132)</f>
        <v>0</v>
      </c>
      <c r="N129" s="225"/>
      <c r="O129" s="225">
        <f>SUM(O130:O132)</f>
        <v>0</v>
      </c>
      <c r="P129" s="225"/>
      <c r="Q129" s="225">
        <f>SUM(Q130:Q132)</f>
        <v>0</v>
      </c>
      <c r="R129" s="226"/>
      <c r="S129" s="226"/>
      <c r="T129" s="227"/>
      <c r="U129" s="221"/>
      <c r="V129" s="221">
        <f>SUM(V130:V132)</f>
        <v>0</v>
      </c>
      <c r="W129" s="221"/>
      <c r="X129" s="221"/>
      <c r="Y129" s="221"/>
      <c r="AG129" t="s">
        <v>145</v>
      </c>
    </row>
    <row r="130" spans="1:60" outlineLevel="1" x14ac:dyDescent="0.2">
      <c r="A130" s="229">
        <v>11</v>
      </c>
      <c r="B130" s="230" t="s">
        <v>319</v>
      </c>
      <c r="C130" s="247" t="s">
        <v>320</v>
      </c>
      <c r="D130" s="231" t="s">
        <v>321</v>
      </c>
      <c r="E130" s="232">
        <v>5.3</v>
      </c>
      <c r="F130" s="233"/>
      <c r="G130" s="234">
        <f>ROUND(E130*F130,2)</f>
        <v>0</v>
      </c>
      <c r="H130" s="233"/>
      <c r="I130" s="234">
        <f>ROUND(E130*H130,2)</f>
        <v>0</v>
      </c>
      <c r="J130" s="233"/>
      <c r="K130" s="234">
        <f>ROUND(E130*J130,2)</f>
        <v>0</v>
      </c>
      <c r="L130" s="234">
        <v>21</v>
      </c>
      <c r="M130" s="234">
        <f>G130*(1+L130/100)</f>
        <v>0</v>
      </c>
      <c r="N130" s="232">
        <v>0</v>
      </c>
      <c r="O130" s="232">
        <f>ROUND(E130*N130,2)</f>
        <v>0</v>
      </c>
      <c r="P130" s="232">
        <v>0</v>
      </c>
      <c r="Q130" s="232">
        <f>ROUND(E130*P130,2)</f>
        <v>0</v>
      </c>
      <c r="R130" s="234"/>
      <c r="S130" s="234" t="s">
        <v>160</v>
      </c>
      <c r="T130" s="235" t="s">
        <v>150</v>
      </c>
      <c r="U130" s="220">
        <v>0</v>
      </c>
      <c r="V130" s="220">
        <f>ROUND(E130*U130,2)</f>
        <v>0</v>
      </c>
      <c r="W130" s="220"/>
      <c r="X130" s="220" t="s">
        <v>161</v>
      </c>
      <c r="Y130" s="220" t="s">
        <v>152</v>
      </c>
      <c r="Z130" s="210"/>
      <c r="AA130" s="210"/>
      <c r="AB130" s="210"/>
      <c r="AC130" s="210"/>
      <c r="AD130" s="210"/>
      <c r="AE130" s="210"/>
      <c r="AF130" s="210"/>
      <c r="AG130" s="210" t="s">
        <v>162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61" t="s">
        <v>214</v>
      </c>
      <c r="D131" s="252"/>
      <c r="E131" s="253">
        <v>2.9</v>
      </c>
      <c r="F131" s="220"/>
      <c r="G131" s="22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192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61" t="s">
        <v>215</v>
      </c>
      <c r="D132" s="252"/>
      <c r="E132" s="253">
        <v>2.4</v>
      </c>
      <c r="F132" s="220"/>
      <c r="G132" s="220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192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x14ac:dyDescent="0.2">
      <c r="A133" s="222" t="s">
        <v>144</v>
      </c>
      <c r="B133" s="223" t="s">
        <v>99</v>
      </c>
      <c r="C133" s="245" t="s">
        <v>100</v>
      </c>
      <c r="D133" s="224"/>
      <c r="E133" s="225"/>
      <c r="F133" s="226"/>
      <c r="G133" s="226">
        <f>SUMIF(AG134:AG135,"&lt;&gt;NOR",G134:G135)</f>
        <v>0</v>
      </c>
      <c r="H133" s="226"/>
      <c r="I133" s="226">
        <f>SUM(I134:I135)</f>
        <v>0</v>
      </c>
      <c r="J133" s="226"/>
      <c r="K133" s="226">
        <f>SUM(K134:K135)</f>
        <v>0</v>
      </c>
      <c r="L133" s="226"/>
      <c r="M133" s="226">
        <f>SUM(M134:M135)</f>
        <v>0</v>
      </c>
      <c r="N133" s="225"/>
      <c r="O133" s="225">
        <f>SUM(O134:O135)</f>
        <v>0.04</v>
      </c>
      <c r="P133" s="225"/>
      <c r="Q133" s="225">
        <f>SUM(Q134:Q135)</f>
        <v>0</v>
      </c>
      <c r="R133" s="226"/>
      <c r="S133" s="226"/>
      <c r="T133" s="227"/>
      <c r="U133" s="221"/>
      <c r="V133" s="221">
        <f>SUM(V134:V135)</f>
        <v>0</v>
      </c>
      <c r="W133" s="221"/>
      <c r="X133" s="221"/>
      <c r="Y133" s="221"/>
      <c r="AG133" t="s">
        <v>145</v>
      </c>
    </row>
    <row r="134" spans="1:60" outlineLevel="1" x14ac:dyDescent="0.2">
      <c r="A134" s="229">
        <v>12</v>
      </c>
      <c r="B134" s="230" t="s">
        <v>322</v>
      </c>
      <c r="C134" s="247" t="s">
        <v>323</v>
      </c>
      <c r="D134" s="231" t="s">
        <v>232</v>
      </c>
      <c r="E134" s="232">
        <v>18</v>
      </c>
      <c r="F134" s="233"/>
      <c r="G134" s="234">
        <f>ROUND(E134*F134,2)</f>
        <v>0</v>
      </c>
      <c r="H134" s="233"/>
      <c r="I134" s="234">
        <f>ROUND(E134*H134,2)</f>
        <v>0</v>
      </c>
      <c r="J134" s="233"/>
      <c r="K134" s="234">
        <f>ROUND(E134*J134,2)</f>
        <v>0</v>
      </c>
      <c r="L134" s="234">
        <v>21</v>
      </c>
      <c r="M134" s="234">
        <f>G134*(1+L134/100)</f>
        <v>0</v>
      </c>
      <c r="N134" s="232">
        <v>2.4599999999999999E-3</v>
      </c>
      <c r="O134" s="232">
        <f>ROUND(E134*N134,2)</f>
        <v>0.04</v>
      </c>
      <c r="P134" s="232">
        <v>0</v>
      </c>
      <c r="Q134" s="232">
        <f>ROUND(E134*P134,2)</f>
        <v>0</v>
      </c>
      <c r="R134" s="234"/>
      <c r="S134" s="234" t="s">
        <v>160</v>
      </c>
      <c r="T134" s="235" t="s">
        <v>150</v>
      </c>
      <c r="U134" s="220">
        <v>0</v>
      </c>
      <c r="V134" s="220">
        <f>ROUND(E134*U134,2)</f>
        <v>0</v>
      </c>
      <c r="W134" s="220"/>
      <c r="X134" s="220" t="s">
        <v>161</v>
      </c>
      <c r="Y134" s="220" t="s">
        <v>152</v>
      </c>
      <c r="Z134" s="210"/>
      <c r="AA134" s="210"/>
      <c r="AB134" s="210"/>
      <c r="AC134" s="210"/>
      <c r="AD134" s="210"/>
      <c r="AE134" s="210"/>
      <c r="AF134" s="210"/>
      <c r="AG134" s="210" t="s">
        <v>324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61" t="s">
        <v>325</v>
      </c>
      <c r="D135" s="252"/>
      <c r="E135" s="253">
        <v>18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222" t="s">
        <v>144</v>
      </c>
      <c r="B136" s="223" t="s">
        <v>101</v>
      </c>
      <c r="C136" s="245" t="s">
        <v>102</v>
      </c>
      <c r="D136" s="224"/>
      <c r="E136" s="225"/>
      <c r="F136" s="226"/>
      <c r="G136" s="226">
        <f>SUMIF(AG137:AG915,"&lt;&gt;NOR",G137:G915)</f>
        <v>0</v>
      </c>
      <c r="H136" s="226"/>
      <c r="I136" s="226">
        <f>SUM(I137:I915)</f>
        <v>0</v>
      </c>
      <c r="J136" s="226"/>
      <c r="K136" s="226">
        <f>SUM(K137:K915)</f>
        <v>0</v>
      </c>
      <c r="L136" s="226"/>
      <c r="M136" s="226">
        <f>SUM(M137:M915)</f>
        <v>0</v>
      </c>
      <c r="N136" s="225"/>
      <c r="O136" s="225">
        <f>SUM(O137:O915)</f>
        <v>2.59</v>
      </c>
      <c r="P136" s="225"/>
      <c r="Q136" s="225">
        <f>SUM(Q137:Q915)</f>
        <v>0</v>
      </c>
      <c r="R136" s="226"/>
      <c r="S136" s="226"/>
      <c r="T136" s="227"/>
      <c r="U136" s="221"/>
      <c r="V136" s="221">
        <f>SUM(V137:V915)</f>
        <v>239.13</v>
      </c>
      <c r="W136" s="221"/>
      <c r="X136" s="221"/>
      <c r="Y136" s="221"/>
      <c r="AG136" t="s">
        <v>145</v>
      </c>
    </row>
    <row r="137" spans="1:60" outlineLevel="1" x14ac:dyDescent="0.2">
      <c r="A137" s="229">
        <v>13</v>
      </c>
      <c r="B137" s="230" t="s">
        <v>326</v>
      </c>
      <c r="C137" s="247" t="s">
        <v>327</v>
      </c>
      <c r="D137" s="231" t="s">
        <v>328</v>
      </c>
      <c r="E137" s="232">
        <v>90</v>
      </c>
      <c r="F137" s="233"/>
      <c r="G137" s="234">
        <f>ROUND(E137*F137,2)</f>
        <v>0</v>
      </c>
      <c r="H137" s="233"/>
      <c r="I137" s="234">
        <f>ROUND(E137*H137,2)</f>
        <v>0</v>
      </c>
      <c r="J137" s="233"/>
      <c r="K137" s="234">
        <f>ROUND(E137*J137,2)</f>
        <v>0</v>
      </c>
      <c r="L137" s="234">
        <v>21</v>
      </c>
      <c r="M137" s="234">
        <f>G137*(1+L137/100)</f>
        <v>0</v>
      </c>
      <c r="N137" s="232">
        <v>1.6000000000000001E-4</v>
      </c>
      <c r="O137" s="232">
        <f>ROUND(E137*N137,2)</f>
        <v>0.01</v>
      </c>
      <c r="P137" s="232">
        <v>0</v>
      </c>
      <c r="Q137" s="232">
        <f>ROUND(E137*P137,2)</f>
        <v>0</v>
      </c>
      <c r="R137" s="234"/>
      <c r="S137" s="234" t="s">
        <v>160</v>
      </c>
      <c r="T137" s="235" t="s">
        <v>150</v>
      </c>
      <c r="U137" s="220">
        <v>0</v>
      </c>
      <c r="V137" s="220">
        <f>ROUND(E137*U137,2)</f>
        <v>0</v>
      </c>
      <c r="W137" s="220"/>
      <c r="X137" s="220" t="s">
        <v>161</v>
      </c>
      <c r="Y137" s="220" t="s">
        <v>152</v>
      </c>
      <c r="Z137" s="210"/>
      <c r="AA137" s="210"/>
      <c r="AB137" s="210"/>
      <c r="AC137" s="210"/>
      <c r="AD137" s="210"/>
      <c r="AE137" s="210"/>
      <c r="AF137" s="210"/>
      <c r="AG137" s="210" t="s">
        <v>324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61" t="s">
        <v>329</v>
      </c>
      <c r="D138" s="252"/>
      <c r="E138" s="253">
        <v>1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192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61" t="s">
        <v>330</v>
      </c>
      <c r="D139" s="252"/>
      <c r="E139" s="253">
        <v>1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192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17"/>
      <c r="B140" s="218"/>
      <c r="C140" s="261" t="s">
        <v>331</v>
      </c>
      <c r="D140" s="252"/>
      <c r="E140" s="253">
        <v>1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192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17"/>
      <c r="B141" s="218"/>
      <c r="C141" s="261" t="s">
        <v>332</v>
      </c>
      <c r="D141" s="252"/>
      <c r="E141" s="253">
        <v>1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192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">
      <c r="A142" s="217"/>
      <c r="B142" s="218"/>
      <c r="C142" s="261" t="s">
        <v>333</v>
      </c>
      <c r="D142" s="252"/>
      <c r="E142" s="253">
        <v>1</v>
      </c>
      <c r="F142" s="220"/>
      <c r="G142" s="220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192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">
      <c r="A143" s="217"/>
      <c r="B143" s="218"/>
      <c r="C143" s="261" t="s">
        <v>334</v>
      </c>
      <c r="D143" s="252"/>
      <c r="E143" s="253">
        <v>1</v>
      </c>
      <c r="F143" s="220"/>
      <c r="G143" s="220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192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">
      <c r="A144" s="217"/>
      <c r="B144" s="218"/>
      <c r="C144" s="261" t="s">
        <v>335</v>
      </c>
      <c r="D144" s="252"/>
      <c r="E144" s="253">
        <v>1</v>
      </c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192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17"/>
      <c r="B145" s="218"/>
      <c r="C145" s="261" t="s">
        <v>336</v>
      </c>
      <c r="D145" s="252"/>
      <c r="E145" s="253">
        <v>1</v>
      </c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192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61" t="s">
        <v>337</v>
      </c>
      <c r="D146" s="252"/>
      <c r="E146" s="253">
        <v>1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192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61" t="s">
        <v>338</v>
      </c>
      <c r="D147" s="252"/>
      <c r="E147" s="253">
        <v>1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192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17"/>
      <c r="B148" s="218"/>
      <c r="C148" s="261" t="s">
        <v>339</v>
      </c>
      <c r="D148" s="252"/>
      <c r="E148" s="253">
        <v>1</v>
      </c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192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17"/>
      <c r="B149" s="218"/>
      <c r="C149" s="261" t="s">
        <v>340</v>
      </c>
      <c r="D149" s="252"/>
      <c r="E149" s="253">
        <v>1</v>
      </c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192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">
      <c r="A150" s="217"/>
      <c r="B150" s="218"/>
      <c r="C150" s="261" t="s">
        <v>341</v>
      </c>
      <c r="D150" s="252"/>
      <c r="E150" s="253">
        <v>1</v>
      </c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192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17"/>
      <c r="B151" s="218"/>
      <c r="C151" s="261" t="s">
        <v>342</v>
      </c>
      <c r="D151" s="252"/>
      <c r="E151" s="253">
        <v>1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192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17"/>
      <c r="B152" s="218"/>
      <c r="C152" s="261" t="s">
        <v>343</v>
      </c>
      <c r="D152" s="252"/>
      <c r="E152" s="253">
        <v>1</v>
      </c>
      <c r="F152" s="220"/>
      <c r="G152" s="22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192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17"/>
      <c r="B153" s="218"/>
      <c r="C153" s="261" t="s">
        <v>344</v>
      </c>
      <c r="D153" s="252"/>
      <c r="E153" s="253">
        <v>1</v>
      </c>
      <c r="F153" s="220"/>
      <c r="G153" s="220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192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61" t="s">
        <v>345</v>
      </c>
      <c r="D154" s="252"/>
      <c r="E154" s="253">
        <v>1</v>
      </c>
      <c r="F154" s="220"/>
      <c r="G154" s="220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192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61" t="s">
        <v>346</v>
      </c>
      <c r="D155" s="252"/>
      <c r="E155" s="253">
        <v>1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192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">
      <c r="A156" s="217"/>
      <c r="B156" s="218"/>
      <c r="C156" s="261" t="s">
        <v>347</v>
      </c>
      <c r="D156" s="252"/>
      <c r="E156" s="253">
        <v>1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192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">
      <c r="A157" s="217"/>
      <c r="B157" s="218"/>
      <c r="C157" s="261" t="s">
        <v>348</v>
      </c>
      <c r="D157" s="252"/>
      <c r="E157" s="253">
        <v>3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192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">
      <c r="A158" s="217"/>
      <c r="B158" s="218"/>
      <c r="C158" s="261" t="s">
        <v>349</v>
      </c>
      <c r="D158" s="252"/>
      <c r="E158" s="253">
        <v>1</v>
      </c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192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61" t="s">
        <v>350</v>
      </c>
      <c r="D159" s="252"/>
      <c r="E159" s="253">
        <v>1</v>
      </c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10"/>
      <c r="AA159" s="210"/>
      <c r="AB159" s="210"/>
      <c r="AC159" s="210"/>
      <c r="AD159" s="210"/>
      <c r="AE159" s="210"/>
      <c r="AF159" s="210"/>
      <c r="AG159" s="210" t="s">
        <v>192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61" t="s">
        <v>351</v>
      </c>
      <c r="D160" s="252"/>
      <c r="E160" s="253">
        <v>1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192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17"/>
      <c r="B161" s="218"/>
      <c r="C161" s="261" t="s">
        <v>352</v>
      </c>
      <c r="D161" s="252"/>
      <c r="E161" s="253">
        <v>1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192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17"/>
      <c r="B162" s="218"/>
      <c r="C162" s="261" t="s">
        <v>353</v>
      </c>
      <c r="D162" s="252"/>
      <c r="E162" s="253">
        <v>1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192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61" t="s">
        <v>354</v>
      </c>
      <c r="D163" s="252"/>
      <c r="E163" s="253">
        <v>1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192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61" t="s">
        <v>355</v>
      </c>
      <c r="D164" s="252"/>
      <c r="E164" s="253">
        <v>1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192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">
      <c r="A165" s="217"/>
      <c r="B165" s="218"/>
      <c r="C165" s="261" t="s">
        <v>356</v>
      </c>
      <c r="D165" s="252"/>
      <c r="E165" s="253">
        <v>1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192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">
      <c r="A166" s="217"/>
      <c r="B166" s="218"/>
      <c r="C166" s="261" t="s">
        <v>357</v>
      </c>
      <c r="D166" s="252"/>
      <c r="E166" s="253">
        <v>1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192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61" t="s">
        <v>358</v>
      </c>
      <c r="D167" s="252"/>
      <c r="E167" s="253">
        <v>1</v>
      </c>
      <c r="F167" s="220"/>
      <c r="G167" s="220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192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61" t="s">
        <v>359</v>
      </c>
      <c r="D168" s="252"/>
      <c r="E168" s="253">
        <v>1</v>
      </c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192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61" t="s">
        <v>360</v>
      </c>
      <c r="D169" s="252"/>
      <c r="E169" s="253">
        <v>1</v>
      </c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192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17"/>
      <c r="B170" s="218"/>
      <c r="C170" s="261" t="s">
        <v>361</v>
      </c>
      <c r="D170" s="252"/>
      <c r="E170" s="253">
        <v>1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192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61" t="s">
        <v>362</v>
      </c>
      <c r="D171" s="252"/>
      <c r="E171" s="253">
        <v>1</v>
      </c>
      <c r="F171" s="220"/>
      <c r="G171" s="22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192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61" t="s">
        <v>363</v>
      </c>
      <c r="D172" s="252"/>
      <c r="E172" s="253">
        <v>1</v>
      </c>
      <c r="F172" s="220"/>
      <c r="G172" s="220"/>
      <c r="H172" s="220"/>
      <c r="I172" s="220"/>
      <c r="J172" s="220"/>
      <c r="K172" s="220"/>
      <c r="L172" s="220"/>
      <c r="M172" s="220"/>
      <c r="N172" s="219"/>
      <c r="O172" s="219"/>
      <c r="P172" s="219"/>
      <c r="Q172" s="219"/>
      <c r="R172" s="220"/>
      <c r="S172" s="220"/>
      <c r="T172" s="220"/>
      <c r="U172" s="220"/>
      <c r="V172" s="220"/>
      <c r="W172" s="220"/>
      <c r="X172" s="220"/>
      <c r="Y172" s="220"/>
      <c r="Z172" s="210"/>
      <c r="AA172" s="210"/>
      <c r="AB172" s="210"/>
      <c r="AC172" s="210"/>
      <c r="AD172" s="210"/>
      <c r="AE172" s="210"/>
      <c r="AF172" s="210"/>
      <c r="AG172" s="210" t="s">
        <v>192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">
      <c r="A173" s="217"/>
      <c r="B173" s="218"/>
      <c r="C173" s="261" t="s">
        <v>364</v>
      </c>
      <c r="D173" s="252"/>
      <c r="E173" s="253">
        <v>2</v>
      </c>
      <c r="F173" s="220"/>
      <c r="G173" s="220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192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">
      <c r="A174" s="217"/>
      <c r="B174" s="218"/>
      <c r="C174" s="261" t="s">
        <v>365</v>
      </c>
      <c r="D174" s="252"/>
      <c r="E174" s="253">
        <v>1</v>
      </c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192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61" t="s">
        <v>366</v>
      </c>
      <c r="D175" s="252"/>
      <c r="E175" s="253">
        <v>2</v>
      </c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192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61" t="s">
        <v>367</v>
      </c>
      <c r="D176" s="252"/>
      <c r="E176" s="253">
        <v>1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192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17"/>
      <c r="B177" s="218"/>
      <c r="C177" s="261" t="s">
        <v>368</v>
      </c>
      <c r="D177" s="252"/>
      <c r="E177" s="253">
        <v>1</v>
      </c>
      <c r="F177" s="220"/>
      <c r="G177" s="22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192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17"/>
      <c r="B178" s="218"/>
      <c r="C178" s="261" t="s">
        <v>369</v>
      </c>
      <c r="D178" s="252"/>
      <c r="E178" s="253">
        <v>1</v>
      </c>
      <c r="F178" s="220"/>
      <c r="G178" s="22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192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61" t="s">
        <v>370</v>
      </c>
      <c r="D179" s="252"/>
      <c r="E179" s="253">
        <v>1</v>
      </c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192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61" t="s">
        <v>371</v>
      </c>
      <c r="D180" s="252"/>
      <c r="E180" s="253">
        <v>1</v>
      </c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192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17"/>
      <c r="B181" s="218"/>
      <c r="C181" s="261" t="s">
        <v>372</v>
      </c>
      <c r="D181" s="252"/>
      <c r="E181" s="253">
        <v>1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192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17"/>
      <c r="B182" s="218"/>
      <c r="C182" s="261" t="s">
        <v>373</v>
      </c>
      <c r="D182" s="252"/>
      <c r="E182" s="253">
        <v>1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192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17"/>
      <c r="B183" s="218"/>
      <c r="C183" s="261" t="s">
        <v>374</v>
      </c>
      <c r="D183" s="252"/>
      <c r="E183" s="253">
        <v>1</v>
      </c>
      <c r="F183" s="220"/>
      <c r="G183" s="220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192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">
      <c r="A184" s="217"/>
      <c r="B184" s="218"/>
      <c r="C184" s="261" t="s">
        <v>375</v>
      </c>
      <c r="D184" s="252"/>
      <c r="E184" s="253">
        <v>1</v>
      </c>
      <c r="F184" s="220"/>
      <c r="G184" s="220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10"/>
      <c r="AA184" s="210"/>
      <c r="AB184" s="210"/>
      <c r="AC184" s="210"/>
      <c r="AD184" s="210"/>
      <c r="AE184" s="210"/>
      <c r="AF184" s="210"/>
      <c r="AG184" s="210" t="s">
        <v>192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">
      <c r="A185" s="217"/>
      <c r="B185" s="218"/>
      <c r="C185" s="261" t="s">
        <v>376</v>
      </c>
      <c r="D185" s="252"/>
      <c r="E185" s="253">
        <v>1</v>
      </c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10"/>
      <c r="AA185" s="210"/>
      <c r="AB185" s="210"/>
      <c r="AC185" s="210"/>
      <c r="AD185" s="210"/>
      <c r="AE185" s="210"/>
      <c r="AF185" s="210"/>
      <c r="AG185" s="210" t="s">
        <v>192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">
      <c r="A186" s="217"/>
      <c r="B186" s="218"/>
      <c r="C186" s="261" t="s">
        <v>377</v>
      </c>
      <c r="D186" s="252"/>
      <c r="E186" s="253">
        <v>1</v>
      </c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192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">
      <c r="A187" s="217"/>
      <c r="B187" s="218"/>
      <c r="C187" s="261" t="s">
        <v>378</v>
      </c>
      <c r="D187" s="252"/>
      <c r="E187" s="253">
        <v>1</v>
      </c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192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">
      <c r="A188" s="217"/>
      <c r="B188" s="218"/>
      <c r="C188" s="261" t="s">
        <v>379</v>
      </c>
      <c r="D188" s="252"/>
      <c r="E188" s="253">
        <v>2</v>
      </c>
      <c r="F188" s="220"/>
      <c r="G188" s="22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192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17"/>
      <c r="B189" s="218"/>
      <c r="C189" s="261" t="s">
        <v>380</v>
      </c>
      <c r="D189" s="252"/>
      <c r="E189" s="253">
        <v>1</v>
      </c>
      <c r="F189" s="220"/>
      <c r="G189" s="220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192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">
      <c r="A190" s="217"/>
      <c r="B190" s="218"/>
      <c r="C190" s="261" t="s">
        <v>381</v>
      </c>
      <c r="D190" s="252"/>
      <c r="E190" s="253">
        <v>3</v>
      </c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192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17"/>
      <c r="B191" s="218"/>
      <c r="C191" s="261" t="s">
        <v>382</v>
      </c>
      <c r="D191" s="252"/>
      <c r="E191" s="253">
        <v>2</v>
      </c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192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">
      <c r="A192" s="217"/>
      <c r="B192" s="218"/>
      <c r="C192" s="261" t="s">
        <v>383</v>
      </c>
      <c r="D192" s="252"/>
      <c r="E192" s="253">
        <v>2</v>
      </c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192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17"/>
      <c r="B193" s="218"/>
      <c r="C193" s="261" t="s">
        <v>384</v>
      </c>
      <c r="D193" s="252"/>
      <c r="E193" s="253">
        <v>1</v>
      </c>
      <c r="F193" s="220"/>
      <c r="G193" s="22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192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">
      <c r="A194" s="217"/>
      <c r="B194" s="218"/>
      <c r="C194" s="261" t="s">
        <v>385</v>
      </c>
      <c r="D194" s="252"/>
      <c r="E194" s="253">
        <v>2</v>
      </c>
      <c r="F194" s="220"/>
      <c r="G194" s="220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192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17"/>
      <c r="B195" s="218"/>
      <c r="C195" s="261" t="s">
        <v>386</v>
      </c>
      <c r="D195" s="252"/>
      <c r="E195" s="253">
        <v>1</v>
      </c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192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17"/>
      <c r="B196" s="218"/>
      <c r="C196" s="261" t="s">
        <v>387</v>
      </c>
      <c r="D196" s="252"/>
      <c r="E196" s="253">
        <v>1</v>
      </c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192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17"/>
      <c r="B197" s="218"/>
      <c r="C197" s="261" t="s">
        <v>388</v>
      </c>
      <c r="D197" s="252"/>
      <c r="E197" s="253">
        <v>1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192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17"/>
      <c r="B198" s="218"/>
      <c r="C198" s="261" t="s">
        <v>389</v>
      </c>
      <c r="D198" s="252"/>
      <c r="E198" s="253">
        <v>2</v>
      </c>
      <c r="F198" s="220"/>
      <c r="G198" s="22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192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">
      <c r="A199" s="217"/>
      <c r="B199" s="218"/>
      <c r="C199" s="261" t="s">
        <v>390</v>
      </c>
      <c r="D199" s="252"/>
      <c r="E199" s="253">
        <v>1</v>
      </c>
      <c r="F199" s="220"/>
      <c r="G199" s="22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192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">
      <c r="A200" s="217"/>
      <c r="B200" s="218"/>
      <c r="C200" s="261" t="s">
        <v>391</v>
      </c>
      <c r="D200" s="252"/>
      <c r="E200" s="253">
        <v>1</v>
      </c>
      <c r="F200" s="220"/>
      <c r="G200" s="220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192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">
      <c r="A201" s="217"/>
      <c r="B201" s="218"/>
      <c r="C201" s="261" t="s">
        <v>392</v>
      </c>
      <c r="D201" s="252"/>
      <c r="E201" s="253">
        <v>1</v>
      </c>
      <c r="F201" s="220"/>
      <c r="G201" s="220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192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2">
      <c r="A202" s="217"/>
      <c r="B202" s="218"/>
      <c r="C202" s="261" t="s">
        <v>393</v>
      </c>
      <c r="D202" s="252"/>
      <c r="E202" s="253">
        <v>1</v>
      </c>
      <c r="F202" s="220"/>
      <c r="G202" s="22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192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">
      <c r="A203" s="217"/>
      <c r="B203" s="218"/>
      <c r="C203" s="261" t="s">
        <v>394</v>
      </c>
      <c r="D203" s="252"/>
      <c r="E203" s="253">
        <v>1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192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17"/>
      <c r="B204" s="218"/>
      <c r="C204" s="261" t="s">
        <v>395</v>
      </c>
      <c r="D204" s="252"/>
      <c r="E204" s="253">
        <v>1</v>
      </c>
      <c r="F204" s="220"/>
      <c r="G204" s="220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192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17"/>
      <c r="B205" s="218"/>
      <c r="C205" s="261" t="s">
        <v>396</v>
      </c>
      <c r="D205" s="252"/>
      <c r="E205" s="253">
        <v>1</v>
      </c>
      <c r="F205" s="220"/>
      <c r="G205" s="22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10"/>
      <c r="AA205" s="210"/>
      <c r="AB205" s="210"/>
      <c r="AC205" s="210"/>
      <c r="AD205" s="210"/>
      <c r="AE205" s="210"/>
      <c r="AF205" s="210"/>
      <c r="AG205" s="210" t="s">
        <v>192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17"/>
      <c r="B206" s="218"/>
      <c r="C206" s="261" t="s">
        <v>397</v>
      </c>
      <c r="D206" s="252"/>
      <c r="E206" s="253">
        <v>1</v>
      </c>
      <c r="F206" s="220"/>
      <c r="G206" s="220"/>
      <c r="H206" s="220"/>
      <c r="I206" s="220"/>
      <c r="J206" s="220"/>
      <c r="K206" s="220"/>
      <c r="L206" s="220"/>
      <c r="M206" s="220"/>
      <c r="N206" s="219"/>
      <c r="O206" s="219"/>
      <c r="P206" s="219"/>
      <c r="Q206" s="219"/>
      <c r="R206" s="220"/>
      <c r="S206" s="220"/>
      <c r="T206" s="220"/>
      <c r="U206" s="220"/>
      <c r="V206" s="220"/>
      <c r="W206" s="220"/>
      <c r="X206" s="220"/>
      <c r="Y206" s="220"/>
      <c r="Z206" s="210"/>
      <c r="AA206" s="210"/>
      <c r="AB206" s="210"/>
      <c r="AC206" s="210"/>
      <c r="AD206" s="210"/>
      <c r="AE206" s="210"/>
      <c r="AF206" s="210"/>
      <c r="AG206" s="210" t="s">
        <v>192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">
      <c r="A207" s="217"/>
      <c r="B207" s="218"/>
      <c r="C207" s="261" t="s">
        <v>398</v>
      </c>
      <c r="D207" s="252"/>
      <c r="E207" s="253">
        <v>1</v>
      </c>
      <c r="F207" s="220"/>
      <c r="G207" s="220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192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61" t="s">
        <v>399</v>
      </c>
      <c r="D208" s="252"/>
      <c r="E208" s="253">
        <v>1</v>
      </c>
      <c r="F208" s="220"/>
      <c r="G208" s="22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192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61" t="s">
        <v>400</v>
      </c>
      <c r="D209" s="252"/>
      <c r="E209" s="253">
        <v>1</v>
      </c>
      <c r="F209" s="220"/>
      <c r="G209" s="220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192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17"/>
      <c r="B210" s="218"/>
      <c r="C210" s="261" t="s">
        <v>401</v>
      </c>
      <c r="D210" s="252"/>
      <c r="E210" s="253">
        <v>1</v>
      </c>
      <c r="F210" s="220"/>
      <c r="G210" s="220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192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">
      <c r="A211" s="217"/>
      <c r="B211" s="218"/>
      <c r="C211" s="261" t="s">
        <v>402</v>
      </c>
      <c r="D211" s="252"/>
      <c r="E211" s="253">
        <v>1</v>
      </c>
      <c r="F211" s="220"/>
      <c r="G211" s="22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192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">
      <c r="A212" s="217"/>
      <c r="B212" s="218"/>
      <c r="C212" s="261" t="s">
        <v>403</v>
      </c>
      <c r="D212" s="252"/>
      <c r="E212" s="253">
        <v>1</v>
      </c>
      <c r="F212" s="220"/>
      <c r="G212" s="220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192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">
      <c r="A213" s="217"/>
      <c r="B213" s="218"/>
      <c r="C213" s="261" t="s">
        <v>404</v>
      </c>
      <c r="D213" s="252"/>
      <c r="E213" s="253">
        <v>1</v>
      </c>
      <c r="F213" s="220"/>
      <c r="G213" s="220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192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17"/>
      <c r="B214" s="218"/>
      <c r="C214" s="261" t="s">
        <v>405</v>
      </c>
      <c r="D214" s="252"/>
      <c r="E214" s="253">
        <v>2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192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">
      <c r="A215" s="217"/>
      <c r="B215" s="218"/>
      <c r="C215" s="261" t="s">
        <v>406</v>
      </c>
      <c r="D215" s="252"/>
      <c r="E215" s="253">
        <v>1</v>
      </c>
      <c r="F215" s="220"/>
      <c r="G215" s="220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192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2.5" outlineLevel="1" x14ac:dyDescent="0.2">
      <c r="A216" s="229">
        <v>14</v>
      </c>
      <c r="B216" s="230" t="s">
        <v>407</v>
      </c>
      <c r="C216" s="247" t="s">
        <v>408</v>
      </c>
      <c r="D216" s="231" t="s">
        <v>232</v>
      </c>
      <c r="E216" s="232">
        <v>44</v>
      </c>
      <c r="F216" s="233"/>
      <c r="G216" s="234">
        <f>ROUND(E216*F216,2)</f>
        <v>0</v>
      </c>
      <c r="H216" s="233"/>
      <c r="I216" s="234">
        <f>ROUND(E216*H216,2)</f>
        <v>0</v>
      </c>
      <c r="J216" s="233"/>
      <c r="K216" s="234">
        <f>ROUND(E216*J216,2)</f>
        <v>0</v>
      </c>
      <c r="L216" s="234">
        <v>21</v>
      </c>
      <c r="M216" s="234">
        <f>G216*(1+L216/100)</f>
        <v>0</v>
      </c>
      <c r="N216" s="232">
        <v>1.0000000000000001E-5</v>
      </c>
      <c r="O216" s="232">
        <f>ROUND(E216*N216,2)</f>
        <v>0</v>
      </c>
      <c r="P216" s="232">
        <v>0</v>
      </c>
      <c r="Q216" s="232">
        <f>ROUND(E216*P216,2)</f>
        <v>0</v>
      </c>
      <c r="R216" s="234" t="s">
        <v>409</v>
      </c>
      <c r="S216" s="234" t="s">
        <v>149</v>
      </c>
      <c r="T216" s="235" t="s">
        <v>149</v>
      </c>
      <c r="U216" s="220">
        <v>0.54730000000000001</v>
      </c>
      <c r="V216" s="220">
        <f>ROUND(E216*U216,2)</f>
        <v>24.08</v>
      </c>
      <c r="W216" s="220"/>
      <c r="X216" s="220" t="s">
        <v>161</v>
      </c>
      <c r="Y216" s="220" t="s">
        <v>152</v>
      </c>
      <c r="Z216" s="210"/>
      <c r="AA216" s="210"/>
      <c r="AB216" s="210"/>
      <c r="AC216" s="210"/>
      <c r="AD216" s="210"/>
      <c r="AE216" s="210"/>
      <c r="AF216" s="210"/>
      <c r="AG216" s="210" t="s">
        <v>324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">
      <c r="A217" s="217"/>
      <c r="B217" s="218"/>
      <c r="C217" s="261" t="s">
        <v>329</v>
      </c>
      <c r="D217" s="252"/>
      <c r="E217" s="253">
        <v>1</v>
      </c>
      <c r="F217" s="220"/>
      <c r="G217" s="220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192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">
      <c r="A218" s="217"/>
      <c r="B218" s="218"/>
      <c r="C218" s="261" t="s">
        <v>331</v>
      </c>
      <c r="D218" s="252"/>
      <c r="E218" s="253">
        <v>1</v>
      </c>
      <c r="F218" s="220"/>
      <c r="G218" s="22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192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61" t="s">
        <v>410</v>
      </c>
      <c r="D219" s="252"/>
      <c r="E219" s="253">
        <v>1</v>
      </c>
      <c r="F219" s="220"/>
      <c r="G219" s="220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192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">
      <c r="A220" s="217"/>
      <c r="B220" s="218"/>
      <c r="C220" s="261" t="s">
        <v>334</v>
      </c>
      <c r="D220" s="252"/>
      <c r="E220" s="253">
        <v>1</v>
      </c>
      <c r="F220" s="220"/>
      <c r="G220" s="220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192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17"/>
      <c r="B221" s="218"/>
      <c r="C221" s="261" t="s">
        <v>335</v>
      </c>
      <c r="D221" s="252"/>
      <c r="E221" s="253">
        <v>1</v>
      </c>
      <c r="F221" s="220"/>
      <c r="G221" s="22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192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">
      <c r="A222" s="217"/>
      <c r="B222" s="218"/>
      <c r="C222" s="261" t="s">
        <v>336</v>
      </c>
      <c r="D222" s="252"/>
      <c r="E222" s="253">
        <v>1</v>
      </c>
      <c r="F222" s="220"/>
      <c r="G222" s="220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192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">
      <c r="A223" s="217"/>
      <c r="B223" s="218"/>
      <c r="C223" s="261" t="s">
        <v>337</v>
      </c>
      <c r="D223" s="252"/>
      <c r="E223" s="253">
        <v>1</v>
      </c>
      <c r="F223" s="220"/>
      <c r="G223" s="220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192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17"/>
      <c r="B224" s="218"/>
      <c r="C224" s="261" t="s">
        <v>338</v>
      </c>
      <c r="D224" s="252"/>
      <c r="E224" s="253">
        <v>1</v>
      </c>
      <c r="F224" s="220"/>
      <c r="G224" s="220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10"/>
      <c r="AA224" s="210"/>
      <c r="AB224" s="210"/>
      <c r="AC224" s="210"/>
      <c r="AD224" s="210"/>
      <c r="AE224" s="210"/>
      <c r="AF224" s="210"/>
      <c r="AG224" s="210" t="s">
        <v>192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2">
      <c r="A225" s="217"/>
      <c r="B225" s="218"/>
      <c r="C225" s="261" t="s">
        <v>342</v>
      </c>
      <c r="D225" s="252"/>
      <c r="E225" s="253">
        <v>1</v>
      </c>
      <c r="F225" s="220"/>
      <c r="G225" s="220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192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17"/>
      <c r="B226" s="218"/>
      <c r="C226" s="261" t="s">
        <v>343</v>
      </c>
      <c r="D226" s="252"/>
      <c r="E226" s="253">
        <v>1</v>
      </c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192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61" t="s">
        <v>344</v>
      </c>
      <c r="D227" s="252"/>
      <c r="E227" s="253">
        <v>1</v>
      </c>
      <c r="F227" s="220"/>
      <c r="G227" s="22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192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17"/>
      <c r="B228" s="218"/>
      <c r="C228" s="261" t="s">
        <v>345</v>
      </c>
      <c r="D228" s="252"/>
      <c r="E228" s="253">
        <v>1</v>
      </c>
      <c r="F228" s="220"/>
      <c r="G228" s="220"/>
      <c r="H228" s="220"/>
      <c r="I228" s="220"/>
      <c r="J228" s="220"/>
      <c r="K228" s="220"/>
      <c r="L228" s="220"/>
      <c r="M228" s="220"/>
      <c r="N228" s="219"/>
      <c r="O228" s="219"/>
      <c r="P228" s="219"/>
      <c r="Q228" s="219"/>
      <c r="R228" s="220"/>
      <c r="S228" s="220"/>
      <c r="T228" s="220"/>
      <c r="U228" s="220"/>
      <c r="V228" s="220"/>
      <c r="W228" s="220"/>
      <c r="X228" s="220"/>
      <c r="Y228" s="220"/>
      <c r="Z228" s="210"/>
      <c r="AA228" s="210"/>
      <c r="AB228" s="210"/>
      <c r="AC228" s="210"/>
      <c r="AD228" s="210"/>
      <c r="AE228" s="210"/>
      <c r="AF228" s="210"/>
      <c r="AG228" s="210" t="s">
        <v>192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17"/>
      <c r="B229" s="218"/>
      <c r="C229" s="261" t="s">
        <v>346</v>
      </c>
      <c r="D229" s="252"/>
      <c r="E229" s="253">
        <v>1</v>
      </c>
      <c r="F229" s="220"/>
      <c r="G229" s="220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192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61" t="s">
        <v>347</v>
      </c>
      <c r="D230" s="252"/>
      <c r="E230" s="253">
        <v>1</v>
      </c>
      <c r="F230" s="220"/>
      <c r="G230" s="22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192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61" t="s">
        <v>352</v>
      </c>
      <c r="D231" s="252"/>
      <c r="E231" s="253">
        <v>1</v>
      </c>
      <c r="F231" s="220"/>
      <c r="G231" s="220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192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">
      <c r="A232" s="217"/>
      <c r="B232" s="218"/>
      <c r="C232" s="261" t="s">
        <v>353</v>
      </c>
      <c r="D232" s="252"/>
      <c r="E232" s="253">
        <v>1</v>
      </c>
      <c r="F232" s="220"/>
      <c r="G232" s="220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192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">
      <c r="A233" s="217"/>
      <c r="B233" s="218"/>
      <c r="C233" s="261" t="s">
        <v>354</v>
      </c>
      <c r="D233" s="252"/>
      <c r="E233" s="253">
        <v>1</v>
      </c>
      <c r="F233" s="220"/>
      <c r="G233" s="22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192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17"/>
      <c r="B234" s="218"/>
      <c r="C234" s="261" t="s">
        <v>355</v>
      </c>
      <c r="D234" s="252"/>
      <c r="E234" s="253">
        <v>1</v>
      </c>
      <c r="F234" s="220"/>
      <c r="G234" s="220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192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61" t="s">
        <v>356</v>
      </c>
      <c r="D235" s="252"/>
      <c r="E235" s="253">
        <v>1</v>
      </c>
      <c r="F235" s="220"/>
      <c r="G235" s="220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192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61" t="s">
        <v>357</v>
      </c>
      <c r="D236" s="252"/>
      <c r="E236" s="253">
        <v>1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192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">
      <c r="A237" s="217"/>
      <c r="B237" s="218"/>
      <c r="C237" s="261" t="s">
        <v>358</v>
      </c>
      <c r="D237" s="252"/>
      <c r="E237" s="253">
        <v>1</v>
      </c>
      <c r="F237" s="220"/>
      <c r="G237" s="220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10"/>
      <c r="AA237" s="210"/>
      <c r="AB237" s="210"/>
      <c r="AC237" s="210"/>
      <c r="AD237" s="210"/>
      <c r="AE237" s="210"/>
      <c r="AF237" s="210"/>
      <c r="AG237" s="210" t="s">
        <v>192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">
      <c r="A238" s="217"/>
      <c r="B238" s="218"/>
      <c r="C238" s="261" t="s">
        <v>359</v>
      </c>
      <c r="D238" s="252"/>
      <c r="E238" s="253">
        <v>1</v>
      </c>
      <c r="F238" s="220"/>
      <c r="G238" s="220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10"/>
      <c r="AA238" s="210"/>
      <c r="AB238" s="210"/>
      <c r="AC238" s="210"/>
      <c r="AD238" s="210"/>
      <c r="AE238" s="210"/>
      <c r="AF238" s="210"/>
      <c r="AG238" s="210" t="s">
        <v>192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">
      <c r="A239" s="217"/>
      <c r="B239" s="218"/>
      <c r="C239" s="261" t="s">
        <v>360</v>
      </c>
      <c r="D239" s="252"/>
      <c r="E239" s="253">
        <v>1</v>
      </c>
      <c r="F239" s="220"/>
      <c r="G239" s="22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192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">
      <c r="A240" s="217"/>
      <c r="B240" s="218"/>
      <c r="C240" s="261" t="s">
        <v>361</v>
      </c>
      <c r="D240" s="252"/>
      <c r="E240" s="253">
        <v>1</v>
      </c>
      <c r="F240" s="220"/>
      <c r="G240" s="220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192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">
      <c r="A241" s="217"/>
      <c r="B241" s="218"/>
      <c r="C241" s="261" t="s">
        <v>371</v>
      </c>
      <c r="D241" s="252"/>
      <c r="E241" s="253">
        <v>1</v>
      </c>
      <c r="F241" s="220"/>
      <c r="G241" s="220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10"/>
      <c r="AA241" s="210"/>
      <c r="AB241" s="210"/>
      <c r="AC241" s="210"/>
      <c r="AD241" s="210"/>
      <c r="AE241" s="210"/>
      <c r="AF241" s="210"/>
      <c r="AG241" s="210" t="s">
        <v>192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61" t="s">
        <v>372</v>
      </c>
      <c r="D242" s="252"/>
      <c r="E242" s="253">
        <v>1</v>
      </c>
      <c r="F242" s="220"/>
      <c r="G242" s="22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192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61" t="s">
        <v>374</v>
      </c>
      <c r="D243" s="252"/>
      <c r="E243" s="253">
        <v>1</v>
      </c>
      <c r="F243" s="220"/>
      <c r="G243" s="220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192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">
      <c r="A244" s="217"/>
      <c r="B244" s="218"/>
      <c r="C244" s="261" t="s">
        <v>375</v>
      </c>
      <c r="D244" s="252"/>
      <c r="E244" s="253">
        <v>1</v>
      </c>
      <c r="F244" s="220"/>
      <c r="G244" s="220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192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">
      <c r="A245" s="217"/>
      <c r="B245" s="218"/>
      <c r="C245" s="261" t="s">
        <v>411</v>
      </c>
      <c r="D245" s="252"/>
      <c r="E245" s="253">
        <v>1</v>
      </c>
      <c r="F245" s="220"/>
      <c r="G245" s="22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10"/>
      <c r="AA245" s="210"/>
      <c r="AB245" s="210"/>
      <c r="AC245" s="210"/>
      <c r="AD245" s="210"/>
      <c r="AE245" s="210"/>
      <c r="AF245" s="210"/>
      <c r="AG245" s="210" t="s">
        <v>192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">
      <c r="A246" s="217"/>
      <c r="B246" s="218"/>
      <c r="C246" s="261" t="s">
        <v>380</v>
      </c>
      <c r="D246" s="252"/>
      <c r="E246" s="253">
        <v>1</v>
      </c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192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61" t="s">
        <v>387</v>
      </c>
      <c r="D247" s="252"/>
      <c r="E247" s="253">
        <v>1</v>
      </c>
      <c r="F247" s="220"/>
      <c r="G247" s="220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192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17"/>
      <c r="B248" s="218"/>
      <c r="C248" s="261" t="s">
        <v>390</v>
      </c>
      <c r="D248" s="252"/>
      <c r="E248" s="253">
        <v>1</v>
      </c>
      <c r="F248" s="220"/>
      <c r="G248" s="22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10"/>
      <c r="AA248" s="210"/>
      <c r="AB248" s="210"/>
      <c r="AC248" s="210"/>
      <c r="AD248" s="210"/>
      <c r="AE248" s="210"/>
      <c r="AF248" s="210"/>
      <c r="AG248" s="210" t="s">
        <v>192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61" t="s">
        <v>391</v>
      </c>
      <c r="D249" s="252"/>
      <c r="E249" s="253">
        <v>1</v>
      </c>
      <c r="F249" s="220"/>
      <c r="G249" s="220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192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">
      <c r="A250" s="217"/>
      <c r="B250" s="218"/>
      <c r="C250" s="261" t="s">
        <v>392</v>
      </c>
      <c r="D250" s="252"/>
      <c r="E250" s="253">
        <v>1</v>
      </c>
      <c r="F250" s="220"/>
      <c r="G250" s="220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10"/>
      <c r="AA250" s="210"/>
      <c r="AB250" s="210"/>
      <c r="AC250" s="210"/>
      <c r="AD250" s="210"/>
      <c r="AE250" s="210"/>
      <c r="AF250" s="210"/>
      <c r="AG250" s="210" t="s">
        <v>192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">
      <c r="A251" s="217"/>
      <c r="B251" s="218"/>
      <c r="C251" s="261" t="s">
        <v>393</v>
      </c>
      <c r="D251" s="252"/>
      <c r="E251" s="253">
        <v>1</v>
      </c>
      <c r="F251" s="220"/>
      <c r="G251" s="22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192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">
      <c r="A252" s="217"/>
      <c r="B252" s="218"/>
      <c r="C252" s="261" t="s">
        <v>394</v>
      </c>
      <c r="D252" s="252"/>
      <c r="E252" s="253">
        <v>1</v>
      </c>
      <c r="F252" s="220"/>
      <c r="G252" s="220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192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">
      <c r="A253" s="217"/>
      <c r="B253" s="218"/>
      <c r="C253" s="261" t="s">
        <v>395</v>
      </c>
      <c r="D253" s="252"/>
      <c r="E253" s="253">
        <v>1</v>
      </c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10"/>
      <c r="AA253" s="210"/>
      <c r="AB253" s="210"/>
      <c r="AC253" s="210"/>
      <c r="AD253" s="210"/>
      <c r="AE253" s="210"/>
      <c r="AF253" s="210"/>
      <c r="AG253" s="210" t="s">
        <v>192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17"/>
      <c r="B254" s="218"/>
      <c r="C254" s="261" t="s">
        <v>396</v>
      </c>
      <c r="D254" s="252"/>
      <c r="E254" s="253">
        <v>1</v>
      </c>
      <c r="F254" s="220"/>
      <c r="G254" s="220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10"/>
      <c r="AA254" s="210"/>
      <c r="AB254" s="210"/>
      <c r="AC254" s="210"/>
      <c r="AD254" s="210"/>
      <c r="AE254" s="210"/>
      <c r="AF254" s="210"/>
      <c r="AG254" s="210" t="s">
        <v>192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61" t="s">
        <v>398</v>
      </c>
      <c r="D255" s="252"/>
      <c r="E255" s="253">
        <v>1</v>
      </c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192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61" t="s">
        <v>399</v>
      </c>
      <c r="D256" s="252"/>
      <c r="E256" s="253">
        <v>1</v>
      </c>
      <c r="F256" s="220"/>
      <c r="G256" s="220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192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17"/>
      <c r="B257" s="218"/>
      <c r="C257" s="261" t="s">
        <v>400</v>
      </c>
      <c r="D257" s="252"/>
      <c r="E257" s="253">
        <v>1</v>
      </c>
      <c r="F257" s="220"/>
      <c r="G257" s="22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10"/>
      <c r="AA257" s="210"/>
      <c r="AB257" s="210"/>
      <c r="AC257" s="210"/>
      <c r="AD257" s="210"/>
      <c r="AE257" s="210"/>
      <c r="AF257" s="210"/>
      <c r="AG257" s="210" t="s">
        <v>192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">
      <c r="A258" s="217"/>
      <c r="B258" s="218"/>
      <c r="C258" s="261" t="s">
        <v>401</v>
      </c>
      <c r="D258" s="252"/>
      <c r="E258" s="253">
        <v>1</v>
      </c>
      <c r="F258" s="220"/>
      <c r="G258" s="220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10"/>
      <c r="AA258" s="210"/>
      <c r="AB258" s="210"/>
      <c r="AC258" s="210"/>
      <c r="AD258" s="210"/>
      <c r="AE258" s="210"/>
      <c r="AF258" s="210"/>
      <c r="AG258" s="210" t="s">
        <v>192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">
      <c r="A259" s="217"/>
      <c r="B259" s="218"/>
      <c r="C259" s="261" t="s">
        <v>403</v>
      </c>
      <c r="D259" s="252"/>
      <c r="E259" s="253">
        <v>1</v>
      </c>
      <c r="F259" s="220"/>
      <c r="G259" s="220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192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">
      <c r="A260" s="217"/>
      <c r="B260" s="218"/>
      <c r="C260" s="261" t="s">
        <v>404</v>
      </c>
      <c r="D260" s="252"/>
      <c r="E260" s="253">
        <v>1</v>
      </c>
      <c r="F260" s="220"/>
      <c r="G260" s="22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192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ht="22.5" outlineLevel="1" x14ac:dyDescent="0.2">
      <c r="A261" s="229">
        <v>15</v>
      </c>
      <c r="B261" s="230" t="s">
        <v>412</v>
      </c>
      <c r="C261" s="247" t="s">
        <v>413</v>
      </c>
      <c r="D261" s="231" t="s">
        <v>232</v>
      </c>
      <c r="E261" s="232">
        <v>20</v>
      </c>
      <c r="F261" s="233"/>
      <c r="G261" s="234">
        <f>ROUND(E261*F261,2)</f>
        <v>0</v>
      </c>
      <c r="H261" s="233"/>
      <c r="I261" s="234">
        <f>ROUND(E261*H261,2)</f>
        <v>0</v>
      </c>
      <c r="J261" s="233"/>
      <c r="K261" s="234">
        <f>ROUND(E261*J261,2)</f>
        <v>0</v>
      </c>
      <c r="L261" s="234">
        <v>21</v>
      </c>
      <c r="M261" s="234">
        <f>G261*(1+L261/100)</f>
        <v>0</v>
      </c>
      <c r="N261" s="232">
        <v>2.0000000000000002E-5</v>
      </c>
      <c r="O261" s="232">
        <f>ROUND(E261*N261,2)</f>
        <v>0</v>
      </c>
      <c r="P261" s="232">
        <v>0</v>
      </c>
      <c r="Q261" s="232">
        <f>ROUND(E261*P261,2)</f>
        <v>0</v>
      </c>
      <c r="R261" s="234" t="s">
        <v>409</v>
      </c>
      <c r="S261" s="234" t="s">
        <v>149</v>
      </c>
      <c r="T261" s="235" t="s">
        <v>149</v>
      </c>
      <c r="U261" s="220">
        <v>0.74034</v>
      </c>
      <c r="V261" s="220">
        <f>ROUND(E261*U261,2)</f>
        <v>14.81</v>
      </c>
      <c r="W261" s="220"/>
      <c r="X261" s="220" t="s">
        <v>161</v>
      </c>
      <c r="Y261" s="220" t="s">
        <v>152</v>
      </c>
      <c r="Z261" s="210"/>
      <c r="AA261" s="210"/>
      <c r="AB261" s="210"/>
      <c r="AC261" s="210"/>
      <c r="AD261" s="210"/>
      <c r="AE261" s="210"/>
      <c r="AF261" s="210"/>
      <c r="AG261" s="210" t="s">
        <v>324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2">
      <c r="A262" s="217"/>
      <c r="B262" s="218"/>
      <c r="C262" s="261" t="s">
        <v>332</v>
      </c>
      <c r="D262" s="252"/>
      <c r="E262" s="253">
        <v>1</v>
      </c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10"/>
      <c r="AA262" s="210"/>
      <c r="AB262" s="210"/>
      <c r="AC262" s="210"/>
      <c r="AD262" s="210"/>
      <c r="AE262" s="210"/>
      <c r="AF262" s="210"/>
      <c r="AG262" s="210" t="s">
        <v>192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">
      <c r="A263" s="217"/>
      <c r="B263" s="218"/>
      <c r="C263" s="261" t="s">
        <v>339</v>
      </c>
      <c r="D263" s="252"/>
      <c r="E263" s="253">
        <v>1</v>
      </c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10"/>
      <c r="AA263" s="210"/>
      <c r="AB263" s="210"/>
      <c r="AC263" s="210"/>
      <c r="AD263" s="210"/>
      <c r="AE263" s="210"/>
      <c r="AF263" s="210"/>
      <c r="AG263" s="210" t="s">
        <v>192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2">
      <c r="A264" s="217"/>
      <c r="B264" s="218"/>
      <c r="C264" s="261" t="s">
        <v>340</v>
      </c>
      <c r="D264" s="252"/>
      <c r="E264" s="253">
        <v>1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10"/>
      <c r="AA264" s="210"/>
      <c r="AB264" s="210"/>
      <c r="AC264" s="210"/>
      <c r="AD264" s="210"/>
      <c r="AE264" s="210"/>
      <c r="AF264" s="210"/>
      <c r="AG264" s="210" t="s">
        <v>192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2">
      <c r="A265" s="217"/>
      <c r="B265" s="218"/>
      <c r="C265" s="261" t="s">
        <v>349</v>
      </c>
      <c r="D265" s="252"/>
      <c r="E265" s="253">
        <v>1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10"/>
      <c r="AA265" s="210"/>
      <c r="AB265" s="210"/>
      <c r="AC265" s="210"/>
      <c r="AD265" s="210"/>
      <c r="AE265" s="210"/>
      <c r="AF265" s="210"/>
      <c r="AG265" s="210" t="s">
        <v>192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">
      <c r="A266" s="217"/>
      <c r="B266" s="218"/>
      <c r="C266" s="261" t="s">
        <v>350</v>
      </c>
      <c r="D266" s="252"/>
      <c r="E266" s="253">
        <v>1</v>
      </c>
      <c r="F266" s="220"/>
      <c r="G266" s="22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10"/>
      <c r="AA266" s="210"/>
      <c r="AB266" s="210"/>
      <c r="AC266" s="210"/>
      <c r="AD266" s="210"/>
      <c r="AE266" s="210"/>
      <c r="AF266" s="210"/>
      <c r="AG266" s="210" t="s">
        <v>192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2">
      <c r="A267" s="217"/>
      <c r="B267" s="218"/>
      <c r="C267" s="261" t="s">
        <v>351</v>
      </c>
      <c r="D267" s="252"/>
      <c r="E267" s="253">
        <v>1</v>
      </c>
      <c r="F267" s="220"/>
      <c r="G267" s="220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10"/>
      <c r="AA267" s="210"/>
      <c r="AB267" s="210"/>
      <c r="AC267" s="210"/>
      <c r="AD267" s="210"/>
      <c r="AE267" s="210"/>
      <c r="AF267" s="210"/>
      <c r="AG267" s="210" t="s">
        <v>192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3" x14ac:dyDescent="0.2">
      <c r="A268" s="217"/>
      <c r="B268" s="218"/>
      <c r="C268" s="261" t="s">
        <v>354</v>
      </c>
      <c r="D268" s="252"/>
      <c r="E268" s="253">
        <v>1</v>
      </c>
      <c r="F268" s="220"/>
      <c r="G268" s="220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192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">
      <c r="A269" s="217"/>
      <c r="B269" s="218"/>
      <c r="C269" s="261" t="s">
        <v>369</v>
      </c>
      <c r="D269" s="252"/>
      <c r="E269" s="253">
        <v>1</v>
      </c>
      <c r="F269" s="220"/>
      <c r="G269" s="220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10"/>
      <c r="AA269" s="210"/>
      <c r="AB269" s="210"/>
      <c r="AC269" s="210"/>
      <c r="AD269" s="210"/>
      <c r="AE269" s="210"/>
      <c r="AF269" s="210"/>
      <c r="AG269" s="210" t="s">
        <v>192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">
      <c r="A270" s="217"/>
      <c r="B270" s="218"/>
      <c r="C270" s="261" t="s">
        <v>370</v>
      </c>
      <c r="D270" s="252"/>
      <c r="E270" s="253">
        <v>1</v>
      </c>
      <c r="F270" s="220"/>
      <c r="G270" s="220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10"/>
      <c r="AA270" s="210"/>
      <c r="AB270" s="210"/>
      <c r="AC270" s="210"/>
      <c r="AD270" s="210"/>
      <c r="AE270" s="210"/>
      <c r="AF270" s="210"/>
      <c r="AG270" s="210" t="s">
        <v>192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61" t="s">
        <v>373</v>
      </c>
      <c r="D271" s="252"/>
      <c r="E271" s="253">
        <v>1</v>
      </c>
      <c r="F271" s="220"/>
      <c r="G271" s="220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10"/>
      <c r="AA271" s="210"/>
      <c r="AB271" s="210"/>
      <c r="AC271" s="210"/>
      <c r="AD271" s="210"/>
      <c r="AE271" s="210"/>
      <c r="AF271" s="210"/>
      <c r="AG271" s="210" t="s">
        <v>192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2">
      <c r="A272" s="217"/>
      <c r="B272" s="218"/>
      <c r="C272" s="261" t="s">
        <v>376</v>
      </c>
      <c r="D272" s="252"/>
      <c r="E272" s="253">
        <v>1</v>
      </c>
      <c r="F272" s="220"/>
      <c r="G272" s="220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10"/>
      <c r="AA272" s="210"/>
      <c r="AB272" s="210"/>
      <c r="AC272" s="210"/>
      <c r="AD272" s="210"/>
      <c r="AE272" s="210"/>
      <c r="AF272" s="210"/>
      <c r="AG272" s="210" t="s">
        <v>192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">
      <c r="A273" s="217"/>
      <c r="B273" s="218"/>
      <c r="C273" s="261" t="s">
        <v>377</v>
      </c>
      <c r="D273" s="252"/>
      <c r="E273" s="253">
        <v>1</v>
      </c>
      <c r="F273" s="220"/>
      <c r="G273" s="220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10"/>
      <c r="AA273" s="210"/>
      <c r="AB273" s="210"/>
      <c r="AC273" s="210"/>
      <c r="AD273" s="210"/>
      <c r="AE273" s="210"/>
      <c r="AF273" s="210"/>
      <c r="AG273" s="210" t="s">
        <v>192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">
      <c r="A274" s="217"/>
      <c r="B274" s="218"/>
      <c r="C274" s="261" t="s">
        <v>414</v>
      </c>
      <c r="D274" s="252"/>
      <c r="E274" s="253">
        <v>1</v>
      </c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10"/>
      <c r="AA274" s="210"/>
      <c r="AB274" s="210"/>
      <c r="AC274" s="210"/>
      <c r="AD274" s="210"/>
      <c r="AE274" s="210"/>
      <c r="AF274" s="210"/>
      <c r="AG274" s="210" t="s">
        <v>192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17"/>
      <c r="B275" s="218"/>
      <c r="C275" s="261" t="s">
        <v>415</v>
      </c>
      <c r="D275" s="252"/>
      <c r="E275" s="253">
        <v>1</v>
      </c>
      <c r="F275" s="220"/>
      <c r="G275" s="220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10"/>
      <c r="AA275" s="210"/>
      <c r="AB275" s="210"/>
      <c r="AC275" s="210"/>
      <c r="AD275" s="210"/>
      <c r="AE275" s="210"/>
      <c r="AF275" s="210"/>
      <c r="AG275" s="210" t="s">
        <v>192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3" x14ac:dyDescent="0.2">
      <c r="A276" s="217"/>
      <c r="B276" s="218"/>
      <c r="C276" s="261" t="s">
        <v>384</v>
      </c>
      <c r="D276" s="252"/>
      <c r="E276" s="253">
        <v>1</v>
      </c>
      <c r="F276" s="220"/>
      <c r="G276" s="220"/>
      <c r="H276" s="220"/>
      <c r="I276" s="220"/>
      <c r="J276" s="220"/>
      <c r="K276" s="220"/>
      <c r="L276" s="220"/>
      <c r="M276" s="220"/>
      <c r="N276" s="219"/>
      <c r="O276" s="219"/>
      <c r="P276" s="219"/>
      <c r="Q276" s="219"/>
      <c r="R276" s="220"/>
      <c r="S276" s="220"/>
      <c r="T276" s="220"/>
      <c r="U276" s="220"/>
      <c r="V276" s="220"/>
      <c r="W276" s="220"/>
      <c r="X276" s="220"/>
      <c r="Y276" s="220"/>
      <c r="Z276" s="210"/>
      <c r="AA276" s="210"/>
      <c r="AB276" s="210"/>
      <c r="AC276" s="210"/>
      <c r="AD276" s="210"/>
      <c r="AE276" s="210"/>
      <c r="AF276" s="210"/>
      <c r="AG276" s="210" t="s">
        <v>192</v>
      </c>
      <c r="AH276" s="210">
        <v>0</v>
      </c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3" x14ac:dyDescent="0.2">
      <c r="A277" s="217"/>
      <c r="B277" s="218"/>
      <c r="C277" s="261" t="s">
        <v>386</v>
      </c>
      <c r="D277" s="252"/>
      <c r="E277" s="253">
        <v>1</v>
      </c>
      <c r="F277" s="220"/>
      <c r="G277" s="220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192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">
      <c r="A278" s="217"/>
      <c r="B278" s="218"/>
      <c r="C278" s="261" t="s">
        <v>388</v>
      </c>
      <c r="D278" s="252"/>
      <c r="E278" s="253">
        <v>1</v>
      </c>
      <c r="F278" s="220"/>
      <c r="G278" s="220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10"/>
      <c r="AA278" s="210"/>
      <c r="AB278" s="210"/>
      <c r="AC278" s="210"/>
      <c r="AD278" s="210"/>
      <c r="AE278" s="210"/>
      <c r="AF278" s="210"/>
      <c r="AG278" s="210" t="s">
        <v>192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">
      <c r="A279" s="217"/>
      <c r="B279" s="218"/>
      <c r="C279" s="261" t="s">
        <v>397</v>
      </c>
      <c r="D279" s="252"/>
      <c r="E279" s="253">
        <v>1</v>
      </c>
      <c r="F279" s="220"/>
      <c r="G279" s="220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10"/>
      <c r="AA279" s="210"/>
      <c r="AB279" s="210"/>
      <c r="AC279" s="210"/>
      <c r="AD279" s="210"/>
      <c r="AE279" s="210"/>
      <c r="AF279" s="210"/>
      <c r="AG279" s="210" t="s">
        <v>192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">
      <c r="A280" s="217"/>
      <c r="B280" s="218"/>
      <c r="C280" s="261" t="s">
        <v>402</v>
      </c>
      <c r="D280" s="252"/>
      <c r="E280" s="253">
        <v>1</v>
      </c>
      <c r="F280" s="220"/>
      <c r="G280" s="22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192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">
      <c r="A281" s="217"/>
      <c r="B281" s="218"/>
      <c r="C281" s="261" t="s">
        <v>406</v>
      </c>
      <c r="D281" s="252"/>
      <c r="E281" s="253">
        <v>1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192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ht="22.5" outlineLevel="1" x14ac:dyDescent="0.2">
      <c r="A282" s="229">
        <v>16</v>
      </c>
      <c r="B282" s="230" t="s">
        <v>416</v>
      </c>
      <c r="C282" s="247" t="s">
        <v>417</v>
      </c>
      <c r="D282" s="231" t="s">
        <v>232</v>
      </c>
      <c r="E282" s="232">
        <v>8</v>
      </c>
      <c r="F282" s="233"/>
      <c r="G282" s="234">
        <f>ROUND(E282*F282,2)</f>
        <v>0</v>
      </c>
      <c r="H282" s="233"/>
      <c r="I282" s="234">
        <f>ROUND(E282*H282,2)</f>
        <v>0</v>
      </c>
      <c r="J282" s="233"/>
      <c r="K282" s="234">
        <f>ROUND(E282*J282,2)</f>
        <v>0</v>
      </c>
      <c r="L282" s="234">
        <v>21</v>
      </c>
      <c r="M282" s="234">
        <f>G282*(1+L282/100)</f>
        <v>0</v>
      </c>
      <c r="N282" s="232">
        <v>2.0000000000000002E-5</v>
      </c>
      <c r="O282" s="232">
        <f>ROUND(E282*N282,2)</f>
        <v>0</v>
      </c>
      <c r="P282" s="232">
        <v>0</v>
      </c>
      <c r="Q282" s="232">
        <f>ROUND(E282*P282,2)</f>
        <v>0</v>
      </c>
      <c r="R282" s="234" t="s">
        <v>409</v>
      </c>
      <c r="S282" s="234" t="s">
        <v>149</v>
      </c>
      <c r="T282" s="235" t="s">
        <v>149</v>
      </c>
      <c r="U282" s="220">
        <v>0.83213999999999999</v>
      </c>
      <c r="V282" s="220">
        <f>ROUND(E282*U282,2)</f>
        <v>6.66</v>
      </c>
      <c r="W282" s="220"/>
      <c r="X282" s="220" t="s">
        <v>161</v>
      </c>
      <c r="Y282" s="220" t="s">
        <v>152</v>
      </c>
      <c r="Z282" s="210"/>
      <c r="AA282" s="210"/>
      <c r="AB282" s="210"/>
      <c r="AC282" s="210"/>
      <c r="AD282" s="210"/>
      <c r="AE282" s="210"/>
      <c r="AF282" s="210"/>
      <c r="AG282" s="210" t="s">
        <v>324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17"/>
      <c r="B283" s="218"/>
      <c r="C283" s="261" t="s">
        <v>418</v>
      </c>
      <c r="D283" s="252"/>
      <c r="E283" s="253">
        <v>1</v>
      </c>
      <c r="F283" s="220"/>
      <c r="G283" s="22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192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61" t="s">
        <v>419</v>
      </c>
      <c r="D284" s="252"/>
      <c r="E284" s="253">
        <v>1</v>
      </c>
      <c r="F284" s="220"/>
      <c r="G284" s="220"/>
      <c r="H284" s="220"/>
      <c r="I284" s="220"/>
      <c r="J284" s="220"/>
      <c r="K284" s="220"/>
      <c r="L284" s="220"/>
      <c r="M284" s="220"/>
      <c r="N284" s="219"/>
      <c r="O284" s="219"/>
      <c r="P284" s="219"/>
      <c r="Q284" s="219"/>
      <c r="R284" s="220"/>
      <c r="S284" s="220"/>
      <c r="T284" s="220"/>
      <c r="U284" s="220"/>
      <c r="V284" s="220"/>
      <c r="W284" s="220"/>
      <c r="X284" s="220"/>
      <c r="Y284" s="220"/>
      <c r="Z284" s="210"/>
      <c r="AA284" s="210"/>
      <c r="AB284" s="210"/>
      <c r="AC284" s="210"/>
      <c r="AD284" s="210"/>
      <c r="AE284" s="210"/>
      <c r="AF284" s="210"/>
      <c r="AG284" s="210" t="s">
        <v>192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61" t="s">
        <v>420</v>
      </c>
      <c r="D285" s="252"/>
      <c r="E285" s="253">
        <v>1</v>
      </c>
      <c r="F285" s="220"/>
      <c r="G285" s="220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10"/>
      <c r="AA285" s="210"/>
      <c r="AB285" s="210"/>
      <c r="AC285" s="210"/>
      <c r="AD285" s="210"/>
      <c r="AE285" s="210"/>
      <c r="AF285" s="210"/>
      <c r="AG285" s="210" t="s">
        <v>192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61" t="s">
        <v>421</v>
      </c>
      <c r="D286" s="252"/>
      <c r="E286" s="253">
        <v>1</v>
      </c>
      <c r="F286" s="220"/>
      <c r="G286" s="22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10"/>
      <c r="AA286" s="210"/>
      <c r="AB286" s="210"/>
      <c r="AC286" s="210"/>
      <c r="AD286" s="210"/>
      <c r="AE286" s="210"/>
      <c r="AF286" s="210"/>
      <c r="AG286" s="210" t="s">
        <v>192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">
      <c r="A287" s="217"/>
      <c r="B287" s="218"/>
      <c r="C287" s="261" t="s">
        <v>422</v>
      </c>
      <c r="D287" s="252"/>
      <c r="E287" s="253">
        <v>1</v>
      </c>
      <c r="F287" s="220"/>
      <c r="G287" s="220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192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17"/>
      <c r="B288" s="218"/>
      <c r="C288" s="261" t="s">
        <v>423</v>
      </c>
      <c r="D288" s="252"/>
      <c r="E288" s="253">
        <v>1</v>
      </c>
      <c r="F288" s="220"/>
      <c r="G288" s="220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10"/>
      <c r="AA288" s="210"/>
      <c r="AB288" s="210"/>
      <c r="AC288" s="210"/>
      <c r="AD288" s="210"/>
      <c r="AE288" s="210"/>
      <c r="AF288" s="210"/>
      <c r="AG288" s="210" t="s">
        <v>192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61" t="s">
        <v>424</v>
      </c>
      <c r="D289" s="252"/>
      <c r="E289" s="253">
        <v>1</v>
      </c>
      <c r="F289" s="220"/>
      <c r="G289" s="220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192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61" t="s">
        <v>425</v>
      </c>
      <c r="D290" s="252"/>
      <c r="E290" s="253">
        <v>1</v>
      </c>
      <c r="F290" s="220"/>
      <c r="G290" s="220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192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ht="22.5" outlineLevel="1" x14ac:dyDescent="0.2">
      <c r="A291" s="229">
        <v>17</v>
      </c>
      <c r="B291" s="230" t="s">
        <v>426</v>
      </c>
      <c r="C291" s="247" t="s">
        <v>427</v>
      </c>
      <c r="D291" s="231" t="s">
        <v>232</v>
      </c>
      <c r="E291" s="232">
        <v>70</v>
      </c>
      <c r="F291" s="233"/>
      <c r="G291" s="234">
        <f>ROUND(E291*F291,2)</f>
        <v>0</v>
      </c>
      <c r="H291" s="233"/>
      <c r="I291" s="234">
        <f>ROUND(E291*H291,2)</f>
        <v>0</v>
      </c>
      <c r="J291" s="233"/>
      <c r="K291" s="234">
        <f>ROUND(E291*J291,2)</f>
        <v>0</v>
      </c>
      <c r="L291" s="234">
        <v>21</v>
      </c>
      <c r="M291" s="234">
        <f>G291*(1+L291/100)</f>
        <v>0</v>
      </c>
      <c r="N291" s="232">
        <v>2.0000000000000002E-5</v>
      </c>
      <c r="O291" s="232">
        <f>ROUND(E291*N291,2)</f>
        <v>0</v>
      </c>
      <c r="P291" s="232">
        <v>0</v>
      </c>
      <c r="Q291" s="232">
        <f>ROUND(E291*P291,2)</f>
        <v>0</v>
      </c>
      <c r="R291" s="234" t="s">
        <v>409</v>
      </c>
      <c r="S291" s="234" t="s">
        <v>149</v>
      </c>
      <c r="T291" s="235" t="s">
        <v>149</v>
      </c>
      <c r="U291" s="220">
        <v>1.1970099999999999</v>
      </c>
      <c r="V291" s="220">
        <f>ROUND(E291*U291,2)</f>
        <v>83.79</v>
      </c>
      <c r="W291" s="220"/>
      <c r="X291" s="220" t="s">
        <v>161</v>
      </c>
      <c r="Y291" s="220" t="s">
        <v>152</v>
      </c>
      <c r="Z291" s="210"/>
      <c r="AA291" s="210"/>
      <c r="AB291" s="210"/>
      <c r="AC291" s="210"/>
      <c r="AD291" s="210"/>
      <c r="AE291" s="210"/>
      <c r="AF291" s="210"/>
      <c r="AG291" s="210" t="s">
        <v>324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17"/>
      <c r="B292" s="218"/>
      <c r="C292" s="261" t="s">
        <v>362</v>
      </c>
      <c r="D292" s="252"/>
      <c r="E292" s="253">
        <v>1</v>
      </c>
      <c r="F292" s="220"/>
      <c r="G292" s="22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10"/>
      <c r="AA292" s="210"/>
      <c r="AB292" s="210"/>
      <c r="AC292" s="210"/>
      <c r="AD292" s="210"/>
      <c r="AE292" s="210"/>
      <c r="AF292" s="210"/>
      <c r="AG292" s="210" t="s">
        <v>192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">
      <c r="A293" s="217"/>
      <c r="B293" s="218"/>
      <c r="C293" s="261" t="s">
        <v>367</v>
      </c>
      <c r="D293" s="252"/>
      <c r="E293" s="253">
        <v>1</v>
      </c>
      <c r="F293" s="220"/>
      <c r="G293" s="220"/>
      <c r="H293" s="220"/>
      <c r="I293" s="220"/>
      <c r="J293" s="220"/>
      <c r="K293" s="220"/>
      <c r="L293" s="220"/>
      <c r="M293" s="220"/>
      <c r="N293" s="219"/>
      <c r="O293" s="219"/>
      <c r="P293" s="219"/>
      <c r="Q293" s="219"/>
      <c r="R293" s="220"/>
      <c r="S293" s="220"/>
      <c r="T293" s="220"/>
      <c r="U293" s="220"/>
      <c r="V293" s="220"/>
      <c r="W293" s="220"/>
      <c r="X293" s="220"/>
      <c r="Y293" s="220"/>
      <c r="Z293" s="210"/>
      <c r="AA293" s="210"/>
      <c r="AB293" s="210"/>
      <c r="AC293" s="210"/>
      <c r="AD293" s="210"/>
      <c r="AE293" s="210"/>
      <c r="AF293" s="210"/>
      <c r="AG293" s="210" t="s">
        <v>192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65" t="s">
        <v>428</v>
      </c>
      <c r="D294" s="258"/>
      <c r="E294" s="259"/>
      <c r="F294" s="220"/>
      <c r="G294" s="220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10"/>
      <c r="AA294" s="210"/>
      <c r="AB294" s="210"/>
      <c r="AC294" s="210"/>
      <c r="AD294" s="210"/>
      <c r="AE294" s="210"/>
      <c r="AF294" s="210"/>
      <c r="AG294" s="210" t="s">
        <v>192</v>
      </c>
      <c r="AH294" s="210">
        <v>1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">
      <c r="A295" s="217"/>
      <c r="B295" s="218"/>
      <c r="C295" s="261" t="s">
        <v>329</v>
      </c>
      <c r="D295" s="252"/>
      <c r="E295" s="253">
        <v>1</v>
      </c>
      <c r="F295" s="220"/>
      <c r="G295" s="220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192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61" t="s">
        <v>330</v>
      </c>
      <c r="D296" s="252"/>
      <c r="E296" s="253">
        <v>1</v>
      </c>
      <c r="F296" s="220"/>
      <c r="G296" s="220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10"/>
      <c r="AA296" s="210"/>
      <c r="AB296" s="210"/>
      <c r="AC296" s="210"/>
      <c r="AD296" s="210"/>
      <c r="AE296" s="210"/>
      <c r="AF296" s="210"/>
      <c r="AG296" s="210" t="s">
        <v>192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61" t="s">
        <v>331</v>
      </c>
      <c r="D297" s="252"/>
      <c r="E297" s="253">
        <v>1</v>
      </c>
      <c r="F297" s="220"/>
      <c r="G297" s="220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10"/>
      <c r="AA297" s="210"/>
      <c r="AB297" s="210"/>
      <c r="AC297" s="210"/>
      <c r="AD297" s="210"/>
      <c r="AE297" s="210"/>
      <c r="AF297" s="210"/>
      <c r="AG297" s="210" t="s">
        <v>192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61" t="s">
        <v>332</v>
      </c>
      <c r="D298" s="252"/>
      <c r="E298" s="253">
        <v>1</v>
      </c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192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3" x14ac:dyDescent="0.2">
      <c r="A299" s="217"/>
      <c r="B299" s="218"/>
      <c r="C299" s="261" t="s">
        <v>333</v>
      </c>
      <c r="D299" s="252"/>
      <c r="E299" s="253">
        <v>1</v>
      </c>
      <c r="F299" s="220"/>
      <c r="G299" s="220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192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17"/>
      <c r="B300" s="218"/>
      <c r="C300" s="261" t="s">
        <v>334</v>
      </c>
      <c r="D300" s="252"/>
      <c r="E300" s="253">
        <v>1</v>
      </c>
      <c r="F300" s="220"/>
      <c r="G300" s="220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10"/>
      <c r="AA300" s="210"/>
      <c r="AB300" s="210"/>
      <c r="AC300" s="210"/>
      <c r="AD300" s="210"/>
      <c r="AE300" s="210"/>
      <c r="AF300" s="210"/>
      <c r="AG300" s="210" t="s">
        <v>192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17"/>
      <c r="B301" s="218"/>
      <c r="C301" s="261" t="s">
        <v>335</v>
      </c>
      <c r="D301" s="252"/>
      <c r="E301" s="253">
        <v>1</v>
      </c>
      <c r="F301" s="220"/>
      <c r="G301" s="220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192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">
      <c r="A302" s="217"/>
      <c r="B302" s="218"/>
      <c r="C302" s="261" t="s">
        <v>336</v>
      </c>
      <c r="D302" s="252"/>
      <c r="E302" s="253">
        <v>1</v>
      </c>
      <c r="F302" s="220"/>
      <c r="G302" s="220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10"/>
      <c r="AA302" s="210"/>
      <c r="AB302" s="210"/>
      <c r="AC302" s="210"/>
      <c r="AD302" s="210"/>
      <c r="AE302" s="210"/>
      <c r="AF302" s="210"/>
      <c r="AG302" s="210" t="s">
        <v>192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2">
      <c r="A303" s="217"/>
      <c r="B303" s="218"/>
      <c r="C303" s="261" t="s">
        <v>337</v>
      </c>
      <c r="D303" s="252"/>
      <c r="E303" s="253">
        <v>1</v>
      </c>
      <c r="F303" s="220"/>
      <c r="G303" s="220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10"/>
      <c r="AA303" s="210"/>
      <c r="AB303" s="210"/>
      <c r="AC303" s="210"/>
      <c r="AD303" s="210"/>
      <c r="AE303" s="210"/>
      <c r="AF303" s="210"/>
      <c r="AG303" s="210" t="s">
        <v>192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17"/>
      <c r="B304" s="218"/>
      <c r="C304" s="261" t="s">
        <v>338</v>
      </c>
      <c r="D304" s="252"/>
      <c r="E304" s="253">
        <v>1</v>
      </c>
      <c r="F304" s="220"/>
      <c r="G304" s="220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10"/>
      <c r="AA304" s="210"/>
      <c r="AB304" s="210"/>
      <c r="AC304" s="210"/>
      <c r="AD304" s="210"/>
      <c r="AE304" s="210"/>
      <c r="AF304" s="210"/>
      <c r="AG304" s="210" t="s">
        <v>192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3" x14ac:dyDescent="0.2">
      <c r="A305" s="217"/>
      <c r="B305" s="218"/>
      <c r="C305" s="261" t="s">
        <v>339</v>
      </c>
      <c r="D305" s="252"/>
      <c r="E305" s="253">
        <v>1</v>
      </c>
      <c r="F305" s="220"/>
      <c r="G305" s="220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10"/>
      <c r="AA305" s="210"/>
      <c r="AB305" s="210"/>
      <c r="AC305" s="210"/>
      <c r="AD305" s="210"/>
      <c r="AE305" s="210"/>
      <c r="AF305" s="210"/>
      <c r="AG305" s="210" t="s">
        <v>192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3" x14ac:dyDescent="0.2">
      <c r="A306" s="217"/>
      <c r="B306" s="218"/>
      <c r="C306" s="261" t="s">
        <v>340</v>
      </c>
      <c r="D306" s="252"/>
      <c r="E306" s="253">
        <v>1</v>
      </c>
      <c r="F306" s="220"/>
      <c r="G306" s="220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10"/>
      <c r="AA306" s="210"/>
      <c r="AB306" s="210"/>
      <c r="AC306" s="210"/>
      <c r="AD306" s="210"/>
      <c r="AE306" s="210"/>
      <c r="AF306" s="210"/>
      <c r="AG306" s="210" t="s">
        <v>192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">
      <c r="A307" s="217"/>
      <c r="B307" s="218"/>
      <c r="C307" s="261" t="s">
        <v>351</v>
      </c>
      <c r="D307" s="252"/>
      <c r="E307" s="253">
        <v>1</v>
      </c>
      <c r="F307" s="220"/>
      <c r="G307" s="220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10"/>
      <c r="AA307" s="210"/>
      <c r="AB307" s="210"/>
      <c r="AC307" s="210"/>
      <c r="AD307" s="210"/>
      <c r="AE307" s="210"/>
      <c r="AF307" s="210"/>
      <c r="AG307" s="210" t="s">
        <v>192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3" x14ac:dyDescent="0.2">
      <c r="A308" s="217"/>
      <c r="B308" s="218"/>
      <c r="C308" s="261" t="s">
        <v>352</v>
      </c>
      <c r="D308" s="252"/>
      <c r="E308" s="253">
        <v>1</v>
      </c>
      <c r="F308" s="220"/>
      <c r="G308" s="22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10"/>
      <c r="AA308" s="210"/>
      <c r="AB308" s="210"/>
      <c r="AC308" s="210"/>
      <c r="AD308" s="210"/>
      <c r="AE308" s="210"/>
      <c r="AF308" s="210"/>
      <c r="AG308" s="210" t="s">
        <v>192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">
      <c r="A309" s="217"/>
      <c r="B309" s="218"/>
      <c r="C309" s="261" t="s">
        <v>353</v>
      </c>
      <c r="D309" s="252"/>
      <c r="E309" s="253">
        <v>1</v>
      </c>
      <c r="F309" s="220"/>
      <c r="G309" s="220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10"/>
      <c r="AA309" s="210"/>
      <c r="AB309" s="210"/>
      <c r="AC309" s="210"/>
      <c r="AD309" s="210"/>
      <c r="AE309" s="210"/>
      <c r="AF309" s="210"/>
      <c r="AG309" s="210" t="s">
        <v>192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">
      <c r="A310" s="217"/>
      <c r="B310" s="218"/>
      <c r="C310" s="261" t="s">
        <v>354</v>
      </c>
      <c r="D310" s="252"/>
      <c r="E310" s="253">
        <v>1</v>
      </c>
      <c r="F310" s="220"/>
      <c r="G310" s="220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10"/>
      <c r="AA310" s="210"/>
      <c r="AB310" s="210"/>
      <c r="AC310" s="210"/>
      <c r="AD310" s="210"/>
      <c r="AE310" s="210"/>
      <c r="AF310" s="210"/>
      <c r="AG310" s="210" t="s">
        <v>192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17"/>
      <c r="B311" s="218"/>
      <c r="C311" s="261" t="s">
        <v>355</v>
      </c>
      <c r="D311" s="252"/>
      <c r="E311" s="253">
        <v>1</v>
      </c>
      <c r="F311" s="220"/>
      <c r="G311" s="220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10"/>
      <c r="AA311" s="210"/>
      <c r="AB311" s="210"/>
      <c r="AC311" s="210"/>
      <c r="AD311" s="210"/>
      <c r="AE311" s="210"/>
      <c r="AF311" s="210"/>
      <c r="AG311" s="210" t="s">
        <v>192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61" t="s">
        <v>356</v>
      </c>
      <c r="D312" s="252"/>
      <c r="E312" s="253">
        <v>1</v>
      </c>
      <c r="F312" s="220"/>
      <c r="G312" s="220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10"/>
      <c r="AA312" s="210"/>
      <c r="AB312" s="210"/>
      <c r="AC312" s="210"/>
      <c r="AD312" s="210"/>
      <c r="AE312" s="210"/>
      <c r="AF312" s="210"/>
      <c r="AG312" s="210" t="s">
        <v>192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61" t="s">
        <v>357</v>
      </c>
      <c r="D313" s="252"/>
      <c r="E313" s="253">
        <v>1</v>
      </c>
      <c r="F313" s="220"/>
      <c r="G313" s="220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10"/>
      <c r="AA313" s="210"/>
      <c r="AB313" s="210"/>
      <c r="AC313" s="210"/>
      <c r="AD313" s="210"/>
      <c r="AE313" s="210"/>
      <c r="AF313" s="210"/>
      <c r="AG313" s="210" t="s">
        <v>192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2">
      <c r="A314" s="217"/>
      <c r="B314" s="218"/>
      <c r="C314" s="261" t="s">
        <v>358</v>
      </c>
      <c r="D314" s="252"/>
      <c r="E314" s="253">
        <v>1</v>
      </c>
      <c r="F314" s="220"/>
      <c r="G314" s="220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10"/>
      <c r="AA314" s="210"/>
      <c r="AB314" s="210"/>
      <c r="AC314" s="210"/>
      <c r="AD314" s="210"/>
      <c r="AE314" s="210"/>
      <c r="AF314" s="210"/>
      <c r="AG314" s="210" t="s">
        <v>192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3" x14ac:dyDescent="0.2">
      <c r="A315" s="217"/>
      <c r="B315" s="218"/>
      <c r="C315" s="261" t="s">
        <v>359</v>
      </c>
      <c r="D315" s="252"/>
      <c r="E315" s="253">
        <v>1</v>
      </c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10"/>
      <c r="AA315" s="210"/>
      <c r="AB315" s="210"/>
      <c r="AC315" s="210"/>
      <c r="AD315" s="210"/>
      <c r="AE315" s="210"/>
      <c r="AF315" s="210"/>
      <c r="AG315" s="210" t="s">
        <v>192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">
      <c r="A316" s="217"/>
      <c r="B316" s="218"/>
      <c r="C316" s="261" t="s">
        <v>360</v>
      </c>
      <c r="D316" s="252"/>
      <c r="E316" s="253">
        <v>1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10"/>
      <c r="AA316" s="210"/>
      <c r="AB316" s="210"/>
      <c r="AC316" s="210"/>
      <c r="AD316" s="210"/>
      <c r="AE316" s="210"/>
      <c r="AF316" s="210"/>
      <c r="AG316" s="210" t="s">
        <v>192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3" x14ac:dyDescent="0.2">
      <c r="A317" s="217"/>
      <c r="B317" s="218"/>
      <c r="C317" s="261" t="s">
        <v>361</v>
      </c>
      <c r="D317" s="252"/>
      <c r="E317" s="253">
        <v>1</v>
      </c>
      <c r="F317" s="220"/>
      <c r="G317" s="220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10"/>
      <c r="AA317" s="210"/>
      <c r="AB317" s="210"/>
      <c r="AC317" s="210"/>
      <c r="AD317" s="210"/>
      <c r="AE317" s="210"/>
      <c r="AF317" s="210"/>
      <c r="AG317" s="210" t="s">
        <v>192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3" x14ac:dyDescent="0.2">
      <c r="A318" s="217"/>
      <c r="B318" s="218"/>
      <c r="C318" s="261" t="s">
        <v>369</v>
      </c>
      <c r="D318" s="252"/>
      <c r="E318" s="253">
        <v>1</v>
      </c>
      <c r="F318" s="220"/>
      <c r="G318" s="220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10"/>
      <c r="AA318" s="210"/>
      <c r="AB318" s="210"/>
      <c r="AC318" s="210"/>
      <c r="AD318" s="210"/>
      <c r="AE318" s="210"/>
      <c r="AF318" s="210"/>
      <c r="AG318" s="210" t="s">
        <v>192</v>
      </c>
      <c r="AH318" s="210">
        <v>0</v>
      </c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3" x14ac:dyDescent="0.2">
      <c r="A319" s="217"/>
      <c r="B319" s="218"/>
      <c r="C319" s="261" t="s">
        <v>370</v>
      </c>
      <c r="D319" s="252"/>
      <c r="E319" s="253">
        <v>1</v>
      </c>
      <c r="F319" s="220"/>
      <c r="G319" s="220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10"/>
      <c r="AA319" s="210"/>
      <c r="AB319" s="210"/>
      <c r="AC319" s="210"/>
      <c r="AD319" s="210"/>
      <c r="AE319" s="210"/>
      <c r="AF319" s="210"/>
      <c r="AG319" s="210" t="s">
        <v>192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17"/>
      <c r="B320" s="218"/>
      <c r="C320" s="261" t="s">
        <v>371</v>
      </c>
      <c r="D320" s="252"/>
      <c r="E320" s="253">
        <v>1</v>
      </c>
      <c r="F320" s="220"/>
      <c r="G320" s="220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10"/>
      <c r="AA320" s="210"/>
      <c r="AB320" s="210"/>
      <c r="AC320" s="210"/>
      <c r="AD320" s="210"/>
      <c r="AE320" s="210"/>
      <c r="AF320" s="210"/>
      <c r="AG320" s="210" t="s">
        <v>192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17"/>
      <c r="B321" s="218"/>
      <c r="C321" s="261" t="s">
        <v>372</v>
      </c>
      <c r="D321" s="252"/>
      <c r="E321" s="253">
        <v>1</v>
      </c>
      <c r="F321" s="220"/>
      <c r="G321" s="220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10"/>
      <c r="AA321" s="210"/>
      <c r="AB321" s="210"/>
      <c r="AC321" s="210"/>
      <c r="AD321" s="210"/>
      <c r="AE321" s="210"/>
      <c r="AF321" s="210"/>
      <c r="AG321" s="210" t="s">
        <v>192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">
      <c r="A322" s="217"/>
      <c r="B322" s="218"/>
      <c r="C322" s="261" t="s">
        <v>373</v>
      </c>
      <c r="D322" s="252"/>
      <c r="E322" s="253">
        <v>1</v>
      </c>
      <c r="F322" s="220"/>
      <c r="G322" s="220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10"/>
      <c r="AA322" s="210"/>
      <c r="AB322" s="210"/>
      <c r="AC322" s="210"/>
      <c r="AD322" s="210"/>
      <c r="AE322" s="210"/>
      <c r="AF322" s="210"/>
      <c r="AG322" s="210" t="s">
        <v>192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">
      <c r="A323" s="217"/>
      <c r="B323" s="218"/>
      <c r="C323" s="261" t="s">
        <v>374</v>
      </c>
      <c r="D323" s="252"/>
      <c r="E323" s="253">
        <v>1</v>
      </c>
      <c r="F323" s="220"/>
      <c r="G323" s="220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10"/>
      <c r="AA323" s="210"/>
      <c r="AB323" s="210"/>
      <c r="AC323" s="210"/>
      <c r="AD323" s="210"/>
      <c r="AE323" s="210"/>
      <c r="AF323" s="210"/>
      <c r="AG323" s="210" t="s">
        <v>192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">
      <c r="A324" s="217"/>
      <c r="B324" s="218"/>
      <c r="C324" s="261" t="s">
        <v>375</v>
      </c>
      <c r="D324" s="252"/>
      <c r="E324" s="253">
        <v>1</v>
      </c>
      <c r="F324" s="220"/>
      <c r="G324" s="22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10"/>
      <c r="AA324" s="210"/>
      <c r="AB324" s="210"/>
      <c r="AC324" s="210"/>
      <c r="AD324" s="210"/>
      <c r="AE324" s="210"/>
      <c r="AF324" s="210"/>
      <c r="AG324" s="210" t="s">
        <v>192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2">
      <c r="A325" s="217"/>
      <c r="B325" s="218"/>
      <c r="C325" s="261" t="s">
        <v>376</v>
      </c>
      <c r="D325" s="252"/>
      <c r="E325" s="253">
        <v>1</v>
      </c>
      <c r="F325" s="220"/>
      <c r="G325" s="220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10"/>
      <c r="AA325" s="210"/>
      <c r="AB325" s="210"/>
      <c r="AC325" s="210"/>
      <c r="AD325" s="210"/>
      <c r="AE325" s="210"/>
      <c r="AF325" s="210"/>
      <c r="AG325" s="210" t="s">
        <v>192</v>
      </c>
      <c r="AH325" s="210">
        <v>0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3" x14ac:dyDescent="0.2">
      <c r="A326" s="217"/>
      <c r="B326" s="218"/>
      <c r="C326" s="261" t="s">
        <v>384</v>
      </c>
      <c r="D326" s="252"/>
      <c r="E326" s="253">
        <v>1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10"/>
      <c r="AA326" s="210"/>
      <c r="AB326" s="210"/>
      <c r="AC326" s="210"/>
      <c r="AD326" s="210"/>
      <c r="AE326" s="210"/>
      <c r="AF326" s="210"/>
      <c r="AG326" s="210" t="s">
        <v>192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">
      <c r="A327" s="217"/>
      <c r="B327" s="218"/>
      <c r="C327" s="261" t="s">
        <v>423</v>
      </c>
      <c r="D327" s="252"/>
      <c r="E327" s="253">
        <v>1</v>
      </c>
      <c r="F327" s="220"/>
      <c r="G327" s="220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10"/>
      <c r="AA327" s="210"/>
      <c r="AB327" s="210"/>
      <c r="AC327" s="210"/>
      <c r="AD327" s="210"/>
      <c r="AE327" s="210"/>
      <c r="AF327" s="210"/>
      <c r="AG327" s="210" t="s">
        <v>192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">
      <c r="A328" s="217"/>
      <c r="B328" s="218"/>
      <c r="C328" s="261" t="s">
        <v>386</v>
      </c>
      <c r="D328" s="252"/>
      <c r="E328" s="253">
        <v>1</v>
      </c>
      <c r="F328" s="220"/>
      <c r="G328" s="220"/>
      <c r="H328" s="220"/>
      <c r="I328" s="220"/>
      <c r="J328" s="220"/>
      <c r="K328" s="220"/>
      <c r="L328" s="220"/>
      <c r="M328" s="220"/>
      <c r="N328" s="219"/>
      <c r="O328" s="219"/>
      <c r="P328" s="219"/>
      <c r="Q328" s="219"/>
      <c r="R328" s="220"/>
      <c r="S328" s="220"/>
      <c r="T328" s="220"/>
      <c r="U328" s="220"/>
      <c r="V328" s="220"/>
      <c r="W328" s="220"/>
      <c r="X328" s="220"/>
      <c r="Y328" s="220"/>
      <c r="Z328" s="210"/>
      <c r="AA328" s="210"/>
      <c r="AB328" s="210"/>
      <c r="AC328" s="210"/>
      <c r="AD328" s="210"/>
      <c r="AE328" s="210"/>
      <c r="AF328" s="210"/>
      <c r="AG328" s="210" t="s">
        <v>192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">
      <c r="A329" s="217"/>
      <c r="B329" s="218"/>
      <c r="C329" s="261" t="s">
        <v>387</v>
      </c>
      <c r="D329" s="252"/>
      <c r="E329" s="253">
        <v>1</v>
      </c>
      <c r="F329" s="220"/>
      <c r="G329" s="220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10"/>
      <c r="AA329" s="210"/>
      <c r="AB329" s="210"/>
      <c r="AC329" s="210"/>
      <c r="AD329" s="210"/>
      <c r="AE329" s="210"/>
      <c r="AF329" s="210"/>
      <c r="AG329" s="210" t="s">
        <v>192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2">
      <c r="A330" s="217"/>
      <c r="B330" s="218"/>
      <c r="C330" s="261" t="s">
        <v>388</v>
      </c>
      <c r="D330" s="252"/>
      <c r="E330" s="253">
        <v>1</v>
      </c>
      <c r="F330" s="220"/>
      <c r="G330" s="22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10"/>
      <c r="AA330" s="210"/>
      <c r="AB330" s="210"/>
      <c r="AC330" s="210"/>
      <c r="AD330" s="210"/>
      <c r="AE330" s="210"/>
      <c r="AF330" s="210"/>
      <c r="AG330" s="210" t="s">
        <v>192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17"/>
      <c r="B331" s="218"/>
      <c r="C331" s="261" t="s">
        <v>424</v>
      </c>
      <c r="D331" s="252"/>
      <c r="E331" s="253">
        <v>1</v>
      </c>
      <c r="F331" s="220"/>
      <c r="G331" s="220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10"/>
      <c r="AA331" s="210"/>
      <c r="AB331" s="210"/>
      <c r="AC331" s="210"/>
      <c r="AD331" s="210"/>
      <c r="AE331" s="210"/>
      <c r="AF331" s="210"/>
      <c r="AG331" s="210" t="s">
        <v>192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2">
      <c r="A332" s="217"/>
      <c r="B332" s="218"/>
      <c r="C332" s="261" t="s">
        <v>390</v>
      </c>
      <c r="D332" s="252"/>
      <c r="E332" s="253">
        <v>1</v>
      </c>
      <c r="F332" s="220"/>
      <c r="G332" s="220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10"/>
      <c r="AA332" s="210"/>
      <c r="AB332" s="210"/>
      <c r="AC332" s="210"/>
      <c r="AD332" s="210"/>
      <c r="AE332" s="210"/>
      <c r="AF332" s="210"/>
      <c r="AG332" s="210" t="s">
        <v>192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3" x14ac:dyDescent="0.2">
      <c r="A333" s="217"/>
      <c r="B333" s="218"/>
      <c r="C333" s="261" t="s">
        <v>391</v>
      </c>
      <c r="D333" s="252"/>
      <c r="E333" s="253">
        <v>1</v>
      </c>
      <c r="F333" s="220"/>
      <c r="G333" s="220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10"/>
      <c r="AA333" s="210"/>
      <c r="AB333" s="210"/>
      <c r="AC333" s="210"/>
      <c r="AD333" s="210"/>
      <c r="AE333" s="210"/>
      <c r="AF333" s="210"/>
      <c r="AG333" s="210" t="s">
        <v>192</v>
      </c>
      <c r="AH333" s="210">
        <v>0</v>
      </c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2">
      <c r="A334" s="217"/>
      <c r="B334" s="218"/>
      <c r="C334" s="261" t="s">
        <v>392</v>
      </c>
      <c r="D334" s="252"/>
      <c r="E334" s="253">
        <v>1</v>
      </c>
      <c r="F334" s="220"/>
      <c r="G334" s="220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10"/>
      <c r="AA334" s="210"/>
      <c r="AB334" s="210"/>
      <c r="AC334" s="210"/>
      <c r="AD334" s="210"/>
      <c r="AE334" s="210"/>
      <c r="AF334" s="210"/>
      <c r="AG334" s="210" t="s">
        <v>192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2">
      <c r="A335" s="217"/>
      <c r="B335" s="218"/>
      <c r="C335" s="261" t="s">
        <v>393</v>
      </c>
      <c r="D335" s="252"/>
      <c r="E335" s="253">
        <v>1</v>
      </c>
      <c r="F335" s="220"/>
      <c r="G335" s="220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10"/>
      <c r="AA335" s="210"/>
      <c r="AB335" s="210"/>
      <c r="AC335" s="210"/>
      <c r="AD335" s="210"/>
      <c r="AE335" s="210"/>
      <c r="AF335" s="210"/>
      <c r="AG335" s="210" t="s">
        <v>192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3" x14ac:dyDescent="0.2">
      <c r="A336" s="217"/>
      <c r="B336" s="218"/>
      <c r="C336" s="261" t="s">
        <v>394</v>
      </c>
      <c r="D336" s="252"/>
      <c r="E336" s="253">
        <v>1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10"/>
      <c r="AA336" s="210"/>
      <c r="AB336" s="210"/>
      <c r="AC336" s="210"/>
      <c r="AD336" s="210"/>
      <c r="AE336" s="210"/>
      <c r="AF336" s="210"/>
      <c r="AG336" s="210" t="s">
        <v>192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3" x14ac:dyDescent="0.2">
      <c r="A337" s="217"/>
      <c r="B337" s="218"/>
      <c r="C337" s="261" t="s">
        <v>395</v>
      </c>
      <c r="D337" s="252"/>
      <c r="E337" s="253">
        <v>1</v>
      </c>
      <c r="F337" s="220"/>
      <c r="G337" s="220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10"/>
      <c r="AA337" s="210"/>
      <c r="AB337" s="210"/>
      <c r="AC337" s="210"/>
      <c r="AD337" s="210"/>
      <c r="AE337" s="210"/>
      <c r="AF337" s="210"/>
      <c r="AG337" s="210" t="s">
        <v>192</v>
      </c>
      <c r="AH337" s="210">
        <v>0</v>
      </c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3" x14ac:dyDescent="0.2">
      <c r="A338" s="217"/>
      <c r="B338" s="218"/>
      <c r="C338" s="261" t="s">
        <v>396</v>
      </c>
      <c r="D338" s="252"/>
      <c r="E338" s="253">
        <v>1</v>
      </c>
      <c r="F338" s="220"/>
      <c r="G338" s="220"/>
      <c r="H338" s="220"/>
      <c r="I338" s="220"/>
      <c r="J338" s="220"/>
      <c r="K338" s="220"/>
      <c r="L338" s="220"/>
      <c r="M338" s="220"/>
      <c r="N338" s="219"/>
      <c r="O338" s="219"/>
      <c r="P338" s="219"/>
      <c r="Q338" s="219"/>
      <c r="R338" s="220"/>
      <c r="S338" s="220"/>
      <c r="T338" s="220"/>
      <c r="U338" s="220"/>
      <c r="V338" s="220"/>
      <c r="W338" s="220"/>
      <c r="X338" s="220"/>
      <c r="Y338" s="220"/>
      <c r="Z338" s="210"/>
      <c r="AA338" s="210"/>
      <c r="AB338" s="210"/>
      <c r="AC338" s="210"/>
      <c r="AD338" s="210"/>
      <c r="AE338" s="210"/>
      <c r="AF338" s="210"/>
      <c r="AG338" s="210" t="s">
        <v>192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3" x14ac:dyDescent="0.2">
      <c r="A339" s="217"/>
      <c r="B339" s="218"/>
      <c r="C339" s="261" t="s">
        <v>397</v>
      </c>
      <c r="D339" s="252"/>
      <c r="E339" s="253">
        <v>1</v>
      </c>
      <c r="F339" s="220"/>
      <c r="G339" s="220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10"/>
      <c r="AA339" s="210"/>
      <c r="AB339" s="210"/>
      <c r="AC339" s="210"/>
      <c r="AD339" s="210"/>
      <c r="AE339" s="210"/>
      <c r="AF339" s="210"/>
      <c r="AG339" s="210" t="s">
        <v>192</v>
      </c>
      <c r="AH339" s="210">
        <v>0</v>
      </c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2">
      <c r="A340" s="217"/>
      <c r="B340" s="218"/>
      <c r="C340" s="261" t="s">
        <v>398</v>
      </c>
      <c r="D340" s="252"/>
      <c r="E340" s="253">
        <v>1</v>
      </c>
      <c r="F340" s="220"/>
      <c r="G340" s="220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10"/>
      <c r="AA340" s="210"/>
      <c r="AB340" s="210"/>
      <c r="AC340" s="210"/>
      <c r="AD340" s="210"/>
      <c r="AE340" s="210"/>
      <c r="AF340" s="210"/>
      <c r="AG340" s="210" t="s">
        <v>192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17"/>
      <c r="B341" s="218"/>
      <c r="C341" s="261" t="s">
        <v>399</v>
      </c>
      <c r="D341" s="252"/>
      <c r="E341" s="253">
        <v>1</v>
      </c>
      <c r="F341" s="220"/>
      <c r="G341" s="220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10"/>
      <c r="AA341" s="210"/>
      <c r="AB341" s="210"/>
      <c r="AC341" s="210"/>
      <c r="AD341" s="210"/>
      <c r="AE341" s="210"/>
      <c r="AF341" s="210"/>
      <c r="AG341" s="210" t="s">
        <v>192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2">
      <c r="A342" s="217"/>
      <c r="B342" s="218"/>
      <c r="C342" s="261" t="s">
        <v>400</v>
      </c>
      <c r="D342" s="252"/>
      <c r="E342" s="253">
        <v>1</v>
      </c>
      <c r="F342" s="220"/>
      <c r="G342" s="22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10"/>
      <c r="AA342" s="210"/>
      <c r="AB342" s="210"/>
      <c r="AC342" s="210"/>
      <c r="AD342" s="210"/>
      <c r="AE342" s="210"/>
      <c r="AF342" s="210"/>
      <c r="AG342" s="210" t="s">
        <v>192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3" x14ac:dyDescent="0.2">
      <c r="A343" s="217"/>
      <c r="B343" s="218"/>
      <c r="C343" s="261" t="s">
        <v>401</v>
      </c>
      <c r="D343" s="252"/>
      <c r="E343" s="253">
        <v>1</v>
      </c>
      <c r="F343" s="220"/>
      <c r="G343" s="220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10"/>
      <c r="AA343" s="210"/>
      <c r="AB343" s="210"/>
      <c r="AC343" s="210"/>
      <c r="AD343" s="210"/>
      <c r="AE343" s="210"/>
      <c r="AF343" s="210"/>
      <c r="AG343" s="210" t="s">
        <v>192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2">
      <c r="A344" s="217"/>
      <c r="B344" s="218"/>
      <c r="C344" s="261" t="s">
        <v>402</v>
      </c>
      <c r="D344" s="252"/>
      <c r="E344" s="253">
        <v>1</v>
      </c>
      <c r="F344" s="220"/>
      <c r="G344" s="220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10"/>
      <c r="AA344" s="210"/>
      <c r="AB344" s="210"/>
      <c r="AC344" s="210"/>
      <c r="AD344" s="210"/>
      <c r="AE344" s="210"/>
      <c r="AF344" s="210"/>
      <c r="AG344" s="210" t="s">
        <v>192</v>
      </c>
      <c r="AH344" s="210">
        <v>0</v>
      </c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2">
      <c r="A345" s="217"/>
      <c r="B345" s="218"/>
      <c r="C345" s="261" t="s">
        <v>403</v>
      </c>
      <c r="D345" s="252"/>
      <c r="E345" s="253">
        <v>1</v>
      </c>
      <c r="F345" s="220"/>
      <c r="G345" s="22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10"/>
      <c r="AA345" s="210"/>
      <c r="AB345" s="210"/>
      <c r="AC345" s="210"/>
      <c r="AD345" s="210"/>
      <c r="AE345" s="210"/>
      <c r="AF345" s="210"/>
      <c r="AG345" s="210" t="s">
        <v>192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3" x14ac:dyDescent="0.2">
      <c r="A346" s="217"/>
      <c r="B346" s="218"/>
      <c r="C346" s="261" t="s">
        <v>404</v>
      </c>
      <c r="D346" s="252"/>
      <c r="E346" s="253">
        <v>1</v>
      </c>
      <c r="F346" s="220"/>
      <c r="G346" s="220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10"/>
      <c r="AA346" s="210"/>
      <c r="AB346" s="210"/>
      <c r="AC346" s="210"/>
      <c r="AD346" s="210"/>
      <c r="AE346" s="210"/>
      <c r="AF346" s="210"/>
      <c r="AG346" s="210" t="s">
        <v>192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3" x14ac:dyDescent="0.2">
      <c r="A347" s="217"/>
      <c r="B347" s="218"/>
      <c r="C347" s="261" t="s">
        <v>425</v>
      </c>
      <c r="D347" s="252"/>
      <c r="E347" s="253">
        <v>1</v>
      </c>
      <c r="F347" s="220"/>
      <c r="G347" s="220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10"/>
      <c r="AA347" s="210"/>
      <c r="AB347" s="210"/>
      <c r="AC347" s="210"/>
      <c r="AD347" s="210"/>
      <c r="AE347" s="210"/>
      <c r="AF347" s="210"/>
      <c r="AG347" s="210" t="s">
        <v>192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3" x14ac:dyDescent="0.2">
      <c r="A348" s="217"/>
      <c r="B348" s="218"/>
      <c r="C348" s="261" t="s">
        <v>406</v>
      </c>
      <c r="D348" s="252"/>
      <c r="E348" s="253">
        <v>1</v>
      </c>
      <c r="F348" s="220"/>
      <c r="G348" s="22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10"/>
      <c r="AA348" s="210"/>
      <c r="AB348" s="210"/>
      <c r="AC348" s="210"/>
      <c r="AD348" s="210"/>
      <c r="AE348" s="210"/>
      <c r="AF348" s="210"/>
      <c r="AG348" s="210" t="s">
        <v>192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17"/>
      <c r="B349" s="218"/>
      <c r="C349" s="265" t="s">
        <v>428</v>
      </c>
      <c r="D349" s="258"/>
      <c r="E349" s="259"/>
      <c r="F349" s="220"/>
      <c r="G349" s="220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10"/>
      <c r="AA349" s="210"/>
      <c r="AB349" s="210"/>
      <c r="AC349" s="210"/>
      <c r="AD349" s="210"/>
      <c r="AE349" s="210"/>
      <c r="AF349" s="210"/>
      <c r="AG349" s="210" t="s">
        <v>192</v>
      </c>
      <c r="AH349" s="210">
        <v>1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2">
      <c r="A350" s="217"/>
      <c r="B350" s="218"/>
      <c r="C350" s="261" t="s">
        <v>362</v>
      </c>
      <c r="D350" s="252"/>
      <c r="E350" s="253">
        <v>1</v>
      </c>
      <c r="F350" s="220"/>
      <c r="G350" s="220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10"/>
      <c r="AA350" s="210"/>
      <c r="AB350" s="210"/>
      <c r="AC350" s="210"/>
      <c r="AD350" s="210"/>
      <c r="AE350" s="210"/>
      <c r="AF350" s="210"/>
      <c r="AG350" s="210" t="s">
        <v>192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2">
      <c r="A351" s="217"/>
      <c r="B351" s="218"/>
      <c r="C351" s="261" t="s">
        <v>363</v>
      </c>
      <c r="D351" s="252"/>
      <c r="E351" s="253">
        <v>1</v>
      </c>
      <c r="F351" s="220"/>
      <c r="G351" s="220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10"/>
      <c r="AA351" s="210"/>
      <c r="AB351" s="210"/>
      <c r="AC351" s="210"/>
      <c r="AD351" s="210"/>
      <c r="AE351" s="210"/>
      <c r="AF351" s="210"/>
      <c r="AG351" s="210" t="s">
        <v>192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17"/>
      <c r="B352" s="218"/>
      <c r="C352" s="261" t="s">
        <v>429</v>
      </c>
      <c r="D352" s="252"/>
      <c r="E352" s="253">
        <v>1</v>
      </c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10"/>
      <c r="AA352" s="210"/>
      <c r="AB352" s="210"/>
      <c r="AC352" s="210"/>
      <c r="AD352" s="210"/>
      <c r="AE352" s="210"/>
      <c r="AF352" s="210"/>
      <c r="AG352" s="210" t="s">
        <v>192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17"/>
      <c r="B353" s="218"/>
      <c r="C353" s="261" t="s">
        <v>365</v>
      </c>
      <c r="D353" s="252"/>
      <c r="E353" s="253">
        <v>1</v>
      </c>
      <c r="F353" s="220"/>
      <c r="G353" s="220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10"/>
      <c r="AA353" s="210"/>
      <c r="AB353" s="210"/>
      <c r="AC353" s="210"/>
      <c r="AD353" s="210"/>
      <c r="AE353" s="210"/>
      <c r="AF353" s="210"/>
      <c r="AG353" s="210" t="s">
        <v>192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17"/>
      <c r="B354" s="218"/>
      <c r="C354" s="261" t="s">
        <v>430</v>
      </c>
      <c r="D354" s="252"/>
      <c r="E354" s="253">
        <v>1</v>
      </c>
      <c r="F354" s="220"/>
      <c r="G354" s="22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10"/>
      <c r="AA354" s="210"/>
      <c r="AB354" s="210"/>
      <c r="AC354" s="210"/>
      <c r="AD354" s="210"/>
      <c r="AE354" s="210"/>
      <c r="AF354" s="210"/>
      <c r="AG354" s="210" t="s">
        <v>192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17"/>
      <c r="B355" s="218"/>
      <c r="C355" s="261" t="s">
        <v>367</v>
      </c>
      <c r="D355" s="252"/>
      <c r="E355" s="253">
        <v>1</v>
      </c>
      <c r="F355" s="220"/>
      <c r="G355" s="220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10"/>
      <c r="AA355" s="210"/>
      <c r="AB355" s="210"/>
      <c r="AC355" s="210"/>
      <c r="AD355" s="210"/>
      <c r="AE355" s="210"/>
      <c r="AF355" s="210"/>
      <c r="AG355" s="210" t="s">
        <v>192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17"/>
      <c r="B356" s="218"/>
      <c r="C356" s="261" t="s">
        <v>368</v>
      </c>
      <c r="D356" s="252"/>
      <c r="E356" s="253">
        <v>1</v>
      </c>
      <c r="F356" s="220"/>
      <c r="G356" s="220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10"/>
      <c r="AA356" s="210"/>
      <c r="AB356" s="210"/>
      <c r="AC356" s="210"/>
      <c r="AD356" s="210"/>
      <c r="AE356" s="210"/>
      <c r="AF356" s="210"/>
      <c r="AG356" s="210" t="s">
        <v>192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2">
      <c r="A357" s="217"/>
      <c r="B357" s="218"/>
      <c r="C357" s="265" t="s">
        <v>428</v>
      </c>
      <c r="D357" s="258"/>
      <c r="E357" s="259"/>
      <c r="F357" s="220"/>
      <c r="G357" s="22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10"/>
      <c r="AA357" s="210"/>
      <c r="AB357" s="210"/>
      <c r="AC357" s="210"/>
      <c r="AD357" s="210"/>
      <c r="AE357" s="210"/>
      <c r="AF357" s="210"/>
      <c r="AG357" s="210" t="s">
        <v>192</v>
      </c>
      <c r="AH357" s="210">
        <v>1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2">
      <c r="A358" s="217"/>
      <c r="B358" s="218"/>
      <c r="C358" s="261" t="s">
        <v>377</v>
      </c>
      <c r="D358" s="252"/>
      <c r="E358" s="253">
        <v>1</v>
      </c>
      <c r="F358" s="220"/>
      <c r="G358" s="220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10"/>
      <c r="AA358" s="210"/>
      <c r="AB358" s="210"/>
      <c r="AC358" s="210"/>
      <c r="AD358" s="210"/>
      <c r="AE358" s="210"/>
      <c r="AF358" s="210"/>
      <c r="AG358" s="210" t="s">
        <v>192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17"/>
      <c r="B359" s="218"/>
      <c r="C359" s="261" t="s">
        <v>378</v>
      </c>
      <c r="D359" s="252"/>
      <c r="E359" s="253">
        <v>1</v>
      </c>
      <c r="F359" s="220"/>
      <c r="G359" s="220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10"/>
      <c r="AA359" s="210"/>
      <c r="AB359" s="210"/>
      <c r="AC359" s="210"/>
      <c r="AD359" s="210"/>
      <c r="AE359" s="210"/>
      <c r="AF359" s="210"/>
      <c r="AG359" s="210" t="s">
        <v>192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17"/>
      <c r="B360" s="218"/>
      <c r="C360" s="261" t="s">
        <v>431</v>
      </c>
      <c r="D360" s="252"/>
      <c r="E360" s="253">
        <v>1</v>
      </c>
      <c r="F360" s="220"/>
      <c r="G360" s="22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10"/>
      <c r="AA360" s="210"/>
      <c r="AB360" s="210"/>
      <c r="AC360" s="210"/>
      <c r="AD360" s="210"/>
      <c r="AE360" s="210"/>
      <c r="AF360" s="210"/>
      <c r="AG360" s="210" t="s">
        <v>192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3" x14ac:dyDescent="0.2">
      <c r="A361" s="217"/>
      <c r="B361" s="218"/>
      <c r="C361" s="261" t="s">
        <v>380</v>
      </c>
      <c r="D361" s="252"/>
      <c r="E361" s="253">
        <v>1</v>
      </c>
      <c r="F361" s="220"/>
      <c r="G361" s="220"/>
      <c r="H361" s="220"/>
      <c r="I361" s="220"/>
      <c r="J361" s="220"/>
      <c r="K361" s="220"/>
      <c r="L361" s="220"/>
      <c r="M361" s="220"/>
      <c r="N361" s="219"/>
      <c r="O361" s="219"/>
      <c r="P361" s="219"/>
      <c r="Q361" s="219"/>
      <c r="R361" s="220"/>
      <c r="S361" s="220"/>
      <c r="T361" s="220"/>
      <c r="U361" s="220"/>
      <c r="V361" s="220"/>
      <c r="W361" s="220"/>
      <c r="X361" s="220"/>
      <c r="Y361" s="220"/>
      <c r="Z361" s="210"/>
      <c r="AA361" s="210"/>
      <c r="AB361" s="210"/>
      <c r="AC361" s="210"/>
      <c r="AD361" s="210"/>
      <c r="AE361" s="210"/>
      <c r="AF361" s="210"/>
      <c r="AG361" s="210" t="s">
        <v>192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17"/>
      <c r="B362" s="218"/>
      <c r="C362" s="261" t="s">
        <v>422</v>
      </c>
      <c r="D362" s="252"/>
      <c r="E362" s="253">
        <v>1</v>
      </c>
      <c r="F362" s="220"/>
      <c r="G362" s="220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10"/>
      <c r="AA362" s="210"/>
      <c r="AB362" s="210"/>
      <c r="AC362" s="210"/>
      <c r="AD362" s="210"/>
      <c r="AE362" s="210"/>
      <c r="AF362" s="210"/>
      <c r="AG362" s="210" t="s">
        <v>192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17"/>
      <c r="B363" s="218"/>
      <c r="C363" s="261" t="s">
        <v>414</v>
      </c>
      <c r="D363" s="252"/>
      <c r="E363" s="253">
        <v>1</v>
      </c>
      <c r="F363" s="220"/>
      <c r="G363" s="220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10"/>
      <c r="AA363" s="210"/>
      <c r="AB363" s="210"/>
      <c r="AC363" s="210"/>
      <c r="AD363" s="210"/>
      <c r="AE363" s="210"/>
      <c r="AF363" s="210"/>
      <c r="AG363" s="210" t="s">
        <v>192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2">
      <c r="A364" s="217"/>
      <c r="B364" s="218"/>
      <c r="C364" s="261" t="s">
        <v>415</v>
      </c>
      <c r="D364" s="252"/>
      <c r="E364" s="253">
        <v>1</v>
      </c>
      <c r="F364" s="220"/>
      <c r="G364" s="220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10"/>
      <c r="AA364" s="210"/>
      <c r="AB364" s="210"/>
      <c r="AC364" s="210"/>
      <c r="AD364" s="210"/>
      <c r="AE364" s="210"/>
      <c r="AF364" s="210"/>
      <c r="AG364" s="210" t="s">
        <v>192</v>
      </c>
      <c r="AH364" s="210">
        <v>0</v>
      </c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2">
      <c r="A365" s="217"/>
      <c r="B365" s="218"/>
      <c r="C365" s="265" t="s">
        <v>428</v>
      </c>
      <c r="D365" s="258"/>
      <c r="E365" s="259"/>
      <c r="F365" s="220"/>
      <c r="G365" s="22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10"/>
      <c r="AA365" s="210"/>
      <c r="AB365" s="210"/>
      <c r="AC365" s="210"/>
      <c r="AD365" s="210"/>
      <c r="AE365" s="210"/>
      <c r="AF365" s="210"/>
      <c r="AG365" s="210" t="s">
        <v>192</v>
      </c>
      <c r="AH365" s="210">
        <v>1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ht="22.5" outlineLevel="1" x14ac:dyDescent="0.2">
      <c r="A366" s="229">
        <v>18</v>
      </c>
      <c r="B366" s="230" t="s">
        <v>432</v>
      </c>
      <c r="C366" s="247" t="s">
        <v>433</v>
      </c>
      <c r="D366" s="231" t="s">
        <v>232</v>
      </c>
      <c r="E366" s="232">
        <v>13</v>
      </c>
      <c r="F366" s="233"/>
      <c r="G366" s="234">
        <f>ROUND(E366*F366,2)</f>
        <v>0</v>
      </c>
      <c r="H366" s="233"/>
      <c r="I366" s="234">
        <f>ROUND(E366*H366,2)</f>
        <v>0</v>
      </c>
      <c r="J366" s="233"/>
      <c r="K366" s="234">
        <f>ROUND(E366*J366,2)</f>
        <v>0</v>
      </c>
      <c r="L366" s="234">
        <v>21</v>
      </c>
      <c r="M366" s="234">
        <f>G366*(1+L366/100)</f>
        <v>0</v>
      </c>
      <c r="N366" s="232">
        <v>3.0000000000000001E-5</v>
      </c>
      <c r="O366" s="232">
        <f>ROUND(E366*N366,2)</f>
        <v>0</v>
      </c>
      <c r="P366" s="232">
        <v>0</v>
      </c>
      <c r="Q366" s="232">
        <f>ROUND(E366*P366,2)</f>
        <v>0</v>
      </c>
      <c r="R366" s="234" t="s">
        <v>409</v>
      </c>
      <c r="S366" s="234" t="s">
        <v>149</v>
      </c>
      <c r="T366" s="235" t="s">
        <v>149</v>
      </c>
      <c r="U366" s="220">
        <v>1.13934</v>
      </c>
      <c r="V366" s="220">
        <f>ROUND(E366*U366,2)</f>
        <v>14.81</v>
      </c>
      <c r="W366" s="220"/>
      <c r="X366" s="220" t="s">
        <v>161</v>
      </c>
      <c r="Y366" s="220" t="s">
        <v>152</v>
      </c>
      <c r="Z366" s="210"/>
      <c r="AA366" s="210"/>
      <c r="AB366" s="210"/>
      <c r="AC366" s="210"/>
      <c r="AD366" s="210"/>
      <c r="AE366" s="210"/>
      <c r="AF366" s="210"/>
      <c r="AG366" s="210" t="s">
        <v>324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2" x14ac:dyDescent="0.2">
      <c r="A367" s="217"/>
      <c r="B367" s="218"/>
      <c r="C367" s="261" t="s">
        <v>363</v>
      </c>
      <c r="D367" s="252"/>
      <c r="E367" s="253">
        <v>1</v>
      </c>
      <c r="F367" s="220"/>
      <c r="G367" s="220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10"/>
      <c r="AA367" s="210"/>
      <c r="AB367" s="210"/>
      <c r="AC367" s="210"/>
      <c r="AD367" s="210"/>
      <c r="AE367" s="210"/>
      <c r="AF367" s="210"/>
      <c r="AG367" s="210" t="s">
        <v>192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17"/>
      <c r="B368" s="218"/>
      <c r="C368" s="261" t="s">
        <v>365</v>
      </c>
      <c r="D368" s="252"/>
      <c r="E368" s="253">
        <v>1</v>
      </c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10"/>
      <c r="AA368" s="210"/>
      <c r="AB368" s="210"/>
      <c r="AC368" s="210"/>
      <c r="AD368" s="210"/>
      <c r="AE368" s="210"/>
      <c r="AF368" s="210"/>
      <c r="AG368" s="210" t="s">
        <v>192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3" x14ac:dyDescent="0.2">
      <c r="A369" s="217"/>
      <c r="B369" s="218"/>
      <c r="C369" s="261" t="s">
        <v>368</v>
      </c>
      <c r="D369" s="252"/>
      <c r="E369" s="253">
        <v>1</v>
      </c>
      <c r="F369" s="220"/>
      <c r="G369" s="220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10"/>
      <c r="AA369" s="210"/>
      <c r="AB369" s="210"/>
      <c r="AC369" s="210"/>
      <c r="AD369" s="210"/>
      <c r="AE369" s="210"/>
      <c r="AF369" s="210"/>
      <c r="AG369" s="210" t="s">
        <v>192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17"/>
      <c r="B370" s="218"/>
      <c r="C370" s="265" t="s">
        <v>428</v>
      </c>
      <c r="D370" s="258"/>
      <c r="E370" s="259"/>
      <c r="F370" s="220"/>
      <c r="G370" s="220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10"/>
      <c r="AA370" s="210"/>
      <c r="AB370" s="210"/>
      <c r="AC370" s="210"/>
      <c r="AD370" s="210"/>
      <c r="AE370" s="210"/>
      <c r="AF370" s="210"/>
      <c r="AG370" s="210" t="s">
        <v>192</v>
      </c>
      <c r="AH370" s="210">
        <v>1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3" x14ac:dyDescent="0.2">
      <c r="A371" s="217"/>
      <c r="B371" s="218"/>
      <c r="C371" s="261" t="s">
        <v>419</v>
      </c>
      <c r="D371" s="252"/>
      <c r="E371" s="253">
        <v>1</v>
      </c>
      <c r="F371" s="220"/>
      <c r="G371" s="22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10"/>
      <c r="AA371" s="210"/>
      <c r="AB371" s="210"/>
      <c r="AC371" s="210"/>
      <c r="AD371" s="210"/>
      <c r="AE371" s="210"/>
      <c r="AF371" s="210"/>
      <c r="AG371" s="210" t="s">
        <v>192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3" x14ac:dyDescent="0.2">
      <c r="A372" s="217"/>
      <c r="B372" s="218"/>
      <c r="C372" s="261" t="s">
        <v>342</v>
      </c>
      <c r="D372" s="252"/>
      <c r="E372" s="253">
        <v>1</v>
      </c>
      <c r="F372" s="220"/>
      <c r="G372" s="220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10"/>
      <c r="AA372" s="210"/>
      <c r="AB372" s="210"/>
      <c r="AC372" s="210"/>
      <c r="AD372" s="210"/>
      <c r="AE372" s="210"/>
      <c r="AF372" s="210"/>
      <c r="AG372" s="210" t="s">
        <v>192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17"/>
      <c r="B373" s="218"/>
      <c r="C373" s="261" t="s">
        <v>343</v>
      </c>
      <c r="D373" s="252"/>
      <c r="E373" s="253">
        <v>1</v>
      </c>
      <c r="F373" s="220"/>
      <c r="G373" s="220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10"/>
      <c r="AA373" s="210"/>
      <c r="AB373" s="210"/>
      <c r="AC373" s="210"/>
      <c r="AD373" s="210"/>
      <c r="AE373" s="210"/>
      <c r="AF373" s="210"/>
      <c r="AG373" s="210" t="s">
        <v>192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17"/>
      <c r="B374" s="218"/>
      <c r="C374" s="261" t="s">
        <v>344</v>
      </c>
      <c r="D374" s="252"/>
      <c r="E374" s="253">
        <v>1</v>
      </c>
      <c r="F374" s="220"/>
      <c r="G374" s="220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10"/>
      <c r="AA374" s="210"/>
      <c r="AB374" s="210"/>
      <c r="AC374" s="210"/>
      <c r="AD374" s="210"/>
      <c r="AE374" s="210"/>
      <c r="AF374" s="210"/>
      <c r="AG374" s="210" t="s">
        <v>192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17"/>
      <c r="B375" s="218"/>
      <c r="C375" s="261" t="s">
        <v>345</v>
      </c>
      <c r="D375" s="252"/>
      <c r="E375" s="253">
        <v>1</v>
      </c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10"/>
      <c r="AA375" s="210"/>
      <c r="AB375" s="210"/>
      <c r="AC375" s="210"/>
      <c r="AD375" s="210"/>
      <c r="AE375" s="210"/>
      <c r="AF375" s="210"/>
      <c r="AG375" s="210" t="s">
        <v>192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17"/>
      <c r="B376" s="218"/>
      <c r="C376" s="261" t="s">
        <v>346</v>
      </c>
      <c r="D376" s="252"/>
      <c r="E376" s="253">
        <v>1</v>
      </c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10"/>
      <c r="AA376" s="210"/>
      <c r="AB376" s="210"/>
      <c r="AC376" s="210"/>
      <c r="AD376" s="210"/>
      <c r="AE376" s="210"/>
      <c r="AF376" s="210"/>
      <c r="AG376" s="210" t="s">
        <v>192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2">
      <c r="A377" s="217"/>
      <c r="B377" s="218"/>
      <c r="C377" s="261" t="s">
        <v>347</v>
      </c>
      <c r="D377" s="252"/>
      <c r="E377" s="253">
        <v>1</v>
      </c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10"/>
      <c r="AA377" s="210"/>
      <c r="AB377" s="210"/>
      <c r="AC377" s="210"/>
      <c r="AD377" s="210"/>
      <c r="AE377" s="210"/>
      <c r="AF377" s="210"/>
      <c r="AG377" s="210" t="s">
        <v>192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2">
      <c r="A378" s="217"/>
      <c r="B378" s="218"/>
      <c r="C378" s="261" t="s">
        <v>420</v>
      </c>
      <c r="D378" s="252"/>
      <c r="E378" s="253">
        <v>1</v>
      </c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10"/>
      <c r="AA378" s="210"/>
      <c r="AB378" s="210"/>
      <c r="AC378" s="210"/>
      <c r="AD378" s="210"/>
      <c r="AE378" s="210"/>
      <c r="AF378" s="210"/>
      <c r="AG378" s="210" t="s">
        <v>192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2">
      <c r="A379" s="217"/>
      <c r="B379" s="218"/>
      <c r="C379" s="261" t="s">
        <v>349</v>
      </c>
      <c r="D379" s="252"/>
      <c r="E379" s="253">
        <v>1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10"/>
      <c r="AA379" s="210"/>
      <c r="AB379" s="210"/>
      <c r="AC379" s="210"/>
      <c r="AD379" s="210"/>
      <c r="AE379" s="210"/>
      <c r="AF379" s="210"/>
      <c r="AG379" s="210" t="s">
        <v>192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2">
      <c r="A380" s="217"/>
      <c r="B380" s="218"/>
      <c r="C380" s="261" t="s">
        <v>350</v>
      </c>
      <c r="D380" s="252"/>
      <c r="E380" s="253">
        <v>1</v>
      </c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10"/>
      <c r="AA380" s="210"/>
      <c r="AB380" s="210"/>
      <c r="AC380" s="210"/>
      <c r="AD380" s="210"/>
      <c r="AE380" s="210"/>
      <c r="AF380" s="210"/>
      <c r="AG380" s="210" t="s">
        <v>192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3" x14ac:dyDescent="0.2">
      <c r="A381" s="217"/>
      <c r="B381" s="218"/>
      <c r="C381" s="265" t="s">
        <v>428</v>
      </c>
      <c r="D381" s="258"/>
      <c r="E381" s="259"/>
      <c r="F381" s="220"/>
      <c r="G381" s="220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10"/>
      <c r="AA381" s="210"/>
      <c r="AB381" s="210"/>
      <c r="AC381" s="210"/>
      <c r="AD381" s="210"/>
      <c r="AE381" s="210"/>
      <c r="AF381" s="210"/>
      <c r="AG381" s="210" t="s">
        <v>192</v>
      </c>
      <c r="AH381" s="210">
        <v>1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ht="22.5" outlineLevel="1" x14ac:dyDescent="0.2">
      <c r="A382" s="229">
        <v>19</v>
      </c>
      <c r="B382" s="230" t="s">
        <v>434</v>
      </c>
      <c r="C382" s="247" t="s">
        <v>435</v>
      </c>
      <c r="D382" s="231" t="s">
        <v>232</v>
      </c>
      <c r="E382" s="232">
        <v>77</v>
      </c>
      <c r="F382" s="233"/>
      <c r="G382" s="234">
        <f>ROUND(E382*F382,2)</f>
        <v>0</v>
      </c>
      <c r="H382" s="233"/>
      <c r="I382" s="234">
        <f>ROUND(E382*H382,2)</f>
        <v>0</v>
      </c>
      <c r="J382" s="233"/>
      <c r="K382" s="234">
        <f>ROUND(E382*J382,2)</f>
        <v>0</v>
      </c>
      <c r="L382" s="234">
        <v>21</v>
      </c>
      <c r="M382" s="234">
        <f>G382*(1+L382/100)</f>
        <v>0</v>
      </c>
      <c r="N382" s="232">
        <v>3.0000000000000001E-5</v>
      </c>
      <c r="O382" s="232">
        <f>ROUND(E382*N382,2)</f>
        <v>0</v>
      </c>
      <c r="P382" s="232">
        <v>0</v>
      </c>
      <c r="Q382" s="232">
        <f>ROUND(E382*P382,2)</f>
        <v>0</v>
      </c>
      <c r="R382" s="234" t="s">
        <v>409</v>
      </c>
      <c r="S382" s="234" t="s">
        <v>149</v>
      </c>
      <c r="T382" s="235" t="s">
        <v>149</v>
      </c>
      <c r="U382" s="220">
        <v>1.2335</v>
      </c>
      <c r="V382" s="220">
        <f>ROUND(E382*U382,2)</f>
        <v>94.98</v>
      </c>
      <c r="W382" s="220"/>
      <c r="X382" s="220" t="s">
        <v>161</v>
      </c>
      <c r="Y382" s="220" t="s">
        <v>152</v>
      </c>
      <c r="Z382" s="210"/>
      <c r="AA382" s="210"/>
      <c r="AB382" s="210"/>
      <c r="AC382" s="210"/>
      <c r="AD382" s="210"/>
      <c r="AE382" s="210"/>
      <c r="AF382" s="210"/>
      <c r="AG382" s="210" t="s">
        <v>324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2">
      <c r="A383" s="217"/>
      <c r="B383" s="218"/>
      <c r="C383" s="261" t="s">
        <v>429</v>
      </c>
      <c r="D383" s="252"/>
      <c r="E383" s="253">
        <v>1</v>
      </c>
      <c r="F383" s="220"/>
      <c r="G383" s="220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10"/>
      <c r="AA383" s="210"/>
      <c r="AB383" s="210"/>
      <c r="AC383" s="210"/>
      <c r="AD383" s="210"/>
      <c r="AE383" s="210"/>
      <c r="AF383" s="210"/>
      <c r="AG383" s="210" t="s">
        <v>192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2">
      <c r="A384" s="217"/>
      <c r="B384" s="218"/>
      <c r="C384" s="261" t="s">
        <v>430</v>
      </c>
      <c r="D384" s="252"/>
      <c r="E384" s="253">
        <v>1</v>
      </c>
      <c r="F384" s="220"/>
      <c r="G384" s="220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10"/>
      <c r="AA384" s="210"/>
      <c r="AB384" s="210"/>
      <c r="AC384" s="210"/>
      <c r="AD384" s="210"/>
      <c r="AE384" s="210"/>
      <c r="AF384" s="210"/>
      <c r="AG384" s="210" t="s">
        <v>192</v>
      </c>
      <c r="AH384" s="210">
        <v>0</v>
      </c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2">
      <c r="A385" s="217"/>
      <c r="B385" s="218"/>
      <c r="C385" s="265" t="s">
        <v>428</v>
      </c>
      <c r="D385" s="258"/>
      <c r="E385" s="259"/>
      <c r="F385" s="220"/>
      <c r="G385" s="220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10"/>
      <c r="AA385" s="210"/>
      <c r="AB385" s="210"/>
      <c r="AC385" s="210"/>
      <c r="AD385" s="210"/>
      <c r="AE385" s="210"/>
      <c r="AF385" s="210"/>
      <c r="AG385" s="210" t="s">
        <v>192</v>
      </c>
      <c r="AH385" s="210">
        <v>1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3" x14ac:dyDescent="0.2">
      <c r="A386" s="217"/>
      <c r="B386" s="218"/>
      <c r="C386" s="261" t="s">
        <v>329</v>
      </c>
      <c r="D386" s="252"/>
      <c r="E386" s="253">
        <v>1</v>
      </c>
      <c r="F386" s="220"/>
      <c r="G386" s="220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10"/>
      <c r="AA386" s="210"/>
      <c r="AB386" s="210"/>
      <c r="AC386" s="210"/>
      <c r="AD386" s="210"/>
      <c r="AE386" s="210"/>
      <c r="AF386" s="210"/>
      <c r="AG386" s="210" t="s">
        <v>192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3" x14ac:dyDescent="0.2">
      <c r="A387" s="217"/>
      <c r="B387" s="218"/>
      <c r="C387" s="261" t="s">
        <v>330</v>
      </c>
      <c r="D387" s="252"/>
      <c r="E387" s="253">
        <v>1</v>
      </c>
      <c r="F387" s="220"/>
      <c r="G387" s="220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10"/>
      <c r="AA387" s="210"/>
      <c r="AB387" s="210"/>
      <c r="AC387" s="210"/>
      <c r="AD387" s="210"/>
      <c r="AE387" s="210"/>
      <c r="AF387" s="210"/>
      <c r="AG387" s="210" t="s">
        <v>192</v>
      </c>
      <c r="AH387" s="210">
        <v>0</v>
      </c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3" x14ac:dyDescent="0.2">
      <c r="A388" s="217"/>
      <c r="B388" s="218"/>
      <c r="C388" s="261" t="s">
        <v>332</v>
      </c>
      <c r="D388" s="252"/>
      <c r="E388" s="253">
        <v>1</v>
      </c>
      <c r="F388" s="220"/>
      <c r="G388" s="220"/>
      <c r="H388" s="220"/>
      <c r="I388" s="220"/>
      <c r="J388" s="220"/>
      <c r="K388" s="220"/>
      <c r="L388" s="220"/>
      <c r="M388" s="220"/>
      <c r="N388" s="219"/>
      <c r="O388" s="219"/>
      <c r="P388" s="219"/>
      <c r="Q388" s="219"/>
      <c r="R388" s="220"/>
      <c r="S388" s="220"/>
      <c r="T388" s="220"/>
      <c r="U388" s="220"/>
      <c r="V388" s="220"/>
      <c r="W388" s="220"/>
      <c r="X388" s="220"/>
      <c r="Y388" s="220"/>
      <c r="Z388" s="210"/>
      <c r="AA388" s="210"/>
      <c r="AB388" s="210"/>
      <c r="AC388" s="210"/>
      <c r="AD388" s="210"/>
      <c r="AE388" s="210"/>
      <c r="AF388" s="210"/>
      <c r="AG388" s="210" t="s">
        <v>192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17"/>
      <c r="B389" s="218"/>
      <c r="C389" s="261" t="s">
        <v>333</v>
      </c>
      <c r="D389" s="252"/>
      <c r="E389" s="253">
        <v>1</v>
      </c>
      <c r="F389" s="220"/>
      <c r="G389" s="220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10"/>
      <c r="AA389" s="210"/>
      <c r="AB389" s="210"/>
      <c r="AC389" s="210"/>
      <c r="AD389" s="210"/>
      <c r="AE389" s="210"/>
      <c r="AF389" s="210"/>
      <c r="AG389" s="210" t="s">
        <v>192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2">
      <c r="A390" s="217"/>
      <c r="B390" s="218"/>
      <c r="C390" s="261" t="s">
        <v>335</v>
      </c>
      <c r="D390" s="252"/>
      <c r="E390" s="253">
        <v>1</v>
      </c>
      <c r="F390" s="220"/>
      <c r="G390" s="220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10"/>
      <c r="AA390" s="210"/>
      <c r="AB390" s="210"/>
      <c r="AC390" s="210"/>
      <c r="AD390" s="210"/>
      <c r="AE390" s="210"/>
      <c r="AF390" s="210"/>
      <c r="AG390" s="210" t="s">
        <v>192</v>
      </c>
      <c r="AH390" s="210">
        <v>0</v>
      </c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2">
      <c r="A391" s="217"/>
      <c r="B391" s="218"/>
      <c r="C391" s="261" t="s">
        <v>336</v>
      </c>
      <c r="D391" s="252"/>
      <c r="E391" s="253">
        <v>1</v>
      </c>
      <c r="F391" s="220"/>
      <c r="G391" s="220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10"/>
      <c r="AA391" s="210"/>
      <c r="AB391" s="210"/>
      <c r="AC391" s="210"/>
      <c r="AD391" s="210"/>
      <c r="AE391" s="210"/>
      <c r="AF391" s="210"/>
      <c r="AG391" s="210" t="s">
        <v>192</v>
      </c>
      <c r="AH391" s="210">
        <v>0</v>
      </c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3" x14ac:dyDescent="0.2">
      <c r="A392" s="217"/>
      <c r="B392" s="218"/>
      <c r="C392" s="261" t="s">
        <v>337</v>
      </c>
      <c r="D392" s="252"/>
      <c r="E392" s="253">
        <v>1</v>
      </c>
      <c r="F392" s="220"/>
      <c r="G392" s="22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10"/>
      <c r="AA392" s="210"/>
      <c r="AB392" s="210"/>
      <c r="AC392" s="210"/>
      <c r="AD392" s="210"/>
      <c r="AE392" s="210"/>
      <c r="AF392" s="210"/>
      <c r="AG392" s="210" t="s">
        <v>192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17"/>
      <c r="B393" s="218"/>
      <c r="C393" s="261" t="s">
        <v>338</v>
      </c>
      <c r="D393" s="252"/>
      <c r="E393" s="253">
        <v>1</v>
      </c>
      <c r="F393" s="220"/>
      <c r="G393" s="220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10"/>
      <c r="AA393" s="210"/>
      <c r="AB393" s="210"/>
      <c r="AC393" s="210"/>
      <c r="AD393" s="210"/>
      <c r="AE393" s="210"/>
      <c r="AF393" s="210"/>
      <c r="AG393" s="210" t="s">
        <v>192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17"/>
      <c r="B394" s="218"/>
      <c r="C394" s="261" t="s">
        <v>339</v>
      </c>
      <c r="D394" s="252"/>
      <c r="E394" s="253">
        <v>1</v>
      </c>
      <c r="F394" s="220"/>
      <c r="G394" s="220"/>
      <c r="H394" s="220"/>
      <c r="I394" s="220"/>
      <c r="J394" s="220"/>
      <c r="K394" s="220"/>
      <c r="L394" s="220"/>
      <c r="M394" s="220"/>
      <c r="N394" s="219"/>
      <c r="O394" s="219"/>
      <c r="P394" s="219"/>
      <c r="Q394" s="219"/>
      <c r="R394" s="220"/>
      <c r="S394" s="220"/>
      <c r="T394" s="220"/>
      <c r="U394" s="220"/>
      <c r="V394" s="220"/>
      <c r="W394" s="220"/>
      <c r="X394" s="220"/>
      <c r="Y394" s="220"/>
      <c r="Z394" s="210"/>
      <c r="AA394" s="210"/>
      <c r="AB394" s="210"/>
      <c r="AC394" s="210"/>
      <c r="AD394" s="210"/>
      <c r="AE394" s="210"/>
      <c r="AF394" s="210"/>
      <c r="AG394" s="210" t="s">
        <v>192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3" x14ac:dyDescent="0.2">
      <c r="A395" s="217"/>
      <c r="B395" s="218"/>
      <c r="C395" s="261" t="s">
        <v>340</v>
      </c>
      <c r="D395" s="252"/>
      <c r="E395" s="253">
        <v>1</v>
      </c>
      <c r="F395" s="220"/>
      <c r="G395" s="220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10"/>
      <c r="AA395" s="210"/>
      <c r="AB395" s="210"/>
      <c r="AC395" s="210"/>
      <c r="AD395" s="210"/>
      <c r="AE395" s="210"/>
      <c r="AF395" s="210"/>
      <c r="AG395" s="210" t="s">
        <v>192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2">
      <c r="A396" s="217"/>
      <c r="B396" s="218"/>
      <c r="C396" s="261" t="s">
        <v>341</v>
      </c>
      <c r="D396" s="252"/>
      <c r="E396" s="253">
        <v>1</v>
      </c>
      <c r="F396" s="220"/>
      <c r="G396" s="220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10"/>
      <c r="AA396" s="210"/>
      <c r="AB396" s="210"/>
      <c r="AC396" s="210"/>
      <c r="AD396" s="210"/>
      <c r="AE396" s="210"/>
      <c r="AF396" s="210"/>
      <c r="AG396" s="210" t="s">
        <v>192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2">
      <c r="A397" s="217"/>
      <c r="B397" s="218"/>
      <c r="C397" s="261" t="s">
        <v>342</v>
      </c>
      <c r="D397" s="252"/>
      <c r="E397" s="253">
        <v>1</v>
      </c>
      <c r="F397" s="220"/>
      <c r="G397" s="220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10"/>
      <c r="AA397" s="210"/>
      <c r="AB397" s="210"/>
      <c r="AC397" s="210"/>
      <c r="AD397" s="210"/>
      <c r="AE397" s="210"/>
      <c r="AF397" s="210"/>
      <c r="AG397" s="210" t="s">
        <v>192</v>
      </c>
      <c r="AH397" s="210">
        <v>0</v>
      </c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3" x14ac:dyDescent="0.2">
      <c r="A398" s="217"/>
      <c r="B398" s="218"/>
      <c r="C398" s="261" t="s">
        <v>343</v>
      </c>
      <c r="D398" s="252"/>
      <c r="E398" s="253">
        <v>1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10"/>
      <c r="AA398" s="210"/>
      <c r="AB398" s="210"/>
      <c r="AC398" s="210"/>
      <c r="AD398" s="210"/>
      <c r="AE398" s="210"/>
      <c r="AF398" s="210"/>
      <c r="AG398" s="210" t="s">
        <v>192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3" x14ac:dyDescent="0.2">
      <c r="A399" s="217"/>
      <c r="B399" s="218"/>
      <c r="C399" s="261" t="s">
        <v>344</v>
      </c>
      <c r="D399" s="252"/>
      <c r="E399" s="253">
        <v>1</v>
      </c>
      <c r="F399" s="220"/>
      <c r="G399" s="220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10"/>
      <c r="AA399" s="210"/>
      <c r="AB399" s="210"/>
      <c r="AC399" s="210"/>
      <c r="AD399" s="210"/>
      <c r="AE399" s="210"/>
      <c r="AF399" s="210"/>
      <c r="AG399" s="210" t="s">
        <v>192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">
      <c r="A400" s="217"/>
      <c r="B400" s="218"/>
      <c r="C400" s="261" t="s">
        <v>345</v>
      </c>
      <c r="D400" s="252"/>
      <c r="E400" s="253">
        <v>1</v>
      </c>
      <c r="F400" s="220"/>
      <c r="G400" s="220"/>
      <c r="H400" s="220"/>
      <c r="I400" s="220"/>
      <c r="J400" s="220"/>
      <c r="K400" s="220"/>
      <c r="L400" s="220"/>
      <c r="M400" s="220"/>
      <c r="N400" s="219"/>
      <c r="O400" s="219"/>
      <c r="P400" s="219"/>
      <c r="Q400" s="219"/>
      <c r="R400" s="220"/>
      <c r="S400" s="220"/>
      <c r="T400" s="220"/>
      <c r="U400" s="220"/>
      <c r="V400" s="220"/>
      <c r="W400" s="220"/>
      <c r="X400" s="220"/>
      <c r="Y400" s="220"/>
      <c r="Z400" s="210"/>
      <c r="AA400" s="210"/>
      <c r="AB400" s="210"/>
      <c r="AC400" s="210"/>
      <c r="AD400" s="210"/>
      <c r="AE400" s="210"/>
      <c r="AF400" s="210"/>
      <c r="AG400" s="210" t="s">
        <v>192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">
      <c r="A401" s="217"/>
      <c r="B401" s="218"/>
      <c r="C401" s="261" t="s">
        <v>346</v>
      </c>
      <c r="D401" s="252"/>
      <c r="E401" s="253">
        <v>1</v>
      </c>
      <c r="F401" s="220"/>
      <c r="G401" s="220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10"/>
      <c r="AA401" s="210"/>
      <c r="AB401" s="210"/>
      <c r="AC401" s="210"/>
      <c r="AD401" s="210"/>
      <c r="AE401" s="210"/>
      <c r="AF401" s="210"/>
      <c r="AG401" s="210" t="s">
        <v>192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">
      <c r="A402" s="217"/>
      <c r="B402" s="218"/>
      <c r="C402" s="261" t="s">
        <v>347</v>
      </c>
      <c r="D402" s="252"/>
      <c r="E402" s="253">
        <v>1</v>
      </c>
      <c r="F402" s="220"/>
      <c r="G402" s="220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10"/>
      <c r="AA402" s="210"/>
      <c r="AB402" s="210"/>
      <c r="AC402" s="210"/>
      <c r="AD402" s="210"/>
      <c r="AE402" s="210"/>
      <c r="AF402" s="210"/>
      <c r="AG402" s="210" t="s">
        <v>192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">
      <c r="A403" s="217"/>
      <c r="B403" s="218"/>
      <c r="C403" s="261" t="s">
        <v>420</v>
      </c>
      <c r="D403" s="252"/>
      <c r="E403" s="253">
        <v>1</v>
      </c>
      <c r="F403" s="220"/>
      <c r="G403" s="220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10"/>
      <c r="AA403" s="210"/>
      <c r="AB403" s="210"/>
      <c r="AC403" s="210"/>
      <c r="AD403" s="210"/>
      <c r="AE403" s="210"/>
      <c r="AF403" s="210"/>
      <c r="AG403" s="210" t="s">
        <v>192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3" x14ac:dyDescent="0.2">
      <c r="A404" s="217"/>
      <c r="B404" s="218"/>
      <c r="C404" s="261" t="s">
        <v>349</v>
      </c>
      <c r="D404" s="252"/>
      <c r="E404" s="253">
        <v>1</v>
      </c>
      <c r="F404" s="220"/>
      <c r="G404" s="22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10"/>
      <c r="AA404" s="210"/>
      <c r="AB404" s="210"/>
      <c r="AC404" s="210"/>
      <c r="AD404" s="210"/>
      <c r="AE404" s="210"/>
      <c r="AF404" s="210"/>
      <c r="AG404" s="210" t="s">
        <v>192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2">
      <c r="A405" s="217"/>
      <c r="B405" s="218"/>
      <c r="C405" s="261" t="s">
        <v>350</v>
      </c>
      <c r="D405" s="252"/>
      <c r="E405" s="253">
        <v>1</v>
      </c>
      <c r="F405" s="220"/>
      <c r="G405" s="220"/>
      <c r="H405" s="220"/>
      <c r="I405" s="220"/>
      <c r="J405" s="220"/>
      <c r="K405" s="220"/>
      <c r="L405" s="220"/>
      <c r="M405" s="220"/>
      <c r="N405" s="219"/>
      <c r="O405" s="219"/>
      <c r="P405" s="219"/>
      <c r="Q405" s="219"/>
      <c r="R405" s="220"/>
      <c r="S405" s="220"/>
      <c r="T405" s="220"/>
      <c r="U405" s="220"/>
      <c r="V405" s="220"/>
      <c r="W405" s="220"/>
      <c r="X405" s="220"/>
      <c r="Y405" s="220"/>
      <c r="Z405" s="210"/>
      <c r="AA405" s="210"/>
      <c r="AB405" s="210"/>
      <c r="AC405" s="210"/>
      <c r="AD405" s="210"/>
      <c r="AE405" s="210"/>
      <c r="AF405" s="210"/>
      <c r="AG405" s="210" t="s">
        <v>192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3" x14ac:dyDescent="0.2">
      <c r="A406" s="217"/>
      <c r="B406" s="218"/>
      <c r="C406" s="261" t="s">
        <v>351</v>
      </c>
      <c r="D406" s="252"/>
      <c r="E406" s="253">
        <v>1</v>
      </c>
      <c r="F406" s="220"/>
      <c r="G406" s="220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10"/>
      <c r="AA406" s="210"/>
      <c r="AB406" s="210"/>
      <c r="AC406" s="210"/>
      <c r="AD406" s="210"/>
      <c r="AE406" s="210"/>
      <c r="AF406" s="210"/>
      <c r="AG406" s="210" t="s">
        <v>192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3" x14ac:dyDescent="0.2">
      <c r="A407" s="217"/>
      <c r="B407" s="218"/>
      <c r="C407" s="261" t="s">
        <v>352</v>
      </c>
      <c r="D407" s="252"/>
      <c r="E407" s="253">
        <v>1</v>
      </c>
      <c r="F407" s="220"/>
      <c r="G407" s="220"/>
      <c r="H407" s="220"/>
      <c r="I407" s="220"/>
      <c r="J407" s="220"/>
      <c r="K407" s="220"/>
      <c r="L407" s="220"/>
      <c r="M407" s="220"/>
      <c r="N407" s="219"/>
      <c r="O407" s="219"/>
      <c r="P407" s="219"/>
      <c r="Q407" s="219"/>
      <c r="R407" s="220"/>
      <c r="S407" s="220"/>
      <c r="T407" s="220"/>
      <c r="U407" s="220"/>
      <c r="V407" s="220"/>
      <c r="W407" s="220"/>
      <c r="X407" s="220"/>
      <c r="Y407" s="220"/>
      <c r="Z407" s="210"/>
      <c r="AA407" s="210"/>
      <c r="AB407" s="210"/>
      <c r="AC407" s="210"/>
      <c r="AD407" s="210"/>
      <c r="AE407" s="210"/>
      <c r="AF407" s="210"/>
      <c r="AG407" s="210" t="s">
        <v>192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3" x14ac:dyDescent="0.2">
      <c r="A408" s="217"/>
      <c r="B408" s="218"/>
      <c r="C408" s="261" t="s">
        <v>353</v>
      </c>
      <c r="D408" s="252"/>
      <c r="E408" s="253">
        <v>1</v>
      </c>
      <c r="F408" s="220"/>
      <c r="G408" s="220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10"/>
      <c r="AA408" s="210"/>
      <c r="AB408" s="210"/>
      <c r="AC408" s="210"/>
      <c r="AD408" s="210"/>
      <c r="AE408" s="210"/>
      <c r="AF408" s="210"/>
      <c r="AG408" s="210" t="s">
        <v>192</v>
      </c>
      <c r="AH408" s="210">
        <v>0</v>
      </c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2">
      <c r="A409" s="217"/>
      <c r="B409" s="218"/>
      <c r="C409" s="261" t="s">
        <v>354</v>
      </c>
      <c r="D409" s="252"/>
      <c r="E409" s="253">
        <v>1</v>
      </c>
      <c r="F409" s="220"/>
      <c r="G409" s="220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10"/>
      <c r="AA409" s="210"/>
      <c r="AB409" s="210"/>
      <c r="AC409" s="210"/>
      <c r="AD409" s="210"/>
      <c r="AE409" s="210"/>
      <c r="AF409" s="210"/>
      <c r="AG409" s="210" t="s">
        <v>192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">
      <c r="A410" s="217"/>
      <c r="B410" s="218"/>
      <c r="C410" s="261" t="s">
        <v>355</v>
      </c>
      <c r="D410" s="252"/>
      <c r="E410" s="253">
        <v>1</v>
      </c>
      <c r="F410" s="220"/>
      <c r="G410" s="220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10"/>
      <c r="AA410" s="210"/>
      <c r="AB410" s="210"/>
      <c r="AC410" s="210"/>
      <c r="AD410" s="210"/>
      <c r="AE410" s="210"/>
      <c r="AF410" s="210"/>
      <c r="AG410" s="210" t="s">
        <v>192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">
      <c r="A411" s="217"/>
      <c r="B411" s="218"/>
      <c r="C411" s="261" t="s">
        <v>356</v>
      </c>
      <c r="D411" s="252"/>
      <c r="E411" s="253">
        <v>1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10"/>
      <c r="AA411" s="210"/>
      <c r="AB411" s="210"/>
      <c r="AC411" s="210"/>
      <c r="AD411" s="210"/>
      <c r="AE411" s="210"/>
      <c r="AF411" s="210"/>
      <c r="AG411" s="210" t="s">
        <v>192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2">
      <c r="A412" s="217"/>
      <c r="B412" s="218"/>
      <c r="C412" s="261" t="s">
        <v>357</v>
      </c>
      <c r="D412" s="252"/>
      <c r="E412" s="253">
        <v>1</v>
      </c>
      <c r="F412" s="220"/>
      <c r="G412" s="220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10"/>
      <c r="AA412" s="210"/>
      <c r="AB412" s="210"/>
      <c r="AC412" s="210"/>
      <c r="AD412" s="210"/>
      <c r="AE412" s="210"/>
      <c r="AF412" s="210"/>
      <c r="AG412" s="210" t="s">
        <v>192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2">
      <c r="A413" s="217"/>
      <c r="B413" s="218"/>
      <c r="C413" s="261" t="s">
        <v>358</v>
      </c>
      <c r="D413" s="252"/>
      <c r="E413" s="253">
        <v>1</v>
      </c>
      <c r="F413" s="220"/>
      <c r="G413" s="220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10"/>
      <c r="AA413" s="210"/>
      <c r="AB413" s="210"/>
      <c r="AC413" s="210"/>
      <c r="AD413" s="210"/>
      <c r="AE413" s="210"/>
      <c r="AF413" s="210"/>
      <c r="AG413" s="210" t="s">
        <v>192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2">
      <c r="A414" s="217"/>
      <c r="B414" s="218"/>
      <c r="C414" s="261" t="s">
        <v>359</v>
      </c>
      <c r="D414" s="252"/>
      <c r="E414" s="253">
        <v>1</v>
      </c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10"/>
      <c r="AA414" s="210"/>
      <c r="AB414" s="210"/>
      <c r="AC414" s="210"/>
      <c r="AD414" s="210"/>
      <c r="AE414" s="210"/>
      <c r="AF414" s="210"/>
      <c r="AG414" s="210" t="s">
        <v>192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17"/>
      <c r="B415" s="218"/>
      <c r="C415" s="261" t="s">
        <v>360</v>
      </c>
      <c r="D415" s="252"/>
      <c r="E415" s="253">
        <v>1</v>
      </c>
      <c r="F415" s="220"/>
      <c r="G415" s="220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10"/>
      <c r="AA415" s="210"/>
      <c r="AB415" s="210"/>
      <c r="AC415" s="210"/>
      <c r="AD415" s="210"/>
      <c r="AE415" s="210"/>
      <c r="AF415" s="210"/>
      <c r="AG415" s="210" t="s">
        <v>192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3" x14ac:dyDescent="0.2">
      <c r="A416" s="217"/>
      <c r="B416" s="218"/>
      <c r="C416" s="261" t="s">
        <v>361</v>
      </c>
      <c r="D416" s="252"/>
      <c r="E416" s="253">
        <v>1</v>
      </c>
      <c r="F416" s="220"/>
      <c r="G416" s="220"/>
      <c r="H416" s="220"/>
      <c r="I416" s="220"/>
      <c r="J416" s="220"/>
      <c r="K416" s="220"/>
      <c r="L416" s="220"/>
      <c r="M416" s="220"/>
      <c r="N416" s="219"/>
      <c r="O416" s="219"/>
      <c r="P416" s="219"/>
      <c r="Q416" s="219"/>
      <c r="R416" s="220"/>
      <c r="S416" s="220"/>
      <c r="T416" s="220"/>
      <c r="U416" s="220"/>
      <c r="V416" s="220"/>
      <c r="W416" s="220"/>
      <c r="X416" s="220"/>
      <c r="Y416" s="220"/>
      <c r="Z416" s="210"/>
      <c r="AA416" s="210"/>
      <c r="AB416" s="210"/>
      <c r="AC416" s="210"/>
      <c r="AD416" s="210"/>
      <c r="AE416" s="210"/>
      <c r="AF416" s="210"/>
      <c r="AG416" s="210" t="s">
        <v>192</v>
      </c>
      <c r="AH416" s="210">
        <v>0</v>
      </c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3" x14ac:dyDescent="0.2">
      <c r="A417" s="217"/>
      <c r="B417" s="218"/>
      <c r="C417" s="261" t="s">
        <v>362</v>
      </c>
      <c r="D417" s="252"/>
      <c r="E417" s="253">
        <v>1</v>
      </c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10"/>
      <c r="AA417" s="210"/>
      <c r="AB417" s="210"/>
      <c r="AC417" s="210"/>
      <c r="AD417" s="210"/>
      <c r="AE417" s="210"/>
      <c r="AF417" s="210"/>
      <c r="AG417" s="210" t="s">
        <v>192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3" x14ac:dyDescent="0.2">
      <c r="A418" s="217"/>
      <c r="B418" s="218"/>
      <c r="C418" s="261" t="s">
        <v>363</v>
      </c>
      <c r="D418" s="252"/>
      <c r="E418" s="253">
        <v>1</v>
      </c>
      <c r="F418" s="220"/>
      <c r="G418" s="220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10"/>
      <c r="AA418" s="210"/>
      <c r="AB418" s="210"/>
      <c r="AC418" s="210"/>
      <c r="AD418" s="210"/>
      <c r="AE418" s="210"/>
      <c r="AF418" s="210"/>
      <c r="AG418" s="210" t="s">
        <v>192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3" x14ac:dyDescent="0.2">
      <c r="A419" s="217"/>
      <c r="B419" s="218"/>
      <c r="C419" s="261" t="s">
        <v>429</v>
      </c>
      <c r="D419" s="252"/>
      <c r="E419" s="253">
        <v>1</v>
      </c>
      <c r="F419" s="220"/>
      <c r="G419" s="220"/>
      <c r="H419" s="220"/>
      <c r="I419" s="220"/>
      <c r="J419" s="220"/>
      <c r="K419" s="220"/>
      <c r="L419" s="220"/>
      <c r="M419" s="220"/>
      <c r="N419" s="219"/>
      <c r="O419" s="219"/>
      <c r="P419" s="219"/>
      <c r="Q419" s="219"/>
      <c r="R419" s="220"/>
      <c r="S419" s="220"/>
      <c r="T419" s="220"/>
      <c r="U419" s="220"/>
      <c r="V419" s="220"/>
      <c r="W419" s="220"/>
      <c r="X419" s="220"/>
      <c r="Y419" s="220"/>
      <c r="Z419" s="210"/>
      <c r="AA419" s="210"/>
      <c r="AB419" s="210"/>
      <c r="AC419" s="210"/>
      <c r="AD419" s="210"/>
      <c r="AE419" s="210"/>
      <c r="AF419" s="210"/>
      <c r="AG419" s="210" t="s">
        <v>192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">
      <c r="A420" s="217"/>
      <c r="B420" s="218"/>
      <c r="C420" s="261" t="s">
        <v>365</v>
      </c>
      <c r="D420" s="252"/>
      <c r="E420" s="253">
        <v>1</v>
      </c>
      <c r="F420" s="220"/>
      <c r="G420" s="220"/>
      <c r="H420" s="220"/>
      <c r="I420" s="220"/>
      <c r="J420" s="220"/>
      <c r="K420" s="220"/>
      <c r="L420" s="220"/>
      <c r="M420" s="220"/>
      <c r="N420" s="219"/>
      <c r="O420" s="219"/>
      <c r="P420" s="219"/>
      <c r="Q420" s="219"/>
      <c r="R420" s="220"/>
      <c r="S420" s="220"/>
      <c r="T420" s="220"/>
      <c r="U420" s="220"/>
      <c r="V420" s="220"/>
      <c r="W420" s="220"/>
      <c r="X420" s="220"/>
      <c r="Y420" s="220"/>
      <c r="Z420" s="210"/>
      <c r="AA420" s="210"/>
      <c r="AB420" s="210"/>
      <c r="AC420" s="210"/>
      <c r="AD420" s="210"/>
      <c r="AE420" s="210"/>
      <c r="AF420" s="210"/>
      <c r="AG420" s="210" t="s">
        <v>192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">
      <c r="A421" s="217"/>
      <c r="B421" s="218"/>
      <c r="C421" s="261" t="s">
        <v>430</v>
      </c>
      <c r="D421" s="252"/>
      <c r="E421" s="253">
        <v>1</v>
      </c>
      <c r="F421" s="220"/>
      <c r="G421" s="220"/>
      <c r="H421" s="220"/>
      <c r="I421" s="220"/>
      <c r="J421" s="220"/>
      <c r="K421" s="220"/>
      <c r="L421" s="220"/>
      <c r="M421" s="220"/>
      <c r="N421" s="219"/>
      <c r="O421" s="219"/>
      <c r="P421" s="219"/>
      <c r="Q421" s="219"/>
      <c r="R421" s="220"/>
      <c r="S421" s="220"/>
      <c r="T421" s="220"/>
      <c r="U421" s="220"/>
      <c r="V421" s="220"/>
      <c r="W421" s="220"/>
      <c r="X421" s="220"/>
      <c r="Y421" s="220"/>
      <c r="Z421" s="210"/>
      <c r="AA421" s="210"/>
      <c r="AB421" s="210"/>
      <c r="AC421" s="210"/>
      <c r="AD421" s="210"/>
      <c r="AE421" s="210"/>
      <c r="AF421" s="210"/>
      <c r="AG421" s="210" t="s">
        <v>192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outlineLevel="3" x14ac:dyDescent="0.2">
      <c r="A422" s="217"/>
      <c r="B422" s="218"/>
      <c r="C422" s="261" t="s">
        <v>367</v>
      </c>
      <c r="D422" s="252"/>
      <c r="E422" s="253">
        <v>1</v>
      </c>
      <c r="F422" s="220"/>
      <c r="G422" s="220"/>
      <c r="H422" s="220"/>
      <c r="I422" s="220"/>
      <c r="J422" s="220"/>
      <c r="K422" s="220"/>
      <c r="L422" s="220"/>
      <c r="M422" s="220"/>
      <c r="N422" s="219"/>
      <c r="O422" s="219"/>
      <c r="P422" s="219"/>
      <c r="Q422" s="219"/>
      <c r="R422" s="220"/>
      <c r="S422" s="220"/>
      <c r="T422" s="220"/>
      <c r="U422" s="220"/>
      <c r="V422" s="220"/>
      <c r="W422" s="220"/>
      <c r="X422" s="220"/>
      <c r="Y422" s="220"/>
      <c r="Z422" s="210"/>
      <c r="AA422" s="210"/>
      <c r="AB422" s="210"/>
      <c r="AC422" s="210"/>
      <c r="AD422" s="210"/>
      <c r="AE422" s="210"/>
      <c r="AF422" s="210"/>
      <c r="AG422" s="210" t="s">
        <v>192</v>
      </c>
      <c r="AH422" s="210">
        <v>0</v>
      </c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3" x14ac:dyDescent="0.2">
      <c r="A423" s="217"/>
      <c r="B423" s="218"/>
      <c r="C423" s="261" t="s">
        <v>368</v>
      </c>
      <c r="D423" s="252"/>
      <c r="E423" s="253">
        <v>1</v>
      </c>
      <c r="F423" s="220"/>
      <c r="G423" s="220"/>
      <c r="H423" s="220"/>
      <c r="I423" s="220"/>
      <c r="J423" s="220"/>
      <c r="K423" s="220"/>
      <c r="L423" s="220"/>
      <c r="M423" s="220"/>
      <c r="N423" s="219"/>
      <c r="O423" s="219"/>
      <c r="P423" s="219"/>
      <c r="Q423" s="219"/>
      <c r="R423" s="220"/>
      <c r="S423" s="220"/>
      <c r="T423" s="220"/>
      <c r="U423" s="220"/>
      <c r="V423" s="220"/>
      <c r="W423" s="220"/>
      <c r="X423" s="220"/>
      <c r="Y423" s="220"/>
      <c r="Z423" s="210"/>
      <c r="AA423" s="210"/>
      <c r="AB423" s="210"/>
      <c r="AC423" s="210"/>
      <c r="AD423" s="210"/>
      <c r="AE423" s="210"/>
      <c r="AF423" s="210"/>
      <c r="AG423" s="210" t="s">
        <v>192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17"/>
      <c r="B424" s="218"/>
      <c r="C424" s="261" t="s">
        <v>369</v>
      </c>
      <c r="D424" s="252"/>
      <c r="E424" s="253">
        <v>1</v>
      </c>
      <c r="F424" s="220"/>
      <c r="G424" s="220"/>
      <c r="H424" s="220"/>
      <c r="I424" s="220"/>
      <c r="J424" s="220"/>
      <c r="K424" s="220"/>
      <c r="L424" s="220"/>
      <c r="M424" s="220"/>
      <c r="N424" s="219"/>
      <c r="O424" s="219"/>
      <c r="P424" s="219"/>
      <c r="Q424" s="219"/>
      <c r="R424" s="220"/>
      <c r="S424" s="220"/>
      <c r="T424" s="220"/>
      <c r="U424" s="220"/>
      <c r="V424" s="220"/>
      <c r="W424" s="220"/>
      <c r="X424" s="220"/>
      <c r="Y424" s="220"/>
      <c r="Z424" s="210"/>
      <c r="AA424" s="210"/>
      <c r="AB424" s="210"/>
      <c r="AC424" s="210"/>
      <c r="AD424" s="210"/>
      <c r="AE424" s="210"/>
      <c r="AF424" s="210"/>
      <c r="AG424" s="210" t="s">
        <v>192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3" x14ac:dyDescent="0.2">
      <c r="A425" s="217"/>
      <c r="B425" s="218"/>
      <c r="C425" s="261" t="s">
        <v>370</v>
      </c>
      <c r="D425" s="252"/>
      <c r="E425" s="253">
        <v>1</v>
      </c>
      <c r="F425" s="220"/>
      <c r="G425" s="220"/>
      <c r="H425" s="220"/>
      <c r="I425" s="220"/>
      <c r="J425" s="220"/>
      <c r="K425" s="220"/>
      <c r="L425" s="220"/>
      <c r="M425" s="220"/>
      <c r="N425" s="219"/>
      <c r="O425" s="219"/>
      <c r="P425" s="219"/>
      <c r="Q425" s="219"/>
      <c r="R425" s="220"/>
      <c r="S425" s="220"/>
      <c r="T425" s="220"/>
      <c r="U425" s="220"/>
      <c r="V425" s="220"/>
      <c r="W425" s="220"/>
      <c r="X425" s="220"/>
      <c r="Y425" s="220"/>
      <c r="Z425" s="210"/>
      <c r="AA425" s="210"/>
      <c r="AB425" s="210"/>
      <c r="AC425" s="210"/>
      <c r="AD425" s="210"/>
      <c r="AE425" s="210"/>
      <c r="AF425" s="210"/>
      <c r="AG425" s="210" t="s">
        <v>192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3" x14ac:dyDescent="0.2">
      <c r="A426" s="217"/>
      <c r="B426" s="218"/>
      <c r="C426" s="261" t="s">
        <v>371</v>
      </c>
      <c r="D426" s="252"/>
      <c r="E426" s="253">
        <v>1</v>
      </c>
      <c r="F426" s="220"/>
      <c r="G426" s="220"/>
      <c r="H426" s="220"/>
      <c r="I426" s="220"/>
      <c r="J426" s="220"/>
      <c r="K426" s="220"/>
      <c r="L426" s="220"/>
      <c r="M426" s="220"/>
      <c r="N426" s="219"/>
      <c r="O426" s="219"/>
      <c r="P426" s="219"/>
      <c r="Q426" s="219"/>
      <c r="R426" s="220"/>
      <c r="S426" s="220"/>
      <c r="T426" s="220"/>
      <c r="U426" s="220"/>
      <c r="V426" s="220"/>
      <c r="W426" s="220"/>
      <c r="X426" s="220"/>
      <c r="Y426" s="220"/>
      <c r="Z426" s="210"/>
      <c r="AA426" s="210"/>
      <c r="AB426" s="210"/>
      <c r="AC426" s="210"/>
      <c r="AD426" s="210"/>
      <c r="AE426" s="210"/>
      <c r="AF426" s="210"/>
      <c r="AG426" s="210" t="s">
        <v>192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17"/>
      <c r="B427" s="218"/>
      <c r="C427" s="261" t="s">
        <v>372</v>
      </c>
      <c r="D427" s="252"/>
      <c r="E427" s="253">
        <v>1</v>
      </c>
      <c r="F427" s="220"/>
      <c r="G427" s="220"/>
      <c r="H427" s="220"/>
      <c r="I427" s="220"/>
      <c r="J427" s="220"/>
      <c r="K427" s="220"/>
      <c r="L427" s="220"/>
      <c r="M427" s="220"/>
      <c r="N427" s="219"/>
      <c r="O427" s="219"/>
      <c r="P427" s="219"/>
      <c r="Q427" s="219"/>
      <c r="R427" s="220"/>
      <c r="S427" s="220"/>
      <c r="T427" s="220"/>
      <c r="U427" s="220"/>
      <c r="V427" s="220"/>
      <c r="W427" s="220"/>
      <c r="X427" s="220"/>
      <c r="Y427" s="220"/>
      <c r="Z427" s="210"/>
      <c r="AA427" s="210"/>
      <c r="AB427" s="210"/>
      <c r="AC427" s="210"/>
      <c r="AD427" s="210"/>
      <c r="AE427" s="210"/>
      <c r="AF427" s="210"/>
      <c r="AG427" s="210" t="s">
        <v>192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3" x14ac:dyDescent="0.2">
      <c r="A428" s="217"/>
      <c r="B428" s="218"/>
      <c r="C428" s="261" t="s">
        <v>373</v>
      </c>
      <c r="D428" s="252"/>
      <c r="E428" s="253">
        <v>1</v>
      </c>
      <c r="F428" s="220"/>
      <c r="G428" s="220"/>
      <c r="H428" s="220"/>
      <c r="I428" s="220"/>
      <c r="J428" s="220"/>
      <c r="K428" s="220"/>
      <c r="L428" s="220"/>
      <c r="M428" s="220"/>
      <c r="N428" s="219"/>
      <c r="O428" s="219"/>
      <c r="P428" s="219"/>
      <c r="Q428" s="219"/>
      <c r="R428" s="220"/>
      <c r="S428" s="220"/>
      <c r="T428" s="220"/>
      <c r="U428" s="220"/>
      <c r="V428" s="220"/>
      <c r="W428" s="220"/>
      <c r="X428" s="220"/>
      <c r="Y428" s="220"/>
      <c r="Z428" s="210"/>
      <c r="AA428" s="210"/>
      <c r="AB428" s="210"/>
      <c r="AC428" s="210"/>
      <c r="AD428" s="210"/>
      <c r="AE428" s="210"/>
      <c r="AF428" s="210"/>
      <c r="AG428" s="210" t="s">
        <v>192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3" x14ac:dyDescent="0.2">
      <c r="A429" s="217"/>
      <c r="B429" s="218"/>
      <c r="C429" s="261" t="s">
        <v>374</v>
      </c>
      <c r="D429" s="252"/>
      <c r="E429" s="253">
        <v>1</v>
      </c>
      <c r="F429" s="220"/>
      <c r="G429" s="220"/>
      <c r="H429" s="220"/>
      <c r="I429" s="220"/>
      <c r="J429" s="220"/>
      <c r="K429" s="220"/>
      <c r="L429" s="220"/>
      <c r="M429" s="220"/>
      <c r="N429" s="219"/>
      <c r="O429" s="219"/>
      <c r="P429" s="219"/>
      <c r="Q429" s="219"/>
      <c r="R429" s="220"/>
      <c r="S429" s="220"/>
      <c r="T429" s="220"/>
      <c r="U429" s="220"/>
      <c r="V429" s="220"/>
      <c r="W429" s="220"/>
      <c r="X429" s="220"/>
      <c r="Y429" s="220"/>
      <c r="Z429" s="210"/>
      <c r="AA429" s="210"/>
      <c r="AB429" s="210"/>
      <c r="AC429" s="210"/>
      <c r="AD429" s="210"/>
      <c r="AE429" s="210"/>
      <c r="AF429" s="210"/>
      <c r="AG429" s="210" t="s">
        <v>192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">
      <c r="A430" s="217"/>
      <c r="B430" s="218"/>
      <c r="C430" s="261" t="s">
        <v>376</v>
      </c>
      <c r="D430" s="252"/>
      <c r="E430" s="253">
        <v>1</v>
      </c>
      <c r="F430" s="220"/>
      <c r="G430" s="220"/>
      <c r="H430" s="220"/>
      <c r="I430" s="220"/>
      <c r="J430" s="220"/>
      <c r="K430" s="220"/>
      <c r="L430" s="220"/>
      <c r="M430" s="220"/>
      <c r="N430" s="219"/>
      <c r="O430" s="219"/>
      <c r="P430" s="219"/>
      <c r="Q430" s="219"/>
      <c r="R430" s="220"/>
      <c r="S430" s="220"/>
      <c r="T430" s="220"/>
      <c r="U430" s="220"/>
      <c r="V430" s="220"/>
      <c r="W430" s="220"/>
      <c r="X430" s="220"/>
      <c r="Y430" s="220"/>
      <c r="Z430" s="210"/>
      <c r="AA430" s="210"/>
      <c r="AB430" s="210"/>
      <c r="AC430" s="210"/>
      <c r="AD430" s="210"/>
      <c r="AE430" s="210"/>
      <c r="AF430" s="210"/>
      <c r="AG430" s="210" t="s">
        <v>192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17"/>
      <c r="B431" s="218"/>
      <c r="C431" s="261" t="s">
        <v>377</v>
      </c>
      <c r="D431" s="252"/>
      <c r="E431" s="253">
        <v>1</v>
      </c>
      <c r="F431" s="220"/>
      <c r="G431" s="220"/>
      <c r="H431" s="220"/>
      <c r="I431" s="220"/>
      <c r="J431" s="220"/>
      <c r="K431" s="220"/>
      <c r="L431" s="220"/>
      <c r="M431" s="220"/>
      <c r="N431" s="219"/>
      <c r="O431" s="219"/>
      <c r="P431" s="219"/>
      <c r="Q431" s="219"/>
      <c r="R431" s="220"/>
      <c r="S431" s="220"/>
      <c r="T431" s="220"/>
      <c r="U431" s="220"/>
      <c r="V431" s="220"/>
      <c r="W431" s="220"/>
      <c r="X431" s="220"/>
      <c r="Y431" s="220"/>
      <c r="Z431" s="210"/>
      <c r="AA431" s="210"/>
      <c r="AB431" s="210"/>
      <c r="AC431" s="210"/>
      <c r="AD431" s="210"/>
      <c r="AE431" s="210"/>
      <c r="AF431" s="210"/>
      <c r="AG431" s="210" t="s">
        <v>192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17"/>
      <c r="B432" s="218"/>
      <c r="C432" s="261" t="s">
        <v>378</v>
      </c>
      <c r="D432" s="252"/>
      <c r="E432" s="253">
        <v>1</v>
      </c>
      <c r="F432" s="220"/>
      <c r="G432" s="220"/>
      <c r="H432" s="220"/>
      <c r="I432" s="220"/>
      <c r="J432" s="220"/>
      <c r="K432" s="220"/>
      <c r="L432" s="220"/>
      <c r="M432" s="220"/>
      <c r="N432" s="219"/>
      <c r="O432" s="219"/>
      <c r="P432" s="219"/>
      <c r="Q432" s="219"/>
      <c r="R432" s="220"/>
      <c r="S432" s="220"/>
      <c r="T432" s="220"/>
      <c r="U432" s="220"/>
      <c r="V432" s="220"/>
      <c r="W432" s="220"/>
      <c r="X432" s="220"/>
      <c r="Y432" s="220"/>
      <c r="Z432" s="210"/>
      <c r="AA432" s="210"/>
      <c r="AB432" s="210"/>
      <c r="AC432" s="210"/>
      <c r="AD432" s="210"/>
      <c r="AE432" s="210"/>
      <c r="AF432" s="210"/>
      <c r="AG432" s="210" t="s">
        <v>192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">
      <c r="A433" s="217"/>
      <c r="B433" s="218"/>
      <c r="C433" s="261" t="s">
        <v>431</v>
      </c>
      <c r="D433" s="252"/>
      <c r="E433" s="253">
        <v>1</v>
      </c>
      <c r="F433" s="220"/>
      <c r="G433" s="220"/>
      <c r="H433" s="220"/>
      <c r="I433" s="220"/>
      <c r="J433" s="220"/>
      <c r="K433" s="220"/>
      <c r="L433" s="220"/>
      <c r="M433" s="220"/>
      <c r="N433" s="219"/>
      <c r="O433" s="219"/>
      <c r="P433" s="219"/>
      <c r="Q433" s="219"/>
      <c r="R433" s="220"/>
      <c r="S433" s="220"/>
      <c r="T433" s="220"/>
      <c r="U433" s="220"/>
      <c r="V433" s="220"/>
      <c r="W433" s="220"/>
      <c r="X433" s="220"/>
      <c r="Y433" s="220"/>
      <c r="Z433" s="210"/>
      <c r="AA433" s="210"/>
      <c r="AB433" s="210"/>
      <c r="AC433" s="210"/>
      <c r="AD433" s="210"/>
      <c r="AE433" s="210"/>
      <c r="AF433" s="210"/>
      <c r="AG433" s="210" t="s">
        <v>192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">
      <c r="A434" s="217"/>
      <c r="B434" s="218"/>
      <c r="C434" s="261" t="s">
        <v>380</v>
      </c>
      <c r="D434" s="252"/>
      <c r="E434" s="253">
        <v>1</v>
      </c>
      <c r="F434" s="220"/>
      <c r="G434" s="220"/>
      <c r="H434" s="220"/>
      <c r="I434" s="220"/>
      <c r="J434" s="220"/>
      <c r="K434" s="220"/>
      <c r="L434" s="220"/>
      <c r="M434" s="220"/>
      <c r="N434" s="219"/>
      <c r="O434" s="219"/>
      <c r="P434" s="219"/>
      <c r="Q434" s="219"/>
      <c r="R434" s="220"/>
      <c r="S434" s="220"/>
      <c r="T434" s="220"/>
      <c r="U434" s="220"/>
      <c r="V434" s="220"/>
      <c r="W434" s="220"/>
      <c r="X434" s="220"/>
      <c r="Y434" s="220"/>
      <c r="Z434" s="210"/>
      <c r="AA434" s="210"/>
      <c r="AB434" s="210"/>
      <c r="AC434" s="210"/>
      <c r="AD434" s="210"/>
      <c r="AE434" s="210"/>
      <c r="AF434" s="210"/>
      <c r="AG434" s="210" t="s">
        <v>192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">
      <c r="A435" s="217"/>
      <c r="B435" s="218"/>
      <c r="C435" s="261" t="s">
        <v>422</v>
      </c>
      <c r="D435" s="252"/>
      <c r="E435" s="253">
        <v>1</v>
      </c>
      <c r="F435" s="220"/>
      <c r="G435" s="220"/>
      <c r="H435" s="220"/>
      <c r="I435" s="220"/>
      <c r="J435" s="220"/>
      <c r="K435" s="220"/>
      <c r="L435" s="220"/>
      <c r="M435" s="220"/>
      <c r="N435" s="219"/>
      <c r="O435" s="219"/>
      <c r="P435" s="219"/>
      <c r="Q435" s="219"/>
      <c r="R435" s="220"/>
      <c r="S435" s="220"/>
      <c r="T435" s="220"/>
      <c r="U435" s="220"/>
      <c r="V435" s="220"/>
      <c r="W435" s="220"/>
      <c r="X435" s="220"/>
      <c r="Y435" s="220"/>
      <c r="Z435" s="210"/>
      <c r="AA435" s="210"/>
      <c r="AB435" s="210"/>
      <c r="AC435" s="210"/>
      <c r="AD435" s="210"/>
      <c r="AE435" s="210"/>
      <c r="AF435" s="210"/>
      <c r="AG435" s="210" t="s">
        <v>192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17"/>
      <c r="B436" s="218"/>
      <c r="C436" s="261" t="s">
        <v>414</v>
      </c>
      <c r="D436" s="252"/>
      <c r="E436" s="253">
        <v>1</v>
      </c>
      <c r="F436" s="220"/>
      <c r="G436" s="220"/>
      <c r="H436" s="220"/>
      <c r="I436" s="220"/>
      <c r="J436" s="220"/>
      <c r="K436" s="220"/>
      <c r="L436" s="220"/>
      <c r="M436" s="220"/>
      <c r="N436" s="219"/>
      <c r="O436" s="219"/>
      <c r="P436" s="219"/>
      <c r="Q436" s="219"/>
      <c r="R436" s="220"/>
      <c r="S436" s="220"/>
      <c r="T436" s="220"/>
      <c r="U436" s="220"/>
      <c r="V436" s="220"/>
      <c r="W436" s="220"/>
      <c r="X436" s="220"/>
      <c r="Y436" s="220"/>
      <c r="Z436" s="210"/>
      <c r="AA436" s="210"/>
      <c r="AB436" s="210"/>
      <c r="AC436" s="210"/>
      <c r="AD436" s="210"/>
      <c r="AE436" s="210"/>
      <c r="AF436" s="210"/>
      <c r="AG436" s="210" t="s">
        <v>192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17"/>
      <c r="B437" s="218"/>
      <c r="C437" s="261" t="s">
        <v>415</v>
      </c>
      <c r="D437" s="252"/>
      <c r="E437" s="253">
        <v>1</v>
      </c>
      <c r="F437" s="220"/>
      <c r="G437" s="220"/>
      <c r="H437" s="220"/>
      <c r="I437" s="220"/>
      <c r="J437" s="220"/>
      <c r="K437" s="220"/>
      <c r="L437" s="220"/>
      <c r="M437" s="220"/>
      <c r="N437" s="219"/>
      <c r="O437" s="219"/>
      <c r="P437" s="219"/>
      <c r="Q437" s="219"/>
      <c r="R437" s="220"/>
      <c r="S437" s="220"/>
      <c r="T437" s="220"/>
      <c r="U437" s="220"/>
      <c r="V437" s="220"/>
      <c r="W437" s="220"/>
      <c r="X437" s="220"/>
      <c r="Y437" s="220"/>
      <c r="Z437" s="210"/>
      <c r="AA437" s="210"/>
      <c r="AB437" s="210"/>
      <c r="AC437" s="210"/>
      <c r="AD437" s="210"/>
      <c r="AE437" s="210"/>
      <c r="AF437" s="210"/>
      <c r="AG437" s="210" t="s">
        <v>192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17"/>
      <c r="B438" s="218"/>
      <c r="C438" s="261" t="s">
        <v>384</v>
      </c>
      <c r="D438" s="252"/>
      <c r="E438" s="253">
        <v>1</v>
      </c>
      <c r="F438" s="220"/>
      <c r="G438" s="220"/>
      <c r="H438" s="220"/>
      <c r="I438" s="220"/>
      <c r="J438" s="220"/>
      <c r="K438" s="220"/>
      <c r="L438" s="220"/>
      <c r="M438" s="220"/>
      <c r="N438" s="219"/>
      <c r="O438" s="219"/>
      <c r="P438" s="219"/>
      <c r="Q438" s="219"/>
      <c r="R438" s="220"/>
      <c r="S438" s="220"/>
      <c r="T438" s="220"/>
      <c r="U438" s="220"/>
      <c r="V438" s="220"/>
      <c r="W438" s="220"/>
      <c r="X438" s="220"/>
      <c r="Y438" s="220"/>
      <c r="Z438" s="210"/>
      <c r="AA438" s="210"/>
      <c r="AB438" s="210"/>
      <c r="AC438" s="210"/>
      <c r="AD438" s="210"/>
      <c r="AE438" s="210"/>
      <c r="AF438" s="210"/>
      <c r="AG438" s="210" t="s">
        <v>192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17"/>
      <c r="B439" s="218"/>
      <c r="C439" s="261" t="s">
        <v>423</v>
      </c>
      <c r="D439" s="252"/>
      <c r="E439" s="253">
        <v>1</v>
      </c>
      <c r="F439" s="220"/>
      <c r="G439" s="220"/>
      <c r="H439" s="220"/>
      <c r="I439" s="220"/>
      <c r="J439" s="220"/>
      <c r="K439" s="220"/>
      <c r="L439" s="220"/>
      <c r="M439" s="220"/>
      <c r="N439" s="219"/>
      <c r="O439" s="219"/>
      <c r="P439" s="219"/>
      <c r="Q439" s="219"/>
      <c r="R439" s="220"/>
      <c r="S439" s="220"/>
      <c r="T439" s="220"/>
      <c r="U439" s="220"/>
      <c r="V439" s="220"/>
      <c r="W439" s="220"/>
      <c r="X439" s="220"/>
      <c r="Y439" s="220"/>
      <c r="Z439" s="210"/>
      <c r="AA439" s="210"/>
      <c r="AB439" s="210"/>
      <c r="AC439" s="210"/>
      <c r="AD439" s="210"/>
      <c r="AE439" s="210"/>
      <c r="AF439" s="210"/>
      <c r="AG439" s="210" t="s">
        <v>192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17"/>
      <c r="B440" s="218"/>
      <c r="C440" s="261" t="s">
        <v>386</v>
      </c>
      <c r="D440" s="252"/>
      <c r="E440" s="253">
        <v>1</v>
      </c>
      <c r="F440" s="220"/>
      <c r="G440" s="220"/>
      <c r="H440" s="220"/>
      <c r="I440" s="220"/>
      <c r="J440" s="220"/>
      <c r="K440" s="220"/>
      <c r="L440" s="220"/>
      <c r="M440" s="220"/>
      <c r="N440" s="219"/>
      <c r="O440" s="219"/>
      <c r="P440" s="219"/>
      <c r="Q440" s="219"/>
      <c r="R440" s="220"/>
      <c r="S440" s="220"/>
      <c r="T440" s="220"/>
      <c r="U440" s="220"/>
      <c r="V440" s="220"/>
      <c r="W440" s="220"/>
      <c r="X440" s="220"/>
      <c r="Y440" s="220"/>
      <c r="Z440" s="210"/>
      <c r="AA440" s="210"/>
      <c r="AB440" s="210"/>
      <c r="AC440" s="210"/>
      <c r="AD440" s="210"/>
      <c r="AE440" s="210"/>
      <c r="AF440" s="210"/>
      <c r="AG440" s="210" t="s">
        <v>192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17"/>
      <c r="B441" s="218"/>
      <c r="C441" s="261" t="s">
        <v>387</v>
      </c>
      <c r="D441" s="252"/>
      <c r="E441" s="253">
        <v>1</v>
      </c>
      <c r="F441" s="220"/>
      <c r="G441" s="220"/>
      <c r="H441" s="220"/>
      <c r="I441" s="220"/>
      <c r="J441" s="220"/>
      <c r="K441" s="220"/>
      <c r="L441" s="220"/>
      <c r="M441" s="220"/>
      <c r="N441" s="219"/>
      <c r="O441" s="219"/>
      <c r="P441" s="219"/>
      <c r="Q441" s="219"/>
      <c r="R441" s="220"/>
      <c r="S441" s="220"/>
      <c r="T441" s="220"/>
      <c r="U441" s="220"/>
      <c r="V441" s="220"/>
      <c r="W441" s="220"/>
      <c r="X441" s="220"/>
      <c r="Y441" s="220"/>
      <c r="Z441" s="210"/>
      <c r="AA441" s="210"/>
      <c r="AB441" s="210"/>
      <c r="AC441" s="210"/>
      <c r="AD441" s="210"/>
      <c r="AE441" s="210"/>
      <c r="AF441" s="210"/>
      <c r="AG441" s="210" t="s">
        <v>192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17"/>
      <c r="B442" s="218"/>
      <c r="C442" s="261" t="s">
        <v>388</v>
      </c>
      <c r="D442" s="252"/>
      <c r="E442" s="253">
        <v>1</v>
      </c>
      <c r="F442" s="220"/>
      <c r="G442" s="220"/>
      <c r="H442" s="220"/>
      <c r="I442" s="220"/>
      <c r="J442" s="220"/>
      <c r="K442" s="220"/>
      <c r="L442" s="220"/>
      <c r="M442" s="220"/>
      <c r="N442" s="219"/>
      <c r="O442" s="219"/>
      <c r="P442" s="219"/>
      <c r="Q442" s="219"/>
      <c r="R442" s="220"/>
      <c r="S442" s="220"/>
      <c r="T442" s="220"/>
      <c r="U442" s="220"/>
      <c r="V442" s="220"/>
      <c r="W442" s="220"/>
      <c r="X442" s="220"/>
      <c r="Y442" s="220"/>
      <c r="Z442" s="210"/>
      <c r="AA442" s="210"/>
      <c r="AB442" s="210"/>
      <c r="AC442" s="210"/>
      <c r="AD442" s="210"/>
      <c r="AE442" s="210"/>
      <c r="AF442" s="210"/>
      <c r="AG442" s="210" t="s">
        <v>192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">
      <c r="A443" s="217"/>
      <c r="B443" s="218"/>
      <c r="C443" s="261" t="s">
        <v>424</v>
      </c>
      <c r="D443" s="252"/>
      <c r="E443" s="253">
        <v>1</v>
      </c>
      <c r="F443" s="220"/>
      <c r="G443" s="220"/>
      <c r="H443" s="220"/>
      <c r="I443" s="220"/>
      <c r="J443" s="220"/>
      <c r="K443" s="220"/>
      <c r="L443" s="220"/>
      <c r="M443" s="220"/>
      <c r="N443" s="219"/>
      <c r="O443" s="219"/>
      <c r="P443" s="219"/>
      <c r="Q443" s="219"/>
      <c r="R443" s="220"/>
      <c r="S443" s="220"/>
      <c r="T443" s="220"/>
      <c r="U443" s="220"/>
      <c r="V443" s="220"/>
      <c r="W443" s="220"/>
      <c r="X443" s="220"/>
      <c r="Y443" s="220"/>
      <c r="Z443" s="210"/>
      <c r="AA443" s="210"/>
      <c r="AB443" s="210"/>
      <c r="AC443" s="210"/>
      <c r="AD443" s="210"/>
      <c r="AE443" s="210"/>
      <c r="AF443" s="210"/>
      <c r="AG443" s="210" t="s">
        <v>192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">
      <c r="A444" s="217"/>
      <c r="B444" s="218"/>
      <c r="C444" s="261" t="s">
        <v>390</v>
      </c>
      <c r="D444" s="252"/>
      <c r="E444" s="253">
        <v>1</v>
      </c>
      <c r="F444" s="220"/>
      <c r="G444" s="220"/>
      <c r="H444" s="220"/>
      <c r="I444" s="220"/>
      <c r="J444" s="220"/>
      <c r="K444" s="220"/>
      <c r="L444" s="220"/>
      <c r="M444" s="220"/>
      <c r="N444" s="219"/>
      <c r="O444" s="219"/>
      <c r="P444" s="219"/>
      <c r="Q444" s="219"/>
      <c r="R444" s="220"/>
      <c r="S444" s="220"/>
      <c r="T444" s="220"/>
      <c r="U444" s="220"/>
      <c r="V444" s="220"/>
      <c r="W444" s="220"/>
      <c r="X444" s="220"/>
      <c r="Y444" s="220"/>
      <c r="Z444" s="210"/>
      <c r="AA444" s="210"/>
      <c r="AB444" s="210"/>
      <c r="AC444" s="210"/>
      <c r="AD444" s="210"/>
      <c r="AE444" s="210"/>
      <c r="AF444" s="210"/>
      <c r="AG444" s="210" t="s">
        <v>192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3" x14ac:dyDescent="0.2">
      <c r="A445" s="217"/>
      <c r="B445" s="218"/>
      <c r="C445" s="261" t="s">
        <v>391</v>
      </c>
      <c r="D445" s="252"/>
      <c r="E445" s="253">
        <v>1</v>
      </c>
      <c r="F445" s="220"/>
      <c r="G445" s="220"/>
      <c r="H445" s="220"/>
      <c r="I445" s="220"/>
      <c r="J445" s="220"/>
      <c r="K445" s="220"/>
      <c r="L445" s="220"/>
      <c r="M445" s="220"/>
      <c r="N445" s="219"/>
      <c r="O445" s="219"/>
      <c r="P445" s="219"/>
      <c r="Q445" s="219"/>
      <c r="R445" s="220"/>
      <c r="S445" s="220"/>
      <c r="T445" s="220"/>
      <c r="U445" s="220"/>
      <c r="V445" s="220"/>
      <c r="W445" s="220"/>
      <c r="X445" s="220"/>
      <c r="Y445" s="220"/>
      <c r="Z445" s="210"/>
      <c r="AA445" s="210"/>
      <c r="AB445" s="210"/>
      <c r="AC445" s="210"/>
      <c r="AD445" s="210"/>
      <c r="AE445" s="210"/>
      <c r="AF445" s="210"/>
      <c r="AG445" s="210" t="s">
        <v>192</v>
      </c>
      <c r="AH445" s="210">
        <v>0</v>
      </c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3" x14ac:dyDescent="0.2">
      <c r="A446" s="217"/>
      <c r="B446" s="218"/>
      <c r="C446" s="261" t="s">
        <v>392</v>
      </c>
      <c r="D446" s="252"/>
      <c r="E446" s="253">
        <v>1</v>
      </c>
      <c r="F446" s="220"/>
      <c r="G446" s="220"/>
      <c r="H446" s="220"/>
      <c r="I446" s="220"/>
      <c r="J446" s="220"/>
      <c r="K446" s="220"/>
      <c r="L446" s="220"/>
      <c r="M446" s="220"/>
      <c r="N446" s="219"/>
      <c r="O446" s="219"/>
      <c r="P446" s="219"/>
      <c r="Q446" s="219"/>
      <c r="R446" s="220"/>
      <c r="S446" s="220"/>
      <c r="T446" s="220"/>
      <c r="U446" s="220"/>
      <c r="V446" s="220"/>
      <c r="W446" s="220"/>
      <c r="X446" s="220"/>
      <c r="Y446" s="220"/>
      <c r="Z446" s="210"/>
      <c r="AA446" s="210"/>
      <c r="AB446" s="210"/>
      <c r="AC446" s="210"/>
      <c r="AD446" s="210"/>
      <c r="AE446" s="210"/>
      <c r="AF446" s="210"/>
      <c r="AG446" s="210" t="s">
        <v>192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17"/>
      <c r="B447" s="218"/>
      <c r="C447" s="261" t="s">
        <v>393</v>
      </c>
      <c r="D447" s="252"/>
      <c r="E447" s="253">
        <v>1</v>
      </c>
      <c r="F447" s="220"/>
      <c r="G447" s="220"/>
      <c r="H447" s="220"/>
      <c r="I447" s="220"/>
      <c r="J447" s="220"/>
      <c r="K447" s="220"/>
      <c r="L447" s="220"/>
      <c r="M447" s="220"/>
      <c r="N447" s="219"/>
      <c r="O447" s="219"/>
      <c r="P447" s="219"/>
      <c r="Q447" s="219"/>
      <c r="R447" s="220"/>
      <c r="S447" s="220"/>
      <c r="T447" s="220"/>
      <c r="U447" s="220"/>
      <c r="V447" s="220"/>
      <c r="W447" s="220"/>
      <c r="X447" s="220"/>
      <c r="Y447" s="220"/>
      <c r="Z447" s="210"/>
      <c r="AA447" s="210"/>
      <c r="AB447" s="210"/>
      <c r="AC447" s="210"/>
      <c r="AD447" s="210"/>
      <c r="AE447" s="210"/>
      <c r="AF447" s="210"/>
      <c r="AG447" s="210" t="s">
        <v>192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">
      <c r="A448" s="217"/>
      <c r="B448" s="218"/>
      <c r="C448" s="261" t="s">
        <v>394</v>
      </c>
      <c r="D448" s="252"/>
      <c r="E448" s="253">
        <v>1</v>
      </c>
      <c r="F448" s="220"/>
      <c r="G448" s="220"/>
      <c r="H448" s="220"/>
      <c r="I448" s="220"/>
      <c r="J448" s="220"/>
      <c r="K448" s="220"/>
      <c r="L448" s="220"/>
      <c r="M448" s="220"/>
      <c r="N448" s="219"/>
      <c r="O448" s="219"/>
      <c r="P448" s="219"/>
      <c r="Q448" s="219"/>
      <c r="R448" s="220"/>
      <c r="S448" s="220"/>
      <c r="T448" s="220"/>
      <c r="U448" s="220"/>
      <c r="V448" s="220"/>
      <c r="W448" s="220"/>
      <c r="X448" s="220"/>
      <c r="Y448" s="220"/>
      <c r="Z448" s="210"/>
      <c r="AA448" s="210"/>
      <c r="AB448" s="210"/>
      <c r="AC448" s="210"/>
      <c r="AD448" s="210"/>
      <c r="AE448" s="210"/>
      <c r="AF448" s="210"/>
      <c r="AG448" s="210" t="s">
        <v>192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3" x14ac:dyDescent="0.2">
      <c r="A449" s="217"/>
      <c r="B449" s="218"/>
      <c r="C449" s="261" t="s">
        <v>395</v>
      </c>
      <c r="D449" s="252"/>
      <c r="E449" s="253">
        <v>1</v>
      </c>
      <c r="F449" s="220"/>
      <c r="G449" s="220"/>
      <c r="H449" s="220"/>
      <c r="I449" s="220"/>
      <c r="J449" s="220"/>
      <c r="K449" s="220"/>
      <c r="L449" s="220"/>
      <c r="M449" s="220"/>
      <c r="N449" s="219"/>
      <c r="O449" s="219"/>
      <c r="P449" s="219"/>
      <c r="Q449" s="219"/>
      <c r="R449" s="220"/>
      <c r="S449" s="220"/>
      <c r="T449" s="220"/>
      <c r="U449" s="220"/>
      <c r="V449" s="220"/>
      <c r="W449" s="220"/>
      <c r="X449" s="220"/>
      <c r="Y449" s="220"/>
      <c r="Z449" s="210"/>
      <c r="AA449" s="210"/>
      <c r="AB449" s="210"/>
      <c r="AC449" s="210"/>
      <c r="AD449" s="210"/>
      <c r="AE449" s="210"/>
      <c r="AF449" s="210"/>
      <c r="AG449" s="210" t="s">
        <v>192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17"/>
      <c r="B450" s="218"/>
      <c r="C450" s="261" t="s">
        <v>396</v>
      </c>
      <c r="D450" s="252"/>
      <c r="E450" s="253">
        <v>1</v>
      </c>
      <c r="F450" s="220"/>
      <c r="G450" s="220"/>
      <c r="H450" s="220"/>
      <c r="I450" s="220"/>
      <c r="J450" s="220"/>
      <c r="K450" s="220"/>
      <c r="L450" s="220"/>
      <c r="M450" s="220"/>
      <c r="N450" s="219"/>
      <c r="O450" s="219"/>
      <c r="P450" s="219"/>
      <c r="Q450" s="219"/>
      <c r="R450" s="220"/>
      <c r="S450" s="220"/>
      <c r="T450" s="220"/>
      <c r="U450" s="220"/>
      <c r="V450" s="220"/>
      <c r="W450" s="220"/>
      <c r="X450" s="220"/>
      <c r="Y450" s="220"/>
      <c r="Z450" s="210"/>
      <c r="AA450" s="210"/>
      <c r="AB450" s="210"/>
      <c r="AC450" s="210"/>
      <c r="AD450" s="210"/>
      <c r="AE450" s="210"/>
      <c r="AF450" s="210"/>
      <c r="AG450" s="210" t="s">
        <v>192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">
      <c r="A451" s="217"/>
      <c r="B451" s="218"/>
      <c r="C451" s="261" t="s">
        <v>397</v>
      </c>
      <c r="D451" s="252"/>
      <c r="E451" s="253">
        <v>1</v>
      </c>
      <c r="F451" s="220"/>
      <c r="G451" s="220"/>
      <c r="H451" s="220"/>
      <c r="I451" s="220"/>
      <c r="J451" s="220"/>
      <c r="K451" s="220"/>
      <c r="L451" s="220"/>
      <c r="M451" s="220"/>
      <c r="N451" s="219"/>
      <c r="O451" s="219"/>
      <c r="P451" s="219"/>
      <c r="Q451" s="219"/>
      <c r="R451" s="220"/>
      <c r="S451" s="220"/>
      <c r="T451" s="220"/>
      <c r="U451" s="220"/>
      <c r="V451" s="220"/>
      <c r="W451" s="220"/>
      <c r="X451" s="220"/>
      <c r="Y451" s="220"/>
      <c r="Z451" s="210"/>
      <c r="AA451" s="210"/>
      <c r="AB451" s="210"/>
      <c r="AC451" s="210"/>
      <c r="AD451" s="210"/>
      <c r="AE451" s="210"/>
      <c r="AF451" s="210"/>
      <c r="AG451" s="210" t="s">
        <v>192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3" x14ac:dyDescent="0.2">
      <c r="A452" s="217"/>
      <c r="B452" s="218"/>
      <c r="C452" s="261" t="s">
        <v>398</v>
      </c>
      <c r="D452" s="252"/>
      <c r="E452" s="253">
        <v>1</v>
      </c>
      <c r="F452" s="220"/>
      <c r="G452" s="220"/>
      <c r="H452" s="220"/>
      <c r="I452" s="220"/>
      <c r="J452" s="220"/>
      <c r="K452" s="220"/>
      <c r="L452" s="220"/>
      <c r="M452" s="220"/>
      <c r="N452" s="219"/>
      <c r="O452" s="219"/>
      <c r="P452" s="219"/>
      <c r="Q452" s="219"/>
      <c r="R452" s="220"/>
      <c r="S452" s="220"/>
      <c r="T452" s="220"/>
      <c r="U452" s="220"/>
      <c r="V452" s="220"/>
      <c r="W452" s="220"/>
      <c r="X452" s="220"/>
      <c r="Y452" s="220"/>
      <c r="Z452" s="210"/>
      <c r="AA452" s="210"/>
      <c r="AB452" s="210"/>
      <c r="AC452" s="210"/>
      <c r="AD452" s="210"/>
      <c r="AE452" s="210"/>
      <c r="AF452" s="210"/>
      <c r="AG452" s="210" t="s">
        <v>192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3" x14ac:dyDescent="0.2">
      <c r="A453" s="217"/>
      <c r="B453" s="218"/>
      <c r="C453" s="261" t="s">
        <v>399</v>
      </c>
      <c r="D453" s="252"/>
      <c r="E453" s="253">
        <v>1</v>
      </c>
      <c r="F453" s="220"/>
      <c r="G453" s="220"/>
      <c r="H453" s="220"/>
      <c r="I453" s="220"/>
      <c r="J453" s="220"/>
      <c r="K453" s="220"/>
      <c r="L453" s="220"/>
      <c r="M453" s="220"/>
      <c r="N453" s="219"/>
      <c r="O453" s="219"/>
      <c r="P453" s="219"/>
      <c r="Q453" s="219"/>
      <c r="R453" s="220"/>
      <c r="S453" s="220"/>
      <c r="T453" s="220"/>
      <c r="U453" s="220"/>
      <c r="V453" s="220"/>
      <c r="W453" s="220"/>
      <c r="X453" s="220"/>
      <c r="Y453" s="220"/>
      <c r="Z453" s="210"/>
      <c r="AA453" s="210"/>
      <c r="AB453" s="210"/>
      <c r="AC453" s="210"/>
      <c r="AD453" s="210"/>
      <c r="AE453" s="210"/>
      <c r="AF453" s="210"/>
      <c r="AG453" s="210" t="s">
        <v>192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">
      <c r="A454" s="217"/>
      <c r="B454" s="218"/>
      <c r="C454" s="261" t="s">
        <v>400</v>
      </c>
      <c r="D454" s="252"/>
      <c r="E454" s="253">
        <v>1</v>
      </c>
      <c r="F454" s="220"/>
      <c r="G454" s="220"/>
      <c r="H454" s="220"/>
      <c r="I454" s="220"/>
      <c r="J454" s="220"/>
      <c r="K454" s="220"/>
      <c r="L454" s="220"/>
      <c r="M454" s="220"/>
      <c r="N454" s="219"/>
      <c r="O454" s="219"/>
      <c r="P454" s="219"/>
      <c r="Q454" s="219"/>
      <c r="R454" s="220"/>
      <c r="S454" s="220"/>
      <c r="T454" s="220"/>
      <c r="U454" s="220"/>
      <c r="V454" s="220"/>
      <c r="W454" s="220"/>
      <c r="X454" s="220"/>
      <c r="Y454" s="220"/>
      <c r="Z454" s="210"/>
      <c r="AA454" s="210"/>
      <c r="AB454" s="210"/>
      <c r="AC454" s="210"/>
      <c r="AD454" s="210"/>
      <c r="AE454" s="210"/>
      <c r="AF454" s="210"/>
      <c r="AG454" s="210" t="s">
        <v>192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3" x14ac:dyDescent="0.2">
      <c r="A455" s="217"/>
      <c r="B455" s="218"/>
      <c r="C455" s="261" t="s">
        <v>401</v>
      </c>
      <c r="D455" s="252"/>
      <c r="E455" s="253">
        <v>1</v>
      </c>
      <c r="F455" s="220"/>
      <c r="G455" s="220"/>
      <c r="H455" s="220"/>
      <c r="I455" s="220"/>
      <c r="J455" s="220"/>
      <c r="K455" s="220"/>
      <c r="L455" s="220"/>
      <c r="M455" s="220"/>
      <c r="N455" s="219"/>
      <c r="O455" s="219"/>
      <c r="P455" s="219"/>
      <c r="Q455" s="219"/>
      <c r="R455" s="220"/>
      <c r="S455" s="220"/>
      <c r="T455" s="220"/>
      <c r="U455" s="220"/>
      <c r="V455" s="220"/>
      <c r="W455" s="220"/>
      <c r="X455" s="220"/>
      <c r="Y455" s="220"/>
      <c r="Z455" s="210"/>
      <c r="AA455" s="210"/>
      <c r="AB455" s="210"/>
      <c r="AC455" s="210"/>
      <c r="AD455" s="210"/>
      <c r="AE455" s="210"/>
      <c r="AF455" s="210"/>
      <c r="AG455" s="210" t="s">
        <v>192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3" x14ac:dyDescent="0.2">
      <c r="A456" s="217"/>
      <c r="B456" s="218"/>
      <c r="C456" s="261" t="s">
        <v>402</v>
      </c>
      <c r="D456" s="252"/>
      <c r="E456" s="253">
        <v>1</v>
      </c>
      <c r="F456" s="220"/>
      <c r="G456" s="220"/>
      <c r="H456" s="220"/>
      <c r="I456" s="220"/>
      <c r="J456" s="220"/>
      <c r="K456" s="220"/>
      <c r="L456" s="220"/>
      <c r="M456" s="220"/>
      <c r="N456" s="219"/>
      <c r="O456" s="219"/>
      <c r="P456" s="219"/>
      <c r="Q456" s="219"/>
      <c r="R456" s="220"/>
      <c r="S456" s="220"/>
      <c r="T456" s="220"/>
      <c r="U456" s="220"/>
      <c r="V456" s="220"/>
      <c r="W456" s="220"/>
      <c r="X456" s="220"/>
      <c r="Y456" s="220"/>
      <c r="Z456" s="210"/>
      <c r="AA456" s="210"/>
      <c r="AB456" s="210"/>
      <c r="AC456" s="210"/>
      <c r="AD456" s="210"/>
      <c r="AE456" s="210"/>
      <c r="AF456" s="210"/>
      <c r="AG456" s="210" t="s">
        <v>192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3" x14ac:dyDescent="0.2">
      <c r="A457" s="217"/>
      <c r="B457" s="218"/>
      <c r="C457" s="261" t="s">
        <v>403</v>
      </c>
      <c r="D457" s="252"/>
      <c r="E457" s="253">
        <v>1</v>
      </c>
      <c r="F457" s="220"/>
      <c r="G457" s="220"/>
      <c r="H457" s="220"/>
      <c r="I457" s="220"/>
      <c r="J457" s="220"/>
      <c r="K457" s="220"/>
      <c r="L457" s="220"/>
      <c r="M457" s="220"/>
      <c r="N457" s="219"/>
      <c r="O457" s="219"/>
      <c r="P457" s="219"/>
      <c r="Q457" s="219"/>
      <c r="R457" s="220"/>
      <c r="S457" s="220"/>
      <c r="T457" s="220"/>
      <c r="U457" s="220"/>
      <c r="V457" s="220"/>
      <c r="W457" s="220"/>
      <c r="X457" s="220"/>
      <c r="Y457" s="220"/>
      <c r="Z457" s="210"/>
      <c r="AA457" s="210"/>
      <c r="AB457" s="210"/>
      <c r="AC457" s="210"/>
      <c r="AD457" s="210"/>
      <c r="AE457" s="210"/>
      <c r="AF457" s="210"/>
      <c r="AG457" s="210" t="s">
        <v>192</v>
      </c>
      <c r="AH457" s="210">
        <v>0</v>
      </c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3" x14ac:dyDescent="0.2">
      <c r="A458" s="217"/>
      <c r="B458" s="218"/>
      <c r="C458" s="261" t="s">
        <v>404</v>
      </c>
      <c r="D458" s="252"/>
      <c r="E458" s="253">
        <v>1</v>
      </c>
      <c r="F458" s="220"/>
      <c r="G458" s="220"/>
      <c r="H458" s="220"/>
      <c r="I458" s="220"/>
      <c r="J458" s="220"/>
      <c r="K458" s="220"/>
      <c r="L458" s="220"/>
      <c r="M458" s="220"/>
      <c r="N458" s="219"/>
      <c r="O458" s="219"/>
      <c r="P458" s="219"/>
      <c r="Q458" s="219"/>
      <c r="R458" s="220"/>
      <c r="S458" s="220"/>
      <c r="T458" s="220"/>
      <c r="U458" s="220"/>
      <c r="V458" s="220"/>
      <c r="W458" s="220"/>
      <c r="X458" s="220"/>
      <c r="Y458" s="220"/>
      <c r="Z458" s="210"/>
      <c r="AA458" s="210"/>
      <c r="AB458" s="210"/>
      <c r="AC458" s="210"/>
      <c r="AD458" s="210"/>
      <c r="AE458" s="210"/>
      <c r="AF458" s="210"/>
      <c r="AG458" s="210" t="s">
        <v>192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3" x14ac:dyDescent="0.2">
      <c r="A459" s="217"/>
      <c r="B459" s="218"/>
      <c r="C459" s="261" t="s">
        <v>425</v>
      </c>
      <c r="D459" s="252"/>
      <c r="E459" s="253">
        <v>1</v>
      </c>
      <c r="F459" s="220"/>
      <c r="G459" s="220"/>
      <c r="H459" s="220"/>
      <c r="I459" s="220"/>
      <c r="J459" s="220"/>
      <c r="K459" s="220"/>
      <c r="L459" s="220"/>
      <c r="M459" s="220"/>
      <c r="N459" s="219"/>
      <c r="O459" s="219"/>
      <c r="P459" s="219"/>
      <c r="Q459" s="219"/>
      <c r="R459" s="220"/>
      <c r="S459" s="220"/>
      <c r="T459" s="220"/>
      <c r="U459" s="220"/>
      <c r="V459" s="220"/>
      <c r="W459" s="220"/>
      <c r="X459" s="220"/>
      <c r="Y459" s="220"/>
      <c r="Z459" s="210"/>
      <c r="AA459" s="210"/>
      <c r="AB459" s="210"/>
      <c r="AC459" s="210"/>
      <c r="AD459" s="210"/>
      <c r="AE459" s="210"/>
      <c r="AF459" s="210"/>
      <c r="AG459" s="210" t="s">
        <v>192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3" x14ac:dyDescent="0.2">
      <c r="A460" s="217"/>
      <c r="B460" s="218"/>
      <c r="C460" s="261" t="s">
        <v>406</v>
      </c>
      <c r="D460" s="252"/>
      <c r="E460" s="253">
        <v>1</v>
      </c>
      <c r="F460" s="220"/>
      <c r="G460" s="220"/>
      <c r="H460" s="220"/>
      <c r="I460" s="220"/>
      <c r="J460" s="220"/>
      <c r="K460" s="220"/>
      <c r="L460" s="220"/>
      <c r="M460" s="220"/>
      <c r="N460" s="219"/>
      <c r="O460" s="219"/>
      <c r="P460" s="219"/>
      <c r="Q460" s="219"/>
      <c r="R460" s="220"/>
      <c r="S460" s="220"/>
      <c r="T460" s="220"/>
      <c r="U460" s="220"/>
      <c r="V460" s="220"/>
      <c r="W460" s="220"/>
      <c r="X460" s="220"/>
      <c r="Y460" s="220"/>
      <c r="Z460" s="210"/>
      <c r="AA460" s="210"/>
      <c r="AB460" s="210"/>
      <c r="AC460" s="210"/>
      <c r="AD460" s="210"/>
      <c r="AE460" s="210"/>
      <c r="AF460" s="210"/>
      <c r="AG460" s="210" t="s">
        <v>192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3" x14ac:dyDescent="0.2">
      <c r="A461" s="217"/>
      <c r="B461" s="218"/>
      <c r="C461" s="265" t="s">
        <v>428</v>
      </c>
      <c r="D461" s="258"/>
      <c r="E461" s="259"/>
      <c r="F461" s="220"/>
      <c r="G461" s="220"/>
      <c r="H461" s="220"/>
      <c r="I461" s="220"/>
      <c r="J461" s="220"/>
      <c r="K461" s="220"/>
      <c r="L461" s="220"/>
      <c r="M461" s="220"/>
      <c r="N461" s="219"/>
      <c r="O461" s="219"/>
      <c r="P461" s="219"/>
      <c r="Q461" s="219"/>
      <c r="R461" s="220"/>
      <c r="S461" s="220"/>
      <c r="T461" s="220"/>
      <c r="U461" s="220"/>
      <c r="V461" s="220"/>
      <c r="W461" s="220"/>
      <c r="X461" s="220"/>
      <c r="Y461" s="220"/>
      <c r="Z461" s="210"/>
      <c r="AA461" s="210"/>
      <c r="AB461" s="210"/>
      <c r="AC461" s="210"/>
      <c r="AD461" s="210"/>
      <c r="AE461" s="210"/>
      <c r="AF461" s="210"/>
      <c r="AG461" s="210" t="s">
        <v>192</v>
      </c>
      <c r="AH461" s="210">
        <v>1</v>
      </c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">
      <c r="A462" s="229">
        <v>20</v>
      </c>
      <c r="B462" s="230" t="s">
        <v>436</v>
      </c>
      <c r="C462" s="247" t="s">
        <v>437</v>
      </c>
      <c r="D462" s="231" t="s">
        <v>195</v>
      </c>
      <c r="E462" s="232">
        <v>300.74</v>
      </c>
      <c r="F462" s="233"/>
      <c r="G462" s="234">
        <f>ROUND(E462*F462,2)</f>
        <v>0</v>
      </c>
      <c r="H462" s="233"/>
      <c r="I462" s="234">
        <f>ROUND(E462*H462,2)</f>
        <v>0</v>
      </c>
      <c r="J462" s="233"/>
      <c r="K462" s="234">
        <f>ROUND(E462*J462,2)</f>
        <v>0</v>
      </c>
      <c r="L462" s="234">
        <v>21</v>
      </c>
      <c r="M462" s="234">
        <f>G462*(1+L462/100)</f>
        <v>0</v>
      </c>
      <c r="N462" s="232">
        <v>1.6000000000000001E-4</v>
      </c>
      <c r="O462" s="232">
        <f>ROUND(E462*N462,2)</f>
        <v>0.05</v>
      </c>
      <c r="P462" s="232">
        <v>0</v>
      </c>
      <c r="Q462" s="232">
        <f>ROUND(E462*P462,2)</f>
        <v>0</v>
      </c>
      <c r="R462" s="234"/>
      <c r="S462" s="234" t="s">
        <v>160</v>
      </c>
      <c r="T462" s="235" t="s">
        <v>150</v>
      </c>
      <c r="U462" s="220">
        <v>0</v>
      </c>
      <c r="V462" s="220">
        <f>ROUND(E462*U462,2)</f>
        <v>0</v>
      </c>
      <c r="W462" s="220"/>
      <c r="X462" s="220" t="s">
        <v>161</v>
      </c>
      <c r="Y462" s="220" t="s">
        <v>152</v>
      </c>
      <c r="Z462" s="210"/>
      <c r="AA462" s="210"/>
      <c r="AB462" s="210"/>
      <c r="AC462" s="210"/>
      <c r="AD462" s="210"/>
      <c r="AE462" s="210"/>
      <c r="AF462" s="210"/>
      <c r="AG462" s="210" t="s">
        <v>324</v>
      </c>
      <c r="AH462" s="210"/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2" x14ac:dyDescent="0.2">
      <c r="A463" s="217"/>
      <c r="B463" s="218"/>
      <c r="C463" s="261" t="s">
        <v>438</v>
      </c>
      <c r="D463" s="252"/>
      <c r="E463" s="253">
        <v>3.24</v>
      </c>
      <c r="F463" s="220"/>
      <c r="G463" s="220"/>
      <c r="H463" s="220"/>
      <c r="I463" s="220"/>
      <c r="J463" s="220"/>
      <c r="K463" s="220"/>
      <c r="L463" s="220"/>
      <c r="M463" s="220"/>
      <c r="N463" s="219"/>
      <c r="O463" s="219"/>
      <c r="P463" s="219"/>
      <c r="Q463" s="219"/>
      <c r="R463" s="220"/>
      <c r="S463" s="220"/>
      <c r="T463" s="220"/>
      <c r="U463" s="220"/>
      <c r="V463" s="220"/>
      <c r="W463" s="220"/>
      <c r="X463" s="220"/>
      <c r="Y463" s="220"/>
      <c r="Z463" s="210"/>
      <c r="AA463" s="210"/>
      <c r="AB463" s="210"/>
      <c r="AC463" s="210"/>
      <c r="AD463" s="210"/>
      <c r="AE463" s="210"/>
      <c r="AF463" s="210"/>
      <c r="AG463" s="210" t="s">
        <v>192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">
      <c r="A464" s="217"/>
      <c r="B464" s="218"/>
      <c r="C464" s="261" t="s">
        <v>439</v>
      </c>
      <c r="D464" s="252"/>
      <c r="E464" s="253">
        <v>3</v>
      </c>
      <c r="F464" s="220"/>
      <c r="G464" s="220"/>
      <c r="H464" s="220"/>
      <c r="I464" s="220"/>
      <c r="J464" s="220"/>
      <c r="K464" s="220"/>
      <c r="L464" s="220"/>
      <c r="M464" s="220"/>
      <c r="N464" s="219"/>
      <c r="O464" s="219"/>
      <c r="P464" s="219"/>
      <c r="Q464" s="219"/>
      <c r="R464" s="220"/>
      <c r="S464" s="220"/>
      <c r="T464" s="220"/>
      <c r="U464" s="220"/>
      <c r="V464" s="220"/>
      <c r="W464" s="220"/>
      <c r="X464" s="220"/>
      <c r="Y464" s="220"/>
      <c r="Z464" s="210"/>
      <c r="AA464" s="210"/>
      <c r="AB464" s="210"/>
      <c r="AC464" s="210"/>
      <c r="AD464" s="210"/>
      <c r="AE464" s="210"/>
      <c r="AF464" s="210"/>
      <c r="AG464" s="210" t="s">
        <v>192</v>
      </c>
      <c r="AH464" s="210">
        <v>0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3" x14ac:dyDescent="0.2">
      <c r="A465" s="217"/>
      <c r="B465" s="218"/>
      <c r="C465" s="261" t="s">
        <v>440</v>
      </c>
      <c r="D465" s="252"/>
      <c r="E465" s="253">
        <v>5.55</v>
      </c>
      <c r="F465" s="220"/>
      <c r="G465" s="220"/>
      <c r="H465" s="220"/>
      <c r="I465" s="220"/>
      <c r="J465" s="220"/>
      <c r="K465" s="220"/>
      <c r="L465" s="220"/>
      <c r="M465" s="220"/>
      <c r="N465" s="219"/>
      <c r="O465" s="219"/>
      <c r="P465" s="219"/>
      <c r="Q465" s="219"/>
      <c r="R465" s="220"/>
      <c r="S465" s="220"/>
      <c r="T465" s="220"/>
      <c r="U465" s="220"/>
      <c r="V465" s="220"/>
      <c r="W465" s="220"/>
      <c r="X465" s="220"/>
      <c r="Y465" s="220"/>
      <c r="Z465" s="210"/>
      <c r="AA465" s="210"/>
      <c r="AB465" s="210"/>
      <c r="AC465" s="210"/>
      <c r="AD465" s="210"/>
      <c r="AE465" s="210"/>
      <c r="AF465" s="210"/>
      <c r="AG465" s="210" t="s">
        <v>192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3" x14ac:dyDescent="0.2">
      <c r="A466" s="217"/>
      <c r="B466" s="218"/>
      <c r="C466" s="261" t="s">
        <v>441</v>
      </c>
      <c r="D466" s="252"/>
      <c r="E466" s="253">
        <v>2.98</v>
      </c>
      <c r="F466" s="220"/>
      <c r="G466" s="220"/>
      <c r="H466" s="220"/>
      <c r="I466" s="220"/>
      <c r="J466" s="220"/>
      <c r="K466" s="220"/>
      <c r="L466" s="220"/>
      <c r="M466" s="220"/>
      <c r="N466" s="219"/>
      <c r="O466" s="219"/>
      <c r="P466" s="219"/>
      <c r="Q466" s="219"/>
      <c r="R466" s="220"/>
      <c r="S466" s="220"/>
      <c r="T466" s="220"/>
      <c r="U466" s="220"/>
      <c r="V466" s="220"/>
      <c r="W466" s="220"/>
      <c r="X466" s="220"/>
      <c r="Y466" s="220"/>
      <c r="Z466" s="210"/>
      <c r="AA466" s="210"/>
      <c r="AB466" s="210"/>
      <c r="AC466" s="210"/>
      <c r="AD466" s="210"/>
      <c r="AE466" s="210"/>
      <c r="AF466" s="210"/>
      <c r="AG466" s="210" t="s">
        <v>192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">
      <c r="A467" s="217"/>
      <c r="B467" s="218"/>
      <c r="C467" s="261" t="s">
        <v>442</v>
      </c>
      <c r="D467" s="252"/>
      <c r="E467" s="253">
        <v>6.61</v>
      </c>
      <c r="F467" s="220"/>
      <c r="G467" s="220"/>
      <c r="H467" s="220"/>
      <c r="I467" s="220"/>
      <c r="J467" s="220"/>
      <c r="K467" s="220"/>
      <c r="L467" s="220"/>
      <c r="M467" s="220"/>
      <c r="N467" s="219"/>
      <c r="O467" s="219"/>
      <c r="P467" s="219"/>
      <c r="Q467" s="219"/>
      <c r="R467" s="220"/>
      <c r="S467" s="220"/>
      <c r="T467" s="220"/>
      <c r="U467" s="220"/>
      <c r="V467" s="220"/>
      <c r="W467" s="220"/>
      <c r="X467" s="220"/>
      <c r="Y467" s="220"/>
      <c r="Z467" s="210"/>
      <c r="AA467" s="210"/>
      <c r="AB467" s="210"/>
      <c r="AC467" s="210"/>
      <c r="AD467" s="210"/>
      <c r="AE467" s="210"/>
      <c r="AF467" s="210"/>
      <c r="AG467" s="210" t="s">
        <v>192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outlineLevel="3" x14ac:dyDescent="0.2">
      <c r="A468" s="217"/>
      <c r="B468" s="218"/>
      <c r="C468" s="261" t="s">
        <v>443</v>
      </c>
      <c r="D468" s="252"/>
      <c r="E468" s="253">
        <v>4</v>
      </c>
      <c r="F468" s="220"/>
      <c r="G468" s="220"/>
      <c r="H468" s="220"/>
      <c r="I468" s="220"/>
      <c r="J468" s="220"/>
      <c r="K468" s="220"/>
      <c r="L468" s="220"/>
      <c r="M468" s="220"/>
      <c r="N468" s="219"/>
      <c r="O468" s="219"/>
      <c r="P468" s="219"/>
      <c r="Q468" s="219"/>
      <c r="R468" s="220"/>
      <c r="S468" s="220"/>
      <c r="T468" s="220"/>
      <c r="U468" s="220"/>
      <c r="V468" s="220"/>
      <c r="W468" s="220"/>
      <c r="X468" s="220"/>
      <c r="Y468" s="220"/>
      <c r="Z468" s="210"/>
      <c r="AA468" s="210"/>
      <c r="AB468" s="210"/>
      <c r="AC468" s="210"/>
      <c r="AD468" s="210"/>
      <c r="AE468" s="210"/>
      <c r="AF468" s="210"/>
      <c r="AG468" s="210" t="s">
        <v>192</v>
      </c>
      <c r="AH468" s="210">
        <v>0</v>
      </c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3" x14ac:dyDescent="0.2">
      <c r="A469" s="217"/>
      <c r="B469" s="218"/>
      <c r="C469" s="261" t="s">
        <v>444</v>
      </c>
      <c r="D469" s="252"/>
      <c r="E469" s="253">
        <v>4.07</v>
      </c>
      <c r="F469" s="220"/>
      <c r="G469" s="220"/>
      <c r="H469" s="220"/>
      <c r="I469" s="220"/>
      <c r="J469" s="220"/>
      <c r="K469" s="220"/>
      <c r="L469" s="220"/>
      <c r="M469" s="220"/>
      <c r="N469" s="219"/>
      <c r="O469" s="219"/>
      <c r="P469" s="219"/>
      <c r="Q469" s="219"/>
      <c r="R469" s="220"/>
      <c r="S469" s="220"/>
      <c r="T469" s="220"/>
      <c r="U469" s="220"/>
      <c r="V469" s="220"/>
      <c r="W469" s="220"/>
      <c r="X469" s="220"/>
      <c r="Y469" s="220"/>
      <c r="Z469" s="210"/>
      <c r="AA469" s="210"/>
      <c r="AB469" s="210"/>
      <c r="AC469" s="210"/>
      <c r="AD469" s="210"/>
      <c r="AE469" s="210"/>
      <c r="AF469" s="210"/>
      <c r="AG469" s="210" t="s">
        <v>192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17"/>
      <c r="B470" s="218"/>
      <c r="C470" s="265" t="s">
        <v>428</v>
      </c>
      <c r="D470" s="258"/>
      <c r="E470" s="259"/>
      <c r="F470" s="220"/>
      <c r="G470" s="220"/>
      <c r="H470" s="220"/>
      <c r="I470" s="220"/>
      <c r="J470" s="220"/>
      <c r="K470" s="220"/>
      <c r="L470" s="220"/>
      <c r="M470" s="220"/>
      <c r="N470" s="219"/>
      <c r="O470" s="219"/>
      <c r="P470" s="219"/>
      <c r="Q470" s="219"/>
      <c r="R470" s="220"/>
      <c r="S470" s="220"/>
      <c r="T470" s="220"/>
      <c r="U470" s="220"/>
      <c r="V470" s="220"/>
      <c r="W470" s="220"/>
      <c r="X470" s="220"/>
      <c r="Y470" s="220"/>
      <c r="Z470" s="210"/>
      <c r="AA470" s="210"/>
      <c r="AB470" s="210"/>
      <c r="AC470" s="210"/>
      <c r="AD470" s="210"/>
      <c r="AE470" s="210"/>
      <c r="AF470" s="210"/>
      <c r="AG470" s="210" t="s">
        <v>192</v>
      </c>
      <c r="AH470" s="210">
        <v>1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17"/>
      <c r="B471" s="218"/>
      <c r="C471" s="261" t="s">
        <v>445</v>
      </c>
      <c r="D471" s="252"/>
      <c r="E471" s="253">
        <v>2.79</v>
      </c>
      <c r="F471" s="220"/>
      <c r="G471" s="220"/>
      <c r="H471" s="220"/>
      <c r="I471" s="220"/>
      <c r="J471" s="220"/>
      <c r="K471" s="220"/>
      <c r="L471" s="220"/>
      <c r="M471" s="220"/>
      <c r="N471" s="219"/>
      <c r="O471" s="219"/>
      <c r="P471" s="219"/>
      <c r="Q471" s="219"/>
      <c r="R471" s="220"/>
      <c r="S471" s="220"/>
      <c r="T471" s="220"/>
      <c r="U471" s="220"/>
      <c r="V471" s="220"/>
      <c r="W471" s="220"/>
      <c r="X471" s="220"/>
      <c r="Y471" s="220"/>
      <c r="Z471" s="210"/>
      <c r="AA471" s="210"/>
      <c r="AB471" s="210"/>
      <c r="AC471" s="210"/>
      <c r="AD471" s="210"/>
      <c r="AE471" s="210"/>
      <c r="AF471" s="210"/>
      <c r="AG471" s="210" t="s">
        <v>192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outlineLevel="3" x14ac:dyDescent="0.2">
      <c r="A472" s="217"/>
      <c r="B472" s="218"/>
      <c r="C472" s="261" t="s">
        <v>446</v>
      </c>
      <c r="D472" s="252"/>
      <c r="E472" s="253">
        <v>4.28</v>
      </c>
      <c r="F472" s="220"/>
      <c r="G472" s="220"/>
      <c r="H472" s="220"/>
      <c r="I472" s="220"/>
      <c r="J472" s="220"/>
      <c r="K472" s="220"/>
      <c r="L472" s="220"/>
      <c r="M472" s="220"/>
      <c r="N472" s="219"/>
      <c r="O472" s="219"/>
      <c r="P472" s="219"/>
      <c r="Q472" s="219"/>
      <c r="R472" s="220"/>
      <c r="S472" s="220"/>
      <c r="T472" s="220"/>
      <c r="U472" s="220"/>
      <c r="V472" s="220"/>
      <c r="W472" s="220"/>
      <c r="X472" s="220"/>
      <c r="Y472" s="220"/>
      <c r="Z472" s="210"/>
      <c r="AA472" s="210"/>
      <c r="AB472" s="210"/>
      <c r="AC472" s="210"/>
      <c r="AD472" s="210"/>
      <c r="AE472" s="210"/>
      <c r="AF472" s="210"/>
      <c r="AG472" s="210" t="s">
        <v>192</v>
      </c>
      <c r="AH472" s="210">
        <v>0</v>
      </c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3" x14ac:dyDescent="0.2">
      <c r="A473" s="217"/>
      <c r="B473" s="218"/>
      <c r="C473" s="261" t="s">
        <v>447</v>
      </c>
      <c r="D473" s="252"/>
      <c r="E473" s="253">
        <v>2.33</v>
      </c>
      <c r="F473" s="220"/>
      <c r="G473" s="220"/>
      <c r="H473" s="220"/>
      <c r="I473" s="220"/>
      <c r="J473" s="220"/>
      <c r="K473" s="220"/>
      <c r="L473" s="220"/>
      <c r="M473" s="220"/>
      <c r="N473" s="219"/>
      <c r="O473" s="219"/>
      <c r="P473" s="219"/>
      <c r="Q473" s="219"/>
      <c r="R473" s="220"/>
      <c r="S473" s="220"/>
      <c r="T473" s="220"/>
      <c r="U473" s="220"/>
      <c r="V473" s="220"/>
      <c r="W473" s="220"/>
      <c r="X473" s="220"/>
      <c r="Y473" s="220"/>
      <c r="Z473" s="210"/>
      <c r="AA473" s="210"/>
      <c r="AB473" s="210"/>
      <c r="AC473" s="210"/>
      <c r="AD473" s="210"/>
      <c r="AE473" s="210"/>
      <c r="AF473" s="210"/>
      <c r="AG473" s="210" t="s">
        <v>192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outlineLevel="3" x14ac:dyDescent="0.2">
      <c r="A474" s="217"/>
      <c r="B474" s="218"/>
      <c r="C474" s="261" t="s">
        <v>448</v>
      </c>
      <c r="D474" s="252"/>
      <c r="E474" s="253">
        <v>3.09</v>
      </c>
      <c r="F474" s="220"/>
      <c r="G474" s="220"/>
      <c r="H474" s="220"/>
      <c r="I474" s="220"/>
      <c r="J474" s="220"/>
      <c r="K474" s="220"/>
      <c r="L474" s="220"/>
      <c r="M474" s="220"/>
      <c r="N474" s="219"/>
      <c r="O474" s="219"/>
      <c r="P474" s="219"/>
      <c r="Q474" s="219"/>
      <c r="R474" s="220"/>
      <c r="S474" s="220"/>
      <c r="T474" s="220"/>
      <c r="U474" s="220"/>
      <c r="V474" s="220"/>
      <c r="W474" s="220"/>
      <c r="X474" s="220"/>
      <c r="Y474" s="220"/>
      <c r="Z474" s="210"/>
      <c r="AA474" s="210"/>
      <c r="AB474" s="210"/>
      <c r="AC474" s="210"/>
      <c r="AD474" s="210"/>
      <c r="AE474" s="210"/>
      <c r="AF474" s="210"/>
      <c r="AG474" s="210" t="s">
        <v>192</v>
      </c>
      <c r="AH474" s="210">
        <v>0</v>
      </c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3" x14ac:dyDescent="0.2">
      <c r="A475" s="217"/>
      <c r="B475" s="218"/>
      <c r="C475" s="261" t="s">
        <v>449</v>
      </c>
      <c r="D475" s="252"/>
      <c r="E475" s="253">
        <v>2.33</v>
      </c>
      <c r="F475" s="220"/>
      <c r="G475" s="220"/>
      <c r="H475" s="220"/>
      <c r="I475" s="220"/>
      <c r="J475" s="220"/>
      <c r="K475" s="220"/>
      <c r="L475" s="220"/>
      <c r="M475" s="220"/>
      <c r="N475" s="219"/>
      <c r="O475" s="219"/>
      <c r="P475" s="219"/>
      <c r="Q475" s="219"/>
      <c r="R475" s="220"/>
      <c r="S475" s="220"/>
      <c r="T475" s="220"/>
      <c r="U475" s="220"/>
      <c r="V475" s="220"/>
      <c r="W475" s="220"/>
      <c r="X475" s="220"/>
      <c r="Y475" s="220"/>
      <c r="Z475" s="210"/>
      <c r="AA475" s="210"/>
      <c r="AB475" s="210"/>
      <c r="AC475" s="210"/>
      <c r="AD475" s="210"/>
      <c r="AE475" s="210"/>
      <c r="AF475" s="210"/>
      <c r="AG475" s="210" t="s">
        <v>192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">
      <c r="A476" s="217"/>
      <c r="B476" s="218"/>
      <c r="C476" s="261" t="s">
        <v>450</v>
      </c>
      <c r="D476" s="252"/>
      <c r="E476" s="253">
        <v>3.13</v>
      </c>
      <c r="F476" s="220"/>
      <c r="G476" s="220"/>
      <c r="H476" s="220"/>
      <c r="I476" s="220"/>
      <c r="J476" s="220"/>
      <c r="K476" s="220"/>
      <c r="L476" s="220"/>
      <c r="M476" s="220"/>
      <c r="N476" s="219"/>
      <c r="O476" s="219"/>
      <c r="P476" s="219"/>
      <c r="Q476" s="219"/>
      <c r="R476" s="220"/>
      <c r="S476" s="220"/>
      <c r="T476" s="220"/>
      <c r="U476" s="220"/>
      <c r="V476" s="220"/>
      <c r="W476" s="220"/>
      <c r="X476" s="220"/>
      <c r="Y476" s="220"/>
      <c r="Z476" s="210"/>
      <c r="AA476" s="210"/>
      <c r="AB476" s="210"/>
      <c r="AC476" s="210"/>
      <c r="AD476" s="210"/>
      <c r="AE476" s="210"/>
      <c r="AF476" s="210"/>
      <c r="AG476" s="210" t="s">
        <v>192</v>
      </c>
      <c r="AH476" s="210">
        <v>0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3" x14ac:dyDescent="0.2">
      <c r="A477" s="217"/>
      <c r="B477" s="218"/>
      <c r="C477" s="261" t="s">
        <v>451</v>
      </c>
      <c r="D477" s="252"/>
      <c r="E477" s="253">
        <v>3.08</v>
      </c>
      <c r="F477" s="220"/>
      <c r="G477" s="220"/>
      <c r="H477" s="220"/>
      <c r="I477" s="220"/>
      <c r="J477" s="220"/>
      <c r="K477" s="220"/>
      <c r="L477" s="220"/>
      <c r="M477" s="220"/>
      <c r="N477" s="219"/>
      <c r="O477" s="219"/>
      <c r="P477" s="219"/>
      <c r="Q477" s="219"/>
      <c r="R477" s="220"/>
      <c r="S477" s="220"/>
      <c r="T477" s="220"/>
      <c r="U477" s="220"/>
      <c r="V477" s="220"/>
      <c r="W477" s="220"/>
      <c r="X477" s="220"/>
      <c r="Y477" s="220"/>
      <c r="Z477" s="210"/>
      <c r="AA477" s="210"/>
      <c r="AB477" s="210"/>
      <c r="AC477" s="210"/>
      <c r="AD477" s="210"/>
      <c r="AE477" s="210"/>
      <c r="AF477" s="210"/>
      <c r="AG477" s="210" t="s">
        <v>192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3" x14ac:dyDescent="0.2">
      <c r="A478" s="217"/>
      <c r="B478" s="218"/>
      <c r="C478" s="261" t="s">
        <v>452</v>
      </c>
      <c r="D478" s="252"/>
      <c r="E478" s="253">
        <v>2.94</v>
      </c>
      <c r="F478" s="220"/>
      <c r="G478" s="220"/>
      <c r="H478" s="220"/>
      <c r="I478" s="220"/>
      <c r="J478" s="220"/>
      <c r="K478" s="220"/>
      <c r="L478" s="220"/>
      <c r="M478" s="220"/>
      <c r="N478" s="219"/>
      <c r="O478" s="219"/>
      <c r="P478" s="219"/>
      <c r="Q478" s="219"/>
      <c r="R478" s="220"/>
      <c r="S478" s="220"/>
      <c r="T478" s="220"/>
      <c r="U478" s="220"/>
      <c r="V478" s="220"/>
      <c r="W478" s="220"/>
      <c r="X478" s="220"/>
      <c r="Y478" s="220"/>
      <c r="Z478" s="210"/>
      <c r="AA478" s="210"/>
      <c r="AB478" s="210"/>
      <c r="AC478" s="210"/>
      <c r="AD478" s="210"/>
      <c r="AE478" s="210"/>
      <c r="AF478" s="210"/>
      <c r="AG478" s="210" t="s">
        <v>192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">
      <c r="A479" s="217"/>
      <c r="B479" s="218"/>
      <c r="C479" s="261" t="s">
        <v>453</v>
      </c>
      <c r="D479" s="252"/>
      <c r="E479" s="253">
        <v>3.05</v>
      </c>
      <c r="F479" s="220"/>
      <c r="G479" s="220"/>
      <c r="H479" s="220"/>
      <c r="I479" s="220"/>
      <c r="J479" s="220"/>
      <c r="K479" s="220"/>
      <c r="L479" s="220"/>
      <c r="M479" s="220"/>
      <c r="N479" s="219"/>
      <c r="O479" s="219"/>
      <c r="P479" s="219"/>
      <c r="Q479" s="219"/>
      <c r="R479" s="220"/>
      <c r="S479" s="220"/>
      <c r="T479" s="220"/>
      <c r="U479" s="220"/>
      <c r="V479" s="220"/>
      <c r="W479" s="220"/>
      <c r="X479" s="220"/>
      <c r="Y479" s="220"/>
      <c r="Z479" s="210"/>
      <c r="AA479" s="210"/>
      <c r="AB479" s="210"/>
      <c r="AC479" s="210"/>
      <c r="AD479" s="210"/>
      <c r="AE479" s="210"/>
      <c r="AF479" s="210"/>
      <c r="AG479" s="210" t="s">
        <v>192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">
      <c r="A480" s="217"/>
      <c r="B480" s="218"/>
      <c r="C480" s="261" t="s">
        <v>454</v>
      </c>
      <c r="D480" s="252"/>
      <c r="E480" s="253">
        <v>3.72</v>
      </c>
      <c r="F480" s="220"/>
      <c r="G480" s="220"/>
      <c r="H480" s="220"/>
      <c r="I480" s="220"/>
      <c r="J480" s="220"/>
      <c r="K480" s="220"/>
      <c r="L480" s="220"/>
      <c r="M480" s="220"/>
      <c r="N480" s="219"/>
      <c r="O480" s="219"/>
      <c r="P480" s="219"/>
      <c r="Q480" s="219"/>
      <c r="R480" s="220"/>
      <c r="S480" s="220"/>
      <c r="T480" s="220"/>
      <c r="U480" s="220"/>
      <c r="V480" s="220"/>
      <c r="W480" s="220"/>
      <c r="X480" s="220"/>
      <c r="Y480" s="220"/>
      <c r="Z480" s="210"/>
      <c r="AA480" s="210"/>
      <c r="AB480" s="210"/>
      <c r="AC480" s="210"/>
      <c r="AD480" s="210"/>
      <c r="AE480" s="210"/>
      <c r="AF480" s="210"/>
      <c r="AG480" s="210" t="s">
        <v>192</v>
      </c>
      <c r="AH480" s="210">
        <v>0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3" x14ac:dyDescent="0.2">
      <c r="A481" s="217"/>
      <c r="B481" s="218"/>
      <c r="C481" s="261" t="s">
        <v>455</v>
      </c>
      <c r="D481" s="252"/>
      <c r="E481" s="253">
        <v>3.74</v>
      </c>
      <c r="F481" s="220"/>
      <c r="G481" s="220"/>
      <c r="H481" s="220"/>
      <c r="I481" s="220"/>
      <c r="J481" s="220"/>
      <c r="K481" s="220"/>
      <c r="L481" s="220"/>
      <c r="M481" s="220"/>
      <c r="N481" s="219"/>
      <c r="O481" s="219"/>
      <c r="P481" s="219"/>
      <c r="Q481" s="219"/>
      <c r="R481" s="220"/>
      <c r="S481" s="220"/>
      <c r="T481" s="220"/>
      <c r="U481" s="220"/>
      <c r="V481" s="220"/>
      <c r="W481" s="220"/>
      <c r="X481" s="220"/>
      <c r="Y481" s="220"/>
      <c r="Z481" s="210"/>
      <c r="AA481" s="210"/>
      <c r="AB481" s="210"/>
      <c r="AC481" s="210"/>
      <c r="AD481" s="210"/>
      <c r="AE481" s="210"/>
      <c r="AF481" s="210"/>
      <c r="AG481" s="210" t="s">
        <v>192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3" x14ac:dyDescent="0.2">
      <c r="A482" s="217"/>
      <c r="B482" s="218"/>
      <c r="C482" s="261" t="s">
        <v>456</v>
      </c>
      <c r="D482" s="252"/>
      <c r="E482" s="253">
        <v>5.66</v>
      </c>
      <c r="F482" s="220"/>
      <c r="G482" s="220"/>
      <c r="H482" s="220"/>
      <c r="I482" s="220"/>
      <c r="J482" s="220"/>
      <c r="K482" s="220"/>
      <c r="L482" s="220"/>
      <c r="M482" s="220"/>
      <c r="N482" s="219"/>
      <c r="O482" s="219"/>
      <c r="P482" s="219"/>
      <c r="Q482" s="219"/>
      <c r="R482" s="220"/>
      <c r="S482" s="220"/>
      <c r="T482" s="220"/>
      <c r="U482" s="220"/>
      <c r="V482" s="220"/>
      <c r="W482" s="220"/>
      <c r="X482" s="220"/>
      <c r="Y482" s="220"/>
      <c r="Z482" s="210"/>
      <c r="AA482" s="210"/>
      <c r="AB482" s="210"/>
      <c r="AC482" s="210"/>
      <c r="AD482" s="210"/>
      <c r="AE482" s="210"/>
      <c r="AF482" s="210"/>
      <c r="AG482" s="210" t="s">
        <v>192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3" x14ac:dyDescent="0.2">
      <c r="A483" s="217"/>
      <c r="B483" s="218"/>
      <c r="C483" s="261" t="s">
        <v>457</v>
      </c>
      <c r="D483" s="252"/>
      <c r="E483" s="253">
        <v>2.98</v>
      </c>
      <c r="F483" s="220"/>
      <c r="G483" s="220"/>
      <c r="H483" s="220"/>
      <c r="I483" s="220"/>
      <c r="J483" s="220"/>
      <c r="K483" s="220"/>
      <c r="L483" s="220"/>
      <c r="M483" s="220"/>
      <c r="N483" s="219"/>
      <c r="O483" s="219"/>
      <c r="P483" s="219"/>
      <c r="Q483" s="219"/>
      <c r="R483" s="220"/>
      <c r="S483" s="220"/>
      <c r="T483" s="220"/>
      <c r="U483" s="220"/>
      <c r="V483" s="220"/>
      <c r="W483" s="220"/>
      <c r="X483" s="220"/>
      <c r="Y483" s="220"/>
      <c r="Z483" s="210"/>
      <c r="AA483" s="210"/>
      <c r="AB483" s="210"/>
      <c r="AC483" s="210"/>
      <c r="AD483" s="210"/>
      <c r="AE483" s="210"/>
      <c r="AF483" s="210"/>
      <c r="AG483" s="210" t="s">
        <v>192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3" x14ac:dyDescent="0.2">
      <c r="A484" s="217"/>
      <c r="B484" s="218"/>
      <c r="C484" s="261" t="s">
        <v>458</v>
      </c>
      <c r="D484" s="252"/>
      <c r="E484" s="253">
        <v>3.08</v>
      </c>
      <c r="F484" s="220"/>
      <c r="G484" s="220"/>
      <c r="H484" s="220"/>
      <c r="I484" s="220"/>
      <c r="J484" s="220"/>
      <c r="K484" s="220"/>
      <c r="L484" s="220"/>
      <c r="M484" s="220"/>
      <c r="N484" s="219"/>
      <c r="O484" s="219"/>
      <c r="P484" s="219"/>
      <c r="Q484" s="219"/>
      <c r="R484" s="220"/>
      <c r="S484" s="220"/>
      <c r="T484" s="220"/>
      <c r="U484" s="220"/>
      <c r="V484" s="220"/>
      <c r="W484" s="220"/>
      <c r="X484" s="220"/>
      <c r="Y484" s="220"/>
      <c r="Z484" s="210"/>
      <c r="AA484" s="210"/>
      <c r="AB484" s="210"/>
      <c r="AC484" s="210"/>
      <c r="AD484" s="210"/>
      <c r="AE484" s="210"/>
      <c r="AF484" s="210"/>
      <c r="AG484" s="210" t="s">
        <v>192</v>
      </c>
      <c r="AH484" s="210">
        <v>0</v>
      </c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3" x14ac:dyDescent="0.2">
      <c r="A485" s="217"/>
      <c r="B485" s="218"/>
      <c r="C485" s="261" t="s">
        <v>459</v>
      </c>
      <c r="D485" s="252"/>
      <c r="E485" s="253">
        <v>3.04</v>
      </c>
      <c r="F485" s="220"/>
      <c r="G485" s="220"/>
      <c r="H485" s="220"/>
      <c r="I485" s="220"/>
      <c r="J485" s="220"/>
      <c r="K485" s="220"/>
      <c r="L485" s="220"/>
      <c r="M485" s="220"/>
      <c r="N485" s="219"/>
      <c r="O485" s="219"/>
      <c r="P485" s="219"/>
      <c r="Q485" s="219"/>
      <c r="R485" s="220"/>
      <c r="S485" s="220"/>
      <c r="T485" s="220"/>
      <c r="U485" s="220"/>
      <c r="V485" s="220"/>
      <c r="W485" s="220"/>
      <c r="X485" s="220"/>
      <c r="Y485" s="220"/>
      <c r="Z485" s="210"/>
      <c r="AA485" s="210"/>
      <c r="AB485" s="210"/>
      <c r="AC485" s="210"/>
      <c r="AD485" s="210"/>
      <c r="AE485" s="210"/>
      <c r="AF485" s="210"/>
      <c r="AG485" s="210" t="s">
        <v>192</v>
      </c>
      <c r="AH485" s="210">
        <v>0</v>
      </c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3" x14ac:dyDescent="0.2">
      <c r="A486" s="217"/>
      <c r="B486" s="218"/>
      <c r="C486" s="261" t="s">
        <v>460</v>
      </c>
      <c r="D486" s="252"/>
      <c r="E486" s="253">
        <v>3.04</v>
      </c>
      <c r="F486" s="220"/>
      <c r="G486" s="220"/>
      <c r="H486" s="220"/>
      <c r="I486" s="220"/>
      <c r="J486" s="220"/>
      <c r="K486" s="220"/>
      <c r="L486" s="220"/>
      <c r="M486" s="220"/>
      <c r="N486" s="219"/>
      <c r="O486" s="219"/>
      <c r="P486" s="219"/>
      <c r="Q486" s="219"/>
      <c r="R486" s="220"/>
      <c r="S486" s="220"/>
      <c r="T486" s="220"/>
      <c r="U486" s="220"/>
      <c r="V486" s="220"/>
      <c r="W486" s="220"/>
      <c r="X486" s="220"/>
      <c r="Y486" s="220"/>
      <c r="Z486" s="210"/>
      <c r="AA486" s="210"/>
      <c r="AB486" s="210"/>
      <c r="AC486" s="210"/>
      <c r="AD486" s="210"/>
      <c r="AE486" s="210"/>
      <c r="AF486" s="210"/>
      <c r="AG486" s="210" t="s">
        <v>192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3" x14ac:dyDescent="0.2">
      <c r="A487" s="217"/>
      <c r="B487" s="218"/>
      <c r="C487" s="261" t="s">
        <v>461</v>
      </c>
      <c r="D487" s="252"/>
      <c r="E487" s="253">
        <v>3.19</v>
      </c>
      <c r="F487" s="220"/>
      <c r="G487" s="220"/>
      <c r="H487" s="220"/>
      <c r="I487" s="220"/>
      <c r="J487" s="220"/>
      <c r="K487" s="220"/>
      <c r="L487" s="220"/>
      <c r="M487" s="220"/>
      <c r="N487" s="219"/>
      <c r="O487" s="219"/>
      <c r="P487" s="219"/>
      <c r="Q487" s="219"/>
      <c r="R487" s="220"/>
      <c r="S487" s="220"/>
      <c r="T487" s="220"/>
      <c r="U487" s="220"/>
      <c r="V487" s="220"/>
      <c r="W487" s="220"/>
      <c r="X487" s="220"/>
      <c r="Y487" s="220"/>
      <c r="Z487" s="210"/>
      <c r="AA487" s="210"/>
      <c r="AB487" s="210"/>
      <c r="AC487" s="210"/>
      <c r="AD487" s="210"/>
      <c r="AE487" s="210"/>
      <c r="AF487" s="210"/>
      <c r="AG487" s="210" t="s">
        <v>192</v>
      </c>
      <c r="AH487" s="210">
        <v>0</v>
      </c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3" x14ac:dyDescent="0.2">
      <c r="A488" s="217"/>
      <c r="B488" s="218"/>
      <c r="C488" s="261" t="s">
        <v>462</v>
      </c>
      <c r="D488" s="252"/>
      <c r="E488" s="253">
        <v>3.25</v>
      </c>
      <c r="F488" s="220"/>
      <c r="G488" s="220"/>
      <c r="H488" s="220"/>
      <c r="I488" s="220"/>
      <c r="J488" s="220"/>
      <c r="K488" s="220"/>
      <c r="L488" s="220"/>
      <c r="M488" s="220"/>
      <c r="N488" s="219"/>
      <c r="O488" s="219"/>
      <c r="P488" s="219"/>
      <c r="Q488" s="219"/>
      <c r="R488" s="220"/>
      <c r="S488" s="220"/>
      <c r="T488" s="220"/>
      <c r="U488" s="220"/>
      <c r="V488" s="220"/>
      <c r="W488" s="220"/>
      <c r="X488" s="220"/>
      <c r="Y488" s="220"/>
      <c r="Z488" s="210"/>
      <c r="AA488" s="210"/>
      <c r="AB488" s="210"/>
      <c r="AC488" s="210"/>
      <c r="AD488" s="210"/>
      <c r="AE488" s="210"/>
      <c r="AF488" s="210"/>
      <c r="AG488" s="210" t="s">
        <v>192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outlineLevel="3" x14ac:dyDescent="0.2">
      <c r="A489" s="217"/>
      <c r="B489" s="218"/>
      <c r="C489" s="261" t="s">
        <v>463</v>
      </c>
      <c r="D489" s="252"/>
      <c r="E489" s="253">
        <v>6.54</v>
      </c>
      <c r="F489" s="220"/>
      <c r="G489" s="220"/>
      <c r="H489" s="220"/>
      <c r="I489" s="220"/>
      <c r="J489" s="220"/>
      <c r="K489" s="220"/>
      <c r="L489" s="220"/>
      <c r="M489" s="220"/>
      <c r="N489" s="219"/>
      <c r="O489" s="219"/>
      <c r="P489" s="219"/>
      <c r="Q489" s="219"/>
      <c r="R489" s="220"/>
      <c r="S489" s="220"/>
      <c r="T489" s="220"/>
      <c r="U489" s="220"/>
      <c r="V489" s="220"/>
      <c r="W489" s="220"/>
      <c r="X489" s="220"/>
      <c r="Y489" s="220"/>
      <c r="Z489" s="210"/>
      <c r="AA489" s="210"/>
      <c r="AB489" s="210"/>
      <c r="AC489" s="210"/>
      <c r="AD489" s="210"/>
      <c r="AE489" s="210"/>
      <c r="AF489" s="210"/>
      <c r="AG489" s="210" t="s">
        <v>192</v>
      </c>
      <c r="AH489" s="210">
        <v>0</v>
      </c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3" x14ac:dyDescent="0.2">
      <c r="A490" s="217"/>
      <c r="B490" s="218"/>
      <c r="C490" s="261" t="s">
        <v>464</v>
      </c>
      <c r="D490" s="252"/>
      <c r="E490" s="253">
        <v>4.18</v>
      </c>
      <c r="F490" s="220"/>
      <c r="G490" s="220"/>
      <c r="H490" s="220"/>
      <c r="I490" s="220"/>
      <c r="J490" s="220"/>
      <c r="K490" s="220"/>
      <c r="L490" s="220"/>
      <c r="M490" s="220"/>
      <c r="N490" s="219"/>
      <c r="O490" s="219"/>
      <c r="P490" s="219"/>
      <c r="Q490" s="219"/>
      <c r="R490" s="220"/>
      <c r="S490" s="220"/>
      <c r="T490" s="220"/>
      <c r="U490" s="220"/>
      <c r="V490" s="220"/>
      <c r="W490" s="220"/>
      <c r="X490" s="220"/>
      <c r="Y490" s="220"/>
      <c r="Z490" s="210"/>
      <c r="AA490" s="210"/>
      <c r="AB490" s="210"/>
      <c r="AC490" s="210"/>
      <c r="AD490" s="210"/>
      <c r="AE490" s="210"/>
      <c r="AF490" s="210"/>
      <c r="AG490" s="210" t="s">
        <v>192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17"/>
      <c r="B491" s="218"/>
      <c r="C491" s="261" t="s">
        <v>465</v>
      </c>
      <c r="D491" s="252"/>
      <c r="E491" s="253">
        <v>3.99</v>
      </c>
      <c r="F491" s="220"/>
      <c r="G491" s="220"/>
      <c r="H491" s="220"/>
      <c r="I491" s="220"/>
      <c r="J491" s="220"/>
      <c r="K491" s="220"/>
      <c r="L491" s="220"/>
      <c r="M491" s="220"/>
      <c r="N491" s="219"/>
      <c r="O491" s="219"/>
      <c r="P491" s="219"/>
      <c r="Q491" s="219"/>
      <c r="R491" s="220"/>
      <c r="S491" s="220"/>
      <c r="T491" s="220"/>
      <c r="U491" s="220"/>
      <c r="V491" s="220"/>
      <c r="W491" s="220"/>
      <c r="X491" s="220"/>
      <c r="Y491" s="220"/>
      <c r="Z491" s="210"/>
      <c r="AA491" s="210"/>
      <c r="AB491" s="210"/>
      <c r="AC491" s="210"/>
      <c r="AD491" s="210"/>
      <c r="AE491" s="210"/>
      <c r="AF491" s="210"/>
      <c r="AG491" s="210" t="s">
        <v>192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17"/>
      <c r="B492" s="218"/>
      <c r="C492" s="261" t="s">
        <v>466</v>
      </c>
      <c r="D492" s="252"/>
      <c r="E492" s="253">
        <v>3.87</v>
      </c>
      <c r="F492" s="220"/>
      <c r="G492" s="220"/>
      <c r="H492" s="220"/>
      <c r="I492" s="220"/>
      <c r="J492" s="220"/>
      <c r="K492" s="220"/>
      <c r="L492" s="220"/>
      <c r="M492" s="220"/>
      <c r="N492" s="219"/>
      <c r="O492" s="219"/>
      <c r="P492" s="219"/>
      <c r="Q492" s="219"/>
      <c r="R492" s="220"/>
      <c r="S492" s="220"/>
      <c r="T492" s="220"/>
      <c r="U492" s="220"/>
      <c r="V492" s="220"/>
      <c r="W492" s="220"/>
      <c r="X492" s="220"/>
      <c r="Y492" s="220"/>
      <c r="Z492" s="210"/>
      <c r="AA492" s="210"/>
      <c r="AB492" s="210"/>
      <c r="AC492" s="210"/>
      <c r="AD492" s="210"/>
      <c r="AE492" s="210"/>
      <c r="AF492" s="210"/>
      <c r="AG492" s="210" t="s">
        <v>192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3" x14ac:dyDescent="0.2">
      <c r="A493" s="217"/>
      <c r="B493" s="218"/>
      <c r="C493" s="261" t="s">
        <v>467</v>
      </c>
      <c r="D493" s="252"/>
      <c r="E493" s="253">
        <v>2.99</v>
      </c>
      <c r="F493" s="220"/>
      <c r="G493" s="220"/>
      <c r="H493" s="220"/>
      <c r="I493" s="220"/>
      <c r="J493" s="220"/>
      <c r="K493" s="220"/>
      <c r="L493" s="220"/>
      <c r="M493" s="220"/>
      <c r="N493" s="219"/>
      <c r="O493" s="219"/>
      <c r="P493" s="219"/>
      <c r="Q493" s="219"/>
      <c r="R493" s="220"/>
      <c r="S493" s="220"/>
      <c r="T493" s="220"/>
      <c r="U493" s="220"/>
      <c r="V493" s="220"/>
      <c r="W493" s="220"/>
      <c r="X493" s="220"/>
      <c r="Y493" s="220"/>
      <c r="Z493" s="210"/>
      <c r="AA493" s="210"/>
      <c r="AB493" s="210"/>
      <c r="AC493" s="210"/>
      <c r="AD493" s="210"/>
      <c r="AE493" s="210"/>
      <c r="AF493" s="210"/>
      <c r="AG493" s="210" t="s">
        <v>192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3" x14ac:dyDescent="0.2">
      <c r="A494" s="217"/>
      <c r="B494" s="218"/>
      <c r="C494" s="261" t="s">
        <v>468</v>
      </c>
      <c r="D494" s="252"/>
      <c r="E494" s="253">
        <v>2.69</v>
      </c>
      <c r="F494" s="220"/>
      <c r="G494" s="220"/>
      <c r="H494" s="220"/>
      <c r="I494" s="220"/>
      <c r="J494" s="220"/>
      <c r="K494" s="220"/>
      <c r="L494" s="220"/>
      <c r="M494" s="220"/>
      <c r="N494" s="219"/>
      <c r="O494" s="219"/>
      <c r="P494" s="219"/>
      <c r="Q494" s="219"/>
      <c r="R494" s="220"/>
      <c r="S494" s="220"/>
      <c r="T494" s="220"/>
      <c r="U494" s="220"/>
      <c r="V494" s="220"/>
      <c r="W494" s="220"/>
      <c r="X494" s="220"/>
      <c r="Y494" s="220"/>
      <c r="Z494" s="210"/>
      <c r="AA494" s="210"/>
      <c r="AB494" s="210"/>
      <c r="AC494" s="210"/>
      <c r="AD494" s="210"/>
      <c r="AE494" s="210"/>
      <c r="AF494" s="210"/>
      <c r="AG494" s="210" t="s">
        <v>192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17"/>
      <c r="B495" s="218"/>
      <c r="C495" s="261" t="s">
        <v>469</v>
      </c>
      <c r="D495" s="252"/>
      <c r="E495" s="253">
        <v>3.2</v>
      </c>
      <c r="F495" s="220"/>
      <c r="G495" s="220"/>
      <c r="H495" s="220"/>
      <c r="I495" s="220"/>
      <c r="J495" s="220"/>
      <c r="K495" s="220"/>
      <c r="L495" s="220"/>
      <c r="M495" s="220"/>
      <c r="N495" s="219"/>
      <c r="O495" s="219"/>
      <c r="P495" s="219"/>
      <c r="Q495" s="219"/>
      <c r="R495" s="220"/>
      <c r="S495" s="220"/>
      <c r="T495" s="220"/>
      <c r="U495" s="220"/>
      <c r="V495" s="220"/>
      <c r="W495" s="220"/>
      <c r="X495" s="220"/>
      <c r="Y495" s="220"/>
      <c r="Z495" s="210"/>
      <c r="AA495" s="210"/>
      <c r="AB495" s="210"/>
      <c r="AC495" s="210"/>
      <c r="AD495" s="210"/>
      <c r="AE495" s="210"/>
      <c r="AF495" s="210"/>
      <c r="AG495" s="210" t="s">
        <v>192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">
      <c r="A496" s="217"/>
      <c r="B496" s="218"/>
      <c r="C496" s="261" t="s">
        <v>470</v>
      </c>
      <c r="D496" s="252"/>
      <c r="E496" s="253">
        <v>3</v>
      </c>
      <c r="F496" s="220"/>
      <c r="G496" s="220"/>
      <c r="H496" s="220"/>
      <c r="I496" s="220"/>
      <c r="J496" s="220"/>
      <c r="K496" s="220"/>
      <c r="L496" s="220"/>
      <c r="M496" s="220"/>
      <c r="N496" s="219"/>
      <c r="O496" s="219"/>
      <c r="P496" s="219"/>
      <c r="Q496" s="219"/>
      <c r="R496" s="220"/>
      <c r="S496" s="220"/>
      <c r="T496" s="220"/>
      <c r="U496" s="220"/>
      <c r="V496" s="220"/>
      <c r="W496" s="220"/>
      <c r="X496" s="220"/>
      <c r="Y496" s="220"/>
      <c r="Z496" s="210"/>
      <c r="AA496" s="210"/>
      <c r="AB496" s="210"/>
      <c r="AC496" s="210"/>
      <c r="AD496" s="210"/>
      <c r="AE496" s="210"/>
      <c r="AF496" s="210"/>
      <c r="AG496" s="210" t="s">
        <v>192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17"/>
      <c r="B497" s="218"/>
      <c r="C497" s="261" t="s">
        <v>471</v>
      </c>
      <c r="D497" s="252"/>
      <c r="E497" s="253">
        <v>2.99</v>
      </c>
      <c r="F497" s="220"/>
      <c r="G497" s="220"/>
      <c r="H497" s="220"/>
      <c r="I497" s="220"/>
      <c r="J497" s="220"/>
      <c r="K497" s="220"/>
      <c r="L497" s="220"/>
      <c r="M497" s="220"/>
      <c r="N497" s="219"/>
      <c r="O497" s="219"/>
      <c r="P497" s="219"/>
      <c r="Q497" s="219"/>
      <c r="R497" s="220"/>
      <c r="S497" s="220"/>
      <c r="T497" s="220"/>
      <c r="U497" s="220"/>
      <c r="V497" s="220"/>
      <c r="W497" s="220"/>
      <c r="X497" s="220"/>
      <c r="Y497" s="220"/>
      <c r="Z497" s="210"/>
      <c r="AA497" s="210"/>
      <c r="AB497" s="210"/>
      <c r="AC497" s="210"/>
      <c r="AD497" s="210"/>
      <c r="AE497" s="210"/>
      <c r="AF497" s="210"/>
      <c r="AG497" s="210" t="s">
        <v>192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3" x14ac:dyDescent="0.2">
      <c r="A498" s="217"/>
      <c r="B498" s="218"/>
      <c r="C498" s="261" t="s">
        <v>472</v>
      </c>
      <c r="D498" s="252"/>
      <c r="E498" s="253">
        <v>3.1</v>
      </c>
      <c r="F498" s="220"/>
      <c r="G498" s="220"/>
      <c r="H498" s="220"/>
      <c r="I498" s="220"/>
      <c r="J498" s="220"/>
      <c r="K498" s="220"/>
      <c r="L498" s="220"/>
      <c r="M498" s="220"/>
      <c r="N498" s="219"/>
      <c r="O498" s="219"/>
      <c r="P498" s="219"/>
      <c r="Q498" s="219"/>
      <c r="R498" s="220"/>
      <c r="S498" s="220"/>
      <c r="T498" s="220"/>
      <c r="U498" s="220"/>
      <c r="V498" s="220"/>
      <c r="W498" s="220"/>
      <c r="X498" s="220"/>
      <c r="Y498" s="220"/>
      <c r="Z498" s="210"/>
      <c r="AA498" s="210"/>
      <c r="AB498" s="210"/>
      <c r="AC498" s="210"/>
      <c r="AD498" s="210"/>
      <c r="AE498" s="210"/>
      <c r="AF498" s="210"/>
      <c r="AG498" s="210" t="s">
        <v>192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3" x14ac:dyDescent="0.2">
      <c r="A499" s="217"/>
      <c r="B499" s="218"/>
      <c r="C499" s="261" t="s">
        <v>473</v>
      </c>
      <c r="D499" s="252"/>
      <c r="E499" s="253">
        <v>2.99</v>
      </c>
      <c r="F499" s="220"/>
      <c r="G499" s="220"/>
      <c r="H499" s="220"/>
      <c r="I499" s="220"/>
      <c r="J499" s="220"/>
      <c r="K499" s="220"/>
      <c r="L499" s="220"/>
      <c r="M499" s="220"/>
      <c r="N499" s="219"/>
      <c r="O499" s="219"/>
      <c r="P499" s="219"/>
      <c r="Q499" s="219"/>
      <c r="R499" s="220"/>
      <c r="S499" s="220"/>
      <c r="T499" s="220"/>
      <c r="U499" s="220"/>
      <c r="V499" s="220"/>
      <c r="W499" s="220"/>
      <c r="X499" s="220"/>
      <c r="Y499" s="220"/>
      <c r="Z499" s="210"/>
      <c r="AA499" s="210"/>
      <c r="AB499" s="210"/>
      <c r="AC499" s="210"/>
      <c r="AD499" s="210"/>
      <c r="AE499" s="210"/>
      <c r="AF499" s="210"/>
      <c r="AG499" s="210" t="s">
        <v>192</v>
      </c>
      <c r="AH499" s="210">
        <v>0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3" x14ac:dyDescent="0.2">
      <c r="A500" s="217"/>
      <c r="B500" s="218"/>
      <c r="C500" s="261" t="s">
        <v>474</v>
      </c>
      <c r="D500" s="252"/>
      <c r="E500" s="253">
        <v>3.03</v>
      </c>
      <c r="F500" s="220"/>
      <c r="G500" s="220"/>
      <c r="H500" s="220"/>
      <c r="I500" s="220"/>
      <c r="J500" s="220"/>
      <c r="K500" s="220"/>
      <c r="L500" s="220"/>
      <c r="M500" s="220"/>
      <c r="N500" s="219"/>
      <c r="O500" s="219"/>
      <c r="P500" s="219"/>
      <c r="Q500" s="219"/>
      <c r="R500" s="220"/>
      <c r="S500" s="220"/>
      <c r="T500" s="220"/>
      <c r="U500" s="220"/>
      <c r="V500" s="220"/>
      <c r="W500" s="220"/>
      <c r="X500" s="220"/>
      <c r="Y500" s="220"/>
      <c r="Z500" s="210"/>
      <c r="AA500" s="210"/>
      <c r="AB500" s="210"/>
      <c r="AC500" s="210"/>
      <c r="AD500" s="210"/>
      <c r="AE500" s="210"/>
      <c r="AF500" s="210"/>
      <c r="AG500" s="210" t="s">
        <v>192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3" x14ac:dyDescent="0.2">
      <c r="A501" s="217"/>
      <c r="B501" s="218"/>
      <c r="C501" s="261" t="s">
        <v>475</v>
      </c>
      <c r="D501" s="252"/>
      <c r="E501" s="253">
        <v>2.95</v>
      </c>
      <c r="F501" s="220"/>
      <c r="G501" s="220"/>
      <c r="H501" s="220"/>
      <c r="I501" s="220"/>
      <c r="J501" s="220"/>
      <c r="K501" s="220"/>
      <c r="L501" s="220"/>
      <c r="M501" s="220"/>
      <c r="N501" s="219"/>
      <c r="O501" s="219"/>
      <c r="P501" s="219"/>
      <c r="Q501" s="219"/>
      <c r="R501" s="220"/>
      <c r="S501" s="220"/>
      <c r="T501" s="220"/>
      <c r="U501" s="220"/>
      <c r="V501" s="220"/>
      <c r="W501" s="220"/>
      <c r="X501" s="220"/>
      <c r="Y501" s="220"/>
      <c r="Z501" s="210"/>
      <c r="AA501" s="210"/>
      <c r="AB501" s="210"/>
      <c r="AC501" s="210"/>
      <c r="AD501" s="210"/>
      <c r="AE501" s="210"/>
      <c r="AF501" s="210"/>
      <c r="AG501" s="210" t="s">
        <v>192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3" x14ac:dyDescent="0.2">
      <c r="A502" s="217"/>
      <c r="B502" s="218"/>
      <c r="C502" s="261" t="s">
        <v>476</v>
      </c>
      <c r="D502" s="252"/>
      <c r="E502" s="253">
        <v>2.91</v>
      </c>
      <c r="F502" s="220"/>
      <c r="G502" s="220"/>
      <c r="H502" s="220"/>
      <c r="I502" s="220"/>
      <c r="J502" s="220"/>
      <c r="K502" s="220"/>
      <c r="L502" s="220"/>
      <c r="M502" s="220"/>
      <c r="N502" s="219"/>
      <c r="O502" s="219"/>
      <c r="P502" s="219"/>
      <c r="Q502" s="219"/>
      <c r="R502" s="220"/>
      <c r="S502" s="220"/>
      <c r="T502" s="220"/>
      <c r="U502" s="220"/>
      <c r="V502" s="220"/>
      <c r="W502" s="220"/>
      <c r="X502" s="220"/>
      <c r="Y502" s="220"/>
      <c r="Z502" s="210"/>
      <c r="AA502" s="210"/>
      <c r="AB502" s="210"/>
      <c r="AC502" s="210"/>
      <c r="AD502" s="210"/>
      <c r="AE502" s="210"/>
      <c r="AF502" s="210"/>
      <c r="AG502" s="210" t="s">
        <v>192</v>
      </c>
      <c r="AH502" s="210">
        <v>0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3" x14ac:dyDescent="0.2">
      <c r="A503" s="217"/>
      <c r="B503" s="218"/>
      <c r="C503" s="261" t="s">
        <v>477</v>
      </c>
      <c r="D503" s="252"/>
      <c r="E503" s="253">
        <v>2.75</v>
      </c>
      <c r="F503" s="220"/>
      <c r="G503" s="220"/>
      <c r="H503" s="220"/>
      <c r="I503" s="220"/>
      <c r="J503" s="220"/>
      <c r="K503" s="220"/>
      <c r="L503" s="220"/>
      <c r="M503" s="220"/>
      <c r="N503" s="219"/>
      <c r="O503" s="219"/>
      <c r="P503" s="219"/>
      <c r="Q503" s="219"/>
      <c r="R503" s="220"/>
      <c r="S503" s="220"/>
      <c r="T503" s="220"/>
      <c r="U503" s="220"/>
      <c r="V503" s="220"/>
      <c r="W503" s="220"/>
      <c r="X503" s="220"/>
      <c r="Y503" s="220"/>
      <c r="Z503" s="210"/>
      <c r="AA503" s="210"/>
      <c r="AB503" s="210"/>
      <c r="AC503" s="210"/>
      <c r="AD503" s="210"/>
      <c r="AE503" s="210"/>
      <c r="AF503" s="210"/>
      <c r="AG503" s="210" t="s">
        <v>192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3" x14ac:dyDescent="0.2">
      <c r="A504" s="217"/>
      <c r="B504" s="218"/>
      <c r="C504" s="261" t="s">
        <v>478</v>
      </c>
      <c r="D504" s="252"/>
      <c r="E504" s="253">
        <v>3.3</v>
      </c>
      <c r="F504" s="220"/>
      <c r="G504" s="220"/>
      <c r="H504" s="220"/>
      <c r="I504" s="220"/>
      <c r="J504" s="220"/>
      <c r="K504" s="220"/>
      <c r="L504" s="220"/>
      <c r="M504" s="220"/>
      <c r="N504" s="219"/>
      <c r="O504" s="219"/>
      <c r="P504" s="219"/>
      <c r="Q504" s="219"/>
      <c r="R504" s="220"/>
      <c r="S504" s="220"/>
      <c r="T504" s="220"/>
      <c r="U504" s="220"/>
      <c r="V504" s="220"/>
      <c r="W504" s="220"/>
      <c r="X504" s="220"/>
      <c r="Y504" s="220"/>
      <c r="Z504" s="210"/>
      <c r="AA504" s="210"/>
      <c r="AB504" s="210"/>
      <c r="AC504" s="210"/>
      <c r="AD504" s="210"/>
      <c r="AE504" s="210"/>
      <c r="AF504" s="210"/>
      <c r="AG504" s="210" t="s">
        <v>192</v>
      </c>
      <c r="AH504" s="210">
        <v>0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3" x14ac:dyDescent="0.2">
      <c r="A505" s="217"/>
      <c r="B505" s="218"/>
      <c r="C505" s="261" t="s">
        <v>479</v>
      </c>
      <c r="D505" s="252"/>
      <c r="E505" s="253">
        <v>5.9</v>
      </c>
      <c r="F505" s="220"/>
      <c r="G505" s="220"/>
      <c r="H505" s="220"/>
      <c r="I505" s="220"/>
      <c r="J505" s="220"/>
      <c r="K505" s="220"/>
      <c r="L505" s="220"/>
      <c r="M505" s="220"/>
      <c r="N505" s="219"/>
      <c r="O505" s="219"/>
      <c r="P505" s="219"/>
      <c r="Q505" s="219"/>
      <c r="R505" s="220"/>
      <c r="S505" s="220"/>
      <c r="T505" s="220"/>
      <c r="U505" s="220"/>
      <c r="V505" s="220"/>
      <c r="W505" s="220"/>
      <c r="X505" s="220"/>
      <c r="Y505" s="220"/>
      <c r="Z505" s="210"/>
      <c r="AA505" s="210"/>
      <c r="AB505" s="210"/>
      <c r="AC505" s="210"/>
      <c r="AD505" s="210"/>
      <c r="AE505" s="210"/>
      <c r="AF505" s="210"/>
      <c r="AG505" s="210" t="s">
        <v>192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3" x14ac:dyDescent="0.2">
      <c r="A506" s="217"/>
      <c r="B506" s="218"/>
      <c r="C506" s="261" t="s">
        <v>480</v>
      </c>
      <c r="D506" s="252"/>
      <c r="E506" s="253">
        <v>3.29</v>
      </c>
      <c r="F506" s="220"/>
      <c r="G506" s="220"/>
      <c r="H506" s="220"/>
      <c r="I506" s="220"/>
      <c r="J506" s="220"/>
      <c r="K506" s="220"/>
      <c r="L506" s="220"/>
      <c r="M506" s="220"/>
      <c r="N506" s="219"/>
      <c r="O506" s="219"/>
      <c r="P506" s="219"/>
      <c r="Q506" s="219"/>
      <c r="R506" s="220"/>
      <c r="S506" s="220"/>
      <c r="T506" s="220"/>
      <c r="U506" s="220"/>
      <c r="V506" s="220"/>
      <c r="W506" s="220"/>
      <c r="X506" s="220"/>
      <c r="Y506" s="220"/>
      <c r="Z506" s="210"/>
      <c r="AA506" s="210"/>
      <c r="AB506" s="210"/>
      <c r="AC506" s="210"/>
      <c r="AD506" s="210"/>
      <c r="AE506" s="210"/>
      <c r="AF506" s="210"/>
      <c r="AG506" s="210" t="s">
        <v>192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17"/>
      <c r="B507" s="218"/>
      <c r="C507" s="261" t="s">
        <v>481</v>
      </c>
      <c r="D507" s="252"/>
      <c r="E507" s="253">
        <v>5.43</v>
      </c>
      <c r="F507" s="220"/>
      <c r="G507" s="220"/>
      <c r="H507" s="220"/>
      <c r="I507" s="220"/>
      <c r="J507" s="220"/>
      <c r="K507" s="220"/>
      <c r="L507" s="220"/>
      <c r="M507" s="220"/>
      <c r="N507" s="219"/>
      <c r="O507" s="219"/>
      <c r="P507" s="219"/>
      <c r="Q507" s="219"/>
      <c r="R507" s="220"/>
      <c r="S507" s="220"/>
      <c r="T507" s="220"/>
      <c r="U507" s="220"/>
      <c r="V507" s="220"/>
      <c r="W507" s="220"/>
      <c r="X507" s="220"/>
      <c r="Y507" s="220"/>
      <c r="Z507" s="210"/>
      <c r="AA507" s="210"/>
      <c r="AB507" s="210"/>
      <c r="AC507" s="210"/>
      <c r="AD507" s="210"/>
      <c r="AE507" s="210"/>
      <c r="AF507" s="210"/>
      <c r="AG507" s="210" t="s">
        <v>192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17"/>
      <c r="B508" s="218"/>
      <c r="C508" s="261" t="s">
        <v>482</v>
      </c>
      <c r="D508" s="252"/>
      <c r="E508" s="253">
        <v>3</v>
      </c>
      <c r="F508" s="220"/>
      <c r="G508" s="220"/>
      <c r="H508" s="220"/>
      <c r="I508" s="220"/>
      <c r="J508" s="220"/>
      <c r="K508" s="220"/>
      <c r="L508" s="220"/>
      <c r="M508" s="220"/>
      <c r="N508" s="219"/>
      <c r="O508" s="219"/>
      <c r="P508" s="219"/>
      <c r="Q508" s="219"/>
      <c r="R508" s="220"/>
      <c r="S508" s="220"/>
      <c r="T508" s="220"/>
      <c r="U508" s="220"/>
      <c r="V508" s="220"/>
      <c r="W508" s="220"/>
      <c r="X508" s="220"/>
      <c r="Y508" s="220"/>
      <c r="Z508" s="210"/>
      <c r="AA508" s="210"/>
      <c r="AB508" s="210"/>
      <c r="AC508" s="210"/>
      <c r="AD508" s="210"/>
      <c r="AE508" s="210"/>
      <c r="AF508" s="210"/>
      <c r="AG508" s="210" t="s">
        <v>192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17"/>
      <c r="B509" s="218"/>
      <c r="C509" s="261" t="s">
        <v>483</v>
      </c>
      <c r="D509" s="252"/>
      <c r="E509" s="253">
        <v>3.34</v>
      </c>
      <c r="F509" s="220"/>
      <c r="G509" s="220"/>
      <c r="H509" s="220"/>
      <c r="I509" s="220"/>
      <c r="J509" s="220"/>
      <c r="K509" s="220"/>
      <c r="L509" s="220"/>
      <c r="M509" s="220"/>
      <c r="N509" s="219"/>
      <c r="O509" s="219"/>
      <c r="P509" s="219"/>
      <c r="Q509" s="219"/>
      <c r="R509" s="220"/>
      <c r="S509" s="220"/>
      <c r="T509" s="220"/>
      <c r="U509" s="220"/>
      <c r="V509" s="220"/>
      <c r="W509" s="220"/>
      <c r="X509" s="220"/>
      <c r="Y509" s="220"/>
      <c r="Z509" s="210"/>
      <c r="AA509" s="210"/>
      <c r="AB509" s="210"/>
      <c r="AC509" s="210"/>
      <c r="AD509" s="210"/>
      <c r="AE509" s="210"/>
      <c r="AF509" s="210"/>
      <c r="AG509" s="210" t="s">
        <v>192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17"/>
      <c r="B510" s="218"/>
      <c r="C510" s="261" t="s">
        <v>484</v>
      </c>
      <c r="D510" s="252"/>
      <c r="E510" s="253">
        <v>3.68</v>
      </c>
      <c r="F510" s="220"/>
      <c r="G510" s="220"/>
      <c r="H510" s="220"/>
      <c r="I510" s="220"/>
      <c r="J510" s="220"/>
      <c r="K510" s="220"/>
      <c r="L510" s="220"/>
      <c r="M510" s="220"/>
      <c r="N510" s="219"/>
      <c r="O510" s="219"/>
      <c r="P510" s="219"/>
      <c r="Q510" s="219"/>
      <c r="R510" s="220"/>
      <c r="S510" s="220"/>
      <c r="T510" s="220"/>
      <c r="U510" s="220"/>
      <c r="V510" s="220"/>
      <c r="W510" s="220"/>
      <c r="X510" s="220"/>
      <c r="Y510" s="220"/>
      <c r="Z510" s="210"/>
      <c r="AA510" s="210"/>
      <c r="AB510" s="210"/>
      <c r="AC510" s="210"/>
      <c r="AD510" s="210"/>
      <c r="AE510" s="210"/>
      <c r="AF510" s="210"/>
      <c r="AG510" s="210" t="s">
        <v>192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17"/>
      <c r="B511" s="218"/>
      <c r="C511" s="261" t="s">
        <v>485</v>
      </c>
      <c r="D511" s="252"/>
      <c r="E511" s="253">
        <v>3.63</v>
      </c>
      <c r="F511" s="220"/>
      <c r="G511" s="220"/>
      <c r="H511" s="220"/>
      <c r="I511" s="220"/>
      <c r="J511" s="220"/>
      <c r="K511" s="220"/>
      <c r="L511" s="220"/>
      <c r="M511" s="220"/>
      <c r="N511" s="219"/>
      <c r="O511" s="219"/>
      <c r="P511" s="219"/>
      <c r="Q511" s="219"/>
      <c r="R511" s="220"/>
      <c r="S511" s="220"/>
      <c r="T511" s="220"/>
      <c r="U511" s="220"/>
      <c r="V511" s="220"/>
      <c r="W511" s="220"/>
      <c r="X511" s="220"/>
      <c r="Y511" s="220"/>
      <c r="Z511" s="210"/>
      <c r="AA511" s="210"/>
      <c r="AB511" s="210"/>
      <c r="AC511" s="210"/>
      <c r="AD511" s="210"/>
      <c r="AE511" s="210"/>
      <c r="AF511" s="210"/>
      <c r="AG511" s="210" t="s">
        <v>192</v>
      </c>
      <c r="AH511" s="210">
        <v>0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3" x14ac:dyDescent="0.2">
      <c r="A512" s="217"/>
      <c r="B512" s="218"/>
      <c r="C512" s="261" t="s">
        <v>486</v>
      </c>
      <c r="D512" s="252"/>
      <c r="E512" s="253">
        <v>3.01</v>
      </c>
      <c r="F512" s="220"/>
      <c r="G512" s="220"/>
      <c r="H512" s="220"/>
      <c r="I512" s="220"/>
      <c r="J512" s="220"/>
      <c r="K512" s="220"/>
      <c r="L512" s="220"/>
      <c r="M512" s="220"/>
      <c r="N512" s="219"/>
      <c r="O512" s="219"/>
      <c r="P512" s="219"/>
      <c r="Q512" s="219"/>
      <c r="R512" s="220"/>
      <c r="S512" s="220"/>
      <c r="T512" s="220"/>
      <c r="U512" s="220"/>
      <c r="V512" s="220"/>
      <c r="W512" s="220"/>
      <c r="X512" s="220"/>
      <c r="Y512" s="220"/>
      <c r="Z512" s="210"/>
      <c r="AA512" s="210"/>
      <c r="AB512" s="210"/>
      <c r="AC512" s="210"/>
      <c r="AD512" s="210"/>
      <c r="AE512" s="210"/>
      <c r="AF512" s="210"/>
      <c r="AG512" s="210" t="s">
        <v>192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outlineLevel="3" x14ac:dyDescent="0.2">
      <c r="A513" s="217"/>
      <c r="B513" s="218"/>
      <c r="C513" s="261" t="s">
        <v>487</v>
      </c>
      <c r="D513" s="252"/>
      <c r="E513" s="253">
        <v>3.02</v>
      </c>
      <c r="F513" s="220"/>
      <c r="G513" s="220"/>
      <c r="H513" s="220"/>
      <c r="I513" s="220"/>
      <c r="J513" s="220"/>
      <c r="K513" s="220"/>
      <c r="L513" s="220"/>
      <c r="M513" s="220"/>
      <c r="N513" s="219"/>
      <c r="O513" s="219"/>
      <c r="P513" s="219"/>
      <c r="Q513" s="219"/>
      <c r="R513" s="220"/>
      <c r="S513" s="220"/>
      <c r="T513" s="220"/>
      <c r="U513" s="220"/>
      <c r="V513" s="220"/>
      <c r="W513" s="220"/>
      <c r="X513" s="220"/>
      <c r="Y513" s="220"/>
      <c r="Z513" s="210"/>
      <c r="AA513" s="210"/>
      <c r="AB513" s="210"/>
      <c r="AC513" s="210"/>
      <c r="AD513" s="210"/>
      <c r="AE513" s="210"/>
      <c r="AF513" s="210"/>
      <c r="AG513" s="210" t="s">
        <v>192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3" x14ac:dyDescent="0.2">
      <c r="A514" s="217"/>
      <c r="B514" s="218"/>
      <c r="C514" s="261" t="s">
        <v>488</v>
      </c>
      <c r="D514" s="252"/>
      <c r="E514" s="253">
        <v>3.46</v>
      </c>
      <c r="F514" s="220"/>
      <c r="G514" s="220"/>
      <c r="H514" s="220"/>
      <c r="I514" s="220"/>
      <c r="J514" s="220"/>
      <c r="K514" s="220"/>
      <c r="L514" s="220"/>
      <c r="M514" s="220"/>
      <c r="N514" s="219"/>
      <c r="O514" s="219"/>
      <c r="P514" s="219"/>
      <c r="Q514" s="219"/>
      <c r="R514" s="220"/>
      <c r="S514" s="220"/>
      <c r="T514" s="220"/>
      <c r="U514" s="220"/>
      <c r="V514" s="220"/>
      <c r="W514" s="220"/>
      <c r="X514" s="220"/>
      <c r="Y514" s="220"/>
      <c r="Z514" s="210"/>
      <c r="AA514" s="210"/>
      <c r="AB514" s="210"/>
      <c r="AC514" s="210"/>
      <c r="AD514" s="210"/>
      <c r="AE514" s="210"/>
      <c r="AF514" s="210"/>
      <c r="AG514" s="210" t="s">
        <v>192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outlineLevel="3" x14ac:dyDescent="0.2">
      <c r="A515" s="217"/>
      <c r="B515" s="218"/>
      <c r="C515" s="261" t="s">
        <v>489</v>
      </c>
      <c r="D515" s="252"/>
      <c r="E515" s="253">
        <v>3.1</v>
      </c>
      <c r="F515" s="220"/>
      <c r="G515" s="220"/>
      <c r="H515" s="220"/>
      <c r="I515" s="220"/>
      <c r="J515" s="220"/>
      <c r="K515" s="220"/>
      <c r="L515" s="220"/>
      <c r="M515" s="220"/>
      <c r="N515" s="219"/>
      <c r="O515" s="219"/>
      <c r="P515" s="219"/>
      <c r="Q515" s="219"/>
      <c r="R515" s="220"/>
      <c r="S515" s="220"/>
      <c r="T515" s="220"/>
      <c r="U515" s="220"/>
      <c r="V515" s="220"/>
      <c r="W515" s="220"/>
      <c r="X515" s="220"/>
      <c r="Y515" s="220"/>
      <c r="Z515" s="210"/>
      <c r="AA515" s="210"/>
      <c r="AB515" s="210"/>
      <c r="AC515" s="210"/>
      <c r="AD515" s="210"/>
      <c r="AE515" s="210"/>
      <c r="AF515" s="210"/>
      <c r="AG515" s="210" t="s">
        <v>192</v>
      </c>
      <c r="AH515" s="210">
        <v>0</v>
      </c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3" x14ac:dyDescent="0.2">
      <c r="A516" s="217"/>
      <c r="B516" s="218"/>
      <c r="C516" s="261" t="s">
        <v>490</v>
      </c>
      <c r="D516" s="252"/>
      <c r="E516" s="253">
        <v>2.5499999999999998</v>
      </c>
      <c r="F516" s="220"/>
      <c r="G516" s="220"/>
      <c r="H516" s="220"/>
      <c r="I516" s="220"/>
      <c r="J516" s="220"/>
      <c r="K516" s="220"/>
      <c r="L516" s="220"/>
      <c r="M516" s="220"/>
      <c r="N516" s="219"/>
      <c r="O516" s="219"/>
      <c r="P516" s="219"/>
      <c r="Q516" s="219"/>
      <c r="R516" s="220"/>
      <c r="S516" s="220"/>
      <c r="T516" s="220"/>
      <c r="U516" s="220"/>
      <c r="V516" s="220"/>
      <c r="W516" s="220"/>
      <c r="X516" s="220"/>
      <c r="Y516" s="220"/>
      <c r="Z516" s="210"/>
      <c r="AA516" s="210"/>
      <c r="AB516" s="210"/>
      <c r="AC516" s="210"/>
      <c r="AD516" s="210"/>
      <c r="AE516" s="210"/>
      <c r="AF516" s="210"/>
      <c r="AG516" s="210" t="s">
        <v>192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3" x14ac:dyDescent="0.2">
      <c r="A517" s="217"/>
      <c r="B517" s="218"/>
      <c r="C517" s="261" t="s">
        <v>491</v>
      </c>
      <c r="D517" s="252"/>
      <c r="E517" s="253">
        <v>3.96</v>
      </c>
      <c r="F517" s="220"/>
      <c r="G517" s="220"/>
      <c r="H517" s="220"/>
      <c r="I517" s="220"/>
      <c r="J517" s="220"/>
      <c r="K517" s="220"/>
      <c r="L517" s="220"/>
      <c r="M517" s="220"/>
      <c r="N517" s="219"/>
      <c r="O517" s="219"/>
      <c r="P517" s="219"/>
      <c r="Q517" s="219"/>
      <c r="R517" s="220"/>
      <c r="S517" s="220"/>
      <c r="T517" s="220"/>
      <c r="U517" s="220"/>
      <c r="V517" s="220"/>
      <c r="W517" s="220"/>
      <c r="X517" s="220"/>
      <c r="Y517" s="220"/>
      <c r="Z517" s="210"/>
      <c r="AA517" s="210"/>
      <c r="AB517" s="210"/>
      <c r="AC517" s="210"/>
      <c r="AD517" s="210"/>
      <c r="AE517" s="210"/>
      <c r="AF517" s="210"/>
      <c r="AG517" s="210" t="s">
        <v>192</v>
      </c>
      <c r="AH517" s="210">
        <v>0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3" x14ac:dyDescent="0.2">
      <c r="A518" s="217"/>
      <c r="B518" s="218"/>
      <c r="C518" s="261" t="s">
        <v>492</v>
      </c>
      <c r="D518" s="252"/>
      <c r="E518" s="253">
        <v>3.24</v>
      </c>
      <c r="F518" s="220"/>
      <c r="G518" s="220"/>
      <c r="H518" s="220"/>
      <c r="I518" s="220"/>
      <c r="J518" s="220"/>
      <c r="K518" s="220"/>
      <c r="L518" s="220"/>
      <c r="M518" s="220"/>
      <c r="N518" s="219"/>
      <c r="O518" s="219"/>
      <c r="P518" s="219"/>
      <c r="Q518" s="219"/>
      <c r="R518" s="220"/>
      <c r="S518" s="220"/>
      <c r="T518" s="220"/>
      <c r="U518" s="220"/>
      <c r="V518" s="220"/>
      <c r="W518" s="220"/>
      <c r="X518" s="220"/>
      <c r="Y518" s="220"/>
      <c r="Z518" s="210"/>
      <c r="AA518" s="210"/>
      <c r="AB518" s="210"/>
      <c r="AC518" s="210"/>
      <c r="AD518" s="210"/>
      <c r="AE518" s="210"/>
      <c r="AF518" s="210"/>
      <c r="AG518" s="210" t="s">
        <v>192</v>
      </c>
      <c r="AH518" s="210">
        <v>0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3" x14ac:dyDescent="0.2">
      <c r="A519" s="217"/>
      <c r="B519" s="218"/>
      <c r="C519" s="261" t="s">
        <v>439</v>
      </c>
      <c r="D519" s="252"/>
      <c r="E519" s="253">
        <v>3</v>
      </c>
      <c r="F519" s="220"/>
      <c r="G519" s="220"/>
      <c r="H519" s="220"/>
      <c r="I519" s="220"/>
      <c r="J519" s="220"/>
      <c r="K519" s="220"/>
      <c r="L519" s="220"/>
      <c r="M519" s="220"/>
      <c r="N519" s="219"/>
      <c r="O519" s="219"/>
      <c r="P519" s="219"/>
      <c r="Q519" s="219"/>
      <c r="R519" s="220"/>
      <c r="S519" s="220"/>
      <c r="T519" s="220"/>
      <c r="U519" s="220"/>
      <c r="V519" s="220"/>
      <c r="W519" s="220"/>
      <c r="X519" s="220"/>
      <c r="Y519" s="220"/>
      <c r="Z519" s="210"/>
      <c r="AA519" s="210"/>
      <c r="AB519" s="210"/>
      <c r="AC519" s="210"/>
      <c r="AD519" s="210"/>
      <c r="AE519" s="210"/>
      <c r="AF519" s="210"/>
      <c r="AG519" s="210" t="s">
        <v>192</v>
      </c>
      <c r="AH519" s="210">
        <v>0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3" x14ac:dyDescent="0.2">
      <c r="A520" s="217"/>
      <c r="B520" s="218"/>
      <c r="C520" s="261" t="s">
        <v>440</v>
      </c>
      <c r="D520" s="252"/>
      <c r="E520" s="253">
        <v>5.55</v>
      </c>
      <c r="F520" s="220"/>
      <c r="G520" s="220"/>
      <c r="H520" s="220"/>
      <c r="I520" s="220"/>
      <c r="J520" s="220"/>
      <c r="K520" s="220"/>
      <c r="L520" s="220"/>
      <c r="M520" s="220"/>
      <c r="N520" s="219"/>
      <c r="O520" s="219"/>
      <c r="P520" s="219"/>
      <c r="Q520" s="219"/>
      <c r="R520" s="220"/>
      <c r="S520" s="220"/>
      <c r="T520" s="220"/>
      <c r="U520" s="220"/>
      <c r="V520" s="220"/>
      <c r="W520" s="220"/>
      <c r="X520" s="220"/>
      <c r="Y520" s="220"/>
      <c r="Z520" s="210"/>
      <c r="AA520" s="210"/>
      <c r="AB520" s="210"/>
      <c r="AC520" s="210"/>
      <c r="AD520" s="210"/>
      <c r="AE520" s="210"/>
      <c r="AF520" s="210"/>
      <c r="AG520" s="210" t="s">
        <v>192</v>
      </c>
      <c r="AH520" s="210">
        <v>0</v>
      </c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3" x14ac:dyDescent="0.2">
      <c r="A521" s="217"/>
      <c r="B521" s="218"/>
      <c r="C521" s="261" t="s">
        <v>441</v>
      </c>
      <c r="D521" s="252"/>
      <c r="E521" s="253">
        <v>2.98</v>
      </c>
      <c r="F521" s="220"/>
      <c r="G521" s="220"/>
      <c r="H521" s="220"/>
      <c r="I521" s="220"/>
      <c r="J521" s="220"/>
      <c r="K521" s="220"/>
      <c r="L521" s="220"/>
      <c r="M521" s="220"/>
      <c r="N521" s="219"/>
      <c r="O521" s="219"/>
      <c r="P521" s="219"/>
      <c r="Q521" s="219"/>
      <c r="R521" s="220"/>
      <c r="S521" s="220"/>
      <c r="T521" s="220"/>
      <c r="U521" s="220"/>
      <c r="V521" s="220"/>
      <c r="W521" s="220"/>
      <c r="X521" s="220"/>
      <c r="Y521" s="220"/>
      <c r="Z521" s="210"/>
      <c r="AA521" s="210"/>
      <c r="AB521" s="210"/>
      <c r="AC521" s="210"/>
      <c r="AD521" s="210"/>
      <c r="AE521" s="210"/>
      <c r="AF521" s="210"/>
      <c r="AG521" s="210" t="s">
        <v>192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17"/>
      <c r="B522" s="218"/>
      <c r="C522" s="261" t="s">
        <v>442</v>
      </c>
      <c r="D522" s="252"/>
      <c r="E522" s="253">
        <v>6.61</v>
      </c>
      <c r="F522" s="220"/>
      <c r="G522" s="220"/>
      <c r="H522" s="220"/>
      <c r="I522" s="220"/>
      <c r="J522" s="220"/>
      <c r="K522" s="220"/>
      <c r="L522" s="220"/>
      <c r="M522" s="220"/>
      <c r="N522" s="219"/>
      <c r="O522" s="219"/>
      <c r="P522" s="219"/>
      <c r="Q522" s="219"/>
      <c r="R522" s="220"/>
      <c r="S522" s="220"/>
      <c r="T522" s="220"/>
      <c r="U522" s="220"/>
      <c r="V522" s="220"/>
      <c r="W522" s="220"/>
      <c r="X522" s="220"/>
      <c r="Y522" s="220"/>
      <c r="Z522" s="210"/>
      <c r="AA522" s="210"/>
      <c r="AB522" s="210"/>
      <c r="AC522" s="210"/>
      <c r="AD522" s="210"/>
      <c r="AE522" s="210"/>
      <c r="AF522" s="210"/>
      <c r="AG522" s="210" t="s">
        <v>192</v>
      </c>
      <c r="AH522" s="210">
        <v>0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3" x14ac:dyDescent="0.2">
      <c r="A523" s="217"/>
      <c r="B523" s="218"/>
      <c r="C523" s="261" t="s">
        <v>493</v>
      </c>
      <c r="D523" s="252"/>
      <c r="E523" s="253">
        <v>4</v>
      </c>
      <c r="F523" s="220"/>
      <c r="G523" s="220"/>
      <c r="H523" s="220"/>
      <c r="I523" s="220"/>
      <c r="J523" s="220"/>
      <c r="K523" s="220"/>
      <c r="L523" s="220"/>
      <c r="M523" s="220"/>
      <c r="N523" s="219"/>
      <c r="O523" s="219"/>
      <c r="P523" s="219"/>
      <c r="Q523" s="219"/>
      <c r="R523" s="220"/>
      <c r="S523" s="220"/>
      <c r="T523" s="220"/>
      <c r="U523" s="220"/>
      <c r="V523" s="220"/>
      <c r="W523" s="220"/>
      <c r="X523" s="220"/>
      <c r="Y523" s="220"/>
      <c r="Z523" s="210"/>
      <c r="AA523" s="210"/>
      <c r="AB523" s="210"/>
      <c r="AC523" s="210"/>
      <c r="AD523" s="210"/>
      <c r="AE523" s="210"/>
      <c r="AF523" s="210"/>
      <c r="AG523" s="210" t="s">
        <v>192</v>
      </c>
      <c r="AH523" s="210">
        <v>0</v>
      </c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3" x14ac:dyDescent="0.2">
      <c r="A524" s="217"/>
      <c r="B524" s="218"/>
      <c r="C524" s="261" t="s">
        <v>444</v>
      </c>
      <c r="D524" s="252"/>
      <c r="E524" s="253">
        <v>4.07</v>
      </c>
      <c r="F524" s="220"/>
      <c r="G524" s="220"/>
      <c r="H524" s="220"/>
      <c r="I524" s="220"/>
      <c r="J524" s="220"/>
      <c r="K524" s="220"/>
      <c r="L524" s="220"/>
      <c r="M524" s="220"/>
      <c r="N524" s="219"/>
      <c r="O524" s="219"/>
      <c r="P524" s="219"/>
      <c r="Q524" s="219"/>
      <c r="R524" s="220"/>
      <c r="S524" s="220"/>
      <c r="T524" s="220"/>
      <c r="U524" s="220"/>
      <c r="V524" s="220"/>
      <c r="W524" s="220"/>
      <c r="X524" s="220"/>
      <c r="Y524" s="220"/>
      <c r="Z524" s="210"/>
      <c r="AA524" s="210"/>
      <c r="AB524" s="210"/>
      <c r="AC524" s="210"/>
      <c r="AD524" s="210"/>
      <c r="AE524" s="210"/>
      <c r="AF524" s="210"/>
      <c r="AG524" s="210" t="s">
        <v>192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">
      <c r="A525" s="217"/>
      <c r="B525" s="218"/>
      <c r="C525" s="261" t="s">
        <v>494</v>
      </c>
      <c r="D525" s="252"/>
      <c r="E525" s="253">
        <v>3.67</v>
      </c>
      <c r="F525" s="220"/>
      <c r="G525" s="220"/>
      <c r="H525" s="220"/>
      <c r="I525" s="220"/>
      <c r="J525" s="220"/>
      <c r="K525" s="220"/>
      <c r="L525" s="220"/>
      <c r="M525" s="220"/>
      <c r="N525" s="219"/>
      <c r="O525" s="219"/>
      <c r="P525" s="219"/>
      <c r="Q525" s="219"/>
      <c r="R525" s="220"/>
      <c r="S525" s="220"/>
      <c r="T525" s="220"/>
      <c r="U525" s="220"/>
      <c r="V525" s="220"/>
      <c r="W525" s="220"/>
      <c r="X525" s="220"/>
      <c r="Y525" s="220"/>
      <c r="Z525" s="210"/>
      <c r="AA525" s="210"/>
      <c r="AB525" s="210"/>
      <c r="AC525" s="210"/>
      <c r="AD525" s="210"/>
      <c r="AE525" s="210"/>
      <c r="AF525" s="210"/>
      <c r="AG525" s="210" t="s">
        <v>192</v>
      </c>
      <c r="AH525" s="210">
        <v>0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3" x14ac:dyDescent="0.2">
      <c r="A526" s="217"/>
      <c r="B526" s="218"/>
      <c r="C526" s="261" t="s">
        <v>495</v>
      </c>
      <c r="D526" s="252"/>
      <c r="E526" s="253">
        <v>5.57</v>
      </c>
      <c r="F526" s="220"/>
      <c r="G526" s="220"/>
      <c r="H526" s="220"/>
      <c r="I526" s="220"/>
      <c r="J526" s="220"/>
      <c r="K526" s="220"/>
      <c r="L526" s="220"/>
      <c r="M526" s="220"/>
      <c r="N526" s="219"/>
      <c r="O526" s="219"/>
      <c r="P526" s="219"/>
      <c r="Q526" s="219"/>
      <c r="R526" s="220"/>
      <c r="S526" s="220"/>
      <c r="T526" s="220"/>
      <c r="U526" s="220"/>
      <c r="V526" s="220"/>
      <c r="W526" s="220"/>
      <c r="X526" s="220"/>
      <c r="Y526" s="220"/>
      <c r="Z526" s="210"/>
      <c r="AA526" s="210"/>
      <c r="AB526" s="210"/>
      <c r="AC526" s="210"/>
      <c r="AD526" s="210"/>
      <c r="AE526" s="210"/>
      <c r="AF526" s="210"/>
      <c r="AG526" s="210" t="s">
        <v>192</v>
      </c>
      <c r="AH526" s="210">
        <v>0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3" x14ac:dyDescent="0.2">
      <c r="A527" s="217"/>
      <c r="B527" s="218"/>
      <c r="C527" s="261" t="s">
        <v>496</v>
      </c>
      <c r="D527" s="252"/>
      <c r="E527" s="253">
        <v>3.76</v>
      </c>
      <c r="F527" s="220"/>
      <c r="G527" s="220"/>
      <c r="H527" s="220"/>
      <c r="I527" s="220"/>
      <c r="J527" s="220"/>
      <c r="K527" s="220"/>
      <c r="L527" s="220"/>
      <c r="M527" s="220"/>
      <c r="N527" s="219"/>
      <c r="O527" s="219"/>
      <c r="P527" s="219"/>
      <c r="Q527" s="219"/>
      <c r="R527" s="220"/>
      <c r="S527" s="220"/>
      <c r="T527" s="220"/>
      <c r="U527" s="220"/>
      <c r="V527" s="220"/>
      <c r="W527" s="220"/>
      <c r="X527" s="220"/>
      <c r="Y527" s="220"/>
      <c r="Z527" s="210"/>
      <c r="AA527" s="210"/>
      <c r="AB527" s="210"/>
      <c r="AC527" s="210"/>
      <c r="AD527" s="210"/>
      <c r="AE527" s="210"/>
      <c r="AF527" s="210"/>
      <c r="AG527" s="210" t="s">
        <v>192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3" x14ac:dyDescent="0.2">
      <c r="A528" s="217"/>
      <c r="B528" s="218"/>
      <c r="C528" s="261" t="s">
        <v>497</v>
      </c>
      <c r="D528" s="252"/>
      <c r="E528" s="253">
        <v>2.91</v>
      </c>
      <c r="F528" s="220"/>
      <c r="G528" s="220"/>
      <c r="H528" s="220"/>
      <c r="I528" s="220"/>
      <c r="J528" s="220"/>
      <c r="K528" s="220"/>
      <c r="L528" s="220"/>
      <c r="M528" s="220"/>
      <c r="N528" s="219"/>
      <c r="O528" s="219"/>
      <c r="P528" s="219"/>
      <c r="Q528" s="219"/>
      <c r="R528" s="220"/>
      <c r="S528" s="220"/>
      <c r="T528" s="220"/>
      <c r="U528" s="220"/>
      <c r="V528" s="220"/>
      <c r="W528" s="220"/>
      <c r="X528" s="220"/>
      <c r="Y528" s="220"/>
      <c r="Z528" s="210"/>
      <c r="AA528" s="210"/>
      <c r="AB528" s="210"/>
      <c r="AC528" s="210"/>
      <c r="AD528" s="210"/>
      <c r="AE528" s="210"/>
      <c r="AF528" s="210"/>
      <c r="AG528" s="210" t="s">
        <v>192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3" x14ac:dyDescent="0.2">
      <c r="A529" s="217"/>
      <c r="B529" s="218"/>
      <c r="C529" s="261" t="s">
        <v>498</v>
      </c>
      <c r="D529" s="252"/>
      <c r="E529" s="253">
        <v>3.58</v>
      </c>
      <c r="F529" s="220"/>
      <c r="G529" s="220"/>
      <c r="H529" s="220"/>
      <c r="I529" s="220"/>
      <c r="J529" s="220"/>
      <c r="K529" s="220"/>
      <c r="L529" s="220"/>
      <c r="M529" s="220"/>
      <c r="N529" s="219"/>
      <c r="O529" s="219"/>
      <c r="P529" s="219"/>
      <c r="Q529" s="219"/>
      <c r="R529" s="220"/>
      <c r="S529" s="220"/>
      <c r="T529" s="220"/>
      <c r="U529" s="220"/>
      <c r="V529" s="220"/>
      <c r="W529" s="220"/>
      <c r="X529" s="220"/>
      <c r="Y529" s="220"/>
      <c r="Z529" s="210"/>
      <c r="AA529" s="210"/>
      <c r="AB529" s="210"/>
      <c r="AC529" s="210"/>
      <c r="AD529" s="210"/>
      <c r="AE529" s="210"/>
      <c r="AF529" s="210"/>
      <c r="AG529" s="210" t="s">
        <v>192</v>
      </c>
      <c r="AH529" s="210">
        <v>0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3" x14ac:dyDescent="0.2">
      <c r="A530" s="217"/>
      <c r="B530" s="218"/>
      <c r="C530" s="261" t="s">
        <v>499</v>
      </c>
      <c r="D530" s="252"/>
      <c r="E530" s="253">
        <v>5.77</v>
      </c>
      <c r="F530" s="220"/>
      <c r="G530" s="220"/>
      <c r="H530" s="220"/>
      <c r="I530" s="220"/>
      <c r="J530" s="220"/>
      <c r="K530" s="220"/>
      <c r="L530" s="220"/>
      <c r="M530" s="220"/>
      <c r="N530" s="219"/>
      <c r="O530" s="219"/>
      <c r="P530" s="219"/>
      <c r="Q530" s="219"/>
      <c r="R530" s="220"/>
      <c r="S530" s="220"/>
      <c r="T530" s="220"/>
      <c r="U530" s="220"/>
      <c r="V530" s="220"/>
      <c r="W530" s="220"/>
      <c r="X530" s="220"/>
      <c r="Y530" s="220"/>
      <c r="Z530" s="210"/>
      <c r="AA530" s="210"/>
      <c r="AB530" s="210"/>
      <c r="AC530" s="210"/>
      <c r="AD530" s="210"/>
      <c r="AE530" s="210"/>
      <c r="AF530" s="210"/>
      <c r="AG530" s="210" t="s">
        <v>192</v>
      </c>
      <c r="AH530" s="210">
        <v>0</v>
      </c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3" x14ac:dyDescent="0.2">
      <c r="A531" s="217"/>
      <c r="B531" s="218"/>
      <c r="C531" s="261" t="s">
        <v>500</v>
      </c>
      <c r="D531" s="252"/>
      <c r="E531" s="253">
        <v>3</v>
      </c>
      <c r="F531" s="220"/>
      <c r="G531" s="220"/>
      <c r="H531" s="220"/>
      <c r="I531" s="220"/>
      <c r="J531" s="220"/>
      <c r="K531" s="220"/>
      <c r="L531" s="220"/>
      <c r="M531" s="220"/>
      <c r="N531" s="219"/>
      <c r="O531" s="219"/>
      <c r="P531" s="219"/>
      <c r="Q531" s="219"/>
      <c r="R531" s="220"/>
      <c r="S531" s="220"/>
      <c r="T531" s="220"/>
      <c r="U531" s="220"/>
      <c r="V531" s="220"/>
      <c r="W531" s="220"/>
      <c r="X531" s="220"/>
      <c r="Y531" s="220"/>
      <c r="Z531" s="210"/>
      <c r="AA531" s="210"/>
      <c r="AB531" s="210"/>
      <c r="AC531" s="210"/>
      <c r="AD531" s="210"/>
      <c r="AE531" s="210"/>
      <c r="AF531" s="210"/>
      <c r="AG531" s="210" t="s">
        <v>192</v>
      </c>
      <c r="AH531" s="210">
        <v>0</v>
      </c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">
      <c r="A532" s="217"/>
      <c r="B532" s="218"/>
      <c r="C532" s="261" t="s">
        <v>501</v>
      </c>
      <c r="D532" s="252"/>
      <c r="E532" s="253">
        <v>2.86</v>
      </c>
      <c r="F532" s="220"/>
      <c r="G532" s="220"/>
      <c r="H532" s="220"/>
      <c r="I532" s="220"/>
      <c r="J532" s="220"/>
      <c r="K532" s="220"/>
      <c r="L532" s="220"/>
      <c r="M532" s="220"/>
      <c r="N532" s="219"/>
      <c r="O532" s="219"/>
      <c r="P532" s="219"/>
      <c r="Q532" s="219"/>
      <c r="R532" s="220"/>
      <c r="S532" s="220"/>
      <c r="T532" s="220"/>
      <c r="U532" s="220"/>
      <c r="V532" s="220"/>
      <c r="W532" s="220"/>
      <c r="X532" s="220"/>
      <c r="Y532" s="220"/>
      <c r="Z532" s="210"/>
      <c r="AA532" s="210"/>
      <c r="AB532" s="210"/>
      <c r="AC532" s="210"/>
      <c r="AD532" s="210"/>
      <c r="AE532" s="210"/>
      <c r="AF532" s="210"/>
      <c r="AG532" s="210" t="s">
        <v>192</v>
      </c>
      <c r="AH532" s="210">
        <v>0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3" x14ac:dyDescent="0.2">
      <c r="A533" s="217"/>
      <c r="B533" s="218"/>
      <c r="C533" s="261" t="s">
        <v>502</v>
      </c>
      <c r="D533" s="252"/>
      <c r="E533" s="253">
        <v>2.85</v>
      </c>
      <c r="F533" s="220"/>
      <c r="G533" s="220"/>
      <c r="H533" s="220"/>
      <c r="I533" s="220"/>
      <c r="J533" s="220"/>
      <c r="K533" s="220"/>
      <c r="L533" s="220"/>
      <c r="M533" s="220"/>
      <c r="N533" s="219"/>
      <c r="O533" s="219"/>
      <c r="P533" s="219"/>
      <c r="Q533" s="219"/>
      <c r="R533" s="220"/>
      <c r="S533" s="220"/>
      <c r="T533" s="220"/>
      <c r="U533" s="220"/>
      <c r="V533" s="220"/>
      <c r="W533" s="220"/>
      <c r="X533" s="220"/>
      <c r="Y533" s="220"/>
      <c r="Z533" s="210"/>
      <c r="AA533" s="210"/>
      <c r="AB533" s="210"/>
      <c r="AC533" s="210"/>
      <c r="AD533" s="210"/>
      <c r="AE533" s="210"/>
      <c r="AF533" s="210"/>
      <c r="AG533" s="210" t="s">
        <v>192</v>
      </c>
      <c r="AH533" s="210">
        <v>0</v>
      </c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3" x14ac:dyDescent="0.2">
      <c r="A534" s="217"/>
      <c r="B534" s="218"/>
      <c r="C534" s="261" t="s">
        <v>503</v>
      </c>
      <c r="D534" s="252"/>
      <c r="E534" s="253">
        <v>2.85</v>
      </c>
      <c r="F534" s="220"/>
      <c r="G534" s="220"/>
      <c r="H534" s="220"/>
      <c r="I534" s="220"/>
      <c r="J534" s="220"/>
      <c r="K534" s="220"/>
      <c r="L534" s="220"/>
      <c r="M534" s="220"/>
      <c r="N534" s="219"/>
      <c r="O534" s="219"/>
      <c r="P534" s="219"/>
      <c r="Q534" s="219"/>
      <c r="R534" s="220"/>
      <c r="S534" s="220"/>
      <c r="T534" s="220"/>
      <c r="U534" s="220"/>
      <c r="V534" s="220"/>
      <c r="W534" s="220"/>
      <c r="X534" s="220"/>
      <c r="Y534" s="220"/>
      <c r="Z534" s="210"/>
      <c r="AA534" s="210"/>
      <c r="AB534" s="210"/>
      <c r="AC534" s="210"/>
      <c r="AD534" s="210"/>
      <c r="AE534" s="210"/>
      <c r="AF534" s="210"/>
      <c r="AG534" s="210" t="s">
        <v>192</v>
      </c>
      <c r="AH534" s="210">
        <v>0</v>
      </c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3" x14ac:dyDescent="0.2">
      <c r="A535" s="217"/>
      <c r="B535" s="218"/>
      <c r="C535" s="261" t="s">
        <v>504</v>
      </c>
      <c r="D535" s="252"/>
      <c r="E535" s="253">
        <v>3.1</v>
      </c>
      <c r="F535" s="220"/>
      <c r="G535" s="220"/>
      <c r="H535" s="220"/>
      <c r="I535" s="220"/>
      <c r="J535" s="220"/>
      <c r="K535" s="220"/>
      <c r="L535" s="220"/>
      <c r="M535" s="220"/>
      <c r="N535" s="219"/>
      <c r="O535" s="219"/>
      <c r="P535" s="219"/>
      <c r="Q535" s="219"/>
      <c r="R535" s="220"/>
      <c r="S535" s="220"/>
      <c r="T535" s="220"/>
      <c r="U535" s="220"/>
      <c r="V535" s="220"/>
      <c r="W535" s="220"/>
      <c r="X535" s="220"/>
      <c r="Y535" s="220"/>
      <c r="Z535" s="210"/>
      <c r="AA535" s="210"/>
      <c r="AB535" s="210"/>
      <c r="AC535" s="210"/>
      <c r="AD535" s="210"/>
      <c r="AE535" s="210"/>
      <c r="AF535" s="210"/>
      <c r="AG535" s="210" t="s">
        <v>192</v>
      </c>
      <c r="AH535" s="210">
        <v>0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3" x14ac:dyDescent="0.2">
      <c r="A536" s="217"/>
      <c r="B536" s="218"/>
      <c r="C536" s="261" t="s">
        <v>505</v>
      </c>
      <c r="D536" s="252"/>
      <c r="E536" s="253">
        <v>3.14</v>
      </c>
      <c r="F536" s="220"/>
      <c r="G536" s="220"/>
      <c r="H536" s="220"/>
      <c r="I536" s="220"/>
      <c r="J536" s="220"/>
      <c r="K536" s="220"/>
      <c r="L536" s="220"/>
      <c r="M536" s="220"/>
      <c r="N536" s="219"/>
      <c r="O536" s="219"/>
      <c r="P536" s="219"/>
      <c r="Q536" s="219"/>
      <c r="R536" s="220"/>
      <c r="S536" s="220"/>
      <c r="T536" s="220"/>
      <c r="U536" s="220"/>
      <c r="V536" s="220"/>
      <c r="W536" s="220"/>
      <c r="X536" s="220"/>
      <c r="Y536" s="220"/>
      <c r="Z536" s="210"/>
      <c r="AA536" s="210"/>
      <c r="AB536" s="210"/>
      <c r="AC536" s="210"/>
      <c r="AD536" s="210"/>
      <c r="AE536" s="210"/>
      <c r="AF536" s="210"/>
      <c r="AG536" s="210" t="s">
        <v>192</v>
      </c>
      <c r="AH536" s="210">
        <v>0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3" x14ac:dyDescent="0.2">
      <c r="A537" s="217"/>
      <c r="B537" s="218"/>
      <c r="C537" s="261" t="s">
        <v>506</v>
      </c>
      <c r="D537" s="252"/>
      <c r="E537" s="253">
        <v>3.02</v>
      </c>
      <c r="F537" s="220"/>
      <c r="G537" s="220"/>
      <c r="H537" s="220"/>
      <c r="I537" s="220"/>
      <c r="J537" s="220"/>
      <c r="K537" s="220"/>
      <c r="L537" s="220"/>
      <c r="M537" s="220"/>
      <c r="N537" s="219"/>
      <c r="O537" s="219"/>
      <c r="P537" s="219"/>
      <c r="Q537" s="219"/>
      <c r="R537" s="220"/>
      <c r="S537" s="220"/>
      <c r="T537" s="220"/>
      <c r="U537" s="220"/>
      <c r="V537" s="220"/>
      <c r="W537" s="220"/>
      <c r="X537" s="220"/>
      <c r="Y537" s="220"/>
      <c r="Z537" s="210"/>
      <c r="AA537" s="210"/>
      <c r="AB537" s="210"/>
      <c r="AC537" s="210"/>
      <c r="AD537" s="210"/>
      <c r="AE537" s="210"/>
      <c r="AF537" s="210"/>
      <c r="AG537" s="210" t="s">
        <v>192</v>
      </c>
      <c r="AH537" s="210">
        <v>0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">
      <c r="A538" s="217"/>
      <c r="B538" s="218"/>
      <c r="C538" s="261" t="s">
        <v>507</v>
      </c>
      <c r="D538" s="252"/>
      <c r="E538" s="253">
        <v>3.3</v>
      </c>
      <c r="F538" s="220"/>
      <c r="G538" s="220"/>
      <c r="H538" s="220"/>
      <c r="I538" s="220"/>
      <c r="J538" s="220"/>
      <c r="K538" s="220"/>
      <c r="L538" s="220"/>
      <c r="M538" s="220"/>
      <c r="N538" s="219"/>
      <c r="O538" s="219"/>
      <c r="P538" s="219"/>
      <c r="Q538" s="219"/>
      <c r="R538" s="220"/>
      <c r="S538" s="220"/>
      <c r="T538" s="220"/>
      <c r="U538" s="220"/>
      <c r="V538" s="220"/>
      <c r="W538" s="220"/>
      <c r="X538" s="220"/>
      <c r="Y538" s="220"/>
      <c r="Z538" s="210"/>
      <c r="AA538" s="210"/>
      <c r="AB538" s="210"/>
      <c r="AC538" s="210"/>
      <c r="AD538" s="210"/>
      <c r="AE538" s="210"/>
      <c r="AF538" s="210"/>
      <c r="AG538" s="210" t="s">
        <v>192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3" x14ac:dyDescent="0.2">
      <c r="A539" s="217"/>
      <c r="B539" s="218"/>
      <c r="C539" s="261" t="s">
        <v>508</v>
      </c>
      <c r="D539" s="252"/>
      <c r="E539" s="253">
        <v>3</v>
      </c>
      <c r="F539" s="220"/>
      <c r="G539" s="220"/>
      <c r="H539" s="220"/>
      <c r="I539" s="220"/>
      <c r="J539" s="220"/>
      <c r="K539" s="220"/>
      <c r="L539" s="220"/>
      <c r="M539" s="220"/>
      <c r="N539" s="219"/>
      <c r="O539" s="219"/>
      <c r="P539" s="219"/>
      <c r="Q539" s="219"/>
      <c r="R539" s="220"/>
      <c r="S539" s="220"/>
      <c r="T539" s="220"/>
      <c r="U539" s="220"/>
      <c r="V539" s="220"/>
      <c r="W539" s="220"/>
      <c r="X539" s="220"/>
      <c r="Y539" s="220"/>
      <c r="Z539" s="210"/>
      <c r="AA539" s="210"/>
      <c r="AB539" s="210"/>
      <c r="AC539" s="210"/>
      <c r="AD539" s="210"/>
      <c r="AE539" s="210"/>
      <c r="AF539" s="210"/>
      <c r="AG539" s="210" t="s">
        <v>192</v>
      </c>
      <c r="AH539" s="210">
        <v>0</v>
      </c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3" x14ac:dyDescent="0.2">
      <c r="A540" s="217"/>
      <c r="B540" s="218"/>
      <c r="C540" s="261" t="s">
        <v>509</v>
      </c>
      <c r="D540" s="252"/>
      <c r="E540" s="253">
        <v>3.04</v>
      </c>
      <c r="F540" s="220"/>
      <c r="G540" s="220"/>
      <c r="H540" s="220"/>
      <c r="I540" s="220"/>
      <c r="J540" s="220"/>
      <c r="K540" s="220"/>
      <c r="L540" s="220"/>
      <c r="M540" s="220"/>
      <c r="N540" s="219"/>
      <c r="O540" s="219"/>
      <c r="P540" s="219"/>
      <c r="Q540" s="219"/>
      <c r="R540" s="220"/>
      <c r="S540" s="220"/>
      <c r="T540" s="220"/>
      <c r="U540" s="220"/>
      <c r="V540" s="220"/>
      <c r="W540" s="220"/>
      <c r="X540" s="220"/>
      <c r="Y540" s="220"/>
      <c r="Z540" s="210"/>
      <c r="AA540" s="210"/>
      <c r="AB540" s="210"/>
      <c r="AC540" s="210"/>
      <c r="AD540" s="210"/>
      <c r="AE540" s="210"/>
      <c r="AF540" s="210"/>
      <c r="AG540" s="210" t="s">
        <v>192</v>
      </c>
      <c r="AH540" s="210">
        <v>0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3" x14ac:dyDescent="0.2">
      <c r="A541" s="217"/>
      <c r="B541" s="218"/>
      <c r="C541" s="261" t="s">
        <v>510</v>
      </c>
      <c r="D541" s="252"/>
      <c r="E541" s="253">
        <v>3.14</v>
      </c>
      <c r="F541" s="220"/>
      <c r="G541" s="220"/>
      <c r="H541" s="220"/>
      <c r="I541" s="220"/>
      <c r="J541" s="220"/>
      <c r="K541" s="220"/>
      <c r="L541" s="220"/>
      <c r="M541" s="220"/>
      <c r="N541" s="219"/>
      <c r="O541" s="219"/>
      <c r="P541" s="219"/>
      <c r="Q541" s="219"/>
      <c r="R541" s="220"/>
      <c r="S541" s="220"/>
      <c r="T541" s="220"/>
      <c r="U541" s="220"/>
      <c r="V541" s="220"/>
      <c r="W541" s="220"/>
      <c r="X541" s="220"/>
      <c r="Y541" s="220"/>
      <c r="Z541" s="210"/>
      <c r="AA541" s="210"/>
      <c r="AB541" s="210"/>
      <c r="AC541" s="210"/>
      <c r="AD541" s="210"/>
      <c r="AE541" s="210"/>
      <c r="AF541" s="210"/>
      <c r="AG541" s="210" t="s">
        <v>192</v>
      </c>
      <c r="AH541" s="210">
        <v>0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3" x14ac:dyDescent="0.2">
      <c r="A542" s="217"/>
      <c r="B542" s="218"/>
      <c r="C542" s="261" t="s">
        <v>511</v>
      </c>
      <c r="D542" s="252"/>
      <c r="E542" s="253">
        <v>3.1</v>
      </c>
      <c r="F542" s="220"/>
      <c r="G542" s="220"/>
      <c r="H542" s="220"/>
      <c r="I542" s="220"/>
      <c r="J542" s="220"/>
      <c r="K542" s="220"/>
      <c r="L542" s="220"/>
      <c r="M542" s="220"/>
      <c r="N542" s="219"/>
      <c r="O542" s="219"/>
      <c r="P542" s="219"/>
      <c r="Q542" s="219"/>
      <c r="R542" s="220"/>
      <c r="S542" s="220"/>
      <c r="T542" s="220"/>
      <c r="U542" s="220"/>
      <c r="V542" s="220"/>
      <c r="W542" s="220"/>
      <c r="X542" s="220"/>
      <c r="Y542" s="220"/>
      <c r="Z542" s="210"/>
      <c r="AA542" s="210"/>
      <c r="AB542" s="210"/>
      <c r="AC542" s="210"/>
      <c r="AD542" s="210"/>
      <c r="AE542" s="210"/>
      <c r="AF542" s="210"/>
      <c r="AG542" s="210" t="s">
        <v>192</v>
      </c>
      <c r="AH542" s="210">
        <v>0</v>
      </c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3" x14ac:dyDescent="0.2">
      <c r="A543" s="217"/>
      <c r="B543" s="218"/>
      <c r="C543" s="261" t="s">
        <v>512</v>
      </c>
      <c r="D543" s="252"/>
      <c r="E543" s="253">
        <v>3.31</v>
      </c>
      <c r="F543" s="220"/>
      <c r="G543" s="220"/>
      <c r="H543" s="220"/>
      <c r="I543" s="220"/>
      <c r="J543" s="220"/>
      <c r="K543" s="220"/>
      <c r="L543" s="220"/>
      <c r="M543" s="220"/>
      <c r="N543" s="219"/>
      <c r="O543" s="219"/>
      <c r="P543" s="219"/>
      <c r="Q543" s="219"/>
      <c r="R543" s="220"/>
      <c r="S543" s="220"/>
      <c r="T543" s="220"/>
      <c r="U543" s="220"/>
      <c r="V543" s="220"/>
      <c r="W543" s="220"/>
      <c r="X543" s="220"/>
      <c r="Y543" s="220"/>
      <c r="Z543" s="210"/>
      <c r="AA543" s="210"/>
      <c r="AB543" s="210"/>
      <c r="AC543" s="210"/>
      <c r="AD543" s="210"/>
      <c r="AE543" s="210"/>
      <c r="AF543" s="210"/>
      <c r="AG543" s="210" t="s">
        <v>192</v>
      </c>
      <c r="AH543" s="210">
        <v>0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17"/>
      <c r="B544" s="218"/>
      <c r="C544" s="261" t="s">
        <v>513</v>
      </c>
      <c r="D544" s="252"/>
      <c r="E544" s="253">
        <v>3.17</v>
      </c>
      <c r="F544" s="220"/>
      <c r="G544" s="220"/>
      <c r="H544" s="220"/>
      <c r="I544" s="220"/>
      <c r="J544" s="220"/>
      <c r="K544" s="220"/>
      <c r="L544" s="220"/>
      <c r="M544" s="220"/>
      <c r="N544" s="219"/>
      <c r="O544" s="219"/>
      <c r="P544" s="219"/>
      <c r="Q544" s="219"/>
      <c r="R544" s="220"/>
      <c r="S544" s="220"/>
      <c r="T544" s="220"/>
      <c r="U544" s="220"/>
      <c r="V544" s="220"/>
      <c r="W544" s="220"/>
      <c r="X544" s="220"/>
      <c r="Y544" s="220"/>
      <c r="Z544" s="210"/>
      <c r="AA544" s="210"/>
      <c r="AB544" s="210"/>
      <c r="AC544" s="210"/>
      <c r="AD544" s="210"/>
      <c r="AE544" s="210"/>
      <c r="AF544" s="210"/>
      <c r="AG544" s="210" t="s">
        <v>192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17"/>
      <c r="B545" s="218"/>
      <c r="C545" s="261" t="s">
        <v>514</v>
      </c>
      <c r="D545" s="252"/>
      <c r="E545" s="253">
        <v>3.18</v>
      </c>
      <c r="F545" s="220"/>
      <c r="G545" s="220"/>
      <c r="H545" s="220"/>
      <c r="I545" s="220"/>
      <c r="J545" s="220"/>
      <c r="K545" s="220"/>
      <c r="L545" s="220"/>
      <c r="M545" s="220"/>
      <c r="N545" s="219"/>
      <c r="O545" s="219"/>
      <c r="P545" s="219"/>
      <c r="Q545" s="219"/>
      <c r="R545" s="220"/>
      <c r="S545" s="220"/>
      <c r="T545" s="220"/>
      <c r="U545" s="220"/>
      <c r="V545" s="220"/>
      <c r="W545" s="220"/>
      <c r="X545" s="220"/>
      <c r="Y545" s="220"/>
      <c r="Z545" s="210"/>
      <c r="AA545" s="210"/>
      <c r="AB545" s="210"/>
      <c r="AC545" s="210"/>
      <c r="AD545" s="210"/>
      <c r="AE545" s="210"/>
      <c r="AF545" s="210"/>
      <c r="AG545" s="210" t="s">
        <v>192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">
      <c r="A546" s="217"/>
      <c r="B546" s="218"/>
      <c r="C546" s="261" t="s">
        <v>515</v>
      </c>
      <c r="D546" s="252"/>
      <c r="E546" s="253">
        <v>6.31</v>
      </c>
      <c r="F546" s="220"/>
      <c r="G546" s="220"/>
      <c r="H546" s="220"/>
      <c r="I546" s="220"/>
      <c r="J546" s="220"/>
      <c r="K546" s="220"/>
      <c r="L546" s="220"/>
      <c r="M546" s="220"/>
      <c r="N546" s="219"/>
      <c r="O546" s="219"/>
      <c r="P546" s="219"/>
      <c r="Q546" s="219"/>
      <c r="R546" s="220"/>
      <c r="S546" s="220"/>
      <c r="T546" s="220"/>
      <c r="U546" s="220"/>
      <c r="V546" s="220"/>
      <c r="W546" s="220"/>
      <c r="X546" s="220"/>
      <c r="Y546" s="220"/>
      <c r="Z546" s="210"/>
      <c r="AA546" s="210"/>
      <c r="AB546" s="210"/>
      <c r="AC546" s="210"/>
      <c r="AD546" s="210"/>
      <c r="AE546" s="210"/>
      <c r="AF546" s="210"/>
      <c r="AG546" s="210" t="s">
        <v>192</v>
      </c>
      <c r="AH546" s="210">
        <v>0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3" x14ac:dyDescent="0.2">
      <c r="A547" s="217"/>
      <c r="B547" s="218"/>
      <c r="C547" s="261" t="s">
        <v>516</v>
      </c>
      <c r="D547" s="252"/>
      <c r="E547" s="253">
        <v>3.65</v>
      </c>
      <c r="F547" s="220"/>
      <c r="G547" s="220"/>
      <c r="H547" s="220"/>
      <c r="I547" s="220"/>
      <c r="J547" s="220"/>
      <c r="K547" s="220"/>
      <c r="L547" s="220"/>
      <c r="M547" s="220"/>
      <c r="N547" s="219"/>
      <c r="O547" s="219"/>
      <c r="P547" s="219"/>
      <c r="Q547" s="219"/>
      <c r="R547" s="220"/>
      <c r="S547" s="220"/>
      <c r="T547" s="220"/>
      <c r="U547" s="220"/>
      <c r="V547" s="220"/>
      <c r="W547" s="220"/>
      <c r="X547" s="220"/>
      <c r="Y547" s="220"/>
      <c r="Z547" s="210"/>
      <c r="AA547" s="210"/>
      <c r="AB547" s="210"/>
      <c r="AC547" s="210"/>
      <c r="AD547" s="210"/>
      <c r="AE547" s="210"/>
      <c r="AF547" s="210"/>
      <c r="AG547" s="210" t="s">
        <v>192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1" x14ac:dyDescent="0.2">
      <c r="A548" s="236">
        <v>21</v>
      </c>
      <c r="B548" s="237" t="s">
        <v>517</v>
      </c>
      <c r="C548" s="246" t="s">
        <v>518</v>
      </c>
      <c r="D548" s="238" t="s">
        <v>519</v>
      </c>
      <c r="E548" s="239">
        <v>1</v>
      </c>
      <c r="F548" s="240"/>
      <c r="G548" s="241">
        <f>ROUND(E548*F548,2)</f>
        <v>0</v>
      </c>
      <c r="H548" s="240"/>
      <c r="I548" s="241">
        <f>ROUND(E548*H548,2)</f>
        <v>0</v>
      </c>
      <c r="J548" s="240"/>
      <c r="K548" s="241">
        <f>ROUND(E548*J548,2)</f>
        <v>0</v>
      </c>
      <c r="L548" s="241">
        <v>21</v>
      </c>
      <c r="M548" s="241">
        <f>G548*(1+L548/100)</f>
        <v>0</v>
      </c>
      <c r="N548" s="239">
        <v>0</v>
      </c>
      <c r="O548" s="239">
        <f>ROUND(E548*N548,2)</f>
        <v>0</v>
      </c>
      <c r="P548" s="239">
        <v>0</v>
      </c>
      <c r="Q548" s="239">
        <f>ROUND(E548*P548,2)</f>
        <v>0</v>
      </c>
      <c r="R548" s="241"/>
      <c r="S548" s="241" t="s">
        <v>160</v>
      </c>
      <c r="T548" s="242" t="s">
        <v>150</v>
      </c>
      <c r="U548" s="220">
        <v>0</v>
      </c>
      <c r="V548" s="220">
        <f>ROUND(E548*U548,2)</f>
        <v>0</v>
      </c>
      <c r="W548" s="220"/>
      <c r="X548" s="220" t="s">
        <v>161</v>
      </c>
      <c r="Y548" s="220" t="s">
        <v>152</v>
      </c>
      <c r="Z548" s="210"/>
      <c r="AA548" s="210"/>
      <c r="AB548" s="210"/>
      <c r="AC548" s="210"/>
      <c r="AD548" s="210"/>
      <c r="AE548" s="210"/>
      <c r="AF548" s="210"/>
      <c r="AG548" s="210" t="s">
        <v>162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1" x14ac:dyDescent="0.2">
      <c r="A549" s="229">
        <v>22</v>
      </c>
      <c r="B549" s="230" t="s">
        <v>520</v>
      </c>
      <c r="C549" s="247" t="s">
        <v>521</v>
      </c>
      <c r="D549" s="231" t="s">
        <v>195</v>
      </c>
      <c r="E549" s="232">
        <v>32.389499999999998</v>
      </c>
      <c r="F549" s="233"/>
      <c r="G549" s="234">
        <f>ROUND(E549*F549,2)</f>
        <v>0</v>
      </c>
      <c r="H549" s="233"/>
      <c r="I549" s="234">
        <f>ROUND(E549*H549,2)</f>
        <v>0</v>
      </c>
      <c r="J549" s="233"/>
      <c r="K549" s="234">
        <f>ROUND(E549*J549,2)</f>
        <v>0</v>
      </c>
      <c r="L549" s="234">
        <v>21</v>
      </c>
      <c r="M549" s="234">
        <f>G549*(1+L549/100)</f>
        <v>0</v>
      </c>
      <c r="N549" s="232">
        <v>1.4999999999999999E-4</v>
      </c>
      <c r="O549" s="232">
        <f>ROUND(E549*N549,2)</f>
        <v>0</v>
      </c>
      <c r="P549" s="232">
        <v>0</v>
      </c>
      <c r="Q549" s="232">
        <f>ROUND(E549*P549,2)</f>
        <v>0</v>
      </c>
      <c r="R549" s="234"/>
      <c r="S549" s="234" t="s">
        <v>160</v>
      </c>
      <c r="T549" s="235" t="s">
        <v>150</v>
      </c>
      <c r="U549" s="220">
        <v>0</v>
      </c>
      <c r="V549" s="220">
        <f>ROUND(E549*U549,2)</f>
        <v>0</v>
      </c>
      <c r="W549" s="220"/>
      <c r="X549" s="220" t="s">
        <v>316</v>
      </c>
      <c r="Y549" s="220" t="s">
        <v>152</v>
      </c>
      <c r="Z549" s="210"/>
      <c r="AA549" s="210"/>
      <c r="AB549" s="210"/>
      <c r="AC549" s="210"/>
      <c r="AD549" s="210"/>
      <c r="AE549" s="210"/>
      <c r="AF549" s="210"/>
      <c r="AG549" s="210" t="s">
        <v>317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2" x14ac:dyDescent="0.2">
      <c r="A550" s="217"/>
      <c r="B550" s="218"/>
      <c r="C550" s="262" t="s">
        <v>220</v>
      </c>
      <c r="D550" s="254"/>
      <c r="E550" s="255"/>
      <c r="F550" s="220"/>
      <c r="G550" s="220"/>
      <c r="H550" s="220"/>
      <c r="I550" s="220"/>
      <c r="J550" s="220"/>
      <c r="K550" s="220"/>
      <c r="L550" s="220"/>
      <c r="M550" s="220"/>
      <c r="N550" s="219"/>
      <c r="O550" s="219"/>
      <c r="P550" s="219"/>
      <c r="Q550" s="219"/>
      <c r="R550" s="220"/>
      <c r="S550" s="220"/>
      <c r="T550" s="220"/>
      <c r="U550" s="220"/>
      <c r="V550" s="220"/>
      <c r="W550" s="220"/>
      <c r="X550" s="220"/>
      <c r="Y550" s="220"/>
      <c r="Z550" s="210"/>
      <c r="AA550" s="210"/>
      <c r="AB550" s="210"/>
      <c r="AC550" s="210"/>
      <c r="AD550" s="210"/>
      <c r="AE550" s="210"/>
      <c r="AF550" s="210"/>
      <c r="AG550" s="210" t="s">
        <v>192</v>
      </c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3" x14ac:dyDescent="0.2">
      <c r="A551" s="217"/>
      <c r="B551" s="218"/>
      <c r="C551" s="263" t="s">
        <v>522</v>
      </c>
      <c r="D551" s="254"/>
      <c r="E551" s="255">
        <v>3.24</v>
      </c>
      <c r="F551" s="220"/>
      <c r="G551" s="220"/>
      <c r="H551" s="220"/>
      <c r="I551" s="220"/>
      <c r="J551" s="220"/>
      <c r="K551" s="220"/>
      <c r="L551" s="220"/>
      <c r="M551" s="220"/>
      <c r="N551" s="219"/>
      <c r="O551" s="219"/>
      <c r="P551" s="219"/>
      <c r="Q551" s="219"/>
      <c r="R551" s="220"/>
      <c r="S551" s="220"/>
      <c r="T551" s="220"/>
      <c r="U551" s="220"/>
      <c r="V551" s="220"/>
      <c r="W551" s="220"/>
      <c r="X551" s="220"/>
      <c r="Y551" s="220"/>
      <c r="Z551" s="210"/>
      <c r="AA551" s="210"/>
      <c r="AB551" s="210"/>
      <c r="AC551" s="210"/>
      <c r="AD551" s="210"/>
      <c r="AE551" s="210"/>
      <c r="AF551" s="210"/>
      <c r="AG551" s="210" t="s">
        <v>192</v>
      </c>
      <c r="AH551" s="210">
        <v>2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17"/>
      <c r="B552" s="218"/>
      <c r="C552" s="263" t="s">
        <v>523</v>
      </c>
      <c r="D552" s="254"/>
      <c r="E552" s="255">
        <v>3</v>
      </c>
      <c r="F552" s="220"/>
      <c r="G552" s="220"/>
      <c r="H552" s="220"/>
      <c r="I552" s="220"/>
      <c r="J552" s="220"/>
      <c r="K552" s="220"/>
      <c r="L552" s="220"/>
      <c r="M552" s="220"/>
      <c r="N552" s="219"/>
      <c r="O552" s="219"/>
      <c r="P552" s="219"/>
      <c r="Q552" s="219"/>
      <c r="R552" s="220"/>
      <c r="S552" s="220"/>
      <c r="T552" s="220"/>
      <c r="U552" s="220"/>
      <c r="V552" s="220"/>
      <c r="W552" s="220"/>
      <c r="X552" s="220"/>
      <c r="Y552" s="220"/>
      <c r="Z552" s="210"/>
      <c r="AA552" s="210"/>
      <c r="AB552" s="210"/>
      <c r="AC552" s="210"/>
      <c r="AD552" s="210"/>
      <c r="AE552" s="210"/>
      <c r="AF552" s="210"/>
      <c r="AG552" s="210" t="s">
        <v>192</v>
      </c>
      <c r="AH552" s="210">
        <v>2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3" x14ac:dyDescent="0.2">
      <c r="A553" s="217"/>
      <c r="B553" s="218"/>
      <c r="C553" s="263" t="s">
        <v>524</v>
      </c>
      <c r="D553" s="254"/>
      <c r="E553" s="255">
        <v>5.55</v>
      </c>
      <c r="F553" s="220"/>
      <c r="G553" s="220"/>
      <c r="H553" s="220"/>
      <c r="I553" s="220"/>
      <c r="J553" s="220"/>
      <c r="K553" s="220"/>
      <c r="L553" s="220"/>
      <c r="M553" s="220"/>
      <c r="N553" s="219"/>
      <c r="O553" s="219"/>
      <c r="P553" s="219"/>
      <c r="Q553" s="219"/>
      <c r="R553" s="220"/>
      <c r="S553" s="220"/>
      <c r="T553" s="220"/>
      <c r="U553" s="220"/>
      <c r="V553" s="220"/>
      <c r="W553" s="220"/>
      <c r="X553" s="220"/>
      <c r="Y553" s="220"/>
      <c r="Z553" s="210"/>
      <c r="AA553" s="210"/>
      <c r="AB553" s="210"/>
      <c r="AC553" s="210"/>
      <c r="AD553" s="210"/>
      <c r="AE553" s="210"/>
      <c r="AF553" s="210"/>
      <c r="AG553" s="210" t="s">
        <v>192</v>
      </c>
      <c r="AH553" s="210">
        <v>2</v>
      </c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3" x14ac:dyDescent="0.2">
      <c r="A554" s="217"/>
      <c r="B554" s="218"/>
      <c r="C554" s="263" t="s">
        <v>525</v>
      </c>
      <c r="D554" s="254"/>
      <c r="E554" s="255">
        <v>2.98</v>
      </c>
      <c r="F554" s="220"/>
      <c r="G554" s="220"/>
      <c r="H554" s="220"/>
      <c r="I554" s="220"/>
      <c r="J554" s="220"/>
      <c r="K554" s="220"/>
      <c r="L554" s="220"/>
      <c r="M554" s="220"/>
      <c r="N554" s="219"/>
      <c r="O554" s="219"/>
      <c r="P554" s="219"/>
      <c r="Q554" s="219"/>
      <c r="R554" s="220"/>
      <c r="S554" s="220"/>
      <c r="T554" s="220"/>
      <c r="U554" s="220"/>
      <c r="V554" s="220"/>
      <c r="W554" s="220"/>
      <c r="X554" s="220"/>
      <c r="Y554" s="220"/>
      <c r="Z554" s="210"/>
      <c r="AA554" s="210"/>
      <c r="AB554" s="210"/>
      <c r="AC554" s="210"/>
      <c r="AD554" s="210"/>
      <c r="AE554" s="210"/>
      <c r="AF554" s="210"/>
      <c r="AG554" s="210" t="s">
        <v>192</v>
      </c>
      <c r="AH554" s="210">
        <v>2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3" x14ac:dyDescent="0.2">
      <c r="A555" s="217"/>
      <c r="B555" s="218"/>
      <c r="C555" s="263" t="s">
        <v>526</v>
      </c>
      <c r="D555" s="254"/>
      <c r="E555" s="255">
        <v>6.61</v>
      </c>
      <c r="F555" s="220"/>
      <c r="G555" s="220"/>
      <c r="H555" s="220"/>
      <c r="I555" s="220"/>
      <c r="J555" s="220"/>
      <c r="K555" s="220"/>
      <c r="L555" s="220"/>
      <c r="M555" s="220"/>
      <c r="N555" s="219"/>
      <c r="O555" s="219"/>
      <c r="P555" s="219"/>
      <c r="Q555" s="219"/>
      <c r="R555" s="220"/>
      <c r="S555" s="220"/>
      <c r="T555" s="220"/>
      <c r="U555" s="220"/>
      <c r="V555" s="220"/>
      <c r="W555" s="220"/>
      <c r="X555" s="220"/>
      <c r="Y555" s="220"/>
      <c r="Z555" s="210"/>
      <c r="AA555" s="210"/>
      <c r="AB555" s="210"/>
      <c r="AC555" s="210"/>
      <c r="AD555" s="210"/>
      <c r="AE555" s="210"/>
      <c r="AF555" s="210"/>
      <c r="AG555" s="210" t="s">
        <v>192</v>
      </c>
      <c r="AH555" s="210">
        <v>2</v>
      </c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3" x14ac:dyDescent="0.2">
      <c r="A556" s="217"/>
      <c r="B556" s="218"/>
      <c r="C556" s="263" t="s">
        <v>527</v>
      </c>
      <c r="D556" s="254"/>
      <c r="E556" s="255">
        <v>4</v>
      </c>
      <c r="F556" s="220"/>
      <c r="G556" s="220"/>
      <c r="H556" s="220"/>
      <c r="I556" s="220"/>
      <c r="J556" s="220"/>
      <c r="K556" s="220"/>
      <c r="L556" s="220"/>
      <c r="M556" s="220"/>
      <c r="N556" s="219"/>
      <c r="O556" s="219"/>
      <c r="P556" s="219"/>
      <c r="Q556" s="219"/>
      <c r="R556" s="220"/>
      <c r="S556" s="220"/>
      <c r="T556" s="220"/>
      <c r="U556" s="220"/>
      <c r="V556" s="220"/>
      <c r="W556" s="220"/>
      <c r="X556" s="220"/>
      <c r="Y556" s="220"/>
      <c r="Z556" s="210"/>
      <c r="AA556" s="210"/>
      <c r="AB556" s="210"/>
      <c r="AC556" s="210"/>
      <c r="AD556" s="210"/>
      <c r="AE556" s="210"/>
      <c r="AF556" s="210"/>
      <c r="AG556" s="210" t="s">
        <v>192</v>
      </c>
      <c r="AH556" s="210">
        <v>2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">
      <c r="A557" s="217"/>
      <c r="B557" s="218"/>
      <c r="C557" s="263" t="s">
        <v>528</v>
      </c>
      <c r="D557" s="254"/>
      <c r="E557" s="255">
        <v>4.07</v>
      </c>
      <c r="F557" s="220"/>
      <c r="G557" s="220"/>
      <c r="H557" s="220"/>
      <c r="I557" s="220"/>
      <c r="J557" s="220"/>
      <c r="K557" s="220"/>
      <c r="L557" s="220"/>
      <c r="M557" s="220"/>
      <c r="N557" s="219"/>
      <c r="O557" s="219"/>
      <c r="P557" s="219"/>
      <c r="Q557" s="219"/>
      <c r="R557" s="220"/>
      <c r="S557" s="220"/>
      <c r="T557" s="220"/>
      <c r="U557" s="220"/>
      <c r="V557" s="220"/>
      <c r="W557" s="220"/>
      <c r="X557" s="220"/>
      <c r="Y557" s="220"/>
      <c r="Z557" s="210"/>
      <c r="AA557" s="210"/>
      <c r="AB557" s="210"/>
      <c r="AC557" s="210"/>
      <c r="AD557" s="210"/>
      <c r="AE557" s="210"/>
      <c r="AF557" s="210"/>
      <c r="AG557" s="210" t="s">
        <v>192</v>
      </c>
      <c r="AH557" s="210">
        <v>2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3" x14ac:dyDescent="0.2">
      <c r="A558" s="217"/>
      <c r="B558" s="218"/>
      <c r="C558" s="264" t="s">
        <v>225</v>
      </c>
      <c r="D558" s="256"/>
      <c r="E558" s="257"/>
      <c r="F558" s="220"/>
      <c r="G558" s="220"/>
      <c r="H558" s="220"/>
      <c r="I558" s="220"/>
      <c r="J558" s="220"/>
      <c r="K558" s="220"/>
      <c r="L558" s="220"/>
      <c r="M558" s="220"/>
      <c r="N558" s="219"/>
      <c r="O558" s="219"/>
      <c r="P558" s="219"/>
      <c r="Q558" s="219"/>
      <c r="R558" s="220"/>
      <c r="S558" s="220"/>
      <c r="T558" s="220"/>
      <c r="U558" s="220"/>
      <c r="V558" s="220"/>
      <c r="W558" s="220"/>
      <c r="X558" s="220"/>
      <c r="Y558" s="220"/>
      <c r="Z558" s="210"/>
      <c r="AA558" s="210"/>
      <c r="AB558" s="210"/>
      <c r="AC558" s="210"/>
      <c r="AD558" s="210"/>
      <c r="AE558" s="210"/>
      <c r="AF558" s="210"/>
      <c r="AG558" s="210" t="s">
        <v>192</v>
      </c>
      <c r="AH558" s="210">
        <v>3</v>
      </c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3" x14ac:dyDescent="0.2">
      <c r="A559" s="217"/>
      <c r="B559" s="218"/>
      <c r="C559" s="262" t="s">
        <v>226</v>
      </c>
      <c r="D559" s="254"/>
      <c r="E559" s="255"/>
      <c r="F559" s="220"/>
      <c r="G559" s="220"/>
      <c r="H559" s="220"/>
      <c r="I559" s="220"/>
      <c r="J559" s="220"/>
      <c r="K559" s="220"/>
      <c r="L559" s="220"/>
      <c r="M559" s="220"/>
      <c r="N559" s="219"/>
      <c r="O559" s="219"/>
      <c r="P559" s="219"/>
      <c r="Q559" s="219"/>
      <c r="R559" s="220"/>
      <c r="S559" s="220"/>
      <c r="T559" s="220"/>
      <c r="U559" s="220"/>
      <c r="V559" s="220"/>
      <c r="W559" s="220"/>
      <c r="X559" s="220"/>
      <c r="Y559" s="220"/>
      <c r="Z559" s="210"/>
      <c r="AA559" s="210"/>
      <c r="AB559" s="210"/>
      <c r="AC559" s="210"/>
      <c r="AD559" s="210"/>
      <c r="AE559" s="210"/>
      <c r="AF559" s="210"/>
      <c r="AG559" s="210" t="s">
        <v>192</v>
      </c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3" x14ac:dyDescent="0.2">
      <c r="A560" s="217"/>
      <c r="B560" s="218"/>
      <c r="C560" s="261" t="s">
        <v>529</v>
      </c>
      <c r="D560" s="252"/>
      <c r="E560" s="253">
        <v>32.39</v>
      </c>
      <c r="F560" s="220"/>
      <c r="G560" s="220"/>
      <c r="H560" s="220"/>
      <c r="I560" s="220"/>
      <c r="J560" s="220"/>
      <c r="K560" s="220"/>
      <c r="L560" s="220"/>
      <c r="M560" s="220"/>
      <c r="N560" s="219"/>
      <c r="O560" s="219"/>
      <c r="P560" s="219"/>
      <c r="Q560" s="219"/>
      <c r="R560" s="220"/>
      <c r="S560" s="220"/>
      <c r="T560" s="220"/>
      <c r="U560" s="220"/>
      <c r="V560" s="220"/>
      <c r="W560" s="220"/>
      <c r="X560" s="220"/>
      <c r="Y560" s="220"/>
      <c r="Z560" s="210"/>
      <c r="AA560" s="210"/>
      <c r="AB560" s="210"/>
      <c r="AC560" s="210"/>
      <c r="AD560" s="210"/>
      <c r="AE560" s="210"/>
      <c r="AF560" s="210"/>
      <c r="AG560" s="210" t="s">
        <v>192</v>
      </c>
      <c r="AH560" s="210">
        <v>0</v>
      </c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1" x14ac:dyDescent="0.2">
      <c r="A561" s="229">
        <v>23</v>
      </c>
      <c r="B561" s="230" t="s">
        <v>530</v>
      </c>
      <c r="C561" s="247" t="s">
        <v>531</v>
      </c>
      <c r="D561" s="231" t="s">
        <v>195</v>
      </c>
      <c r="E561" s="232">
        <v>298.42450000000002</v>
      </c>
      <c r="F561" s="233"/>
      <c r="G561" s="234">
        <f>ROUND(E561*F561,2)</f>
        <v>0</v>
      </c>
      <c r="H561" s="233"/>
      <c r="I561" s="234">
        <f>ROUND(E561*H561,2)</f>
        <v>0</v>
      </c>
      <c r="J561" s="233"/>
      <c r="K561" s="234">
        <f>ROUND(E561*J561,2)</f>
        <v>0</v>
      </c>
      <c r="L561" s="234">
        <v>21</v>
      </c>
      <c r="M561" s="234">
        <f>G561*(1+L561/100)</f>
        <v>0</v>
      </c>
      <c r="N561" s="232">
        <v>1.4999999999999999E-4</v>
      </c>
      <c r="O561" s="232">
        <f>ROUND(E561*N561,2)</f>
        <v>0.04</v>
      </c>
      <c r="P561" s="232">
        <v>0</v>
      </c>
      <c r="Q561" s="232">
        <f>ROUND(E561*P561,2)</f>
        <v>0</v>
      </c>
      <c r="R561" s="234"/>
      <c r="S561" s="234" t="s">
        <v>160</v>
      </c>
      <c r="T561" s="235" t="s">
        <v>150</v>
      </c>
      <c r="U561" s="220">
        <v>0</v>
      </c>
      <c r="V561" s="220">
        <f>ROUND(E561*U561,2)</f>
        <v>0</v>
      </c>
      <c r="W561" s="220"/>
      <c r="X561" s="220" t="s">
        <v>316</v>
      </c>
      <c r="Y561" s="220" t="s">
        <v>152</v>
      </c>
      <c r="Z561" s="210"/>
      <c r="AA561" s="210"/>
      <c r="AB561" s="210"/>
      <c r="AC561" s="210"/>
      <c r="AD561" s="210"/>
      <c r="AE561" s="210"/>
      <c r="AF561" s="210"/>
      <c r="AG561" s="210" t="s">
        <v>317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2" x14ac:dyDescent="0.2">
      <c r="A562" s="217"/>
      <c r="B562" s="218"/>
      <c r="C562" s="262" t="s">
        <v>220</v>
      </c>
      <c r="D562" s="254"/>
      <c r="E562" s="255"/>
      <c r="F562" s="220"/>
      <c r="G562" s="220"/>
      <c r="H562" s="220"/>
      <c r="I562" s="220"/>
      <c r="J562" s="220"/>
      <c r="K562" s="220"/>
      <c r="L562" s="220"/>
      <c r="M562" s="220"/>
      <c r="N562" s="219"/>
      <c r="O562" s="219"/>
      <c r="P562" s="219"/>
      <c r="Q562" s="219"/>
      <c r="R562" s="220"/>
      <c r="S562" s="220"/>
      <c r="T562" s="220"/>
      <c r="U562" s="220"/>
      <c r="V562" s="220"/>
      <c r="W562" s="220"/>
      <c r="X562" s="220"/>
      <c r="Y562" s="220"/>
      <c r="Z562" s="210"/>
      <c r="AA562" s="210"/>
      <c r="AB562" s="210"/>
      <c r="AC562" s="210"/>
      <c r="AD562" s="210"/>
      <c r="AE562" s="210"/>
      <c r="AF562" s="210"/>
      <c r="AG562" s="210" t="s">
        <v>192</v>
      </c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3" x14ac:dyDescent="0.2">
      <c r="A563" s="217"/>
      <c r="B563" s="218"/>
      <c r="C563" s="263" t="s">
        <v>532</v>
      </c>
      <c r="D563" s="254"/>
      <c r="E563" s="255">
        <v>2.79</v>
      </c>
      <c r="F563" s="220"/>
      <c r="G563" s="220"/>
      <c r="H563" s="220"/>
      <c r="I563" s="220"/>
      <c r="J563" s="220"/>
      <c r="K563" s="220"/>
      <c r="L563" s="220"/>
      <c r="M563" s="220"/>
      <c r="N563" s="219"/>
      <c r="O563" s="219"/>
      <c r="P563" s="219"/>
      <c r="Q563" s="219"/>
      <c r="R563" s="220"/>
      <c r="S563" s="220"/>
      <c r="T563" s="220"/>
      <c r="U563" s="220"/>
      <c r="V563" s="220"/>
      <c r="W563" s="220"/>
      <c r="X563" s="220"/>
      <c r="Y563" s="220"/>
      <c r="Z563" s="210"/>
      <c r="AA563" s="210"/>
      <c r="AB563" s="210"/>
      <c r="AC563" s="210"/>
      <c r="AD563" s="210"/>
      <c r="AE563" s="210"/>
      <c r="AF563" s="210"/>
      <c r="AG563" s="210" t="s">
        <v>192</v>
      </c>
      <c r="AH563" s="210">
        <v>2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3" x14ac:dyDescent="0.2">
      <c r="A564" s="217"/>
      <c r="B564" s="218"/>
      <c r="C564" s="263" t="s">
        <v>533</v>
      </c>
      <c r="D564" s="254"/>
      <c r="E564" s="255">
        <v>4.28</v>
      </c>
      <c r="F564" s="220"/>
      <c r="G564" s="220"/>
      <c r="H564" s="220"/>
      <c r="I564" s="220"/>
      <c r="J564" s="220"/>
      <c r="K564" s="220"/>
      <c r="L564" s="220"/>
      <c r="M564" s="220"/>
      <c r="N564" s="219"/>
      <c r="O564" s="219"/>
      <c r="P564" s="219"/>
      <c r="Q564" s="219"/>
      <c r="R564" s="220"/>
      <c r="S564" s="220"/>
      <c r="T564" s="220"/>
      <c r="U564" s="220"/>
      <c r="V564" s="220"/>
      <c r="W564" s="220"/>
      <c r="X564" s="220"/>
      <c r="Y564" s="220"/>
      <c r="Z564" s="210"/>
      <c r="AA564" s="210"/>
      <c r="AB564" s="210"/>
      <c r="AC564" s="210"/>
      <c r="AD564" s="210"/>
      <c r="AE564" s="210"/>
      <c r="AF564" s="210"/>
      <c r="AG564" s="210" t="s">
        <v>192</v>
      </c>
      <c r="AH564" s="210">
        <v>2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3" x14ac:dyDescent="0.2">
      <c r="A565" s="217"/>
      <c r="B565" s="218"/>
      <c r="C565" s="263" t="s">
        <v>534</v>
      </c>
      <c r="D565" s="254"/>
      <c r="E565" s="255">
        <v>2.33</v>
      </c>
      <c r="F565" s="220"/>
      <c r="G565" s="220"/>
      <c r="H565" s="220"/>
      <c r="I565" s="220"/>
      <c r="J565" s="220"/>
      <c r="K565" s="220"/>
      <c r="L565" s="220"/>
      <c r="M565" s="220"/>
      <c r="N565" s="219"/>
      <c r="O565" s="219"/>
      <c r="P565" s="219"/>
      <c r="Q565" s="219"/>
      <c r="R565" s="220"/>
      <c r="S565" s="220"/>
      <c r="T565" s="220"/>
      <c r="U565" s="220"/>
      <c r="V565" s="220"/>
      <c r="W565" s="220"/>
      <c r="X565" s="220"/>
      <c r="Y565" s="220"/>
      <c r="Z565" s="210"/>
      <c r="AA565" s="210"/>
      <c r="AB565" s="210"/>
      <c r="AC565" s="210"/>
      <c r="AD565" s="210"/>
      <c r="AE565" s="210"/>
      <c r="AF565" s="210"/>
      <c r="AG565" s="210" t="s">
        <v>192</v>
      </c>
      <c r="AH565" s="210">
        <v>2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3" x14ac:dyDescent="0.2">
      <c r="A566" s="217"/>
      <c r="B566" s="218"/>
      <c r="C566" s="263" t="s">
        <v>535</v>
      </c>
      <c r="D566" s="254"/>
      <c r="E566" s="255">
        <v>3.09</v>
      </c>
      <c r="F566" s="220"/>
      <c r="G566" s="220"/>
      <c r="H566" s="220"/>
      <c r="I566" s="220"/>
      <c r="J566" s="220"/>
      <c r="K566" s="220"/>
      <c r="L566" s="220"/>
      <c r="M566" s="220"/>
      <c r="N566" s="219"/>
      <c r="O566" s="219"/>
      <c r="P566" s="219"/>
      <c r="Q566" s="219"/>
      <c r="R566" s="220"/>
      <c r="S566" s="220"/>
      <c r="T566" s="220"/>
      <c r="U566" s="220"/>
      <c r="V566" s="220"/>
      <c r="W566" s="220"/>
      <c r="X566" s="220"/>
      <c r="Y566" s="220"/>
      <c r="Z566" s="210"/>
      <c r="AA566" s="210"/>
      <c r="AB566" s="210"/>
      <c r="AC566" s="210"/>
      <c r="AD566" s="210"/>
      <c r="AE566" s="210"/>
      <c r="AF566" s="210"/>
      <c r="AG566" s="210" t="s">
        <v>192</v>
      </c>
      <c r="AH566" s="210">
        <v>2</v>
      </c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outlineLevel="3" x14ac:dyDescent="0.2">
      <c r="A567" s="217"/>
      <c r="B567" s="218"/>
      <c r="C567" s="263" t="s">
        <v>536</v>
      </c>
      <c r="D567" s="254"/>
      <c r="E567" s="255">
        <v>2.33</v>
      </c>
      <c r="F567" s="220"/>
      <c r="G567" s="220"/>
      <c r="H567" s="220"/>
      <c r="I567" s="220"/>
      <c r="J567" s="220"/>
      <c r="K567" s="220"/>
      <c r="L567" s="220"/>
      <c r="M567" s="220"/>
      <c r="N567" s="219"/>
      <c r="O567" s="219"/>
      <c r="P567" s="219"/>
      <c r="Q567" s="219"/>
      <c r="R567" s="220"/>
      <c r="S567" s="220"/>
      <c r="T567" s="220"/>
      <c r="U567" s="220"/>
      <c r="V567" s="220"/>
      <c r="W567" s="220"/>
      <c r="X567" s="220"/>
      <c r="Y567" s="220"/>
      <c r="Z567" s="210"/>
      <c r="AA567" s="210"/>
      <c r="AB567" s="210"/>
      <c r="AC567" s="210"/>
      <c r="AD567" s="210"/>
      <c r="AE567" s="210"/>
      <c r="AF567" s="210"/>
      <c r="AG567" s="210" t="s">
        <v>192</v>
      </c>
      <c r="AH567" s="210">
        <v>2</v>
      </c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3" x14ac:dyDescent="0.2">
      <c r="A568" s="217"/>
      <c r="B568" s="218"/>
      <c r="C568" s="263" t="s">
        <v>537</v>
      </c>
      <c r="D568" s="254"/>
      <c r="E568" s="255">
        <v>3.13</v>
      </c>
      <c r="F568" s="220"/>
      <c r="G568" s="220"/>
      <c r="H568" s="220"/>
      <c r="I568" s="220"/>
      <c r="J568" s="220"/>
      <c r="K568" s="220"/>
      <c r="L568" s="220"/>
      <c r="M568" s="220"/>
      <c r="N568" s="219"/>
      <c r="O568" s="219"/>
      <c r="P568" s="219"/>
      <c r="Q568" s="219"/>
      <c r="R568" s="220"/>
      <c r="S568" s="220"/>
      <c r="T568" s="220"/>
      <c r="U568" s="220"/>
      <c r="V568" s="220"/>
      <c r="W568" s="220"/>
      <c r="X568" s="220"/>
      <c r="Y568" s="220"/>
      <c r="Z568" s="210"/>
      <c r="AA568" s="210"/>
      <c r="AB568" s="210"/>
      <c r="AC568" s="210"/>
      <c r="AD568" s="210"/>
      <c r="AE568" s="210"/>
      <c r="AF568" s="210"/>
      <c r="AG568" s="210" t="s">
        <v>192</v>
      </c>
      <c r="AH568" s="210">
        <v>2</v>
      </c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3" x14ac:dyDescent="0.2">
      <c r="A569" s="217"/>
      <c r="B569" s="218"/>
      <c r="C569" s="263" t="s">
        <v>538</v>
      </c>
      <c r="D569" s="254"/>
      <c r="E569" s="255">
        <v>3.08</v>
      </c>
      <c r="F569" s="220"/>
      <c r="G569" s="220"/>
      <c r="H569" s="220"/>
      <c r="I569" s="220"/>
      <c r="J569" s="220"/>
      <c r="K569" s="220"/>
      <c r="L569" s="220"/>
      <c r="M569" s="220"/>
      <c r="N569" s="219"/>
      <c r="O569" s="219"/>
      <c r="P569" s="219"/>
      <c r="Q569" s="219"/>
      <c r="R569" s="220"/>
      <c r="S569" s="220"/>
      <c r="T569" s="220"/>
      <c r="U569" s="220"/>
      <c r="V569" s="220"/>
      <c r="W569" s="220"/>
      <c r="X569" s="220"/>
      <c r="Y569" s="220"/>
      <c r="Z569" s="210"/>
      <c r="AA569" s="210"/>
      <c r="AB569" s="210"/>
      <c r="AC569" s="210"/>
      <c r="AD569" s="210"/>
      <c r="AE569" s="210"/>
      <c r="AF569" s="210"/>
      <c r="AG569" s="210" t="s">
        <v>192</v>
      </c>
      <c r="AH569" s="210">
        <v>2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">
      <c r="A570" s="217"/>
      <c r="B570" s="218"/>
      <c r="C570" s="263" t="s">
        <v>539</v>
      </c>
      <c r="D570" s="254"/>
      <c r="E570" s="255">
        <v>2.94</v>
      </c>
      <c r="F570" s="220"/>
      <c r="G570" s="220"/>
      <c r="H570" s="220"/>
      <c r="I570" s="220"/>
      <c r="J570" s="220"/>
      <c r="K570" s="220"/>
      <c r="L570" s="220"/>
      <c r="M570" s="220"/>
      <c r="N570" s="219"/>
      <c r="O570" s="219"/>
      <c r="P570" s="219"/>
      <c r="Q570" s="219"/>
      <c r="R570" s="220"/>
      <c r="S570" s="220"/>
      <c r="T570" s="220"/>
      <c r="U570" s="220"/>
      <c r="V570" s="220"/>
      <c r="W570" s="220"/>
      <c r="X570" s="220"/>
      <c r="Y570" s="220"/>
      <c r="Z570" s="210"/>
      <c r="AA570" s="210"/>
      <c r="AB570" s="210"/>
      <c r="AC570" s="210"/>
      <c r="AD570" s="210"/>
      <c r="AE570" s="210"/>
      <c r="AF570" s="210"/>
      <c r="AG570" s="210" t="s">
        <v>192</v>
      </c>
      <c r="AH570" s="210">
        <v>2</v>
      </c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3" x14ac:dyDescent="0.2">
      <c r="A571" s="217"/>
      <c r="B571" s="218"/>
      <c r="C571" s="263" t="s">
        <v>540</v>
      </c>
      <c r="D571" s="254"/>
      <c r="E571" s="255">
        <v>3.05</v>
      </c>
      <c r="F571" s="220"/>
      <c r="G571" s="220"/>
      <c r="H571" s="220"/>
      <c r="I571" s="220"/>
      <c r="J571" s="220"/>
      <c r="K571" s="220"/>
      <c r="L571" s="220"/>
      <c r="M571" s="220"/>
      <c r="N571" s="219"/>
      <c r="O571" s="219"/>
      <c r="P571" s="219"/>
      <c r="Q571" s="219"/>
      <c r="R571" s="220"/>
      <c r="S571" s="220"/>
      <c r="T571" s="220"/>
      <c r="U571" s="220"/>
      <c r="V571" s="220"/>
      <c r="W571" s="220"/>
      <c r="X571" s="220"/>
      <c r="Y571" s="220"/>
      <c r="Z571" s="210"/>
      <c r="AA571" s="210"/>
      <c r="AB571" s="210"/>
      <c r="AC571" s="210"/>
      <c r="AD571" s="210"/>
      <c r="AE571" s="210"/>
      <c r="AF571" s="210"/>
      <c r="AG571" s="210" t="s">
        <v>192</v>
      </c>
      <c r="AH571" s="210">
        <v>2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3" x14ac:dyDescent="0.2">
      <c r="A572" s="217"/>
      <c r="B572" s="218"/>
      <c r="C572" s="263" t="s">
        <v>541</v>
      </c>
      <c r="D572" s="254"/>
      <c r="E572" s="255">
        <v>3.72</v>
      </c>
      <c r="F572" s="220"/>
      <c r="G572" s="220"/>
      <c r="H572" s="220"/>
      <c r="I572" s="220"/>
      <c r="J572" s="220"/>
      <c r="K572" s="220"/>
      <c r="L572" s="220"/>
      <c r="M572" s="220"/>
      <c r="N572" s="219"/>
      <c r="O572" s="219"/>
      <c r="P572" s="219"/>
      <c r="Q572" s="219"/>
      <c r="R572" s="220"/>
      <c r="S572" s="220"/>
      <c r="T572" s="220"/>
      <c r="U572" s="220"/>
      <c r="V572" s="220"/>
      <c r="W572" s="220"/>
      <c r="X572" s="220"/>
      <c r="Y572" s="220"/>
      <c r="Z572" s="210"/>
      <c r="AA572" s="210"/>
      <c r="AB572" s="210"/>
      <c r="AC572" s="210"/>
      <c r="AD572" s="210"/>
      <c r="AE572" s="210"/>
      <c r="AF572" s="210"/>
      <c r="AG572" s="210" t="s">
        <v>192</v>
      </c>
      <c r="AH572" s="210">
        <v>2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3" x14ac:dyDescent="0.2">
      <c r="A573" s="217"/>
      <c r="B573" s="218"/>
      <c r="C573" s="263" t="s">
        <v>542</v>
      </c>
      <c r="D573" s="254"/>
      <c r="E573" s="255">
        <v>3.74</v>
      </c>
      <c r="F573" s="220"/>
      <c r="G573" s="220"/>
      <c r="H573" s="220"/>
      <c r="I573" s="220"/>
      <c r="J573" s="220"/>
      <c r="K573" s="220"/>
      <c r="L573" s="220"/>
      <c r="M573" s="220"/>
      <c r="N573" s="219"/>
      <c r="O573" s="219"/>
      <c r="P573" s="219"/>
      <c r="Q573" s="219"/>
      <c r="R573" s="220"/>
      <c r="S573" s="220"/>
      <c r="T573" s="220"/>
      <c r="U573" s="220"/>
      <c r="V573" s="220"/>
      <c r="W573" s="220"/>
      <c r="X573" s="220"/>
      <c r="Y573" s="220"/>
      <c r="Z573" s="210"/>
      <c r="AA573" s="210"/>
      <c r="AB573" s="210"/>
      <c r="AC573" s="210"/>
      <c r="AD573" s="210"/>
      <c r="AE573" s="210"/>
      <c r="AF573" s="210"/>
      <c r="AG573" s="210" t="s">
        <v>192</v>
      </c>
      <c r="AH573" s="210">
        <v>2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3" x14ac:dyDescent="0.2">
      <c r="A574" s="217"/>
      <c r="B574" s="218"/>
      <c r="C574" s="263" t="s">
        <v>543</v>
      </c>
      <c r="D574" s="254"/>
      <c r="E574" s="255">
        <v>5.66</v>
      </c>
      <c r="F574" s="220"/>
      <c r="G574" s="220"/>
      <c r="H574" s="220"/>
      <c r="I574" s="220"/>
      <c r="J574" s="220"/>
      <c r="K574" s="220"/>
      <c r="L574" s="220"/>
      <c r="M574" s="220"/>
      <c r="N574" s="219"/>
      <c r="O574" s="219"/>
      <c r="P574" s="219"/>
      <c r="Q574" s="219"/>
      <c r="R574" s="220"/>
      <c r="S574" s="220"/>
      <c r="T574" s="220"/>
      <c r="U574" s="220"/>
      <c r="V574" s="220"/>
      <c r="W574" s="220"/>
      <c r="X574" s="220"/>
      <c r="Y574" s="220"/>
      <c r="Z574" s="210"/>
      <c r="AA574" s="210"/>
      <c r="AB574" s="210"/>
      <c r="AC574" s="210"/>
      <c r="AD574" s="210"/>
      <c r="AE574" s="210"/>
      <c r="AF574" s="210"/>
      <c r="AG574" s="210" t="s">
        <v>192</v>
      </c>
      <c r="AH574" s="210">
        <v>2</v>
      </c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3" x14ac:dyDescent="0.2">
      <c r="A575" s="217"/>
      <c r="B575" s="218"/>
      <c r="C575" s="263" t="s">
        <v>544</v>
      </c>
      <c r="D575" s="254"/>
      <c r="E575" s="255">
        <v>2.98</v>
      </c>
      <c r="F575" s="220"/>
      <c r="G575" s="220"/>
      <c r="H575" s="220"/>
      <c r="I575" s="220"/>
      <c r="J575" s="220"/>
      <c r="K575" s="220"/>
      <c r="L575" s="220"/>
      <c r="M575" s="220"/>
      <c r="N575" s="219"/>
      <c r="O575" s="219"/>
      <c r="P575" s="219"/>
      <c r="Q575" s="219"/>
      <c r="R575" s="220"/>
      <c r="S575" s="220"/>
      <c r="T575" s="220"/>
      <c r="U575" s="220"/>
      <c r="V575" s="220"/>
      <c r="W575" s="220"/>
      <c r="X575" s="220"/>
      <c r="Y575" s="220"/>
      <c r="Z575" s="210"/>
      <c r="AA575" s="210"/>
      <c r="AB575" s="210"/>
      <c r="AC575" s="210"/>
      <c r="AD575" s="210"/>
      <c r="AE575" s="210"/>
      <c r="AF575" s="210"/>
      <c r="AG575" s="210" t="s">
        <v>192</v>
      </c>
      <c r="AH575" s="210">
        <v>2</v>
      </c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3" x14ac:dyDescent="0.2">
      <c r="A576" s="217"/>
      <c r="B576" s="218"/>
      <c r="C576" s="263" t="s">
        <v>545</v>
      </c>
      <c r="D576" s="254"/>
      <c r="E576" s="255">
        <v>3.08</v>
      </c>
      <c r="F576" s="220"/>
      <c r="G576" s="220"/>
      <c r="H576" s="220"/>
      <c r="I576" s="220"/>
      <c r="J576" s="220"/>
      <c r="K576" s="220"/>
      <c r="L576" s="220"/>
      <c r="M576" s="220"/>
      <c r="N576" s="219"/>
      <c r="O576" s="219"/>
      <c r="P576" s="219"/>
      <c r="Q576" s="219"/>
      <c r="R576" s="220"/>
      <c r="S576" s="220"/>
      <c r="T576" s="220"/>
      <c r="U576" s="220"/>
      <c r="V576" s="220"/>
      <c r="W576" s="220"/>
      <c r="X576" s="220"/>
      <c r="Y576" s="220"/>
      <c r="Z576" s="210"/>
      <c r="AA576" s="210"/>
      <c r="AB576" s="210"/>
      <c r="AC576" s="210"/>
      <c r="AD576" s="210"/>
      <c r="AE576" s="210"/>
      <c r="AF576" s="210"/>
      <c r="AG576" s="210" t="s">
        <v>192</v>
      </c>
      <c r="AH576" s="210">
        <v>2</v>
      </c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3" x14ac:dyDescent="0.2">
      <c r="A577" s="217"/>
      <c r="B577" s="218"/>
      <c r="C577" s="263" t="s">
        <v>546</v>
      </c>
      <c r="D577" s="254"/>
      <c r="E577" s="255">
        <v>3.04</v>
      </c>
      <c r="F577" s="220"/>
      <c r="G577" s="220"/>
      <c r="H577" s="220"/>
      <c r="I577" s="220"/>
      <c r="J577" s="220"/>
      <c r="K577" s="220"/>
      <c r="L577" s="220"/>
      <c r="M577" s="220"/>
      <c r="N577" s="219"/>
      <c r="O577" s="219"/>
      <c r="P577" s="219"/>
      <c r="Q577" s="219"/>
      <c r="R577" s="220"/>
      <c r="S577" s="220"/>
      <c r="T577" s="220"/>
      <c r="U577" s="220"/>
      <c r="V577" s="220"/>
      <c r="W577" s="220"/>
      <c r="X577" s="220"/>
      <c r="Y577" s="220"/>
      <c r="Z577" s="210"/>
      <c r="AA577" s="210"/>
      <c r="AB577" s="210"/>
      <c r="AC577" s="210"/>
      <c r="AD577" s="210"/>
      <c r="AE577" s="210"/>
      <c r="AF577" s="210"/>
      <c r="AG577" s="210" t="s">
        <v>192</v>
      </c>
      <c r="AH577" s="210">
        <v>2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3" x14ac:dyDescent="0.2">
      <c r="A578" s="217"/>
      <c r="B578" s="218"/>
      <c r="C578" s="263" t="s">
        <v>547</v>
      </c>
      <c r="D578" s="254"/>
      <c r="E578" s="255">
        <v>3.04</v>
      </c>
      <c r="F578" s="220"/>
      <c r="G578" s="220"/>
      <c r="H578" s="220"/>
      <c r="I578" s="220"/>
      <c r="J578" s="220"/>
      <c r="K578" s="220"/>
      <c r="L578" s="220"/>
      <c r="M578" s="220"/>
      <c r="N578" s="219"/>
      <c r="O578" s="219"/>
      <c r="P578" s="219"/>
      <c r="Q578" s="219"/>
      <c r="R578" s="220"/>
      <c r="S578" s="220"/>
      <c r="T578" s="220"/>
      <c r="U578" s="220"/>
      <c r="V578" s="220"/>
      <c r="W578" s="220"/>
      <c r="X578" s="220"/>
      <c r="Y578" s="220"/>
      <c r="Z578" s="210"/>
      <c r="AA578" s="210"/>
      <c r="AB578" s="210"/>
      <c r="AC578" s="210"/>
      <c r="AD578" s="210"/>
      <c r="AE578" s="210"/>
      <c r="AF578" s="210"/>
      <c r="AG578" s="210" t="s">
        <v>192</v>
      </c>
      <c r="AH578" s="210">
        <v>2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3" x14ac:dyDescent="0.2">
      <c r="A579" s="217"/>
      <c r="B579" s="218"/>
      <c r="C579" s="263" t="s">
        <v>548</v>
      </c>
      <c r="D579" s="254"/>
      <c r="E579" s="255">
        <v>3.19</v>
      </c>
      <c r="F579" s="220"/>
      <c r="G579" s="220"/>
      <c r="H579" s="220"/>
      <c r="I579" s="220"/>
      <c r="J579" s="220"/>
      <c r="K579" s="220"/>
      <c r="L579" s="220"/>
      <c r="M579" s="220"/>
      <c r="N579" s="219"/>
      <c r="O579" s="219"/>
      <c r="P579" s="219"/>
      <c r="Q579" s="219"/>
      <c r="R579" s="220"/>
      <c r="S579" s="220"/>
      <c r="T579" s="220"/>
      <c r="U579" s="220"/>
      <c r="V579" s="220"/>
      <c r="W579" s="220"/>
      <c r="X579" s="220"/>
      <c r="Y579" s="220"/>
      <c r="Z579" s="210"/>
      <c r="AA579" s="210"/>
      <c r="AB579" s="210"/>
      <c r="AC579" s="210"/>
      <c r="AD579" s="210"/>
      <c r="AE579" s="210"/>
      <c r="AF579" s="210"/>
      <c r="AG579" s="210" t="s">
        <v>192</v>
      </c>
      <c r="AH579" s="210">
        <v>2</v>
      </c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3" x14ac:dyDescent="0.2">
      <c r="A580" s="217"/>
      <c r="B580" s="218"/>
      <c r="C580" s="263" t="s">
        <v>549</v>
      </c>
      <c r="D580" s="254"/>
      <c r="E580" s="255">
        <v>3.25</v>
      </c>
      <c r="F580" s="220"/>
      <c r="G580" s="220"/>
      <c r="H580" s="220"/>
      <c r="I580" s="220"/>
      <c r="J580" s="220"/>
      <c r="K580" s="220"/>
      <c r="L580" s="220"/>
      <c r="M580" s="220"/>
      <c r="N580" s="219"/>
      <c r="O580" s="219"/>
      <c r="P580" s="219"/>
      <c r="Q580" s="219"/>
      <c r="R580" s="220"/>
      <c r="S580" s="220"/>
      <c r="T580" s="220"/>
      <c r="U580" s="220"/>
      <c r="V580" s="220"/>
      <c r="W580" s="220"/>
      <c r="X580" s="220"/>
      <c r="Y580" s="220"/>
      <c r="Z580" s="210"/>
      <c r="AA580" s="210"/>
      <c r="AB580" s="210"/>
      <c r="AC580" s="210"/>
      <c r="AD580" s="210"/>
      <c r="AE580" s="210"/>
      <c r="AF580" s="210"/>
      <c r="AG580" s="210" t="s">
        <v>192</v>
      </c>
      <c r="AH580" s="210">
        <v>2</v>
      </c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3" x14ac:dyDescent="0.2">
      <c r="A581" s="217"/>
      <c r="B581" s="218"/>
      <c r="C581" s="263" t="s">
        <v>550</v>
      </c>
      <c r="D581" s="254"/>
      <c r="E581" s="255">
        <v>6.54</v>
      </c>
      <c r="F581" s="220"/>
      <c r="G581" s="220"/>
      <c r="H581" s="220"/>
      <c r="I581" s="220"/>
      <c r="J581" s="220"/>
      <c r="K581" s="220"/>
      <c r="L581" s="220"/>
      <c r="M581" s="220"/>
      <c r="N581" s="219"/>
      <c r="O581" s="219"/>
      <c r="P581" s="219"/>
      <c r="Q581" s="219"/>
      <c r="R581" s="220"/>
      <c r="S581" s="220"/>
      <c r="T581" s="220"/>
      <c r="U581" s="220"/>
      <c r="V581" s="220"/>
      <c r="W581" s="220"/>
      <c r="X581" s="220"/>
      <c r="Y581" s="220"/>
      <c r="Z581" s="210"/>
      <c r="AA581" s="210"/>
      <c r="AB581" s="210"/>
      <c r="AC581" s="210"/>
      <c r="AD581" s="210"/>
      <c r="AE581" s="210"/>
      <c r="AF581" s="210"/>
      <c r="AG581" s="210" t="s">
        <v>192</v>
      </c>
      <c r="AH581" s="210">
        <v>2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3" x14ac:dyDescent="0.2">
      <c r="A582" s="217"/>
      <c r="B582" s="218"/>
      <c r="C582" s="263" t="s">
        <v>551</v>
      </c>
      <c r="D582" s="254"/>
      <c r="E582" s="255">
        <v>4.18</v>
      </c>
      <c r="F582" s="220"/>
      <c r="G582" s="220"/>
      <c r="H582" s="220"/>
      <c r="I582" s="220"/>
      <c r="J582" s="220"/>
      <c r="K582" s="220"/>
      <c r="L582" s="220"/>
      <c r="M582" s="220"/>
      <c r="N582" s="219"/>
      <c r="O582" s="219"/>
      <c r="P582" s="219"/>
      <c r="Q582" s="219"/>
      <c r="R582" s="220"/>
      <c r="S582" s="220"/>
      <c r="T582" s="220"/>
      <c r="U582" s="220"/>
      <c r="V582" s="220"/>
      <c r="W582" s="220"/>
      <c r="X582" s="220"/>
      <c r="Y582" s="220"/>
      <c r="Z582" s="210"/>
      <c r="AA582" s="210"/>
      <c r="AB582" s="210"/>
      <c r="AC582" s="210"/>
      <c r="AD582" s="210"/>
      <c r="AE582" s="210"/>
      <c r="AF582" s="210"/>
      <c r="AG582" s="210" t="s">
        <v>192</v>
      </c>
      <c r="AH582" s="210">
        <v>2</v>
      </c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3" x14ac:dyDescent="0.2">
      <c r="A583" s="217"/>
      <c r="B583" s="218"/>
      <c r="C583" s="263" t="s">
        <v>552</v>
      </c>
      <c r="D583" s="254"/>
      <c r="E583" s="255">
        <v>3.99</v>
      </c>
      <c r="F583" s="220"/>
      <c r="G583" s="220"/>
      <c r="H583" s="220"/>
      <c r="I583" s="220"/>
      <c r="J583" s="220"/>
      <c r="K583" s="220"/>
      <c r="L583" s="220"/>
      <c r="M583" s="220"/>
      <c r="N583" s="219"/>
      <c r="O583" s="219"/>
      <c r="P583" s="219"/>
      <c r="Q583" s="219"/>
      <c r="R583" s="220"/>
      <c r="S583" s="220"/>
      <c r="T583" s="220"/>
      <c r="U583" s="220"/>
      <c r="V583" s="220"/>
      <c r="W583" s="220"/>
      <c r="X583" s="220"/>
      <c r="Y583" s="220"/>
      <c r="Z583" s="210"/>
      <c r="AA583" s="210"/>
      <c r="AB583" s="210"/>
      <c r="AC583" s="210"/>
      <c r="AD583" s="210"/>
      <c r="AE583" s="210"/>
      <c r="AF583" s="210"/>
      <c r="AG583" s="210" t="s">
        <v>192</v>
      </c>
      <c r="AH583" s="210">
        <v>2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3" x14ac:dyDescent="0.2">
      <c r="A584" s="217"/>
      <c r="B584" s="218"/>
      <c r="C584" s="263" t="s">
        <v>553</v>
      </c>
      <c r="D584" s="254"/>
      <c r="E584" s="255">
        <v>3.87</v>
      </c>
      <c r="F584" s="220"/>
      <c r="G584" s="220"/>
      <c r="H584" s="220"/>
      <c r="I584" s="220"/>
      <c r="J584" s="220"/>
      <c r="K584" s="220"/>
      <c r="L584" s="220"/>
      <c r="M584" s="220"/>
      <c r="N584" s="219"/>
      <c r="O584" s="219"/>
      <c r="P584" s="219"/>
      <c r="Q584" s="219"/>
      <c r="R584" s="220"/>
      <c r="S584" s="220"/>
      <c r="T584" s="220"/>
      <c r="U584" s="220"/>
      <c r="V584" s="220"/>
      <c r="W584" s="220"/>
      <c r="X584" s="220"/>
      <c r="Y584" s="220"/>
      <c r="Z584" s="210"/>
      <c r="AA584" s="210"/>
      <c r="AB584" s="210"/>
      <c r="AC584" s="210"/>
      <c r="AD584" s="210"/>
      <c r="AE584" s="210"/>
      <c r="AF584" s="210"/>
      <c r="AG584" s="210" t="s">
        <v>192</v>
      </c>
      <c r="AH584" s="210">
        <v>2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3" x14ac:dyDescent="0.2">
      <c r="A585" s="217"/>
      <c r="B585" s="218"/>
      <c r="C585" s="263" t="s">
        <v>554</v>
      </c>
      <c r="D585" s="254"/>
      <c r="E585" s="255">
        <v>2.99</v>
      </c>
      <c r="F585" s="220"/>
      <c r="G585" s="220"/>
      <c r="H585" s="220"/>
      <c r="I585" s="220"/>
      <c r="J585" s="220"/>
      <c r="K585" s="220"/>
      <c r="L585" s="220"/>
      <c r="M585" s="220"/>
      <c r="N585" s="219"/>
      <c r="O585" s="219"/>
      <c r="P585" s="219"/>
      <c r="Q585" s="219"/>
      <c r="R585" s="220"/>
      <c r="S585" s="220"/>
      <c r="T585" s="220"/>
      <c r="U585" s="220"/>
      <c r="V585" s="220"/>
      <c r="W585" s="220"/>
      <c r="X585" s="220"/>
      <c r="Y585" s="220"/>
      <c r="Z585" s="210"/>
      <c r="AA585" s="210"/>
      <c r="AB585" s="210"/>
      <c r="AC585" s="210"/>
      <c r="AD585" s="210"/>
      <c r="AE585" s="210"/>
      <c r="AF585" s="210"/>
      <c r="AG585" s="210" t="s">
        <v>192</v>
      </c>
      <c r="AH585" s="210">
        <v>2</v>
      </c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3" x14ac:dyDescent="0.2">
      <c r="A586" s="217"/>
      <c r="B586" s="218"/>
      <c r="C586" s="263" t="s">
        <v>555</v>
      </c>
      <c r="D586" s="254"/>
      <c r="E586" s="255">
        <v>2.69</v>
      </c>
      <c r="F586" s="220"/>
      <c r="G586" s="220"/>
      <c r="H586" s="220"/>
      <c r="I586" s="220"/>
      <c r="J586" s="220"/>
      <c r="K586" s="220"/>
      <c r="L586" s="220"/>
      <c r="M586" s="220"/>
      <c r="N586" s="219"/>
      <c r="O586" s="219"/>
      <c r="P586" s="219"/>
      <c r="Q586" s="219"/>
      <c r="R586" s="220"/>
      <c r="S586" s="220"/>
      <c r="T586" s="220"/>
      <c r="U586" s="220"/>
      <c r="V586" s="220"/>
      <c r="W586" s="220"/>
      <c r="X586" s="220"/>
      <c r="Y586" s="220"/>
      <c r="Z586" s="210"/>
      <c r="AA586" s="210"/>
      <c r="AB586" s="210"/>
      <c r="AC586" s="210"/>
      <c r="AD586" s="210"/>
      <c r="AE586" s="210"/>
      <c r="AF586" s="210"/>
      <c r="AG586" s="210" t="s">
        <v>192</v>
      </c>
      <c r="AH586" s="210">
        <v>2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3" x14ac:dyDescent="0.2">
      <c r="A587" s="217"/>
      <c r="B587" s="218"/>
      <c r="C587" s="263" t="s">
        <v>556</v>
      </c>
      <c r="D587" s="254"/>
      <c r="E587" s="255">
        <v>3.2</v>
      </c>
      <c r="F587" s="220"/>
      <c r="G587" s="220"/>
      <c r="H587" s="220"/>
      <c r="I587" s="220"/>
      <c r="J587" s="220"/>
      <c r="K587" s="220"/>
      <c r="L587" s="220"/>
      <c r="M587" s="220"/>
      <c r="N587" s="219"/>
      <c r="O587" s="219"/>
      <c r="P587" s="219"/>
      <c r="Q587" s="219"/>
      <c r="R587" s="220"/>
      <c r="S587" s="220"/>
      <c r="T587" s="220"/>
      <c r="U587" s="220"/>
      <c r="V587" s="220"/>
      <c r="W587" s="220"/>
      <c r="X587" s="220"/>
      <c r="Y587" s="220"/>
      <c r="Z587" s="210"/>
      <c r="AA587" s="210"/>
      <c r="AB587" s="210"/>
      <c r="AC587" s="210"/>
      <c r="AD587" s="210"/>
      <c r="AE587" s="210"/>
      <c r="AF587" s="210"/>
      <c r="AG587" s="210" t="s">
        <v>192</v>
      </c>
      <c r="AH587" s="210">
        <v>2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3" x14ac:dyDescent="0.2">
      <c r="A588" s="217"/>
      <c r="B588" s="218"/>
      <c r="C588" s="263" t="s">
        <v>557</v>
      </c>
      <c r="D588" s="254"/>
      <c r="E588" s="255">
        <v>3</v>
      </c>
      <c r="F588" s="220"/>
      <c r="G588" s="220"/>
      <c r="H588" s="220"/>
      <c r="I588" s="220"/>
      <c r="J588" s="220"/>
      <c r="K588" s="220"/>
      <c r="L588" s="220"/>
      <c r="M588" s="220"/>
      <c r="N588" s="219"/>
      <c r="O588" s="219"/>
      <c r="P588" s="219"/>
      <c r="Q588" s="219"/>
      <c r="R588" s="220"/>
      <c r="S588" s="220"/>
      <c r="T588" s="220"/>
      <c r="U588" s="220"/>
      <c r="V588" s="220"/>
      <c r="W588" s="220"/>
      <c r="X588" s="220"/>
      <c r="Y588" s="220"/>
      <c r="Z588" s="210"/>
      <c r="AA588" s="210"/>
      <c r="AB588" s="210"/>
      <c r="AC588" s="210"/>
      <c r="AD588" s="210"/>
      <c r="AE588" s="210"/>
      <c r="AF588" s="210"/>
      <c r="AG588" s="210" t="s">
        <v>192</v>
      </c>
      <c r="AH588" s="210">
        <v>2</v>
      </c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3" x14ac:dyDescent="0.2">
      <c r="A589" s="217"/>
      <c r="B589" s="218"/>
      <c r="C589" s="263" t="s">
        <v>558</v>
      </c>
      <c r="D589" s="254"/>
      <c r="E589" s="255">
        <v>2.99</v>
      </c>
      <c r="F589" s="220"/>
      <c r="G589" s="220"/>
      <c r="H589" s="220"/>
      <c r="I589" s="220"/>
      <c r="J589" s="220"/>
      <c r="K589" s="220"/>
      <c r="L589" s="220"/>
      <c r="M589" s="220"/>
      <c r="N589" s="219"/>
      <c r="O589" s="219"/>
      <c r="P589" s="219"/>
      <c r="Q589" s="219"/>
      <c r="R589" s="220"/>
      <c r="S589" s="220"/>
      <c r="T589" s="220"/>
      <c r="U589" s="220"/>
      <c r="V589" s="220"/>
      <c r="W589" s="220"/>
      <c r="X589" s="220"/>
      <c r="Y589" s="220"/>
      <c r="Z589" s="210"/>
      <c r="AA589" s="210"/>
      <c r="AB589" s="210"/>
      <c r="AC589" s="210"/>
      <c r="AD589" s="210"/>
      <c r="AE589" s="210"/>
      <c r="AF589" s="210"/>
      <c r="AG589" s="210" t="s">
        <v>192</v>
      </c>
      <c r="AH589" s="210">
        <v>2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">
      <c r="A590" s="217"/>
      <c r="B590" s="218"/>
      <c r="C590" s="263" t="s">
        <v>559</v>
      </c>
      <c r="D590" s="254"/>
      <c r="E590" s="255">
        <v>3.1</v>
      </c>
      <c r="F590" s="220"/>
      <c r="G590" s="220"/>
      <c r="H590" s="220"/>
      <c r="I590" s="220"/>
      <c r="J590" s="220"/>
      <c r="K590" s="220"/>
      <c r="L590" s="220"/>
      <c r="M590" s="220"/>
      <c r="N590" s="219"/>
      <c r="O590" s="219"/>
      <c r="P590" s="219"/>
      <c r="Q590" s="219"/>
      <c r="R590" s="220"/>
      <c r="S590" s="220"/>
      <c r="T590" s="220"/>
      <c r="U590" s="220"/>
      <c r="V590" s="220"/>
      <c r="W590" s="220"/>
      <c r="X590" s="220"/>
      <c r="Y590" s="220"/>
      <c r="Z590" s="210"/>
      <c r="AA590" s="210"/>
      <c r="AB590" s="210"/>
      <c r="AC590" s="210"/>
      <c r="AD590" s="210"/>
      <c r="AE590" s="210"/>
      <c r="AF590" s="210"/>
      <c r="AG590" s="210" t="s">
        <v>192</v>
      </c>
      <c r="AH590" s="210">
        <v>2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3" x14ac:dyDescent="0.2">
      <c r="A591" s="217"/>
      <c r="B591" s="218"/>
      <c r="C591" s="263" t="s">
        <v>560</v>
      </c>
      <c r="D591" s="254"/>
      <c r="E591" s="255">
        <v>2.99</v>
      </c>
      <c r="F591" s="220"/>
      <c r="G591" s="220"/>
      <c r="H591" s="220"/>
      <c r="I591" s="220"/>
      <c r="J591" s="220"/>
      <c r="K591" s="220"/>
      <c r="L591" s="220"/>
      <c r="M591" s="220"/>
      <c r="N591" s="219"/>
      <c r="O591" s="219"/>
      <c r="P591" s="219"/>
      <c r="Q591" s="219"/>
      <c r="R591" s="220"/>
      <c r="S591" s="220"/>
      <c r="T591" s="220"/>
      <c r="U591" s="220"/>
      <c r="V591" s="220"/>
      <c r="W591" s="220"/>
      <c r="X591" s="220"/>
      <c r="Y591" s="220"/>
      <c r="Z591" s="210"/>
      <c r="AA591" s="210"/>
      <c r="AB591" s="210"/>
      <c r="AC591" s="210"/>
      <c r="AD591" s="210"/>
      <c r="AE591" s="210"/>
      <c r="AF591" s="210"/>
      <c r="AG591" s="210" t="s">
        <v>192</v>
      </c>
      <c r="AH591" s="210">
        <v>2</v>
      </c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3" x14ac:dyDescent="0.2">
      <c r="A592" s="217"/>
      <c r="B592" s="218"/>
      <c r="C592" s="263" t="s">
        <v>561</v>
      </c>
      <c r="D592" s="254"/>
      <c r="E592" s="255">
        <v>3.03</v>
      </c>
      <c r="F592" s="220"/>
      <c r="G592" s="220"/>
      <c r="H592" s="220"/>
      <c r="I592" s="220"/>
      <c r="J592" s="220"/>
      <c r="K592" s="220"/>
      <c r="L592" s="220"/>
      <c r="M592" s="220"/>
      <c r="N592" s="219"/>
      <c r="O592" s="219"/>
      <c r="P592" s="219"/>
      <c r="Q592" s="219"/>
      <c r="R592" s="220"/>
      <c r="S592" s="220"/>
      <c r="T592" s="220"/>
      <c r="U592" s="220"/>
      <c r="V592" s="220"/>
      <c r="W592" s="220"/>
      <c r="X592" s="220"/>
      <c r="Y592" s="220"/>
      <c r="Z592" s="210"/>
      <c r="AA592" s="210"/>
      <c r="AB592" s="210"/>
      <c r="AC592" s="210"/>
      <c r="AD592" s="210"/>
      <c r="AE592" s="210"/>
      <c r="AF592" s="210"/>
      <c r="AG592" s="210" t="s">
        <v>192</v>
      </c>
      <c r="AH592" s="210">
        <v>2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3" x14ac:dyDescent="0.2">
      <c r="A593" s="217"/>
      <c r="B593" s="218"/>
      <c r="C593" s="263" t="s">
        <v>562</v>
      </c>
      <c r="D593" s="254"/>
      <c r="E593" s="255">
        <v>2.95</v>
      </c>
      <c r="F593" s="220"/>
      <c r="G593" s="220"/>
      <c r="H593" s="220"/>
      <c r="I593" s="220"/>
      <c r="J593" s="220"/>
      <c r="K593" s="220"/>
      <c r="L593" s="220"/>
      <c r="M593" s="220"/>
      <c r="N593" s="219"/>
      <c r="O593" s="219"/>
      <c r="P593" s="219"/>
      <c r="Q593" s="219"/>
      <c r="R593" s="220"/>
      <c r="S593" s="220"/>
      <c r="T593" s="220"/>
      <c r="U593" s="220"/>
      <c r="V593" s="220"/>
      <c r="W593" s="220"/>
      <c r="X593" s="220"/>
      <c r="Y593" s="220"/>
      <c r="Z593" s="210"/>
      <c r="AA593" s="210"/>
      <c r="AB593" s="210"/>
      <c r="AC593" s="210"/>
      <c r="AD593" s="210"/>
      <c r="AE593" s="210"/>
      <c r="AF593" s="210"/>
      <c r="AG593" s="210" t="s">
        <v>192</v>
      </c>
      <c r="AH593" s="210">
        <v>2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3" x14ac:dyDescent="0.2">
      <c r="A594" s="217"/>
      <c r="B594" s="218"/>
      <c r="C594" s="263" t="s">
        <v>563</v>
      </c>
      <c r="D594" s="254"/>
      <c r="E594" s="255">
        <v>2.91</v>
      </c>
      <c r="F594" s="220"/>
      <c r="G594" s="220"/>
      <c r="H594" s="220"/>
      <c r="I594" s="220"/>
      <c r="J594" s="220"/>
      <c r="K594" s="220"/>
      <c r="L594" s="220"/>
      <c r="M594" s="220"/>
      <c r="N594" s="219"/>
      <c r="O594" s="219"/>
      <c r="P594" s="219"/>
      <c r="Q594" s="219"/>
      <c r="R594" s="220"/>
      <c r="S594" s="220"/>
      <c r="T594" s="220"/>
      <c r="U594" s="220"/>
      <c r="V594" s="220"/>
      <c r="W594" s="220"/>
      <c r="X594" s="220"/>
      <c r="Y594" s="220"/>
      <c r="Z594" s="210"/>
      <c r="AA594" s="210"/>
      <c r="AB594" s="210"/>
      <c r="AC594" s="210"/>
      <c r="AD594" s="210"/>
      <c r="AE594" s="210"/>
      <c r="AF594" s="210"/>
      <c r="AG594" s="210" t="s">
        <v>192</v>
      </c>
      <c r="AH594" s="210">
        <v>2</v>
      </c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3" x14ac:dyDescent="0.2">
      <c r="A595" s="217"/>
      <c r="B595" s="218"/>
      <c r="C595" s="263" t="s">
        <v>564</v>
      </c>
      <c r="D595" s="254"/>
      <c r="E595" s="255">
        <v>2.75</v>
      </c>
      <c r="F595" s="220"/>
      <c r="G595" s="220"/>
      <c r="H595" s="220"/>
      <c r="I595" s="220"/>
      <c r="J595" s="220"/>
      <c r="K595" s="220"/>
      <c r="L595" s="220"/>
      <c r="M595" s="220"/>
      <c r="N595" s="219"/>
      <c r="O595" s="219"/>
      <c r="P595" s="219"/>
      <c r="Q595" s="219"/>
      <c r="R595" s="220"/>
      <c r="S595" s="220"/>
      <c r="T595" s="220"/>
      <c r="U595" s="220"/>
      <c r="V595" s="220"/>
      <c r="W595" s="220"/>
      <c r="X595" s="220"/>
      <c r="Y595" s="220"/>
      <c r="Z595" s="210"/>
      <c r="AA595" s="210"/>
      <c r="AB595" s="210"/>
      <c r="AC595" s="210"/>
      <c r="AD595" s="210"/>
      <c r="AE595" s="210"/>
      <c r="AF595" s="210"/>
      <c r="AG595" s="210" t="s">
        <v>192</v>
      </c>
      <c r="AH595" s="210">
        <v>2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">
      <c r="A596" s="217"/>
      <c r="B596" s="218"/>
      <c r="C596" s="263" t="s">
        <v>565</v>
      </c>
      <c r="D596" s="254"/>
      <c r="E596" s="255">
        <v>3.3</v>
      </c>
      <c r="F596" s="220"/>
      <c r="G596" s="220"/>
      <c r="H596" s="220"/>
      <c r="I596" s="220"/>
      <c r="J596" s="220"/>
      <c r="K596" s="220"/>
      <c r="L596" s="220"/>
      <c r="M596" s="220"/>
      <c r="N596" s="219"/>
      <c r="O596" s="219"/>
      <c r="P596" s="219"/>
      <c r="Q596" s="219"/>
      <c r="R596" s="220"/>
      <c r="S596" s="220"/>
      <c r="T596" s="220"/>
      <c r="U596" s="220"/>
      <c r="V596" s="220"/>
      <c r="W596" s="220"/>
      <c r="X596" s="220"/>
      <c r="Y596" s="220"/>
      <c r="Z596" s="210"/>
      <c r="AA596" s="210"/>
      <c r="AB596" s="210"/>
      <c r="AC596" s="210"/>
      <c r="AD596" s="210"/>
      <c r="AE596" s="210"/>
      <c r="AF596" s="210"/>
      <c r="AG596" s="210" t="s">
        <v>192</v>
      </c>
      <c r="AH596" s="210">
        <v>2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3" x14ac:dyDescent="0.2">
      <c r="A597" s="217"/>
      <c r="B597" s="218"/>
      <c r="C597" s="263" t="s">
        <v>566</v>
      </c>
      <c r="D597" s="254"/>
      <c r="E597" s="255">
        <v>5.9</v>
      </c>
      <c r="F597" s="220"/>
      <c r="G597" s="220"/>
      <c r="H597" s="220"/>
      <c r="I597" s="220"/>
      <c r="J597" s="220"/>
      <c r="K597" s="220"/>
      <c r="L597" s="220"/>
      <c r="M597" s="220"/>
      <c r="N597" s="219"/>
      <c r="O597" s="219"/>
      <c r="P597" s="219"/>
      <c r="Q597" s="219"/>
      <c r="R597" s="220"/>
      <c r="S597" s="220"/>
      <c r="T597" s="220"/>
      <c r="U597" s="220"/>
      <c r="V597" s="220"/>
      <c r="W597" s="220"/>
      <c r="X597" s="220"/>
      <c r="Y597" s="220"/>
      <c r="Z597" s="210"/>
      <c r="AA597" s="210"/>
      <c r="AB597" s="210"/>
      <c r="AC597" s="210"/>
      <c r="AD597" s="210"/>
      <c r="AE597" s="210"/>
      <c r="AF597" s="210"/>
      <c r="AG597" s="210" t="s">
        <v>192</v>
      </c>
      <c r="AH597" s="210">
        <v>2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3" x14ac:dyDescent="0.2">
      <c r="A598" s="217"/>
      <c r="B598" s="218"/>
      <c r="C598" s="263" t="s">
        <v>567</v>
      </c>
      <c r="D598" s="254"/>
      <c r="E598" s="255">
        <v>3.29</v>
      </c>
      <c r="F598" s="220"/>
      <c r="G598" s="220"/>
      <c r="H598" s="220"/>
      <c r="I598" s="220"/>
      <c r="J598" s="220"/>
      <c r="K598" s="220"/>
      <c r="L598" s="220"/>
      <c r="M598" s="220"/>
      <c r="N598" s="219"/>
      <c r="O598" s="219"/>
      <c r="P598" s="219"/>
      <c r="Q598" s="219"/>
      <c r="R598" s="220"/>
      <c r="S598" s="220"/>
      <c r="T598" s="220"/>
      <c r="U598" s="220"/>
      <c r="V598" s="220"/>
      <c r="W598" s="220"/>
      <c r="X598" s="220"/>
      <c r="Y598" s="220"/>
      <c r="Z598" s="210"/>
      <c r="AA598" s="210"/>
      <c r="AB598" s="210"/>
      <c r="AC598" s="210"/>
      <c r="AD598" s="210"/>
      <c r="AE598" s="210"/>
      <c r="AF598" s="210"/>
      <c r="AG598" s="210" t="s">
        <v>192</v>
      </c>
      <c r="AH598" s="210">
        <v>2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">
      <c r="A599" s="217"/>
      <c r="B599" s="218"/>
      <c r="C599" s="263" t="s">
        <v>568</v>
      </c>
      <c r="D599" s="254"/>
      <c r="E599" s="255">
        <v>5.43</v>
      </c>
      <c r="F599" s="220"/>
      <c r="G599" s="220"/>
      <c r="H599" s="220"/>
      <c r="I599" s="220"/>
      <c r="J599" s="220"/>
      <c r="K599" s="220"/>
      <c r="L599" s="220"/>
      <c r="M599" s="220"/>
      <c r="N599" s="219"/>
      <c r="O599" s="219"/>
      <c r="P599" s="219"/>
      <c r="Q599" s="219"/>
      <c r="R599" s="220"/>
      <c r="S599" s="220"/>
      <c r="T599" s="220"/>
      <c r="U599" s="220"/>
      <c r="V599" s="220"/>
      <c r="W599" s="220"/>
      <c r="X599" s="220"/>
      <c r="Y599" s="220"/>
      <c r="Z599" s="210"/>
      <c r="AA599" s="210"/>
      <c r="AB599" s="210"/>
      <c r="AC599" s="210"/>
      <c r="AD599" s="210"/>
      <c r="AE599" s="210"/>
      <c r="AF599" s="210"/>
      <c r="AG599" s="210" t="s">
        <v>192</v>
      </c>
      <c r="AH599" s="210">
        <v>2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">
      <c r="A600" s="217"/>
      <c r="B600" s="218"/>
      <c r="C600" s="263" t="s">
        <v>569</v>
      </c>
      <c r="D600" s="254"/>
      <c r="E600" s="255">
        <v>3</v>
      </c>
      <c r="F600" s="220"/>
      <c r="G600" s="220"/>
      <c r="H600" s="220"/>
      <c r="I600" s="220"/>
      <c r="J600" s="220"/>
      <c r="K600" s="220"/>
      <c r="L600" s="220"/>
      <c r="M600" s="220"/>
      <c r="N600" s="219"/>
      <c r="O600" s="219"/>
      <c r="P600" s="219"/>
      <c r="Q600" s="219"/>
      <c r="R600" s="220"/>
      <c r="S600" s="220"/>
      <c r="T600" s="220"/>
      <c r="U600" s="220"/>
      <c r="V600" s="220"/>
      <c r="W600" s="220"/>
      <c r="X600" s="220"/>
      <c r="Y600" s="220"/>
      <c r="Z600" s="210"/>
      <c r="AA600" s="210"/>
      <c r="AB600" s="210"/>
      <c r="AC600" s="210"/>
      <c r="AD600" s="210"/>
      <c r="AE600" s="210"/>
      <c r="AF600" s="210"/>
      <c r="AG600" s="210" t="s">
        <v>192</v>
      </c>
      <c r="AH600" s="210">
        <v>2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3" x14ac:dyDescent="0.2">
      <c r="A601" s="217"/>
      <c r="B601" s="218"/>
      <c r="C601" s="263" t="s">
        <v>570</v>
      </c>
      <c r="D601" s="254"/>
      <c r="E601" s="255">
        <v>3.34</v>
      </c>
      <c r="F601" s="220"/>
      <c r="G601" s="220"/>
      <c r="H601" s="220"/>
      <c r="I601" s="220"/>
      <c r="J601" s="220"/>
      <c r="K601" s="220"/>
      <c r="L601" s="220"/>
      <c r="M601" s="220"/>
      <c r="N601" s="219"/>
      <c r="O601" s="219"/>
      <c r="P601" s="219"/>
      <c r="Q601" s="219"/>
      <c r="R601" s="220"/>
      <c r="S601" s="220"/>
      <c r="T601" s="220"/>
      <c r="U601" s="220"/>
      <c r="V601" s="220"/>
      <c r="W601" s="220"/>
      <c r="X601" s="220"/>
      <c r="Y601" s="220"/>
      <c r="Z601" s="210"/>
      <c r="AA601" s="210"/>
      <c r="AB601" s="210"/>
      <c r="AC601" s="210"/>
      <c r="AD601" s="210"/>
      <c r="AE601" s="210"/>
      <c r="AF601" s="210"/>
      <c r="AG601" s="210" t="s">
        <v>192</v>
      </c>
      <c r="AH601" s="210">
        <v>2</v>
      </c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3" x14ac:dyDescent="0.2">
      <c r="A602" s="217"/>
      <c r="B602" s="218"/>
      <c r="C602" s="263" t="s">
        <v>571</v>
      </c>
      <c r="D602" s="254"/>
      <c r="E602" s="255">
        <v>3.68</v>
      </c>
      <c r="F602" s="220"/>
      <c r="G602" s="220"/>
      <c r="H602" s="220"/>
      <c r="I602" s="220"/>
      <c r="J602" s="220"/>
      <c r="K602" s="220"/>
      <c r="L602" s="220"/>
      <c r="M602" s="220"/>
      <c r="N602" s="219"/>
      <c r="O602" s="219"/>
      <c r="P602" s="219"/>
      <c r="Q602" s="219"/>
      <c r="R602" s="220"/>
      <c r="S602" s="220"/>
      <c r="T602" s="220"/>
      <c r="U602" s="220"/>
      <c r="V602" s="220"/>
      <c r="W602" s="220"/>
      <c r="X602" s="220"/>
      <c r="Y602" s="220"/>
      <c r="Z602" s="210"/>
      <c r="AA602" s="210"/>
      <c r="AB602" s="210"/>
      <c r="AC602" s="210"/>
      <c r="AD602" s="210"/>
      <c r="AE602" s="210"/>
      <c r="AF602" s="210"/>
      <c r="AG602" s="210" t="s">
        <v>192</v>
      </c>
      <c r="AH602" s="210">
        <v>2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">
      <c r="A603" s="217"/>
      <c r="B603" s="218"/>
      <c r="C603" s="263" t="s">
        <v>572</v>
      </c>
      <c r="D603" s="254"/>
      <c r="E603" s="255">
        <v>3.63</v>
      </c>
      <c r="F603" s="220"/>
      <c r="G603" s="220"/>
      <c r="H603" s="220"/>
      <c r="I603" s="220"/>
      <c r="J603" s="220"/>
      <c r="K603" s="220"/>
      <c r="L603" s="220"/>
      <c r="M603" s="220"/>
      <c r="N603" s="219"/>
      <c r="O603" s="219"/>
      <c r="P603" s="219"/>
      <c r="Q603" s="219"/>
      <c r="R603" s="220"/>
      <c r="S603" s="220"/>
      <c r="T603" s="220"/>
      <c r="U603" s="220"/>
      <c r="V603" s="220"/>
      <c r="W603" s="220"/>
      <c r="X603" s="220"/>
      <c r="Y603" s="220"/>
      <c r="Z603" s="210"/>
      <c r="AA603" s="210"/>
      <c r="AB603" s="210"/>
      <c r="AC603" s="210"/>
      <c r="AD603" s="210"/>
      <c r="AE603" s="210"/>
      <c r="AF603" s="210"/>
      <c r="AG603" s="210" t="s">
        <v>192</v>
      </c>
      <c r="AH603" s="210">
        <v>2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3" x14ac:dyDescent="0.2">
      <c r="A604" s="217"/>
      <c r="B604" s="218"/>
      <c r="C604" s="263" t="s">
        <v>573</v>
      </c>
      <c r="D604" s="254"/>
      <c r="E604" s="255">
        <v>3.01</v>
      </c>
      <c r="F604" s="220"/>
      <c r="G604" s="220"/>
      <c r="H604" s="220"/>
      <c r="I604" s="220"/>
      <c r="J604" s="220"/>
      <c r="K604" s="220"/>
      <c r="L604" s="220"/>
      <c r="M604" s="220"/>
      <c r="N604" s="219"/>
      <c r="O604" s="219"/>
      <c r="P604" s="219"/>
      <c r="Q604" s="219"/>
      <c r="R604" s="220"/>
      <c r="S604" s="220"/>
      <c r="T604" s="220"/>
      <c r="U604" s="220"/>
      <c r="V604" s="220"/>
      <c r="W604" s="220"/>
      <c r="X604" s="220"/>
      <c r="Y604" s="220"/>
      <c r="Z604" s="210"/>
      <c r="AA604" s="210"/>
      <c r="AB604" s="210"/>
      <c r="AC604" s="210"/>
      <c r="AD604" s="210"/>
      <c r="AE604" s="210"/>
      <c r="AF604" s="210"/>
      <c r="AG604" s="210" t="s">
        <v>192</v>
      </c>
      <c r="AH604" s="210">
        <v>2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3" x14ac:dyDescent="0.2">
      <c r="A605" s="217"/>
      <c r="B605" s="218"/>
      <c r="C605" s="263" t="s">
        <v>574</v>
      </c>
      <c r="D605" s="254"/>
      <c r="E605" s="255">
        <v>3.02</v>
      </c>
      <c r="F605" s="220"/>
      <c r="G605" s="220"/>
      <c r="H605" s="220"/>
      <c r="I605" s="220"/>
      <c r="J605" s="220"/>
      <c r="K605" s="220"/>
      <c r="L605" s="220"/>
      <c r="M605" s="220"/>
      <c r="N605" s="219"/>
      <c r="O605" s="219"/>
      <c r="P605" s="219"/>
      <c r="Q605" s="219"/>
      <c r="R605" s="220"/>
      <c r="S605" s="220"/>
      <c r="T605" s="220"/>
      <c r="U605" s="220"/>
      <c r="V605" s="220"/>
      <c r="W605" s="220"/>
      <c r="X605" s="220"/>
      <c r="Y605" s="220"/>
      <c r="Z605" s="210"/>
      <c r="AA605" s="210"/>
      <c r="AB605" s="210"/>
      <c r="AC605" s="210"/>
      <c r="AD605" s="210"/>
      <c r="AE605" s="210"/>
      <c r="AF605" s="210"/>
      <c r="AG605" s="210" t="s">
        <v>192</v>
      </c>
      <c r="AH605" s="210">
        <v>2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3" x14ac:dyDescent="0.2">
      <c r="A606" s="217"/>
      <c r="B606" s="218"/>
      <c r="C606" s="263" t="s">
        <v>575</v>
      </c>
      <c r="D606" s="254"/>
      <c r="E606" s="255">
        <v>3.46</v>
      </c>
      <c r="F606" s="220"/>
      <c r="G606" s="220"/>
      <c r="H606" s="220"/>
      <c r="I606" s="220"/>
      <c r="J606" s="220"/>
      <c r="K606" s="220"/>
      <c r="L606" s="220"/>
      <c r="M606" s="220"/>
      <c r="N606" s="219"/>
      <c r="O606" s="219"/>
      <c r="P606" s="219"/>
      <c r="Q606" s="219"/>
      <c r="R606" s="220"/>
      <c r="S606" s="220"/>
      <c r="T606" s="220"/>
      <c r="U606" s="220"/>
      <c r="V606" s="220"/>
      <c r="W606" s="220"/>
      <c r="X606" s="220"/>
      <c r="Y606" s="220"/>
      <c r="Z606" s="210"/>
      <c r="AA606" s="210"/>
      <c r="AB606" s="210"/>
      <c r="AC606" s="210"/>
      <c r="AD606" s="210"/>
      <c r="AE606" s="210"/>
      <c r="AF606" s="210"/>
      <c r="AG606" s="210" t="s">
        <v>192</v>
      </c>
      <c r="AH606" s="210">
        <v>2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3" x14ac:dyDescent="0.2">
      <c r="A607" s="217"/>
      <c r="B607" s="218"/>
      <c r="C607" s="263" t="s">
        <v>576</v>
      </c>
      <c r="D607" s="254"/>
      <c r="E607" s="255">
        <v>3.1</v>
      </c>
      <c r="F607" s="220"/>
      <c r="G607" s="220"/>
      <c r="H607" s="220"/>
      <c r="I607" s="220"/>
      <c r="J607" s="220"/>
      <c r="K607" s="220"/>
      <c r="L607" s="220"/>
      <c r="M607" s="220"/>
      <c r="N607" s="219"/>
      <c r="O607" s="219"/>
      <c r="P607" s="219"/>
      <c r="Q607" s="219"/>
      <c r="R607" s="220"/>
      <c r="S607" s="220"/>
      <c r="T607" s="220"/>
      <c r="U607" s="220"/>
      <c r="V607" s="220"/>
      <c r="W607" s="220"/>
      <c r="X607" s="220"/>
      <c r="Y607" s="220"/>
      <c r="Z607" s="210"/>
      <c r="AA607" s="210"/>
      <c r="AB607" s="210"/>
      <c r="AC607" s="210"/>
      <c r="AD607" s="210"/>
      <c r="AE607" s="210"/>
      <c r="AF607" s="210"/>
      <c r="AG607" s="210" t="s">
        <v>192</v>
      </c>
      <c r="AH607" s="210">
        <v>2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3" x14ac:dyDescent="0.2">
      <c r="A608" s="217"/>
      <c r="B608" s="218"/>
      <c r="C608" s="263" t="s">
        <v>577</v>
      </c>
      <c r="D608" s="254"/>
      <c r="E608" s="255">
        <v>2.5499999999999998</v>
      </c>
      <c r="F608" s="220"/>
      <c r="G608" s="220"/>
      <c r="H608" s="220"/>
      <c r="I608" s="220"/>
      <c r="J608" s="220"/>
      <c r="K608" s="220"/>
      <c r="L608" s="220"/>
      <c r="M608" s="220"/>
      <c r="N608" s="219"/>
      <c r="O608" s="219"/>
      <c r="P608" s="219"/>
      <c r="Q608" s="219"/>
      <c r="R608" s="220"/>
      <c r="S608" s="220"/>
      <c r="T608" s="220"/>
      <c r="U608" s="220"/>
      <c r="V608" s="220"/>
      <c r="W608" s="220"/>
      <c r="X608" s="220"/>
      <c r="Y608" s="220"/>
      <c r="Z608" s="210"/>
      <c r="AA608" s="210"/>
      <c r="AB608" s="210"/>
      <c r="AC608" s="210"/>
      <c r="AD608" s="210"/>
      <c r="AE608" s="210"/>
      <c r="AF608" s="210"/>
      <c r="AG608" s="210" t="s">
        <v>192</v>
      </c>
      <c r="AH608" s="210">
        <v>2</v>
      </c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3" x14ac:dyDescent="0.2">
      <c r="A609" s="217"/>
      <c r="B609" s="218"/>
      <c r="C609" s="263" t="s">
        <v>578</v>
      </c>
      <c r="D609" s="254"/>
      <c r="E609" s="255">
        <v>3.96</v>
      </c>
      <c r="F609" s="220"/>
      <c r="G609" s="220"/>
      <c r="H609" s="220"/>
      <c r="I609" s="220"/>
      <c r="J609" s="220"/>
      <c r="K609" s="220"/>
      <c r="L609" s="220"/>
      <c r="M609" s="220"/>
      <c r="N609" s="219"/>
      <c r="O609" s="219"/>
      <c r="P609" s="219"/>
      <c r="Q609" s="219"/>
      <c r="R609" s="220"/>
      <c r="S609" s="220"/>
      <c r="T609" s="220"/>
      <c r="U609" s="220"/>
      <c r="V609" s="220"/>
      <c r="W609" s="220"/>
      <c r="X609" s="220"/>
      <c r="Y609" s="220"/>
      <c r="Z609" s="210"/>
      <c r="AA609" s="210"/>
      <c r="AB609" s="210"/>
      <c r="AC609" s="210"/>
      <c r="AD609" s="210"/>
      <c r="AE609" s="210"/>
      <c r="AF609" s="210"/>
      <c r="AG609" s="210" t="s">
        <v>192</v>
      </c>
      <c r="AH609" s="210">
        <v>2</v>
      </c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3" x14ac:dyDescent="0.2">
      <c r="A610" s="217"/>
      <c r="B610" s="218"/>
      <c r="C610" s="263" t="s">
        <v>579</v>
      </c>
      <c r="D610" s="254"/>
      <c r="E610" s="255">
        <v>3.24</v>
      </c>
      <c r="F610" s="220"/>
      <c r="G610" s="220"/>
      <c r="H610" s="220"/>
      <c r="I610" s="220"/>
      <c r="J610" s="220"/>
      <c r="K610" s="220"/>
      <c r="L610" s="220"/>
      <c r="M610" s="220"/>
      <c r="N610" s="219"/>
      <c r="O610" s="219"/>
      <c r="P610" s="219"/>
      <c r="Q610" s="219"/>
      <c r="R610" s="220"/>
      <c r="S610" s="220"/>
      <c r="T610" s="220"/>
      <c r="U610" s="220"/>
      <c r="V610" s="220"/>
      <c r="W610" s="220"/>
      <c r="X610" s="220"/>
      <c r="Y610" s="220"/>
      <c r="Z610" s="210"/>
      <c r="AA610" s="210"/>
      <c r="AB610" s="210"/>
      <c r="AC610" s="210"/>
      <c r="AD610" s="210"/>
      <c r="AE610" s="210"/>
      <c r="AF610" s="210"/>
      <c r="AG610" s="210" t="s">
        <v>192</v>
      </c>
      <c r="AH610" s="210">
        <v>2</v>
      </c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3" x14ac:dyDescent="0.2">
      <c r="A611" s="217"/>
      <c r="B611" s="218"/>
      <c r="C611" s="263" t="s">
        <v>523</v>
      </c>
      <c r="D611" s="254"/>
      <c r="E611" s="255">
        <v>3</v>
      </c>
      <c r="F611" s="220"/>
      <c r="G611" s="220"/>
      <c r="H611" s="220"/>
      <c r="I611" s="220"/>
      <c r="J611" s="220"/>
      <c r="K611" s="220"/>
      <c r="L611" s="220"/>
      <c r="M611" s="220"/>
      <c r="N611" s="219"/>
      <c r="O611" s="219"/>
      <c r="P611" s="219"/>
      <c r="Q611" s="219"/>
      <c r="R611" s="220"/>
      <c r="S611" s="220"/>
      <c r="T611" s="220"/>
      <c r="U611" s="220"/>
      <c r="V611" s="220"/>
      <c r="W611" s="220"/>
      <c r="X611" s="220"/>
      <c r="Y611" s="220"/>
      <c r="Z611" s="210"/>
      <c r="AA611" s="210"/>
      <c r="AB611" s="210"/>
      <c r="AC611" s="210"/>
      <c r="AD611" s="210"/>
      <c r="AE611" s="210"/>
      <c r="AF611" s="210"/>
      <c r="AG611" s="210" t="s">
        <v>192</v>
      </c>
      <c r="AH611" s="210">
        <v>2</v>
      </c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3" x14ac:dyDescent="0.2">
      <c r="A612" s="217"/>
      <c r="B612" s="218"/>
      <c r="C612" s="263" t="s">
        <v>524</v>
      </c>
      <c r="D612" s="254"/>
      <c r="E612" s="255">
        <v>5.55</v>
      </c>
      <c r="F612" s="220"/>
      <c r="G612" s="220"/>
      <c r="H612" s="220"/>
      <c r="I612" s="220"/>
      <c r="J612" s="220"/>
      <c r="K612" s="220"/>
      <c r="L612" s="220"/>
      <c r="M612" s="220"/>
      <c r="N612" s="219"/>
      <c r="O612" s="219"/>
      <c r="P612" s="219"/>
      <c r="Q612" s="219"/>
      <c r="R612" s="220"/>
      <c r="S612" s="220"/>
      <c r="T612" s="220"/>
      <c r="U612" s="220"/>
      <c r="V612" s="220"/>
      <c r="W612" s="220"/>
      <c r="X612" s="220"/>
      <c r="Y612" s="220"/>
      <c r="Z612" s="210"/>
      <c r="AA612" s="210"/>
      <c r="AB612" s="210"/>
      <c r="AC612" s="210"/>
      <c r="AD612" s="210"/>
      <c r="AE612" s="210"/>
      <c r="AF612" s="210"/>
      <c r="AG612" s="210" t="s">
        <v>192</v>
      </c>
      <c r="AH612" s="210">
        <v>2</v>
      </c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3" x14ac:dyDescent="0.2">
      <c r="A613" s="217"/>
      <c r="B613" s="218"/>
      <c r="C613" s="263" t="s">
        <v>525</v>
      </c>
      <c r="D613" s="254"/>
      <c r="E613" s="255">
        <v>2.98</v>
      </c>
      <c r="F613" s="220"/>
      <c r="G613" s="220"/>
      <c r="H613" s="220"/>
      <c r="I613" s="220"/>
      <c r="J613" s="220"/>
      <c r="K613" s="220"/>
      <c r="L613" s="220"/>
      <c r="M613" s="220"/>
      <c r="N613" s="219"/>
      <c r="O613" s="219"/>
      <c r="P613" s="219"/>
      <c r="Q613" s="219"/>
      <c r="R613" s="220"/>
      <c r="S613" s="220"/>
      <c r="T613" s="220"/>
      <c r="U613" s="220"/>
      <c r="V613" s="220"/>
      <c r="W613" s="220"/>
      <c r="X613" s="220"/>
      <c r="Y613" s="220"/>
      <c r="Z613" s="210"/>
      <c r="AA613" s="210"/>
      <c r="AB613" s="210"/>
      <c r="AC613" s="210"/>
      <c r="AD613" s="210"/>
      <c r="AE613" s="210"/>
      <c r="AF613" s="210"/>
      <c r="AG613" s="210" t="s">
        <v>192</v>
      </c>
      <c r="AH613" s="210">
        <v>2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3" x14ac:dyDescent="0.2">
      <c r="A614" s="217"/>
      <c r="B614" s="218"/>
      <c r="C614" s="263" t="s">
        <v>526</v>
      </c>
      <c r="D614" s="254"/>
      <c r="E614" s="255">
        <v>6.61</v>
      </c>
      <c r="F614" s="220"/>
      <c r="G614" s="220"/>
      <c r="H614" s="220"/>
      <c r="I614" s="220"/>
      <c r="J614" s="220"/>
      <c r="K614" s="220"/>
      <c r="L614" s="220"/>
      <c r="M614" s="220"/>
      <c r="N614" s="219"/>
      <c r="O614" s="219"/>
      <c r="P614" s="219"/>
      <c r="Q614" s="219"/>
      <c r="R614" s="220"/>
      <c r="S614" s="220"/>
      <c r="T614" s="220"/>
      <c r="U614" s="220"/>
      <c r="V614" s="220"/>
      <c r="W614" s="220"/>
      <c r="X614" s="220"/>
      <c r="Y614" s="220"/>
      <c r="Z614" s="210"/>
      <c r="AA614" s="210"/>
      <c r="AB614" s="210"/>
      <c r="AC614" s="210"/>
      <c r="AD614" s="210"/>
      <c r="AE614" s="210"/>
      <c r="AF614" s="210"/>
      <c r="AG614" s="210" t="s">
        <v>192</v>
      </c>
      <c r="AH614" s="210">
        <v>2</v>
      </c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3" x14ac:dyDescent="0.2">
      <c r="A615" s="217"/>
      <c r="B615" s="218"/>
      <c r="C615" s="263" t="s">
        <v>580</v>
      </c>
      <c r="D615" s="254"/>
      <c r="E615" s="255">
        <v>4</v>
      </c>
      <c r="F615" s="220"/>
      <c r="G615" s="220"/>
      <c r="H615" s="220"/>
      <c r="I615" s="220"/>
      <c r="J615" s="220"/>
      <c r="K615" s="220"/>
      <c r="L615" s="220"/>
      <c r="M615" s="220"/>
      <c r="N615" s="219"/>
      <c r="O615" s="219"/>
      <c r="P615" s="219"/>
      <c r="Q615" s="219"/>
      <c r="R615" s="220"/>
      <c r="S615" s="220"/>
      <c r="T615" s="220"/>
      <c r="U615" s="220"/>
      <c r="V615" s="220"/>
      <c r="W615" s="220"/>
      <c r="X615" s="220"/>
      <c r="Y615" s="220"/>
      <c r="Z615" s="210"/>
      <c r="AA615" s="210"/>
      <c r="AB615" s="210"/>
      <c r="AC615" s="210"/>
      <c r="AD615" s="210"/>
      <c r="AE615" s="210"/>
      <c r="AF615" s="210"/>
      <c r="AG615" s="210" t="s">
        <v>192</v>
      </c>
      <c r="AH615" s="210">
        <v>2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3" x14ac:dyDescent="0.2">
      <c r="A616" s="217"/>
      <c r="B616" s="218"/>
      <c r="C616" s="263" t="s">
        <v>528</v>
      </c>
      <c r="D616" s="254"/>
      <c r="E616" s="255">
        <v>4.07</v>
      </c>
      <c r="F616" s="220"/>
      <c r="G616" s="220"/>
      <c r="H616" s="220"/>
      <c r="I616" s="220"/>
      <c r="J616" s="220"/>
      <c r="K616" s="220"/>
      <c r="L616" s="220"/>
      <c r="M616" s="220"/>
      <c r="N616" s="219"/>
      <c r="O616" s="219"/>
      <c r="P616" s="219"/>
      <c r="Q616" s="219"/>
      <c r="R616" s="220"/>
      <c r="S616" s="220"/>
      <c r="T616" s="220"/>
      <c r="U616" s="220"/>
      <c r="V616" s="220"/>
      <c r="W616" s="220"/>
      <c r="X616" s="220"/>
      <c r="Y616" s="220"/>
      <c r="Z616" s="210"/>
      <c r="AA616" s="210"/>
      <c r="AB616" s="210"/>
      <c r="AC616" s="210"/>
      <c r="AD616" s="210"/>
      <c r="AE616" s="210"/>
      <c r="AF616" s="210"/>
      <c r="AG616" s="210" t="s">
        <v>192</v>
      </c>
      <c r="AH616" s="210">
        <v>2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3" x14ac:dyDescent="0.2">
      <c r="A617" s="217"/>
      <c r="B617" s="218"/>
      <c r="C617" s="263" t="s">
        <v>581</v>
      </c>
      <c r="D617" s="254"/>
      <c r="E617" s="255">
        <v>3.67</v>
      </c>
      <c r="F617" s="220"/>
      <c r="G617" s="220"/>
      <c r="H617" s="220"/>
      <c r="I617" s="220"/>
      <c r="J617" s="220"/>
      <c r="K617" s="220"/>
      <c r="L617" s="220"/>
      <c r="M617" s="220"/>
      <c r="N617" s="219"/>
      <c r="O617" s="219"/>
      <c r="P617" s="219"/>
      <c r="Q617" s="219"/>
      <c r="R617" s="220"/>
      <c r="S617" s="220"/>
      <c r="T617" s="220"/>
      <c r="U617" s="220"/>
      <c r="V617" s="220"/>
      <c r="W617" s="220"/>
      <c r="X617" s="220"/>
      <c r="Y617" s="220"/>
      <c r="Z617" s="210"/>
      <c r="AA617" s="210"/>
      <c r="AB617" s="210"/>
      <c r="AC617" s="210"/>
      <c r="AD617" s="210"/>
      <c r="AE617" s="210"/>
      <c r="AF617" s="210"/>
      <c r="AG617" s="210" t="s">
        <v>192</v>
      </c>
      <c r="AH617" s="210">
        <v>2</v>
      </c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3" x14ac:dyDescent="0.2">
      <c r="A618" s="217"/>
      <c r="B618" s="218"/>
      <c r="C618" s="263" t="s">
        <v>582</v>
      </c>
      <c r="D618" s="254"/>
      <c r="E618" s="255">
        <v>5.57</v>
      </c>
      <c r="F618" s="220"/>
      <c r="G618" s="220"/>
      <c r="H618" s="220"/>
      <c r="I618" s="220"/>
      <c r="J618" s="220"/>
      <c r="K618" s="220"/>
      <c r="L618" s="220"/>
      <c r="M618" s="220"/>
      <c r="N618" s="219"/>
      <c r="O618" s="219"/>
      <c r="P618" s="219"/>
      <c r="Q618" s="219"/>
      <c r="R618" s="220"/>
      <c r="S618" s="220"/>
      <c r="T618" s="220"/>
      <c r="U618" s="220"/>
      <c r="V618" s="220"/>
      <c r="W618" s="220"/>
      <c r="X618" s="220"/>
      <c r="Y618" s="220"/>
      <c r="Z618" s="210"/>
      <c r="AA618" s="210"/>
      <c r="AB618" s="210"/>
      <c r="AC618" s="210"/>
      <c r="AD618" s="210"/>
      <c r="AE618" s="210"/>
      <c r="AF618" s="210"/>
      <c r="AG618" s="210" t="s">
        <v>192</v>
      </c>
      <c r="AH618" s="210">
        <v>2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outlineLevel="3" x14ac:dyDescent="0.2">
      <c r="A619" s="217"/>
      <c r="B619" s="218"/>
      <c r="C619" s="263" t="s">
        <v>583</v>
      </c>
      <c r="D619" s="254"/>
      <c r="E619" s="255">
        <v>3.76</v>
      </c>
      <c r="F619" s="220"/>
      <c r="G619" s="220"/>
      <c r="H619" s="220"/>
      <c r="I619" s="220"/>
      <c r="J619" s="220"/>
      <c r="K619" s="220"/>
      <c r="L619" s="220"/>
      <c r="M619" s="220"/>
      <c r="N619" s="219"/>
      <c r="O619" s="219"/>
      <c r="P619" s="219"/>
      <c r="Q619" s="219"/>
      <c r="R619" s="220"/>
      <c r="S619" s="220"/>
      <c r="T619" s="220"/>
      <c r="U619" s="220"/>
      <c r="V619" s="220"/>
      <c r="W619" s="220"/>
      <c r="X619" s="220"/>
      <c r="Y619" s="220"/>
      <c r="Z619" s="210"/>
      <c r="AA619" s="210"/>
      <c r="AB619" s="210"/>
      <c r="AC619" s="210"/>
      <c r="AD619" s="210"/>
      <c r="AE619" s="210"/>
      <c r="AF619" s="210"/>
      <c r="AG619" s="210" t="s">
        <v>192</v>
      </c>
      <c r="AH619" s="210">
        <v>2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3" x14ac:dyDescent="0.2">
      <c r="A620" s="217"/>
      <c r="B620" s="218"/>
      <c r="C620" s="263" t="s">
        <v>584</v>
      </c>
      <c r="D620" s="254"/>
      <c r="E620" s="255">
        <v>2.91</v>
      </c>
      <c r="F620" s="220"/>
      <c r="G620" s="220"/>
      <c r="H620" s="220"/>
      <c r="I620" s="220"/>
      <c r="J620" s="220"/>
      <c r="K620" s="220"/>
      <c r="L620" s="220"/>
      <c r="M620" s="220"/>
      <c r="N620" s="219"/>
      <c r="O620" s="219"/>
      <c r="P620" s="219"/>
      <c r="Q620" s="219"/>
      <c r="R620" s="220"/>
      <c r="S620" s="220"/>
      <c r="T620" s="220"/>
      <c r="U620" s="220"/>
      <c r="V620" s="220"/>
      <c r="W620" s="220"/>
      <c r="X620" s="220"/>
      <c r="Y620" s="220"/>
      <c r="Z620" s="210"/>
      <c r="AA620" s="210"/>
      <c r="AB620" s="210"/>
      <c r="AC620" s="210"/>
      <c r="AD620" s="210"/>
      <c r="AE620" s="210"/>
      <c r="AF620" s="210"/>
      <c r="AG620" s="210" t="s">
        <v>192</v>
      </c>
      <c r="AH620" s="210">
        <v>2</v>
      </c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3" x14ac:dyDescent="0.2">
      <c r="A621" s="217"/>
      <c r="B621" s="218"/>
      <c r="C621" s="263" t="s">
        <v>585</v>
      </c>
      <c r="D621" s="254"/>
      <c r="E621" s="255">
        <v>3.58</v>
      </c>
      <c r="F621" s="220"/>
      <c r="G621" s="220"/>
      <c r="H621" s="220"/>
      <c r="I621" s="220"/>
      <c r="J621" s="220"/>
      <c r="K621" s="220"/>
      <c r="L621" s="220"/>
      <c r="M621" s="220"/>
      <c r="N621" s="219"/>
      <c r="O621" s="219"/>
      <c r="P621" s="219"/>
      <c r="Q621" s="219"/>
      <c r="R621" s="220"/>
      <c r="S621" s="220"/>
      <c r="T621" s="220"/>
      <c r="U621" s="220"/>
      <c r="V621" s="220"/>
      <c r="W621" s="220"/>
      <c r="X621" s="220"/>
      <c r="Y621" s="220"/>
      <c r="Z621" s="210"/>
      <c r="AA621" s="210"/>
      <c r="AB621" s="210"/>
      <c r="AC621" s="210"/>
      <c r="AD621" s="210"/>
      <c r="AE621" s="210"/>
      <c r="AF621" s="210"/>
      <c r="AG621" s="210" t="s">
        <v>192</v>
      </c>
      <c r="AH621" s="210">
        <v>2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">
      <c r="A622" s="217"/>
      <c r="B622" s="218"/>
      <c r="C622" s="263" t="s">
        <v>586</v>
      </c>
      <c r="D622" s="254"/>
      <c r="E622" s="255">
        <v>5.77</v>
      </c>
      <c r="F622" s="220"/>
      <c r="G622" s="220"/>
      <c r="H622" s="220"/>
      <c r="I622" s="220"/>
      <c r="J622" s="220"/>
      <c r="K622" s="220"/>
      <c r="L622" s="220"/>
      <c r="M622" s="220"/>
      <c r="N622" s="219"/>
      <c r="O622" s="219"/>
      <c r="P622" s="219"/>
      <c r="Q622" s="219"/>
      <c r="R622" s="220"/>
      <c r="S622" s="220"/>
      <c r="T622" s="220"/>
      <c r="U622" s="220"/>
      <c r="V622" s="220"/>
      <c r="W622" s="220"/>
      <c r="X622" s="220"/>
      <c r="Y622" s="220"/>
      <c r="Z622" s="210"/>
      <c r="AA622" s="210"/>
      <c r="AB622" s="210"/>
      <c r="AC622" s="210"/>
      <c r="AD622" s="210"/>
      <c r="AE622" s="210"/>
      <c r="AF622" s="210"/>
      <c r="AG622" s="210" t="s">
        <v>192</v>
      </c>
      <c r="AH622" s="210">
        <v>2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3" x14ac:dyDescent="0.2">
      <c r="A623" s="217"/>
      <c r="B623" s="218"/>
      <c r="C623" s="263" t="s">
        <v>587</v>
      </c>
      <c r="D623" s="254"/>
      <c r="E623" s="255">
        <v>3</v>
      </c>
      <c r="F623" s="220"/>
      <c r="G623" s="220"/>
      <c r="H623" s="220"/>
      <c r="I623" s="220"/>
      <c r="J623" s="220"/>
      <c r="K623" s="220"/>
      <c r="L623" s="220"/>
      <c r="M623" s="220"/>
      <c r="N623" s="219"/>
      <c r="O623" s="219"/>
      <c r="P623" s="219"/>
      <c r="Q623" s="219"/>
      <c r="R623" s="220"/>
      <c r="S623" s="220"/>
      <c r="T623" s="220"/>
      <c r="U623" s="220"/>
      <c r="V623" s="220"/>
      <c r="W623" s="220"/>
      <c r="X623" s="220"/>
      <c r="Y623" s="220"/>
      <c r="Z623" s="210"/>
      <c r="AA623" s="210"/>
      <c r="AB623" s="210"/>
      <c r="AC623" s="210"/>
      <c r="AD623" s="210"/>
      <c r="AE623" s="210"/>
      <c r="AF623" s="210"/>
      <c r="AG623" s="210" t="s">
        <v>192</v>
      </c>
      <c r="AH623" s="210">
        <v>2</v>
      </c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3" x14ac:dyDescent="0.2">
      <c r="A624" s="217"/>
      <c r="B624" s="218"/>
      <c r="C624" s="263" t="s">
        <v>588</v>
      </c>
      <c r="D624" s="254"/>
      <c r="E624" s="255">
        <v>2.86</v>
      </c>
      <c r="F624" s="220"/>
      <c r="G624" s="220"/>
      <c r="H624" s="220"/>
      <c r="I624" s="220"/>
      <c r="J624" s="220"/>
      <c r="K624" s="220"/>
      <c r="L624" s="220"/>
      <c r="M624" s="220"/>
      <c r="N624" s="219"/>
      <c r="O624" s="219"/>
      <c r="P624" s="219"/>
      <c r="Q624" s="219"/>
      <c r="R624" s="220"/>
      <c r="S624" s="220"/>
      <c r="T624" s="220"/>
      <c r="U624" s="220"/>
      <c r="V624" s="220"/>
      <c r="W624" s="220"/>
      <c r="X624" s="220"/>
      <c r="Y624" s="220"/>
      <c r="Z624" s="210"/>
      <c r="AA624" s="210"/>
      <c r="AB624" s="210"/>
      <c r="AC624" s="210"/>
      <c r="AD624" s="210"/>
      <c r="AE624" s="210"/>
      <c r="AF624" s="210"/>
      <c r="AG624" s="210" t="s">
        <v>192</v>
      </c>
      <c r="AH624" s="210">
        <v>2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3" x14ac:dyDescent="0.2">
      <c r="A625" s="217"/>
      <c r="B625" s="218"/>
      <c r="C625" s="263" t="s">
        <v>589</v>
      </c>
      <c r="D625" s="254"/>
      <c r="E625" s="255">
        <v>2.85</v>
      </c>
      <c r="F625" s="220"/>
      <c r="G625" s="220"/>
      <c r="H625" s="220"/>
      <c r="I625" s="220"/>
      <c r="J625" s="220"/>
      <c r="K625" s="220"/>
      <c r="L625" s="220"/>
      <c r="M625" s="220"/>
      <c r="N625" s="219"/>
      <c r="O625" s="219"/>
      <c r="P625" s="219"/>
      <c r="Q625" s="219"/>
      <c r="R625" s="220"/>
      <c r="S625" s="220"/>
      <c r="T625" s="220"/>
      <c r="U625" s="220"/>
      <c r="V625" s="220"/>
      <c r="W625" s="220"/>
      <c r="X625" s="220"/>
      <c r="Y625" s="220"/>
      <c r="Z625" s="210"/>
      <c r="AA625" s="210"/>
      <c r="AB625" s="210"/>
      <c r="AC625" s="210"/>
      <c r="AD625" s="210"/>
      <c r="AE625" s="210"/>
      <c r="AF625" s="210"/>
      <c r="AG625" s="210" t="s">
        <v>192</v>
      </c>
      <c r="AH625" s="210">
        <v>2</v>
      </c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3" x14ac:dyDescent="0.2">
      <c r="A626" s="217"/>
      <c r="B626" s="218"/>
      <c r="C626" s="263" t="s">
        <v>590</v>
      </c>
      <c r="D626" s="254"/>
      <c r="E626" s="255">
        <v>2.85</v>
      </c>
      <c r="F626" s="220"/>
      <c r="G626" s="220"/>
      <c r="H626" s="220"/>
      <c r="I626" s="220"/>
      <c r="J626" s="220"/>
      <c r="K626" s="220"/>
      <c r="L626" s="220"/>
      <c r="M626" s="220"/>
      <c r="N626" s="219"/>
      <c r="O626" s="219"/>
      <c r="P626" s="219"/>
      <c r="Q626" s="219"/>
      <c r="R626" s="220"/>
      <c r="S626" s="220"/>
      <c r="T626" s="220"/>
      <c r="U626" s="220"/>
      <c r="V626" s="220"/>
      <c r="W626" s="220"/>
      <c r="X626" s="220"/>
      <c r="Y626" s="220"/>
      <c r="Z626" s="210"/>
      <c r="AA626" s="210"/>
      <c r="AB626" s="210"/>
      <c r="AC626" s="210"/>
      <c r="AD626" s="210"/>
      <c r="AE626" s="210"/>
      <c r="AF626" s="210"/>
      <c r="AG626" s="210" t="s">
        <v>192</v>
      </c>
      <c r="AH626" s="210">
        <v>2</v>
      </c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3" x14ac:dyDescent="0.2">
      <c r="A627" s="217"/>
      <c r="B627" s="218"/>
      <c r="C627" s="263" t="s">
        <v>591</v>
      </c>
      <c r="D627" s="254"/>
      <c r="E627" s="255">
        <v>3.1</v>
      </c>
      <c r="F627" s="220"/>
      <c r="G627" s="220"/>
      <c r="H627" s="220"/>
      <c r="I627" s="220"/>
      <c r="J627" s="220"/>
      <c r="K627" s="220"/>
      <c r="L627" s="220"/>
      <c r="M627" s="220"/>
      <c r="N627" s="219"/>
      <c r="O627" s="219"/>
      <c r="P627" s="219"/>
      <c r="Q627" s="219"/>
      <c r="R627" s="220"/>
      <c r="S627" s="220"/>
      <c r="T627" s="220"/>
      <c r="U627" s="220"/>
      <c r="V627" s="220"/>
      <c r="W627" s="220"/>
      <c r="X627" s="220"/>
      <c r="Y627" s="220"/>
      <c r="Z627" s="210"/>
      <c r="AA627" s="210"/>
      <c r="AB627" s="210"/>
      <c r="AC627" s="210"/>
      <c r="AD627" s="210"/>
      <c r="AE627" s="210"/>
      <c r="AF627" s="210"/>
      <c r="AG627" s="210" t="s">
        <v>192</v>
      </c>
      <c r="AH627" s="210">
        <v>2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3" x14ac:dyDescent="0.2">
      <c r="A628" s="217"/>
      <c r="B628" s="218"/>
      <c r="C628" s="263" t="s">
        <v>592</v>
      </c>
      <c r="D628" s="254"/>
      <c r="E628" s="255">
        <v>3.14</v>
      </c>
      <c r="F628" s="220"/>
      <c r="G628" s="220"/>
      <c r="H628" s="220"/>
      <c r="I628" s="220"/>
      <c r="J628" s="220"/>
      <c r="K628" s="220"/>
      <c r="L628" s="220"/>
      <c r="M628" s="220"/>
      <c r="N628" s="219"/>
      <c r="O628" s="219"/>
      <c r="P628" s="219"/>
      <c r="Q628" s="219"/>
      <c r="R628" s="220"/>
      <c r="S628" s="220"/>
      <c r="T628" s="220"/>
      <c r="U628" s="220"/>
      <c r="V628" s="220"/>
      <c r="W628" s="220"/>
      <c r="X628" s="220"/>
      <c r="Y628" s="220"/>
      <c r="Z628" s="210"/>
      <c r="AA628" s="210"/>
      <c r="AB628" s="210"/>
      <c r="AC628" s="210"/>
      <c r="AD628" s="210"/>
      <c r="AE628" s="210"/>
      <c r="AF628" s="210"/>
      <c r="AG628" s="210" t="s">
        <v>192</v>
      </c>
      <c r="AH628" s="210">
        <v>2</v>
      </c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3" x14ac:dyDescent="0.2">
      <c r="A629" s="217"/>
      <c r="B629" s="218"/>
      <c r="C629" s="263" t="s">
        <v>593</v>
      </c>
      <c r="D629" s="254"/>
      <c r="E629" s="255">
        <v>3.02</v>
      </c>
      <c r="F629" s="220"/>
      <c r="G629" s="220"/>
      <c r="H629" s="220"/>
      <c r="I629" s="220"/>
      <c r="J629" s="220"/>
      <c r="K629" s="220"/>
      <c r="L629" s="220"/>
      <c r="M629" s="220"/>
      <c r="N629" s="219"/>
      <c r="O629" s="219"/>
      <c r="P629" s="219"/>
      <c r="Q629" s="219"/>
      <c r="R629" s="220"/>
      <c r="S629" s="220"/>
      <c r="T629" s="220"/>
      <c r="U629" s="220"/>
      <c r="V629" s="220"/>
      <c r="W629" s="220"/>
      <c r="X629" s="220"/>
      <c r="Y629" s="220"/>
      <c r="Z629" s="210"/>
      <c r="AA629" s="210"/>
      <c r="AB629" s="210"/>
      <c r="AC629" s="210"/>
      <c r="AD629" s="210"/>
      <c r="AE629" s="210"/>
      <c r="AF629" s="210"/>
      <c r="AG629" s="210" t="s">
        <v>192</v>
      </c>
      <c r="AH629" s="210">
        <v>2</v>
      </c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3" x14ac:dyDescent="0.2">
      <c r="A630" s="217"/>
      <c r="B630" s="218"/>
      <c r="C630" s="263" t="s">
        <v>594</v>
      </c>
      <c r="D630" s="254"/>
      <c r="E630" s="255">
        <v>3.3</v>
      </c>
      <c r="F630" s="220"/>
      <c r="G630" s="220"/>
      <c r="H630" s="220"/>
      <c r="I630" s="220"/>
      <c r="J630" s="220"/>
      <c r="K630" s="220"/>
      <c r="L630" s="220"/>
      <c r="M630" s="220"/>
      <c r="N630" s="219"/>
      <c r="O630" s="219"/>
      <c r="P630" s="219"/>
      <c r="Q630" s="219"/>
      <c r="R630" s="220"/>
      <c r="S630" s="220"/>
      <c r="T630" s="220"/>
      <c r="U630" s="220"/>
      <c r="V630" s="220"/>
      <c r="W630" s="220"/>
      <c r="X630" s="220"/>
      <c r="Y630" s="220"/>
      <c r="Z630" s="210"/>
      <c r="AA630" s="210"/>
      <c r="AB630" s="210"/>
      <c r="AC630" s="210"/>
      <c r="AD630" s="210"/>
      <c r="AE630" s="210"/>
      <c r="AF630" s="210"/>
      <c r="AG630" s="210" t="s">
        <v>192</v>
      </c>
      <c r="AH630" s="210">
        <v>2</v>
      </c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3" x14ac:dyDescent="0.2">
      <c r="A631" s="217"/>
      <c r="B631" s="218"/>
      <c r="C631" s="263" t="s">
        <v>595</v>
      </c>
      <c r="D631" s="254"/>
      <c r="E631" s="255">
        <v>3</v>
      </c>
      <c r="F631" s="220"/>
      <c r="G631" s="220"/>
      <c r="H631" s="220"/>
      <c r="I631" s="220"/>
      <c r="J631" s="220"/>
      <c r="K631" s="220"/>
      <c r="L631" s="220"/>
      <c r="M631" s="220"/>
      <c r="N631" s="219"/>
      <c r="O631" s="219"/>
      <c r="P631" s="219"/>
      <c r="Q631" s="219"/>
      <c r="R631" s="220"/>
      <c r="S631" s="220"/>
      <c r="T631" s="220"/>
      <c r="U631" s="220"/>
      <c r="V631" s="220"/>
      <c r="W631" s="220"/>
      <c r="X631" s="220"/>
      <c r="Y631" s="220"/>
      <c r="Z631" s="210"/>
      <c r="AA631" s="210"/>
      <c r="AB631" s="210"/>
      <c r="AC631" s="210"/>
      <c r="AD631" s="210"/>
      <c r="AE631" s="210"/>
      <c r="AF631" s="210"/>
      <c r="AG631" s="210" t="s">
        <v>192</v>
      </c>
      <c r="AH631" s="210">
        <v>2</v>
      </c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3" x14ac:dyDescent="0.2">
      <c r="A632" s="217"/>
      <c r="B632" s="218"/>
      <c r="C632" s="263" t="s">
        <v>596</v>
      </c>
      <c r="D632" s="254"/>
      <c r="E632" s="255">
        <v>3.04</v>
      </c>
      <c r="F632" s="220"/>
      <c r="G632" s="220"/>
      <c r="H632" s="220"/>
      <c r="I632" s="220"/>
      <c r="J632" s="220"/>
      <c r="K632" s="220"/>
      <c r="L632" s="220"/>
      <c r="M632" s="220"/>
      <c r="N632" s="219"/>
      <c r="O632" s="219"/>
      <c r="P632" s="219"/>
      <c r="Q632" s="219"/>
      <c r="R632" s="220"/>
      <c r="S632" s="220"/>
      <c r="T632" s="220"/>
      <c r="U632" s="220"/>
      <c r="V632" s="220"/>
      <c r="W632" s="220"/>
      <c r="X632" s="220"/>
      <c r="Y632" s="220"/>
      <c r="Z632" s="210"/>
      <c r="AA632" s="210"/>
      <c r="AB632" s="210"/>
      <c r="AC632" s="210"/>
      <c r="AD632" s="210"/>
      <c r="AE632" s="210"/>
      <c r="AF632" s="210"/>
      <c r="AG632" s="210" t="s">
        <v>192</v>
      </c>
      <c r="AH632" s="210">
        <v>2</v>
      </c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3" x14ac:dyDescent="0.2">
      <c r="A633" s="217"/>
      <c r="B633" s="218"/>
      <c r="C633" s="263" t="s">
        <v>597</v>
      </c>
      <c r="D633" s="254"/>
      <c r="E633" s="255">
        <v>3.14</v>
      </c>
      <c r="F633" s="220"/>
      <c r="G633" s="220"/>
      <c r="H633" s="220"/>
      <c r="I633" s="220"/>
      <c r="J633" s="220"/>
      <c r="K633" s="220"/>
      <c r="L633" s="220"/>
      <c r="M633" s="220"/>
      <c r="N633" s="219"/>
      <c r="O633" s="219"/>
      <c r="P633" s="219"/>
      <c r="Q633" s="219"/>
      <c r="R633" s="220"/>
      <c r="S633" s="220"/>
      <c r="T633" s="220"/>
      <c r="U633" s="220"/>
      <c r="V633" s="220"/>
      <c r="W633" s="220"/>
      <c r="X633" s="220"/>
      <c r="Y633" s="220"/>
      <c r="Z633" s="210"/>
      <c r="AA633" s="210"/>
      <c r="AB633" s="210"/>
      <c r="AC633" s="210"/>
      <c r="AD633" s="210"/>
      <c r="AE633" s="210"/>
      <c r="AF633" s="210"/>
      <c r="AG633" s="210" t="s">
        <v>192</v>
      </c>
      <c r="AH633" s="210">
        <v>2</v>
      </c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3" x14ac:dyDescent="0.2">
      <c r="A634" s="217"/>
      <c r="B634" s="218"/>
      <c r="C634" s="263" t="s">
        <v>598</v>
      </c>
      <c r="D634" s="254"/>
      <c r="E634" s="255">
        <v>3.1</v>
      </c>
      <c r="F634" s="220"/>
      <c r="G634" s="220"/>
      <c r="H634" s="220"/>
      <c r="I634" s="220"/>
      <c r="J634" s="220"/>
      <c r="K634" s="220"/>
      <c r="L634" s="220"/>
      <c r="M634" s="220"/>
      <c r="N634" s="219"/>
      <c r="O634" s="219"/>
      <c r="P634" s="219"/>
      <c r="Q634" s="219"/>
      <c r="R634" s="220"/>
      <c r="S634" s="220"/>
      <c r="T634" s="220"/>
      <c r="U634" s="220"/>
      <c r="V634" s="220"/>
      <c r="W634" s="220"/>
      <c r="X634" s="220"/>
      <c r="Y634" s="220"/>
      <c r="Z634" s="210"/>
      <c r="AA634" s="210"/>
      <c r="AB634" s="210"/>
      <c r="AC634" s="210"/>
      <c r="AD634" s="210"/>
      <c r="AE634" s="210"/>
      <c r="AF634" s="210"/>
      <c r="AG634" s="210" t="s">
        <v>192</v>
      </c>
      <c r="AH634" s="210">
        <v>2</v>
      </c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3" x14ac:dyDescent="0.2">
      <c r="A635" s="217"/>
      <c r="B635" s="218"/>
      <c r="C635" s="263" t="s">
        <v>599</v>
      </c>
      <c r="D635" s="254"/>
      <c r="E635" s="255">
        <v>3.31</v>
      </c>
      <c r="F635" s="220"/>
      <c r="G635" s="220"/>
      <c r="H635" s="220"/>
      <c r="I635" s="220"/>
      <c r="J635" s="220"/>
      <c r="K635" s="220"/>
      <c r="L635" s="220"/>
      <c r="M635" s="220"/>
      <c r="N635" s="219"/>
      <c r="O635" s="219"/>
      <c r="P635" s="219"/>
      <c r="Q635" s="219"/>
      <c r="R635" s="220"/>
      <c r="S635" s="220"/>
      <c r="T635" s="220"/>
      <c r="U635" s="220"/>
      <c r="V635" s="220"/>
      <c r="W635" s="220"/>
      <c r="X635" s="220"/>
      <c r="Y635" s="220"/>
      <c r="Z635" s="210"/>
      <c r="AA635" s="210"/>
      <c r="AB635" s="210"/>
      <c r="AC635" s="210"/>
      <c r="AD635" s="210"/>
      <c r="AE635" s="210"/>
      <c r="AF635" s="210"/>
      <c r="AG635" s="210" t="s">
        <v>192</v>
      </c>
      <c r="AH635" s="210">
        <v>2</v>
      </c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3" x14ac:dyDescent="0.2">
      <c r="A636" s="217"/>
      <c r="B636" s="218"/>
      <c r="C636" s="263" t="s">
        <v>600</v>
      </c>
      <c r="D636" s="254"/>
      <c r="E636" s="255">
        <v>3.17</v>
      </c>
      <c r="F636" s="220"/>
      <c r="G636" s="220"/>
      <c r="H636" s="220"/>
      <c r="I636" s="220"/>
      <c r="J636" s="220"/>
      <c r="K636" s="220"/>
      <c r="L636" s="220"/>
      <c r="M636" s="220"/>
      <c r="N636" s="219"/>
      <c r="O636" s="219"/>
      <c r="P636" s="219"/>
      <c r="Q636" s="219"/>
      <c r="R636" s="220"/>
      <c r="S636" s="220"/>
      <c r="T636" s="220"/>
      <c r="U636" s="220"/>
      <c r="V636" s="220"/>
      <c r="W636" s="220"/>
      <c r="X636" s="220"/>
      <c r="Y636" s="220"/>
      <c r="Z636" s="210"/>
      <c r="AA636" s="210"/>
      <c r="AB636" s="210"/>
      <c r="AC636" s="210"/>
      <c r="AD636" s="210"/>
      <c r="AE636" s="210"/>
      <c r="AF636" s="210"/>
      <c r="AG636" s="210" t="s">
        <v>192</v>
      </c>
      <c r="AH636" s="210">
        <v>2</v>
      </c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outlineLevel="3" x14ac:dyDescent="0.2">
      <c r="A637" s="217"/>
      <c r="B637" s="218"/>
      <c r="C637" s="263" t="s">
        <v>601</v>
      </c>
      <c r="D637" s="254"/>
      <c r="E637" s="255">
        <v>3.18</v>
      </c>
      <c r="F637" s="220"/>
      <c r="G637" s="220"/>
      <c r="H637" s="220"/>
      <c r="I637" s="220"/>
      <c r="J637" s="220"/>
      <c r="K637" s="220"/>
      <c r="L637" s="220"/>
      <c r="M637" s="220"/>
      <c r="N637" s="219"/>
      <c r="O637" s="219"/>
      <c r="P637" s="219"/>
      <c r="Q637" s="219"/>
      <c r="R637" s="220"/>
      <c r="S637" s="220"/>
      <c r="T637" s="220"/>
      <c r="U637" s="220"/>
      <c r="V637" s="220"/>
      <c r="W637" s="220"/>
      <c r="X637" s="220"/>
      <c r="Y637" s="220"/>
      <c r="Z637" s="210"/>
      <c r="AA637" s="210"/>
      <c r="AB637" s="210"/>
      <c r="AC637" s="210"/>
      <c r="AD637" s="210"/>
      <c r="AE637" s="210"/>
      <c r="AF637" s="210"/>
      <c r="AG637" s="210" t="s">
        <v>192</v>
      </c>
      <c r="AH637" s="210">
        <v>2</v>
      </c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3" x14ac:dyDescent="0.2">
      <c r="A638" s="217"/>
      <c r="B638" s="218"/>
      <c r="C638" s="263" t="s">
        <v>602</v>
      </c>
      <c r="D638" s="254"/>
      <c r="E638" s="255">
        <v>6.31</v>
      </c>
      <c r="F638" s="220"/>
      <c r="G638" s="220"/>
      <c r="H638" s="220"/>
      <c r="I638" s="220"/>
      <c r="J638" s="220"/>
      <c r="K638" s="220"/>
      <c r="L638" s="220"/>
      <c r="M638" s="220"/>
      <c r="N638" s="219"/>
      <c r="O638" s="219"/>
      <c r="P638" s="219"/>
      <c r="Q638" s="219"/>
      <c r="R638" s="220"/>
      <c r="S638" s="220"/>
      <c r="T638" s="220"/>
      <c r="U638" s="220"/>
      <c r="V638" s="220"/>
      <c r="W638" s="220"/>
      <c r="X638" s="220"/>
      <c r="Y638" s="220"/>
      <c r="Z638" s="210"/>
      <c r="AA638" s="210"/>
      <c r="AB638" s="210"/>
      <c r="AC638" s="210"/>
      <c r="AD638" s="210"/>
      <c r="AE638" s="210"/>
      <c r="AF638" s="210"/>
      <c r="AG638" s="210" t="s">
        <v>192</v>
      </c>
      <c r="AH638" s="210">
        <v>2</v>
      </c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3" x14ac:dyDescent="0.2">
      <c r="A639" s="217"/>
      <c r="B639" s="218"/>
      <c r="C639" s="263" t="s">
        <v>603</v>
      </c>
      <c r="D639" s="254"/>
      <c r="E639" s="255">
        <v>3.65</v>
      </c>
      <c r="F639" s="220"/>
      <c r="G639" s="220"/>
      <c r="H639" s="220"/>
      <c r="I639" s="220"/>
      <c r="J639" s="220"/>
      <c r="K639" s="220"/>
      <c r="L639" s="220"/>
      <c r="M639" s="220"/>
      <c r="N639" s="219"/>
      <c r="O639" s="219"/>
      <c r="P639" s="219"/>
      <c r="Q639" s="219"/>
      <c r="R639" s="220"/>
      <c r="S639" s="220"/>
      <c r="T639" s="220"/>
      <c r="U639" s="220"/>
      <c r="V639" s="220"/>
      <c r="W639" s="220"/>
      <c r="X639" s="220"/>
      <c r="Y639" s="220"/>
      <c r="Z639" s="210"/>
      <c r="AA639" s="210"/>
      <c r="AB639" s="210"/>
      <c r="AC639" s="210"/>
      <c r="AD639" s="210"/>
      <c r="AE639" s="210"/>
      <c r="AF639" s="210"/>
      <c r="AG639" s="210" t="s">
        <v>192</v>
      </c>
      <c r="AH639" s="210">
        <v>2</v>
      </c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outlineLevel="3" x14ac:dyDescent="0.2">
      <c r="A640" s="217"/>
      <c r="B640" s="218"/>
      <c r="C640" s="264" t="s">
        <v>225</v>
      </c>
      <c r="D640" s="256"/>
      <c r="E640" s="257"/>
      <c r="F640" s="220"/>
      <c r="G640" s="220"/>
      <c r="H640" s="220"/>
      <c r="I640" s="220"/>
      <c r="J640" s="220"/>
      <c r="K640" s="220"/>
      <c r="L640" s="220"/>
      <c r="M640" s="220"/>
      <c r="N640" s="219"/>
      <c r="O640" s="219"/>
      <c r="P640" s="219"/>
      <c r="Q640" s="219"/>
      <c r="R640" s="220"/>
      <c r="S640" s="220"/>
      <c r="T640" s="220"/>
      <c r="U640" s="220"/>
      <c r="V640" s="220"/>
      <c r="W640" s="220"/>
      <c r="X640" s="220"/>
      <c r="Y640" s="220"/>
      <c r="Z640" s="210"/>
      <c r="AA640" s="210"/>
      <c r="AB640" s="210"/>
      <c r="AC640" s="210"/>
      <c r="AD640" s="210"/>
      <c r="AE640" s="210"/>
      <c r="AF640" s="210"/>
      <c r="AG640" s="210" t="s">
        <v>192</v>
      </c>
      <c r="AH640" s="210">
        <v>3</v>
      </c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3" x14ac:dyDescent="0.2">
      <c r="A641" s="217"/>
      <c r="B641" s="218"/>
      <c r="C641" s="262" t="s">
        <v>226</v>
      </c>
      <c r="D641" s="254"/>
      <c r="E641" s="255"/>
      <c r="F641" s="220"/>
      <c r="G641" s="220"/>
      <c r="H641" s="220"/>
      <c r="I641" s="220"/>
      <c r="J641" s="220"/>
      <c r="K641" s="220"/>
      <c r="L641" s="220"/>
      <c r="M641" s="220"/>
      <c r="N641" s="219"/>
      <c r="O641" s="219"/>
      <c r="P641" s="219"/>
      <c r="Q641" s="219"/>
      <c r="R641" s="220"/>
      <c r="S641" s="220"/>
      <c r="T641" s="220"/>
      <c r="U641" s="220"/>
      <c r="V641" s="220"/>
      <c r="W641" s="220"/>
      <c r="X641" s="220"/>
      <c r="Y641" s="220"/>
      <c r="Z641" s="210"/>
      <c r="AA641" s="210"/>
      <c r="AB641" s="210"/>
      <c r="AC641" s="210"/>
      <c r="AD641" s="210"/>
      <c r="AE641" s="210"/>
      <c r="AF641" s="210"/>
      <c r="AG641" s="210" t="s">
        <v>192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3" x14ac:dyDescent="0.2">
      <c r="A642" s="217"/>
      <c r="B642" s="218"/>
      <c r="C642" s="261" t="s">
        <v>604</v>
      </c>
      <c r="D642" s="252"/>
      <c r="E642" s="253">
        <v>298.42</v>
      </c>
      <c r="F642" s="220"/>
      <c r="G642" s="220"/>
      <c r="H642" s="220"/>
      <c r="I642" s="220"/>
      <c r="J642" s="220"/>
      <c r="K642" s="220"/>
      <c r="L642" s="220"/>
      <c r="M642" s="220"/>
      <c r="N642" s="219"/>
      <c r="O642" s="219"/>
      <c r="P642" s="219"/>
      <c r="Q642" s="219"/>
      <c r="R642" s="220"/>
      <c r="S642" s="220"/>
      <c r="T642" s="220"/>
      <c r="U642" s="220"/>
      <c r="V642" s="220"/>
      <c r="W642" s="220"/>
      <c r="X642" s="220"/>
      <c r="Y642" s="220"/>
      <c r="Z642" s="210"/>
      <c r="AA642" s="210"/>
      <c r="AB642" s="210"/>
      <c r="AC642" s="210"/>
      <c r="AD642" s="210"/>
      <c r="AE642" s="210"/>
      <c r="AF642" s="210"/>
      <c r="AG642" s="210" t="s">
        <v>192</v>
      </c>
      <c r="AH642" s="210">
        <v>0</v>
      </c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1" x14ac:dyDescent="0.2">
      <c r="A643" s="229">
        <v>24</v>
      </c>
      <c r="B643" s="230" t="s">
        <v>605</v>
      </c>
      <c r="C643" s="247" t="s">
        <v>606</v>
      </c>
      <c r="D643" s="231" t="s">
        <v>232</v>
      </c>
      <c r="E643" s="232">
        <v>90</v>
      </c>
      <c r="F643" s="233"/>
      <c r="G643" s="234">
        <f>ROUND(E643*F643,2)</f>
        <v>0</v>
      </c>
      <c r="H643" s="233"/>
      <c r="I643" s="234">
        <f>ROUND(E643*H643,2)</f>
        <v>0</v>
      </c>
      <c r="J643" s="233"/>
      <c r="K643" s="234">
        <f>ROUND(E643*J643,2)</f>
        <v>0</v>
      </c>
      <c r="L643" s="234">
        <v>21</v>
      </c>
      <c r="M643" s="234">
        <f>G643*(1+L643/100)</f>
        <v>0</v>
      </c>
      <c r="N643" s="232">
        <v>0</v>
      </c>
      <c r="O643" s="232">
        <f>ROUND(E643*N643,2)</f>
        <v>0</v>
      </c>
      <c r="P643" s="232">
        <v>0</v>
      </c>
      <c r="Q643" s="232">
        <f>ROUND(E643*P643,2)</f>
        <v>0</v>
      </c>
      <c r="R643" s="234"/>
      <c r="S643" s="234" t="s">
        <v>160</v>
      </c>
      <c r="T643" s="235" t="s">
        <v>150</v>
      </c>
      <c r="U643" s="220">
        <v>0</v>
      </c>
      <c r="V643" s="220">
        <f>ROUND(E643*U643,2)</f>
        <v>0</v>
      </c>
      <c r="W643" s="220"/>
      <c r="X643" s="220" t="s">
        <v>316</v>
      </c>
      <c r="Y643" s="220" t="s">
        <v>152</v>
      </c>
      <c r="Z643" s="210"/>
      <c r="AA643" s="210"/>
      <c r="AB643" s="210"/>
      <c r="AC643" s="210"/>
      <c r="AD643" s="210"/>
      <c r="AE643" s="210"/>
      <c r="AF643" s="210"/>
      <c r="AG643" s="210" t="s">
        <v>317</v>
      </c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2" x14ac:dyDescent="0.2">
      <c r="A644" s="217"/>
      <c r="B644" s="218"/>
      <c r="C644" s="261" t="s">
        <v>607</v>
      </c>
      <c r="D644" s="252"/>
      <c r="E644" s="253">
        <v>90</v>
      </c>
      <c r="F644" s="220"/>
      <c r="G644" s="220"/>
      <c r="H644" s="220"/>
      <c r="I644" s="220"/>
      <c r="J644" s="220"/>
      <c r="K644" s="220"/>
      <c r="L644" s="220"/>
      <c r="M644" s="220"/>
      <c r="N644" s="219"/>
      <c r="O644" s="219"/>
      <c r="P644" s="219"/>
      <c r="Q644" s="219"/>
      <c r="R644" s="220"/>
      <c r="S644" s="220"/>
      <c r="T644" s="220"/>
      <c r="U644" s="220"/>
      <c r="V644" s="220"/>
      <c r="W644" s="220"/>
      <c r="X644" s="220"/>
      <c r="Y644" s="220"/>
      <c r="Z644" s="210"/>
      <c r="AA644" s="210"/>
      <c r="AB644" s="210"/>
      <c r="AC644" s="210"/>
      <c r="AD644" s="210"/>
      <c r="AE644" s="210"/>
      <c r="AF644" s="210"/>
      <c r="AG644" s="210" t="s">
        <v>192</v>
      </c>
      <c r="AH644" s="210">
        <v>0</v>
      </c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1" x14ac:dyDescent="0.2">
      <c r="A645" s="229">
        <v>25</v>
      </c>
      <c r="B645" s="230" t="s">
        <v>608</v>
      </c>
      <c r="C645" s="247" t="s">
        <v>609</v>
      </c>
      <c r="D645" s="231" t="s">
        <v>321</v>
      </c>
      <c r="E645" s="232">
        <v>148.04900000000001</v>
      </c>
      <c r="F645" s="233"/>
      <c r="G645" s="234">
        <f>ROUND(E645*F645,2)</f>
        <v>0</v>
      </c>
      <c r="H645" s="233"/>
      <c r="I645" s="234">
        <f>ROUND(E645*H645,2)</f>
        <v>0</v>
      </c>
      <c r="J645" s="233"/>
      <c r="K645" s="234">
        <f>ROUND(E645*J645,2)</f>
        <v>0</v>
      </c>
      <c r="L645" s="234">
        <v>21</v>
      </c>
      <c r="M645" s="234">
        <f>G645*(1+L645/100)</f>
        <v>0</v>
      </c>
      <c r="N645" s="232">
        <v>4.13E-3</v>
      </c>
      <c r="O645" s="232">
        <f>ROUND(E645*N645,2)</f>
        <v>0.61</v>
      </c>
      <c r="P645" s="232">
        <v>0</v>
      </c>
      <c r="Q645" s="232">
        <f>ROUND(E645*P645,2)</f>
        <v>0</v>
      </c>
      <c r="R645" s="234"/>
      <c r="S645" s="234" t="s">
        <v>160</v>
      </c>
      <c r="T645" s="235" t="s">
        <v>150</v>
      </c>
      <c r="U645" s="220">
        <v>0</v>
      </c>
      <c r="V645" s="220">
        <f>ROUND(E645*U645,2)</f>
        <v>0</v>
      </c>
      <c r="W645" s="220"/>
      <c r="X645" s="220" t="s">
        <v>316</v>
      </c>
      <c r="Y645" s="220" t="s">
        <v>152</v>
      </c>
      <c r="Z645" s="210"/>
      <c r="AA645" s="210"/>
      <c r="AB645" s="210"/>
      <c r="AC645" s="210"/>
      <c r="AD645" s="210"/>
      <c r="AE645" s="210"/>
      <c r="AF645" s="210"/>
      <c r="AG645" s="210" t="s">
        <v>317</v>
      </c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2" x14ac:dyDescent="0.2">
      <c r="A646" s="217"/>
      <c r="B646" s="218"/>
      <c r="C646" s="262" t="s">
        <v>220</v>
      </c>
      <c r="D646" s="254"/>
      <c r="E646" s="255"/>
      <c r="F646" s="220"/>
      <c r="G646" s="220"/>
      <c r="H646" s="220"/>
      <c r="I646" s="220"/>
      <c r="J646" s="220"/>
      <c r="K646" s="220"/>
      <c r="L646" s="220"/>
      <c r="M646" s="220"/>
      <c r="N646" s="219"/>
      <c r="O646" s="219"/>
      <c r="P646" s="219"/>
      <c r="Q646" s="219"/>
      <c r="R646" s="220"/>
      <c r="S646" s="220"/>
      <c r="T646" s="220"/>
      <c r="U646" s="220"/>
      <c r="V646" s="220"/>
      <c r="W646" s="220"/>
      <c r="X646" s="220"/>
      <c r="Y646" s="220"/>
      <c r="Z646" s="210"/>
      <c r="AA646" s="210"/>
      <c r="AB646" s="210"/>
      <c r="AC646" s="210"/>
      <c r="AD646" s="210"/>
      <c r="AE646" s="210"/>
      <c r="AF646" s="210"/>
      <c r="AG646" s="210" t="s">
        <v>192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outlineLevel="3" x14ac:dyDescent="0.2">
      <c r="A647" s="217"/>
      <c r="B647" s="218"/>
      <c r="C647" s="263" t="s">
        <v>610</v>
      </c>
      <c r="D647" s="254"/>
      <c r="E647" s="255">
        <v>1.23</v>
      </c>
      <c r="F647" s="220"/>
      <c r="G647" s="220"/>
      <c r="H647" s="220"/>
      <c r="I647" s="220"/>
      <c r="J647" s="220"/>
      <c r="K647" s="220"/>
      <c r="L647" s="220"/>
      <c r="M647" s="220"/>
      <c r="N647" s="219"/>
      <c r="O647" s="219"/>
      <c r="P647" s="219"/>
      <c r="Q647" s="219"/>
      <c r="R647" s="220"/>
      <c r="S647" s="220"/>
      <c r="T647" s="220"/>
      <c r="U647" s="220"/>
      <c r="V647" s="220"/>
      <c r="W647" s="220"/>
      <c r="X647" s="220"/>
      <c r="Y647" s="220"/>
      <c r="Z647" s="210"/>
      <c r="AA647" s="210"/>
      <c r="AB647" s="210"/>
      <c r="AC647" s="210"/>
      <c r="AD647" s="210"/>
      <c r="AE647" s="210"/>
      <c r="AF647" s="210"/>
      <c r="AG647" s="210" t="s">
        <v>192</v>
      </c>
      <c r="AH647" s="210">
        <v>2</v>
      </c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outlineLevel="3" x14ac:dyDescent="0.2">
      <c r="A648" s="217"/>
      <c r="B648" s="218"/>
      <c r="C648" s="263" t="s">
        <v>611</v>
      </c>
      <c r="D648" s="254"/>
      <c r="E648" s="255">
        <v>2.72</v>
      </c>
      <c r="F648" s="220"/>
      <c r="G648" s="220"/>
      <c r="H648" s="220"/>
      <c r="I648" s="220"/>
      <c r="J648" s="220"/>
      <c r="K648" s="220"/>
      <c r="L648" s="220"/>
      <c r="M648" s="220"/>
      <c r="N648" s="219"/>
      <c r="O648" s="219"/>
      <c r="P648" s="219"/>
      <c r="Q648" s="219"/>
      <c r="R648" s="220"/>
      <c r="S648" s="220"/>
      <c r="T648" s="220"/>
      <c r="U648" s="220"/>
      <c r="V648" s="220"/>
      <c r="W648" s="220"/>
      <c r="X648" s="220"/>
      <c r="Y648" s="220"/>
      <c r="Z648" s="210"/>
      <c r="AA648" s="210"/>
      <c r="AB648" s="210"/>
      <c r="AC648" s="210"/>
      <c r="AD648" s="210"/>
      <c r="AE648" s="210"/>
      <c r="AF648" s="210"/>
      <c r="AG648" s="210" t="s">
        <v>192</v>
      </c>
      <c r="AH648" s="210">
        <v>2</v>
      </c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outlineLevel="3" x14ac:dyDescent="0.2">
      <c r="A649" s="217"/>
      <c r="B649" s="218"/>
      <c r="C649" s="263" t="s">
        <v>612</v>
      </c>
      <c r="D649" s="254"/>
      <c r="E649" s="255">
        <v>0.77</v>
      </c>
      <c r="F649" s="220"/>
      <c r="G649" s="220"/>
      <c r="H649" s="220"/>
      <c r="I649" s="220"/>
      <c r="J649" s="220"/>
      <c r="K649" s="220"/>
      <c r="L649" s="220"/>
      <c r="M649" s="220"/>
      <c r="N649" s="219"/>
      <c r="O649" s="219"/>
      <c r="P649" s="219"/>
      <c r="Q649" s="219"/>
      <c r="R649" s="220"/>
      <c r="S649" s="220"/>
      <c r="T649" s="220"/>
      <c r="U649" s="220"/>
      <c r="V649" s="220"/>
      <c r="W649" s="220"/>
      <c r="X649" s="220"/>
      <c r="Y649" s="220"/>
      <c r="Z649" s="210"/>
      <c r="AA649" s="210"/>
      <c r="AB649" s="210"/>
      <c r="AC649" s="210"/>
      <c r="AD649" s="210"/>
      <c r="AE649" s="210"/>
      <c r="AF649" s="210"/>
      <c r="AG649" s="210" t="s">
        <v>192</v>
      </c>
      <c r="AH649" s="210">
        <v>2</v>
      </c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3" x14ac:dyDescent="0.2">
      <c r="A650" s="217"/>
      <c r="B650" s="218"/>
      <c r="C650" s="263" t="s">
        <v>613</v>
      </c>
      <c r="D650" s="254"/>
      <c r="E650" s="255">
        <v>1.71</v>
      </c>
      <c r="F650" s="220"/>
      <c r="G650" s="220"/>
      <c r="H650" s="220"/>
      <c r="I650" s="220"/>
      <c r="J650" s="220"/>
      <c r="K650" s="220"/>
      <c r="L650" s="220"/>
      <c r="M650" s="220"/>
      <c r="N650" s="219"/>
      <c r="O650" s="219"/>
      <c r="P650" s="219"/>
      <c r="Q650" s="219"/>
      <c r="R650" s="220"/>
      <c r="S650" s="220"/>
      <c r="T650" s="220"/>
      <c r="U650" s="220"/>
      <c r="V650" s="220"/>
      <c r="W650" s="220"/>
      <c r="X650" s="220"/>
      <c r="Y650" s="220"/>
      <c r="Z650" s="210"/>
      <c r="AA650" s="210"/>
      <c r="AB650" s="210"/>
      <c r="AC650" s="210"/>
      <c r="AD650" s="210"/>
      <c r="AE650" s="210"/>
      <c r="AF650" s="210"/>
      <c r="AG650" s="210" t="s">
        <v>192</v>
      </c>
      <c r="AH650" s="210">
        <v>2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3" x14ac:dyDescent="0.2">
      <c r="A651" s="217"/>
      <c r="B651" s="218"/>
      <c r="C651" s="263" t="s">
        <v>614</v>
      </c>
      <c r="D651" s="254"/>
      <c r="E651" s="255">
        <v>1.53</v>
      </c>
      <c r="F651" s="220"/>
      <c r="G651" s="220"/>
      <c r="H651" s="220"/>
      <c r="I651" s="220"/>
      <c r="J651" s="220"/>
      <c r="K651" s="220"/>
      <c r="L651" s="220"/>
      <c r="M651" s="220"/>
      <c r="N651" s="219"/>
      <c r="O651" s="219"/>
      <c r="P651" s="219"/>
      <c r="Q651" s="219"/>
      <c r="R651" s="220"/>
      <c r="S651" s="220"/>
      <c r="T651" s="220"/>
      <c r="U651" s="220"/>
      <c r="V651" s="220"/>
      <c r="W651" s="220"/>
      <c r="X651" s="220"/>
      <c r="Y651" s="220"/>
      <c r="Z651" s="210"/>
      <c r="AA651" s="210"/>
      <c r="AB651" s="210"/>
      <c r="AC651" s="210"/>
      <c r="AD651" s="210"/>
      <c r="AE651" s="210"/>
      <c r="AF651" s="210"/>
      <c r="AG651" s="210" t="s">
        <v>192</v>
      </c>
      <c r="AH651" s="210">
        <v>2</v>
      </c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3" x14ac:dyDescent="0.2">
      <c r="A652" s="217"/>
      <c r="B652" s="218"/>
      <c r="C652" s="263" t="s">
        <v>615</v>
      </c>
      <c r="D652" s="254"/>
      <c r="E652" s="255">
        <v>0.77</v>
      </c>
      <c r="F652" s="220"/>
      <c r="G652" s="220"/>
      <c r="H652" s="220"/>
      <c r="I652" s="220"/>
      <c r="J652" s="220"/>
      <c r="K652" s="220"/>
      <c r="L652" s="220"/>
      <c r="M652" s="220"/>
      <c r="N652" s="219"/>
      <c r="O652" s="219"/>
      <c r="P652" s="219"/>
      <c r="Q652" s="219"/>
      <c r="R652" s="220"/>
      <c r="S652" s="220"/>
      <c r="T652" s="220"/>
      <c r="U652" s="220"/>
      <c r="V652" s="220"/>
      <c r="W652" s="220"/>
      <c r="X652" s="220"/>
      <c r="Y652" s="220"/>
      <c r="Z652" s="210"/>
      <c r="AA652" s="210"/>
      <c r="AB652" s="210"/>
      <c r="AC652" s="210"/>
      <c r="AD652" s="210"/>
      <c r="AE652" s="210"/>
      <c r="AF652" s="210"/>
      <c r="AG652" s="210" t="s">
        <v>192</v>
      </c>
      <c r="AH652" s="210">
        <v>2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3" x14ac:dyDescent="0.2">
      <c r="A653" s="217"/>
      <c r="B653" s="218"/>
      <c r="C653" s="263" t="s">
        <v>616</v>
      </c>
      <c r="D653" s="254"/>
      <c r="E653" s="255">
        <v>1.57</v>
      </c>
      <c r="F653" s="220"/>
      <c r="G653" s="220"/>
      <c r="H653" s="220"/>
      <c r="I653" s="220"/>
      <c r="J653" s="220"/>
      <c r="K653" s="220"/>
      <c r="L653" s="220"/>
      <c r="M653" s="220"/>
      <c r="N653" s="219"/>
      <c r="O653" s="219"/>
      <c r="P653" s="219"/>
      <c r="Q653" s="219"/>
      <c r="R653" s="220"/>
      <c r="S653" s="220"/>
      <c r="T653" s="220"/>
      <c r="U653" s="220"/>
      <c r="V653" s="220"/>
      <c r="W653" s="220"/>
      <c r="X653" s="220"/>
      <c r="Y653" s="220"/>
      <c r="Z653" s="210"/>
      <c r="AA653" s="210"/>
      <c r="AB653" s="210"/>
      <c r="AC653" s="210"/>
      <c r="AD653" s="210"/>
      <c r="AE653" s="210"/>
      <c r="AF653" s="210"/>
      <c r="AG653" s="210" t="s">
        <v>192</v>
      </c>
      <c r="AH653" s="210">
        <v>2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3" x14ac:dyDescent="0.2">
      <c r="A654" s="217"/>
      <c r="B654" s="218"/>
      <c r="C654" s="263" t="s">
        <v>617</v>
      </c>
      <c r="D654" s="254"/>
      <c r="E654" s="255">
        <v>1.51</v>
      </c>
      <c r="F654" s="220"/>
      <c r="G654" s="220"/>
      <c r="H654" s="220"/>
      <c r="I654" s="220"/>
      <c r="J654" s="220"/>
      <c r="K654" s="220"/>
      <c r="L654" s="220"/>
      <c r="M654" s="220"/>
      <c r="N654" s="219"/>
      <c r="O654" s="219"/>
      <c r="P654" s="219"/>
      <c r="Q654" s="219"/>
      <c r="R654" s="220"/>
      <c r="S654" s="220"/>
      <c r="T654" s="220"/>
      <c r="U654" s="220"/>
      <c r="V654" s="220"/>
      <c r="W654" s="220"/>
      <c r="X654" s="220"/>
      <c r="Y654" s="220"/>
      <c r="Z654" s="210"/>
      <c r="AA654" s="210"/>
      <c r="AB654" s="210"/>
      <c r="AC654" s="210"/>
      <c r="AD654" s="210"/>
      <c r="AE654" s="210"/>
      <c r="AF654" s="210"/>
      <c r="AG654" s="210" t="s">
        <v>192</v>
      </c>
      <c r="AH654" s="210">
        <v>2</v>
      </c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3" x14ac:dyDescent="0.2">
      <c r="A655" s="217"/>
      <c r="B655" s="218"/>
      <c r="C655" s="263" t="s">
        <v>618</v>
      </c>
      <c r="D655" s="254"/>
      <c r="E655" s="255">
        <v>1.38</v>
      </c>
      <c r="F655" s="220"/>
      <c r="G655" s="220"/>
      <c r="H655" s="220"/>
      <c r="I655" s="220"/>
      <c r="J655" s="220"/>
      <c r="K655" s="220"/>
      <c r="L655" s="220"/>
      <c r="M655" s="220"/>
      <c r="N655" s="219"/>
      <c r="O655" s="219"/>
      <c r="P655" s="219"/>
      <c r="Q655" s="219"/>
      <c r="R655" s="220"/>
      <c r="S655" s="220"/>
      <c r="T655" s="220"/>
      <c r="U655" s="220"/>
      <c r="V655" s="220"/>
      <c r="W655" s="220"/>
      <c r="X655" s="220"/>
      <c r="Y655" s="220"/>
      <c r="Z655" s="210"/>
      <c r="AA655" s="210"/>
      <c r="AB655" s="210"/>
      <c r="AC655" s="210"/>
      <c r="AD655" s="210"/>
      <c r="AE655" s="210"/>
      <c r="AF655" s="210"/>
      <c r="AG655" s="210" t="s">
        <v>192</v>
      </c>
      <c r="AH655" s="210">
        <v>2</v>
      </c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outlineLevel="3" x14ac:dyDescent="0.2">
      <c r="A656" s="217"/>
      <c r="B656" s="218"/>
      <c r="C656" s="263" t="s">
        <v>619</v>
      </c>
      <c r="D656" s="254"/>
      <c r="E656" s="255">
        <v>1.49</v>
      </c>
      <c r="F656" s="220"/>
      <c r="G656" s="220"/>
      <c r="H656" s="220"/>
      <c r="I656" s="220"/>
      <c r="J656" s="220"/>
      <c r="K656" s="220"/>
      <c r="L656" s="220"/>
      <c r="M656" s="220"/>
      <c r="N656" s="219"/>
      <c r="O656" s="219"/>
      <c r="P656" s="219"/>
      <c r="Q656" s="219"/>
      <c r="R656" s="220"/>
      <c r="S656" s="220"/>
      <c r="T656" s="220"/>
      <c r="U656" s="220"/>
      <c r="V656" s="220"/>
      <c r="W656" s="220"/>
      <c r="X656" s="220"/>
      <c r="Y656" s="220"/>
      <c r="Z656" s="210"/>
      <c r="AA656" s="210"/>
      <c r="AB656" s="210"/>
      <c r="AC656" s="210"/>
      <c r="AD656" s="210"/>
      <c r="AE656" s="210"/>
      <c r="AF656" s="210"/>
      <c r="AG656" s="210" t="s">
        <v>192</v>
      </c>
      <c r="AH656" s="210">
        <v>2</v>
      </c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3" x14ac:dyDescent="0.2">
      <c r="A657" s="217"/>
      <c r="B657" s="218"/>
      <c r="C657" s="263" t="s">
        <v>620</v>
      </c>
      <c r="D657" s="254"/>
      <c r="E657" s="255">
        <v>2.16</v>
      </c>
      <c r="F657" s="220"/>
      <c r="G657" s="220"/>
      <c r="H657" s="220"/>
      <c r="I657" s="220"/>
      <c r="J657" s="220"/>
      <c r="K657" s="220"/>
      <c r="L657" s="220"/>
      <c r="M657" s="220"/>
      <c r="N657" s="219"/>
      <c r="O657" s="219"/>
      <c r="P657" s="219"/>
      <c r="Q657" s="219"/>
      <c r="R657" s="220"/>
      <c r="S657" s="220"/>
      <c r="T657" s="220"/>
      <c r="U657" s="220"/>
      <c r="V657" s="220"/>
      <c r="W657" s="220"/>
      <c r="X657" s="220"/>
      <c r="Y657" s="220"/>
      <c r="Z657" s="210"/>
      <c r="AA657" s="210"/>
      <c r="AB657" s="210"/>
      <c r="AC657" s="210"/>
      <c r="AD657" s="210"/>
      <c r="AE657" s="210"/>
      <c r="AF657" s="210"/>
      <c r="AG657" s="210" t="s">
        <v>192</v>
      </c>
      <c r="AH657" s="210">
        <v>2</v>
      </c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3" x14ac:dyDescent="0.2">
      <c r="A658" s="217"/>
      <c r="B658" s="218"/>
      <c r="C658" s="263" t="s">
        <v>621</v>
      </c>
      <c r="D658" s="254"/>
      <c r="E658" s="255">
        <v>2.1800000000000002</v>
      </c>
      <c r="F658" s="220"/>
      <c r="G658" s="220"/>
      <c r="H658" s="220"/>
      <c r="I658" s="220"/>
      <c r="J658" s="220"/>
      <c r="K658" s="220"/>
      <c r="L658" s="220"/>
      <c r="M658" s="220"/>
      <c r="N658" s="219"/>
      <c r="O658" s="219"/>
      <c r="P658" s="219"/>
      <c r="Q658" s="219"/>
      <c r="R658" s="220"/>
      <c r="S658" s="220"/>
      <c r="T658" s="220"/>
      <c r="U658" s="220"/>
      <c r="V658" s="220"/>
      <c r="W658" s="220"/>
      <c r="X658" s="220"/>
      <c r="Y658" s="220"/>
      <c r="Z658" s="210"/>
      <c r="AA658" s="210"/>
      <c r="AB658" s="210"/>
      <c r="AC658" s="210"/>
      <c r="AD658" s="210"/>
      <c r="AE658" s="210"/>
      <c r="AF658" s="210"/>
      <c r="AG658" s="210" t="s">
        <v>192</v>
      </c>
      <c r="AH658" s="210">
        <v>2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">
      <c r="A659" s="217"/>
      <c r="B659" s="218"/>
      <c r="C659" s="263" t="s">
        <v>622</v>
      </c>
      <c r="D659" s="254"/>
      <c r="E659" s="255">
        <v>3.88</v>
      </c>
      <c r="F659" s="220"/>
      <c r="G659" s="220"/>
      <c r="H659" s="220"/>
      <c r="I659" s="220"/>
      <c r="J659" s="220"/>
      <c r="K659" s="220"/>
      <c r="L659" s="220"/>
      <c r="M659" s="220"/>
      <c r="N659" s="219"/>
      <c r="O659" s="219"/>
      <c r="P659" s="219"/>
      <c r="Q659" s="219"/>
      <c r="R659" s="220"/>
      <c r="S659" s="220"/>
      <c r="T659" s="220"/>
      <c r="U659" s="220"/>
      <c r="V659" s="220"/>
      <c r="W659" s="220"/>
      <c r="X659" s="220"/>
      <c r="Y659" s="220"/>
      <c r="Z659" s="210"/>
      <c r="AA659" s="210"/>
      <c r="AB659" s="210"/>
      <c r="AC659" s="210"/>
      <c r="AD659" s="210"/>
      <c r="AE659" s="210"/>
      <c r="AF659" s="210"/>
      <c r="AG659" s="210" t="s">
        <v>192</v>
      </c>
      <c r="AH659" s="210">
        <v>2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3" x14ac:dyDescent="0.2">
      <c r="A660" s="217"/>
      <c r="B660" s="218"/>
      <c r="C660" s="263" t="s">
        <v>623</v>
      </c>
      <c r="D660" s="254"/>
      <c r="E660" s="255">
        <v>1.2</v>
      </c>
      <c r="F660" s="220"/>
      <c r="G660" s="220"/>
      <c r="H660" s="220"/>
      <c r="I660" s="220"/>
      <c r="J660" s="220"/>
      <c r="K660" s="220"/>
      <c r="L660" s="220"/>
      <c r="M660" s="220"/>
      <c r="N660" s="219"/>
      <c r="O660" s="219"/>
      <c r="P660" s="219"/>
      <c r="Q660" s="219"/>
      <c r="R660" s="220"/>
      <c r="S660" s="220"/>
      <c r="T660" s="220"/>
      <c r="U660" s="220"/>
      <c r="V660" s="220"/>
      <c r="W660" s="220"/>
      <c r="X660" s="220"/>
      <c r="Y660" s="220"/>
      <c r="Z660" s="210"/>
      <c r="AA660" s="210"/>
      <c r="AB660" s="210"/>
      <c r="AC660" s="210"/>
      <c r="AD660" s="210"/>
      <c r="AE660" s="210"/>
      <c r="AF660" s="210"/>
      <c r="AG660" s="210" t="s">
        <v>192</v>
      </c>
      <c r="AH660" s="210">
        <v>2</v>
      </c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3" x14ac:dyDescent="0.2">
      <c r="A661" s="217"/>
      <c r="B661" s="218"/>
      <c r="C661" s="263" t="s">
        <v>624</v>
      </c>
      <c r="D661" s="254"/>
      <c r="E661" s="255">
        <v>1.29</v>
      </c>
      <c r="F661" s="220"/>
      <c r="G661" s="220"/>
      <c r="H661" s="220"/>
      <c r="I661" s="220"/>
      <c r="J661" s="220"/>
      <c r="K661" s="220"/>
      <c r="L661" s="220"/>
      <c r="M661" s="220"/>
      <c r="N661" s="219"/>
      <c r="O661" s="219"/>
      <c r="P661" s="219"/>
      <c r="Q661" s="219"/>
      <c r="R661" s="220"/>
      <c r="S661" s="220"/>
      <c r="T661" s="220"/>
      <c r="U661" s="220"/>
      <c r="V661" s="220"/>
      <c r="W661" s="220"/>
      <c r="X661" s="220"/>
      <c r="Y661" s="220"/>
      <c r="Z661" s="210"/>
      <c r="AA661" s="210"/>
      <c r="AB661" s="210"/>
      <c r="AC661" s="210"/>
      <c r="AD661" s="210"/>
      <c r="AE661" s="210"/>
      <c r="AF661" s="210"/>
      <c r="AG661" s="210" t="s">
        <v>192</v>
      </c>
      <c r="AH661" s="210">
        <v>2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3" x14ac:dyDescent="0.2">
      <c r="A662" s="217"/>
      <c r="B662" s="218"/>
      <c r="C662" s="263" t="s">
        <v>625</v>
      </c>
      <c r="D662" s="254"/>
      <c r="E662" s="255">
        <v>1.26</v>
      </c>
      <c r="F662" s="220"/>
      <c r="G662" s="220"/>
      <c r="H662" s="220"/>
      <c r="I662" s="220"/>
      <c r="J662" s="220"/>
      <c r="K662" s="220"/>
      <c r="L662" s="220"/>
      <c r="M662" s="220"/>
      <c r="N662" s="219"/>
      <c r="O662" s="219"/>
      <c r="P662" s="219"/>
      <c r="Q662" s="219"/>
      <c r="R662" s="220"/>
      <c r="S662" s="220"/>
      <c r="T662" s="220"/>
      <c r="U662" s="220"/>
      <c r="V662" s="220"/>
      <c r="W662" s="220"/>
      <c r="X662" s="220"/>
      <c r="Y662" s="220"/>
      <c r="Z662" s="210"/>
      <c r="AA662" s="210"/>
      <c r="AB662" s="210"/>
      <c r="AC662" s="210"/>
      <c r="AD662" s="210"/>
      <c r="AE662" s="210"/>
      <c r="AF662" s="210"/>
      <c r="AG662" s="210" t="s">
        <v>192</v>
      </c>
      <c r="AH662" s="210">
        <v>2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3" x14ac:dyDescent="0.2">
      <c r="A663" s="217"/>
      <c r="B663" s="218"/>
      <c r="C663" s="263" t="s">
        <v>626</v>
      </c>
      <c r="D663" s="254"/>
      <c r="E663" s="255">
        <v>1.26</v>
      </c>
      <c r="F663" s="220"/>
      <c r="G663" s="220"/>
      <c r="H663" s="220"/>
      <c r="I663" s="220"/>
      <c r="J663" s="220"/>
      <c r="K663" s="220"/>
      <c r="L663" s="220"/>
      <c r="M663" s="220"/>
      <c r="N663" s="219"/>
      <c r="O663" s="219"/>
      <c r="P663" s="219"/>
      <c r="Q663" s="219"/>
      <c r="R663" s="220"/>
      <c r="S663" s="220"/>
      <c r="T663" s="220"/>
      <c r="U663" s="220"/>
      <c r="V663" s="220"/>
      <c r="W663" s="220"/>
      <c r="X663" s="220"/>
      <c r="Y663" s="220"/>
      <c r="Z663" s="210"/>
      <c r="AA663" s="210"/>
      <c r="AB663" s="210"/>
      <c r="AC663" s="210"/>
      <c r="AD663" s="210"/>
      <c r="AE663" s="210"/>
      <c r="AF663" s="210"/>
      <c r="AG663" s="210" t="s">
        <v>192</v>
      </c>
      <c r="AH663" s="210">
        <v>2</v>
      </c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3" x14ac:dyDescent="0.2">
      <c r="A664" s="217"/>
      <c r="B664" s="218"/>
      <c r="C664" s="263" t="s">
        <v>627</v>
      </c>
      <c r="D664" s="254"/>
      <c r="E664" s="255">
        <v>1.41</v>
      </c>
      <c r="F664" s="220"/>
      <c r="G664" s="220"/>
      <c r="H664" s="220"/>
      <c r="I664" s="220"/>
      <c r="J664" s="220"/>
      <c r="K664" s="220"/>
      <c r="L664" s="220"/>
      <c r="M664" s="220"/>
      <c r="N664" s="219"/>
      <c r="O664" s="219"/>
      <c r="P664" s="219"/>
      <c r="Q664" s="219"/>
      <c r="R664" s="220"/>
      <c r="S664" s="220"/>
      <c r="T664" s="220"/>
      <c r="U664" s="220"/>
      <c r="V664" s="220"/>
      <c r="W664" s="220"/>
      <c r="X664" s="220"/>
      <c r="Y664" s="220"/>
      <c r="Z664" s="210"/>
      <c r="AA664" s="210"/>
      <c r="AB664" s="210"/>
      <c r="AC664" s="210"/>
      <c r="AD664" s="210"/>
      <c r="AE664" s="210"/>
      <c r="AF664" s="210"/>
      <c r="AG664" s="210" t="s">
        <v>192</v>
      </c>
      <c r="AH664" s="210">
        <v>2</v>
      </c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3" x14ac:dyDescent="0.2">
      <c r="A665" s="217"/>
      <c r="B665" s="218"/>
      <c r="C665" s="263" t="s">
        <v>628</v>
      </c>
      <c r="D665" s="254"/>
      <c r="E665" s="255">
        <v>1.47</v>
      </c>
      <c r="F665" s="220"/>
      <c r="G665" s="220"/>
      <c r="H665" s="220"/>
      <c r="I665" s="220"/>
      <c r="J665" s="220"/>
      <c r="K665" s="220"/>
      <c r="L665" s="220"/>
      <c r="M665" s="220"/>
      <c r="N665" s="219"/>
      <c r="O665" s="219"/>
      <c r="P665" s="219"/>
      <c r="Q665" s="219"/>
      <c r="R665" s="220"/>
      <c r="S665" s="220"/>
      <c r="T665" s="220"/>
      <c r="U665" s="220"/>
      <c r="V665" s="220"/>
      <c r="W665" s="220"/>
      <c r="X665" s="220"/>
      <c r="Y665" s="220"/>
      <c r="Z665" s="210"/>
      <c r="AA665" s="210"/>
      <c r="AB665" s="210"/>
      <c r="AC665" s="210"/>
      <c r="AD665" s="210"/>
      <c r="AE665" s="210"/>
      <c r="AF665" s="210"/>
      <c r="AG665" s="210" t="s">
        <v>192</v>
      </c>
      <c r="AH665" s="210">
        <v>2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3" x14ac:dyDescent="0.2">
      <c r="A666" s="217"/>
      <c r="B666" s="218"/>
      <c r="C666" s="263" t="s">
        <v>629</v>
      </c>
      <c r="D666" s="254"/>
      <c r="E666" s="255">
        <v>4.76</v>
      </c>
      <c r="F666" s="220"/>
      <c r="G666" s="220"/>
      <c r="H666" s="220"/>
      <c r="I666" s="220"/>
      <c r="J666" s="220"/>
      <c r="K666" s="220"/>
      <c r="L666" s="220"/>
      <c r="M666" s="220"/>
      <c r="N666" s="219"/>
      <c r="O666" s="219"/>
      <c r="P666" s="219"/>
      <c r="Q666" s="219"/>
      <c r="R666" s="220"/>
      <c r="S666" s="220"/>
      <c r="T666" s="220"/>
      <c r="U666" s="220"/>
      <c r="V666" s="220"/>
      <c r="W666" s="220"/>
      <c r="X666" s="220"/>
      <c r="Y666" s="220"/>
      <c r="Z666" s="210"/>
      <c r="AA666" s="210"/>
      <c r="AB666" s="210"/>
      <c r="AC666" s="210"/>
      <c r="AD666" s="210"/>
      <c r="AE666" s="210"/>
      <c r="AF666" s="210"/>
      <c r="AG666" s="210" t="s">
        <v>192</v>
      </c>
      <c r="AH666" s="210">
        <v>2</v>
      </c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3" x14ac:dyDescent="0.2">
      <c r="A667" s="217"/>
      <c r="B667" s="218"/>
      <c r="C667" s="263" t="s">
        <v>630</v>
      </c>
      <c r="D667" s="254"/>
      <c r="E667" s="255">
        <v>2.4</v>
      </c>
      <c r="F667" s="220"/>
      <c r="G667" s="220"/>
      <c r="H667" s="220"/>
      <c r="I667" s="220"/>
      <c r="J667" s="220"/>
      <c r="K667" s="220"/>
      <c r="L667" s="220"/>
      <c r="M667" s="220"/>
      <c r="N667" s="219"/>
      <c r="O667" s="219"/>
      <c r="P667" s="219"/>
      <c r="Q667" s="219"/>
      <c r="R667" s="220"/>
      <c r="S667" s="220"/>
      <c r="T667" s="220"/>
      <c r="U667" s="220"/>
      <c r="V667" s="220"/>
      <c r="W667" s="220"/>
      <c r="X667" s="220"/>
      <c r="Y667" s="220"/>
      <c r="Z667" s="210"/>
      <c r="AA667" s="210"/>
      <c r="AB667" s="210"/>
      <c r="AC667" s="210"/>
      <c r="AD667" s="210"/>
      <c r="AE667" s="210"/>
      <c r="AF667" s="210"/>
      <c r="AG667" s="210" t="s">
        <v>192</v>
      </c>
      <c r="AH667" s="210">
        <v>2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3" x14ac:dyDescent="0.2">
      <c r="A668" s="217"/>
      <c r="B668" s="218"/>
      <c r="C668" s="263" t="s">
        <v>631</v>
      </c>
      <c r="D668" s="254"/>
      <c r="E668" s="255">
        <v>2.21</v>
      </c>
      <c r="F668" s="220"/>
      <c r="G668" s="220"/>
      <c r="H668" s="220"/>
      <c r="I668" s="220"/>
      <c r="J668" s="220"/>
      <c r="K668" s="220"/>
      <c r="L668" s="220"/>
      <c r="M668" s="220"/>
      <c r="N668" s="219"/>
      <c r="O668" s="219"/>
      <c r="P668" s="219"/>
      <c r="Q668" s="219"/>
      <c r="R668" s="220"/>
      <c r="S668" s="220"/>
      <c r="T668" s="220"/>
      <c r="U668" s="220"/>
      <c r="V668" s="220"/>
      <c r="W668" s="220"/>
      <c r="X668" s="220"/>
      <c r="Y668" s="220"/>
      <c r="Z668" s="210"/>
      <c r="AA668" s="210"/>
      <c r="AB668" s="210"/>
      <c r="AC668" s="210"/>
      <c r="AD668" s="210"/>
      <c r="AE668" s="210"/>
      <c r="AF668" s="210"/>
      <c r="AG668" s="210" t="s">
        <v>192</v>
      </c>
      <c r="AH668" s="210">
        <v>2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3" x14ac:dyDescent="0.2">
      <c r="A669" s="217"/>
      <c r="B669" s="218"/>
      <c r="C669" s="263" t="s">
        <v>632</v>
      </c>
      <c r="D669" s="254"/>
      <c r="E669" s="255">
        <v>2.31</v>
      </c>
      <c r="F669" s="220"/>
      <c r="G669" s="220"/>
      <c r="H669" s="220"/>
      <c r="I669" s="220"/>
      <c r="J669" s="220"/>
      <c r="K669" s="220"/>
      <c r="L669" s="220"/>
      <c r="M669" s="220"/>
      <c r="N669" s="219"/>
      <c r="O669" s="219"/>
      <c r="P669" s="219"/>
      <c r="Q669" s="219"/>
      <c r="R669" s="220"/>
      <c r="S669" s="220"/>
      <c r="T669" s="220"/>
      <c r="U669" s="220"/>
      <c r="V669" s="220"/>
      <c r="W669" s="220"/>
      <c r="X669" s="220"/>
      <c r="Y669" s="220"/>
      <c r="Z669" s="210"/>
      <c r="AA669" s="210"/>
      <c r="AB669" s="210"/>
      <c r="AC669" s="210"/>
      <c r="AD669" s="210"/>
      <c r="AE669" s="210"/>
      <c r="AF669" s="210"/>
      <c r="AG669" s="210" t="s">
        <v>192</v>
      </c>
      <c r="AH669" s="210">
        <v>2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3" x14ac:dyDescent="0.2">
      <c r="A670" s="217"/>
      <c r="B670" s="218"/>
      <c r="C670" s="263" t="s">
        <v>633</v>
      </c>
      <c r="D670" s="254"/>
      <c r="E670" s="255">
        <v>1.43</v>
      </c>
      <c r="F670" s="220"/>
      <c r="G670" s="220"/>
      <c r="H670" s="220"/>
      <c r="I670" s="220"/>
      <c r="J670" s="220"/>
      <c r="K670" s="220"/>
      <c r="L670" s="220"/>
      <c r="M670" s="220"/>
      <c r="N670" s="219"/>
      <c r="O670" s="219"/>
      <c r="P670" s="219"/>
      <c r="Q670" s="219"/>
      <c r="R670" s="220"/>
      <c r="S670" s="220"/>
      <c r="T670" s="220"/>
      <c r="U670" s="220"/>
      <c r="V670" s="220"/>
      <c r="W670" s="220"/>
      <c r="X670" s="220"/>
      <c r="Y670" s="220"/>
      <c r="Z670" s="210"/>
      <c r="AA670" s="210"/>
      <c r="AB670" s="210"/>
      <c r="AC670" s="210"/>
      <c r="AD670" s="210"/>
      <c r="AE670" s="210"/>
      <c r="AF670" s="210"/>
      <c r="AG670" s="210" t="s">
        <v>192</v>
      </c>
      <c r="AH670" s="210">
        <v>2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3" x14ac:dyDescent="0.2">
      <c r="A671" s="217"/>
      <c r="B671" s="218"/>
      <c r="C671" s="263" t="s">
        <v>634</v>
      </c>
      <c r="D671" s="254"/>
      <c r="E671" s="255">
        <v>1.1299999999999999</v>
      </c>
      <c r="F671" s="220"/>
      <c r="G671" s="220"/>
      <c r="H671" s="220"/>
      <c r="I671" s="220"/>
      <c r="J671" s="220"/>
      <c r="K671" s="220"/>
      <c r="L671" s="220"/>
      <c r="M671" s="220"/>
      <c r="N671" s="219"/>
      <c r="O671" s="219"/>
      <c r="P671" s="219"/>
      <c r="Q671" s="219"/>
      <c r="R671" s="220"/>
      <c r="S671" s="220"/>
      <c r="T671" s="220"/>
      <c r="U671" s="220"/>
      <c r="V671" s="220"/>
      <c r="W671" s="220"/>
      <c r="X671" s="220"/>
      <c r="Y671" s="220"/>
      <c r="Z671" s="210"/>
      <c r="AA671" s="210"/>
      <c r="AB671" s="210"/>
      <c r="AC671" s="210"/>
      <c r="AD671" s="210"/>
      <c r="AE671" s="210"/>
      <c r="AF671" s="210"/>
      <c r="AG671" s="210" t="s">
        <v>192</v>
      </c>
      <c r="AH671" s="210">
        <v>2</v>
      </c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3" x14ac:dyDescent="0.2">
      <c r="A672" s="217"/>
      <c r="B672" s="218"/>
      <c r="C672" s="263" t="s">
        <v>635</v>
      </c>
      <c r="D672" s="254"/>
      <c r="E672" s="255">
        <v>1.64</v>
      </c>
      <c r="F672" s="220"/>
      <c r="G672" s="220"/>
      <c r="H672" s="220"/>
      <c r="I672" s="220"/>
      <c r="J672" s="220"/>
      <c r="K672" s="220"/>
      <c r="L672" s="220"/>
      <c r="M672" s="220"/>
      <c r="N672" s="219"/>
      <c r="O672" s="219"/>
      <c r="P672" s="219"/>
      <c r="Q672" s="219"/>
      <c r="R672" s="220"/>
      <c r="S672" s="220"/>
      <c r="T672" s="220"/>
      <c r="U672" s="220"/>
      <c r="V672" s="220"/>
      <c r="W672" s="220"/>
      <c r="X672" s="220"/>
      <c r="Y672" s="220"/>
      <c r="Z672" s="210"/>
      <c r="AA672" s="210"/>
      <c r="AB672" s="210"/>
      <c r="AC672" s="210"/>
      <c r="AD672" s="210"/>
      <c r="AE672" s="210"/>
      <c r="AF672" s="210"/>
      <c r="AG672" s="210" t="s">
        <v>192</v>
      </c>
      <c r="AH672" s="210">
        <v>2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3" x14ac:dyDescent="0.2">
      <c r="A673" s="217"/>
      <c r="B673" s="218"/>
      <c r="C673" s="263" t="s">
        <v>636</v>
      </c>
      <c r="D673" s="254"/>
      <c r="E673" s="255">
        <v>1.44</v>
      </c>
      <c r="F673" s="220"/>
      <c r="G673" s="220"/>
      <c r="H673" s="220"/>
      <c r="I673" s="220"/>
      <c r="J673" s="220"/>
      <c r="K673" s="220"/>
      <c r="L673" s="220"/>
      <c r="M673" s="220"/>
      <c r="N673" s="219"/>
      <c r="O673" s="219"/>
      <c r="P673" s="219"/>
      <c r="Q673" s="219"/>
      <c r="R673" s="220"/>
      <c r="S673" s="220"/>
      <c r="T673" s="220"/>
      <c r="U673" s="220"/>
      <c r="V673" s="220"/>
      <c r="W673" s="220"/>
      <c r="X673" s="220"/>
      <c r="Y673" s="220"/>
      <c r="Z673" s="210"/>
      <c r="AA673" s="210"/>
      <c r="AB673" s="210"/>
      <c r="AC673" s="210"/>
      <c r="AD673" s="210"/>
      <c r="AE673" s="210"/>
      <c r="AF673" s="210"/>
      <c r="AG673" s="210" t="s">
        <v>192</v>
      </c>
      <c r="AH673" s="210">
        <v>2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3" x14ac:dyDescent="0.2">
      <c r="A674" s="217"/>
      <c r="B674" s="218"/>
      <c r="C674" s="263" t="s">
        <v>637</v>
      </c>
      <c r="D674" s="254"/>
      <c r="E674" s="255">
        <v>1.43</v>
      </c>
      <c r="F674" s="220"/>
      <c r="G674" s="220"/>
      <c r="H674" s="220"/>
      <c r="I674" s="220"/>
      <c r="J674" s="220"/>
      <c r="K674" s="220"/>
      <c r="L674" s="220"/>
      <c r="M674" s="220"/>
      <c r="N674" s="219"/>
      <c r="O674" s="219"/>
      <c r="P674" s="219"/>
      <c r="Q674" s="219"/>
      <c r="R674" s="220"/>
      <c r="S674" s="220"/>
      <c r="T674" s="220"/>
      <c r="U674" s="220"/>
      <c r="V674" s="220"/>
      <c r="W674" s="220"/>
      <c r="X674" s="220"/>
      <c r="Y674" s="220"/>
      <c r="Z674" s="210"/>
      <c r="AA674" s="210"/>
      <c r="AB674" s="210"/>
      <c r="AC674" s="210"/>
      <c r="AD674" s="210"/>
      <c r="AE674" s="210"/>
      <c r="AF674" s="210"/>
      <c r="AG674" s="210" t="s">
        <v>192</v>
      </c>
      <c r="AH674" s="210">
        <v>2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3" x14ac:dyDescent="0.2">
      <c r="A675" s="217"/>
      <c r="B675" s="218"/>
      <c r="C675" s="263" t="s">
        <v>638</v>
      </c>
      <c r="D675" s="254"/>
      <c r="E675" s="255">
        <v>1.54</v>
      </c>
      <c r="F675" s="220"/>
      <c r="G675" s="220"/>
      <c r="H675" s="220"/>
      <c r="I675" s="220"/>
      <c r="J675" s="220"/>
      <c r="K675" s="220"/>
      <c r="L675" s="220"/>
      <c r="M675" s="220"/>
      <c r="N675" s="219"/>
      <c r="O675" s="219"/>
      <c r="P675" s="219"/>
      <c r="Q675" s="219"/>
      <c r="R675" s="220"/>
      <c r="S675" s="220"/>
      <c r="T675" s="220"/>
      <c r="U675" s="220"/>
      <c r="V675" s="220"/>
      <c r="W675" s="220"/>
      <c r="X675" s="220"/>
      <c r="Y675" s="220"/>
      <c r="Z675" s="210"/>
      <c r="AA675" s="210"/>
      <c r="AB675" s="210"/>
      <c r="AC675" s="210"/>
      <c r="AD675" s="210"/>
      <c r="AE675" s="210"/>
      <c r="AF675" s="210"/>
      <c r="AG675" s="210" t="s">
        <v>192</v>
      </c>
      <c r="AH675" s="210">
        <v>2</v>
      </c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3" x14ac:dyDescent="0.2">
      <c r="A676" s="217"/>
      <c r="B676" s="218"/>
      <c r="C676" s="263" t="s">
        <v>639</v>
      </c>
      <c r="D676" s="254"/>
      <c r="E676" s="255">
        <v>1.43</v>
      </c>
      <c r="F676" s="220"/>
      <c r="G676" s="220"/>
      <c r="H676" s="220"/>
      <c r="I676" s="220"/>
      <c r="J676" s="220"/>
      <c r="K676" s="220"/>
      <c r="L676" s="220"/>
      <c r="M676" s="220"/>
      <c r="N676" s="219"/>
      <c r="O676" s="219"/>
      <c r="P676" s="219"/>
      <c r="Q676" s="219"/>
      <c r="R676" s="220"/>
      <c r="S676" s="220"/>
      <c r="T676" s="220"/>
      <c r="U676" s="220"/>
      <c r="V676" s="220"/>
      <c r="W676" s="220"/>
      <c r="X676" s="220"/>
      <c r="Y676" s="220"/>
      <c r="Z676" s="210"/>
      <c r="AA676" s="210"/>
      <c r="AB676" s="210"/>
      <c r="AC676" s="210"/>
      <c r="AD676" s="210"/>
      <c r="AE676" s="210"/>
      <c r="AF676" s="210"/>
      <c r="AG676" s="210" t="s">
        <v>192</v>
      </c>
      <c r="AH676" s="210">
        <v>2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3" x14ac:dyDescent="0.2">
      <c r="A677" s="217"/>
      <c r="B677" s="218"/>
      <c r="C677" s="263" t="s">
        <v>640</v>
      </c>
      <c r="D677" s="254"/>
      <c r="E677" s="255">
        <v>1.47</v>
      </c>
      <c r="F677" s="220"/>
      <c r="G677" s="220"/>
      <c r="H677" s="220"/>
      <c r="I677" s="220"/>
      <c r="J677" s="220"/>
      <c r="K677" s="220"/>
      <c r="L677" s="220"/>
      <c r="M677" s="220"/>
      <c r="N677" s="219"/>
      <c r="O677" s="219"/>
      <c r="P677" s="219"/>
      <c r="Q677" s="219"/>
      <c r="R677" s="220"/>
      <c r="S677" s="220"/>
      <c r="T677" s="220"/>
      <c r="U677" s="220"/>
      <c r="V677" s="220"/>
      <c r="W677" s="220"/>
      <c r="X677" s="220"/>
      <c r="Y677" s="220"/>
      <c r="Z677" s="210"/>
      <c r="AA677" s="210"/>
      <c r="AB677" s="210"/>
      <c r="AC677" s="210"/>
      <c r="AD677" s="210"/>
      <c r="AE677" s="210"/>
      <c r="AF677" s="210"/>
      <c r="AG677" s="210" t="s">
        <v>192</v>
      </c>
      <c r="AH677" s="210">
        <v>2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3" x14ac:dyDescent="0.2">
      <c r="A678" s="217"/>
      <c r="B678" s="218"/>
      <c r="C678" s="263" t="s">
        <v>641</v>
      </c>
      <c r="D678" s="254"/>
      <c r="E678" s="255">
        <v>1.39</v>
      </c>
      <c r="F678" s="220"/>
      <c r="G678" s="220"/>
      <c r="H678" s="220"/>
      <c r="I678" s="220"/>
      <c r="J678" s="220"/>
      <c r="K678" s="220"/>
      <c r="L678" s="220"/>
      <c r="M678" s="220"/>
      <c r="N678" s="219"/>
      <c r="O678" s="219"/>
      <c r="P678" s="219"/>
      <c r="Q678" s="219"/>
      <c r="R678" s="220"/>
      <c r="S678" s="220"/>
      <c r="T678" s="220"/>
      <c r="U678" s="220"/>
      <c r="V678" s="220"/>
      <c r="W678" s="220"/>
      <c r="X678" s="220"/>
      <c r="Y678" s="220"/>
      <c r="Z678" s="210"/>
      <c r="AA678" s="210"/>
      <c r="AB678" s="210"/>
      <c r="AC678" s="210"/>
      <c r="AD678" s="210"/>
      <c r="AE678" s="210"/>
      <c r="AF678" s="210"/>
      <c r="AG678" s="210" t="s">
        <v>192</v>
      </c>
      <c r="AH678" s="210">
        <v>2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3" x14ac:dyDescent="0.2">
      <c r="A679" s="217"/>
      <c r="B679" s="218"/>
      <c r="C679" s="263" t="s">
        <v>642</v>
      </c>
      <c r="D679" s="254"/>
      <c r="E679" s="255">
        <v>1.35</v>
      </c>
      <c r="F679" s="220"/>
      <c r="G679" s="220"/>
      <c r="H679" s="220"/>
      <c r="I679" s="220"/>
      <c r="J679" s="220"/>
      <c r="K679" s="220"/>
      <c r="L679" s="220"/>
      <c r="M679" s="220"/>
      <c r="N679" s="219"/>
      <c r="O679" s="219"/>
      <c r="P679" s="219"/>
      <c r="Q679" s="219"/>
      <c r="R679" s="220"/>
      <c r="S679" s="220"/>
      <c r="T679" s="220"/>
      <c r="U679" s="220"/>
      <c r="V679" s="220"/>
      <c r="W679" s="220"/>
      <c r="X679" s="220"/>
      <c r="Y679" s="220"/>
      <c r="Z679" s="210"/>
      <c r="AA679" s="210"/>
      <c r="AB679" s="210"/>
      <c r="AC679" s="210"/>
      <c r="AD679" s="210"/>
      <c r="AE679" s="210"/>
      <c r="AF679" s="210"/>
      <c r="AG679" s="210" t="s">
        <v>192</v>
      </c>
      <c r="AH679" s="210">
        <v>2</v>
      </c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3" x14ac:dyDescent="0.2">
      <c r="A680" s="217"/>
      <c r="B680" s="218"/>
      <c r="C680" s="263" t="s">
        <v>643</v>
      </c>
      <c r="D680" s="254"/>
      <c r="E680" s="255">
        <v>2.12</v>
      </c>
      <c r="F680" s="220"/>
      <c r="G680" s="220"/>
      <c r="H680" s="220"/>
      <c r="I680" s="220"/>
      <c r="J680" s="220"/>
      <c r="K680" s="220"/>
      <c r="L680" s="220"/>
      <c r="M680" s="220"/>
      <c r="N680" s="219"/>
      <c r="O680" s="219"/>
      <c r="P680" s="219"/>
      <c r="Q680" s="219"/>
      <c r="R680" s="220"/>
      <c r="S680" s="220"/>
      <c r="T680" s="220"/>
      <c r="U680" s="220"/>
      <c r="V680" s="220"/>
      <c r="W680" s="220"/>
      <c r="X680" s="220"/>
      <c r="Y680" s="220"/>
      <c r="Z680" s="210"/>
      <c r="AA680" s="210"/>
      <c r="AB680" s="210"/>
      <c r="AC680" s="210"/>
      <c r="AD680" s="210"/>
      <c r="AE680" s="210"/>
      <c r="AF680" s="210"/>
      <c r="AG680" s="210" t="s">
        <v>192</v>
      </c>
      <c r="AH680" s="210">
        <v>2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3" x14ac:dyDescent="0.2">
      <c r="A681" s="217"/>
      <c r="B681" s="218"/>
      <c r="C681" s="263" t="s">
        <v>644</v>
      </c>
      <c r="D681" s="254"/>
      <c r="E681" s="255">
        <v>2.0699999999999998</v>
      </c>
      <c r="F681" s="220"/>
      <c r="G681" s="220"/>
      <c r="H681" s="220"/>
      <c r="I681" s="220"/>
      <c r="J681" s="220"/>
      <c r="K681" s="220"/>
      <c r="L681" s="220"/>
      <c r="M681" s="220"/>
      <c r="N681" s="219"/>
      <c r="O681" s="219"/>
      <c r="P681" s="219"/>
      <c r="Q681" s="219"/>
      <c r="R681" s="220"/>
      <c r="S681" s="220"/>
      <c r="T681" s="220"/>
      <c r="U681" s="220"/>
      <c r="V681" s="220"/>
      <c r="W681" s="220"/>
      <c r="X681" s="220"/>
      <c r="Y681" s="220"/>
      <c r="Z681" s="210"/>
      <c r="AA681" s="210"/>
      <c r="AB681" s="210"/>
      <c r="AC681" s="210"/>
      <c r="AD681" s="210"/>
      <c r="AE681" s="210"/>
      <c r="AF681" s="210"/>
      <c r="AG681" s="210" t="s">
        <v>192</v>
      </c>
      <c r="AH681" s="210">
        <v>2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3" x14ac:dyDescent="0.2">
      <c r="A682" s="217"/>
      <c r="B682" s="218"/>
      <c r="C682" s="263" t="s">
        <v>645</v>
      </c>
      <c r="D682" s="254"/>
      <c r="E682" s="255">
        <v>1.45</v>
      </c>
      <c r="F682" s="220"/>
      <c r="G682" s="220"/>
      <c r="H682" s="220"/>
      <c r="I682" s="220"/>
      <c r="J682" s="220"/>
      <c r="K682" s="220"/>
      <c r="L682" s="220"/>
      <c r="M682" s="220"/>
      <c r="N682" s="219"/>
      <c r="O682" s="219"/>
      <c r="P682" s="219"/>
      <c r="Q682" s="219"/>
      <c r="R682" s="220"/>
      <c r="S682" s="220"/>
      <c r="T682" s="220"/>
      <c r="U682" s="220"/>
      <c r="V682" s="220"/>
      <c r="W682" s="220"/>
      <c r="X682" s="220"/>
      <c r="Y682" s="220"/>
      <c r="Z682" s="210"/>
      <c r="AA682" s="210"/>
      <c r="AB682" s="210"/>
      <c r="AC682" s="210"/>
      <c r="AD682" s="210"/>
      <c r="AE682" s="210"/>
      <c r="AF682" s="210"/>
      <c r="AG682" s="210" t="s">
        <v>192</v>
      </c>
      <c r="AH682" s="210">
        <v>2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3" x14ac:dyDescent="0.2">
      <c r="A683" s="217"/>
      <c r="B683" s="218"/>
      <c r="C683" s="263" t="s">
        <v>646</v>
      </c>
      <c r="D683" s="254"/>
      <c r="E683" s="255">
        <v>1.46</v>
      </c>
      <c r="F683" s="220"/>
      <c r="G683" s="220"/>
      <c r="H683" s="220"/>
      <c r="I683" s="220"/>
      <c r="J683" s="220"/>
      <c r="K683" s="220"/>
      <c r="L683" s="220"/>
      <c r="M683" s="220"/>
      <c r="N683" s="219"/>
      <c r="O683" s="219"/>
      <c r="P683" s="219"/>
      <c r="Q683" s="219"/>
      <c r="R683" s="220"/>
      <c r="S683" s="220"/>
      <c r="T683" s="220"/>
      <c r="U683" s="220"/>
      <c r="V683" s="220"/>
      <c r="W683" s="220"/>
      <c r="X683" s="220"/>
      <c r="Y683" s="220"/>
      <c r="Z683" s="210"/>
      <c r="AA683" s="210"/>
      <c r="AB683" s="210"/>
      <c r="AC683" s="210"/>
      <c r="AD683" s="210"/>
      <c r="AE683" s="210"/>
      <c r="AF683" s="210"/>
      <c r="AG683" s="210" t="s">
        <v>192</v>
      </c>
      <c r="AH683" s="210">
        <v>2</v>
      </c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3" x14ac:dyDescent="0.2">
      <c r="A684" s="217"/>
      <c r="B684" s="218"/>
      <c r="C684" s="263" t="s">
        <v>647</v>
      </c>
      <c r="D684" s="254"/>
      <c r="E684" s="255">
        <v>1.9</v>
      </c>
      <c r="F684" s="220"/>
      <c r="G684" s="220"/>
      <c r="H684" s="220"/>
      <c r="I684" s="220"/>
      <c r="J684" s="220"/>
      <c r="K684" s="220"/>
      <c r="L684" s="220"/>
      <c r="M684" s="220"/>
      <c r="N684" s="219"/>
      <c r="O684" s="219"/>
      <c r="P684" s="219"/>
      <c r="Q684" s="219"/>
      <c r="R684" s="220"/>
      <c r="S684" s="220"/>
      <c r="T684" s="220"/>
      <c r="U684" s="220"/>
      <c r="V684" s="220"/>
      <c r="W684" s="220"/>
      <c r="X684" s="220"/>
      <c r="Y684" s="220"/>
      <c r="Z684" s="210"/>
      <c r="AA684" s="210"/>
      <c r="AB684" s="210"/>
      <c r="AC684" s="210"/>
      <c r="AD684" s="210"/>
      <c r="AE684" s="210"/>
      <c r="AF684" s="210"/>
      <c r="AG684" s="210" t="s">
        <v>192</v>
      </c>
      <c r="AH684" s="210">
        <v>2</v>
      </c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outlineLevel="3" x14ac:dyDescent="0.2">
      <c r="A685" s="217"/>
      <c r="B685" s="218"/>
      <c r="C685" s="263" t="s">
        <v>648</v>
      </c>
      <c r="D685" s="254"/>
      <c r="E685" s="255">
        <v>1.54</v>
      </c>
      <c r="F685" s="220"/>
      <c r="G685" s="220"/>
      <c r="H685" s="220"/>
      <c r="I685" s="220"/>
      <c r="J685" s="220"/>
      <c r="K685" s="220"/>
      <c r="L685" s="220"/>
      <c r="M685" s="220"/>
      <c r="N685" s="219"/>
      <c r="O685" s="219"/>
      <c r="P685" s="219"/>
      <c r="Q685" s="219"/>
      <c r="R685" s="220"/>
      <c r="S685" s="220"/>
      <c r="T685" s="220"/>
      <c r="U685" s="220"/>
      <c r="V685" s="220"/>
      <c r="W685" s="220"/>
      <c r="X685" s="220"/>
      <c r="Y685" s="220"/>
      <c r="Z685" s="210"/>
      <c r="AA685" s="210"/>
      <c r="AB685" s="210"/>
      <c r="AC685" s="210"/>
      <c r="AD685" s="210"/>
      <c r="AE685" s="210"/>
      <c r="AF685" s="210"/>
      <c r="AG685" s="210" t="s">
        <v>192</v>
      </c>
      <c r="AH685" s="210">
        <v>2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3" x14ac:dyDescent="0.2">
      <c r="A686" s="217"/>
      <c r="B686" s="218"/>
      <c r="C686" s="263" t="s">
        <v>649</v>
      </c>
      <c r="D686" s="254"/>
      <c r="E686" s="255">
        <v>0.99</v>
      </c>
      <c r="F686" s="220"/>
      <c r="G686" s="220"/>
      <c r="H686" s="220"/>
      <c r="I686" s="220"/>
      <c r="J686" s="220"/>
      <c r="K686" s="220"/>
      <c r="L686" s="220"/>
      <c r="M686" s="220"/>
      <c r="N686" s="219"/>
      <c r="O686" s="219"/>
      <c r="P686" s="219"/>
      <c r="Q686" s="219"/>
      <c r="R686" s="220"/>
      <c r="S686" s="220"/>
      <c r="T686" s="220"/>
      <c r="U686" s="220"/>
      <c r="V686" s="220"/>
      <c r="W686" s="220"/>
      <c r="X686" s="220"/>
      <c r="Y686" s="220"/>
      <c r="Z686" s="210"/>
      <c r="AA686" s="210"/>
      <c r="AB686" s="210"/>
      <c r="AC686" s="210"/>
      <c r="AD686" s="210"/>
      <c r="AE686" s="210"/>
      <c r="AF686" s="210"/>
      <c r="AG686" s="210" t="s">
        <v>192</v>
      </c>
      <c r="AH686" s="210">
        <v>2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">
      <c r="A687" s="217"/>
      <c r="B687" s="218"/>
      <c r="C687" s="263" t="s">
        <v>650</v>
      </c>
      <c r="D687" s="254"/>
      <c r="E687" s="255">
        <v>2.4</v>
      </c>
      <c r="F687" s="220"/>
      <c r="G687" s="220"/>
      <c r="H687" s="220"/>
      <c r="I687" s="220"/>
      <c r="J687" s="220"/>
      <c r="K687" s="220"/>
      <c r="L687" s="220"/>
      <c r="M687" s="220"/>
      <c r="N687" s="219"/>
      <c r="O687" s="219"/>
      <c r="P687" s="219"/>
      <c r="Q687" s="219"/>
      <c r="R687" s="220"/>
      <c r="S687" s="220"/>
      <c r="T687" s="220"/>
      <c r="U687" s="220"/>
      <c r="V687" s="220"/>
      <c r="W687" s="220"/>
      <c r="X687" s="220"/>
      <c r="Y687" s="220"/>
      <c r="Z687" s="210"/>
      <c r="AA687" s="210"/>
      <c r="AB687" s="210"/>
      <c r="AC687" s="210"/>
      <c r="AD687" s="210"/>
      <c r="AE687" s="210"/>
      <c r="AF687" s="210"/>
      <c r="AG687" s="210" t="s">
        <v>192</v>
      </c>
      <c r="AH687" s="210">
        <v>2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3" x14ac:dyDescent="0.2">
      <c r="A688" s="217"/>
      <c r="B688" s="218"/>
      <c r="C688" s="263" t="s">
        <v>651</v>
      </c>
      <c r="D688" s="254"/>
      <c r="E688" s="255">
        <v>1.68</v>
      </c>
      <c r="F688" s="220"/>
      <c r="G688" s="220"/>
      <c r="H688" s="220"/>
      <c r="I688" s="220"/>
      <c r="J688" s="220"/>
      <c r="K688" s="220"/>
      <c r="L688" s="220"/>
      <c r="M688" s="220"/>
      <c r="N688" s="219"/>
      <c r="O688" s="219"/>
      <c r="P688" s="219"/>
      <c r="Q688" s="219"/>
      <c r="R688" s="220"/>
      <c r="S688" s="220"/>
      <c r="T688" s="220"/>
      <c r="U688" s="220"/>
      <c r="V688" s="220"/>
      <c r="W688" s="220"/>
      <c r="X688" s="220"/>
      <c r="Y688" s="220"/>
      <c r="Z688" s="210"/>
      <c r="AA688" s="210"/>
      <c r="AB688" s="210"/>
      <c r="AC688" s="210"/>
      <c r="AD688" s="210"/>
      <c r="AE688" s="210"/>
      <c r="AF688" s="210"/>
      <c r="AG688" s="210" t="s">
        <v>192</v>
      </c>
      <c r="AH688" s="210">
        <v>2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3" x14ac:dyDescent="0.2">
      <c r="A689" s="217"/>
      <c r="B689" s="218"/>
      <c r="C689" s="263" t="s">
        <v>652</v>
      </c>
      <c r="D689" s="254"/>
      <c r="E689" s="255">
        <v>1.44</v>
      </c>
      <c r="F689" s="220"/>
      <c r="G689" s="220"/>
      <c r="H689" s="220"/>
      <c r="I689" s="220"/>
      <c r="J689" s="220"/>
      <c r="K689" s="220"/>
      <c r="L689" s="220"/>
      <c r="M689" s="220"/>
      <c r="N689" s="219"/>
      <c r="O689" s="219"/>
      <c r="P689" s="219"/>
      <c r="Q689" s="219"/>
      <c r="R689" s="220"/>
      <c r="S689" s="220"/>
      <c r="T689" s="220"/>
      <c r="U689" s="220"/>
      <c r="V689" s="220"/>
      <c r="W689" s="220"/>
      <c r="X689" s="220"/>
      <c r="Y689" s="220"/>
      <c r="Z689" s="210"/>
      <c r="AA689" s="210"/>
      <c r="AB689" s="210"/>
      <c r="AC689" s="210"/>
      <c r="AD689" s="210"/>
      <c r="AE689" s="210"/>
      <c r="AF689" s="210"/>
      <c r="AG689" s="210" t="s">
        <v>192</v>
      </c>
      <c r="AH689" s="210">
        <v>2</v>
      </c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3" x14ac:dyDescent="0.2">
      <c r="A690" s="217"/>
      <c r="B690" s="218"/>
      <c r="C690" s="263" t="s">
        <v>653</v>
      </c>
      <c r="D690" s="254"/>
      <c r="E690" s="255">
        <v>3.99</v>
      </c>
      <c r="F690" s="220"/>
      <c r="G690" s="220"/>
      <c r="H690" s="220"/>
      <c r="I690" s="220"/>
      <c r="J690" s="220"/>
      <c r="K690" s="220"/>
      <c r="L690" s="220"/>
      <c r="M690" s="220"/>
      <c r="N690" s="219"/>
      <c r="O690" s="219"/>
      <c r="P690" s="219"/>
      <c r="Q690" s="219"/>
      <c r="R690" s="220"/>
      <c r="S690" s="220"/>
      <c r="T690" s="220"/>
      <c r="U690" s="220"/>
      <c r="V690" s="220"/>
      <c r="W690" s="220"/>
      <c r="X690" s="220"/>
      <c r="Y690" s="220"/>
      <c r="Z690" s="210"/>
      <c r="AA690" s="210"/>
      <c r="AB690" s="210"/>
      <c r="AC690" s="210"/>
      <c r="AD690" s="210"/>
      <c r="AE690" s="210"/>
      <c r="AF690" s="210"/>
      <c r="AG690" s="210" t="s">
        <v>192</v>
      </c>
      <c r="AH690" s="210">
        <v>2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3" x14ac:dyDescent="0.2">
      <c r="A691" s="217"/>
      <c r="B691" s="218"/>
      <c r="C691" s="263" t="s">
        <v>654</v>
      </c>
      <c r="D691" s="254"/>
      <c r="E691" s="255">
        <v>1.43</v>
      </c>
      <c r="F691" s="220"/>
      <c r="G691" s="220"/>
      <c r="H691" s="220"/>
      <c r="I691" s="220"/>
      <c r="J691" s="220"/>
      <c r="K691" s="220"/>
      <c r="L691" s="220"/>
      <c r="M691" s="220"/>
      <c r="N691" s="219"/>
      <c r="O691" s="219"/>
      <c r="P691" s="219"/>
      <c r="Q691" s="219"/>
      <c r="R691" s="220"/>
      <c r="S691" s="220"/>
      <c r="T691" s="220"/>
      <c r="U691" s="220"/>
      <c r="V691" s="220"/>
      <c r="W691" s="220"/>
      <c r="X691" s="220"/>
      <c r="Y691" s="220"/>
      <c r="Z691" s="210"/>
      <c r="AA691" s="210"/>
      <c r="AB691" s="210"/>
      <c r="AC691" s="210"/>
      <c r="AD691" s="210"/>
      <c r="AE691" s="210"/>
      <c r="AF691" s="210"/>
      <c r="AG691" s="210" t="s">
        <v>192</v>
      </c>
      <c r="AH691" s="210">
        <v>2</v>
      </c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3" x14ac:dyDescent="0.2">
      <c r="A692" s="217"/>
      <c r="B692" s="218"/>
      <c r="C692" s="263" t="s">
        <v>655</v>
      </c>
      <c r="D692" s="254"/>
      <c r="E692" s="255">
        <v>5.05</v>
      </c>
      <c r="F692" s="220"/>
      <c r="G692" s="220"/>
      <c r="H692" s="220"/>
      <c r="I692" s="220"/>
      <c r="J692" s="220"/>
      <c r="K692" s="220"/>
      <c r="L692" s="220"/>
      <c r="M692" s="220"/>
      <c r="N692" s="219"/>
      <c r="O692" s="219"/>
      <c r="P692" s="219"/>
      <c r="Q692" s="219"/>
      <c r="R692" s="220"/>
      <c r="S692" s="220"/>
      <c r="T692" s="220"/>
      <c r="U692" s="220"/>
      <c r="V692" s="220"/>
      <c r="W692" s="220"/>
      <c r="X692" s="220"/>
      <c r="Y692" s="220"/>
      <c r="Z692" s="210"/>
      <c r="AA692" s="210"/>
      <c r="AB692" s="210"/>
      <c r="AC692" s="210"/>
      <c r="AD692" s="210"/>
      <c r="AE692" s="210"/>
      <c r="AF692" s="210"/>
      <c r="AG692" s="210" t="s">
        <v>192</v>
      </c>
      <c r="AH692" s="210">
        <v>2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outlineLevel="3" x14ac:dyDescent="0.2">
      <c r="A693" s="217"/>
      <c r="B693" s="218"/>
      <c r="C693" s="263" t="s">
        <v>656</v>
      </c>
      <c r="D693" s="254"/>
      <c r="E693" s="255">
        <v>2.44</v>
      </c>
      <c r="F693" s="220"/>
      <c r="G693" s="220"/>
      <c r="H693" s="220"/>
      <c r="I693" s="220"/>
      <c r="J693" s="220"/>
      <c r="K693" s="220"/>
      <c r="L693" s="220"/>
      <c r="M693" s="220"/>
      <c r="N693" s="219"/>
      <c r="O693" s="219"/>
      <c r="P693" s="219"/>
      <c r="Q693" s="219"/>
      <c r="R693" s="220"/>
      <c r="S693" s="220"/>
      <c r="T693" s="220"/>
      <c r="U693" s="220"/>
      <c r="V693" s="220"/>
      <c r="W693" s="220"/>
      <c r="X693" s="220"/>
      <c r="Y693" s="220"/>
      <c r="Z693" s="210"/>
      <c r="AA693" s="210"/>
      <c r="AB693" s="210"/>
      <c r="AC693" s="210"/>
      <c r="AD693" s="210"/>
      <c r="AE693" s="210"/>
      <c r="AF693" s="210"/>
      <c r="AG693" s="210" t="s">
        <v>192</v>
      </c>
      <c r="AH693" s="210">
        <v>2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3" x14ac:dyDescent="0.2">
      <c r="A694" s="217"/>
      <c r="B694" s="218"/>
      <c r="C694" s="263" t="s">
        <v>657</v>
      </c>
      <c r="D694" s="254"/>
      <c r="E694" s="255">
        <v>2.5</v>
      </c>
      <c r="F694" s="220"/>
      <c r="G694" s="220"/>
      <c r="H694" s="220"/>
      <c r="I694" s="220"/>
      <c r="J694" s="220"/>
      <c r="K694" s="220"/>
      <c r="L694" s="220"/>
      <c r="M694" s="220"/>
      <c r="N694" s="219"/>
      <c r="O694" s="219"/>
      <c r="P694" s="219"/>
      <c r="Q694" s="219"/>
      <c r="R694" s="220"/>
      <c r="S694" s="220"/>
      <c r="T694" s="220"/>
      <c r="U694" s="220"/>
      <c r="V694" s="220"/>
      <c r="W694" s="220"/>
      <c r="X694" s="220"/>
      <c r="Y694" s="220"/>
      <c r="Z694" s="210"/>
      <c r="AA694" s="210"/>
      <c r="AB694" s="210"/>
      <c r="AC694" s="210"/>
      <c r="AD694" s="210"/>
      <c r="AE694" s="210"/>
      <c r="AF694" s="210"/>
      <c r="AG694" s="210" t="s">
        <v>192</v>
      </c>
      <c r="AH694" s="210">
        <v>2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outlineLevel="3" x14ac:dyDescent="0.2">
      <c r="A695" s="217"/>
      <c r="B695" s="218"/>
      <c r="C695" s="263" t="s">
        <v>658</v>
      </c>
      <c r="D695" s="254"/>
      <c r="E695" s="255">
        <v>2.11</v>
      </c>
      <c r="F695" s="220"/>
      <c r="G695" s="220"/>
      <c r="H695" s="220"/>
      <c r="I695" s="220"/>
      <c r="J695" s="220"/>
      <c r="K695" s="220"/>
      <c r="L695" s="220"/>
      <c r="M695" s="220"/>
      <c r="N695" s="219"/>
      <c r="O695" s="219"/>
      <c r="P695" s="219"/>
      <c r="Q695" s="219"/>
      <c r="R695" s="220"/>
      <c r="S695" s="220"/>
      <c r="T695" s="220"/>
      <c r="U695" s="220"/>
      <c r="V695" s="220"/>
      <c r="W695" s="220"/>
      <c r="X695" s="220"/>
      <c r="Y695" s="220"/>
      <c r="Z695" s="210"/>
      <c r="AA695" s="210"/>
      <c r="AB695" s="210"/>
      <c r="AC695" s="210"/>
      <c r="AD695" s="210"/>
      <c r="AE695" s="210"/>
      <c r="AF695" s="210"/>
      <c r="AG695" s="210" t="s">
        <v>192</v>
      </c>
      <c r="AH695" s="210">
        <v>2</v>
      </c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3" x14ac:dyDescent="0.2">
      <c r="A696" s="217"/>
      <c r="B696" s="218"/>
      <c r="C696" s="263" t="s">
        <v>659</v>
      </c>
      <c r="D696" s="254"/>
      <c r="E696" s="255">
        <v>4.01</v>
      </c>
      <c r="F696" s="220"/>
      <c r="G696" s="220"/>
      <c r="H696" s="220"/>
      <c r="I696" s="220"/>
      <c r="J696" s="220"/>
      <c r="K696" s="220"/>
      <c r="L696" s="220"/>
      <c r="M696" s="220"/>
      <c r="N696" s="219"/>
      <c r="O696" s="219"/>
      <c r="P696" s="219"/>
      <c r="Q696" s="219"/>
      <c r="R696" s="220"/>
      <c r="S696" s="220"/>
      <c r="T696" s="220"/>
      <c r="U696" s="220"/>
      <c r="V696" s="220"/>
      <c r="W696" s="220"/>
      <c r="X696" s="220"/>
      <c r="Y696" s="220"/>
      <c r="Z696" s="210"/>
      <c r="AA696" s="210"/>
      <c r="AB696" s="210"/>
      <c r="AC696" s="210"/>
      <c r="AD696" s="210"/>
      <c r="AE696" s="210"/>
      <c r="AF696" s="210"/>
      <c r="AG696" s="210" t="s">
        <v>192</v>
      </c>
      <c r="AH696" s="210">
        <v>2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3" x14ac:dyDescent="0.2">
      <c r="A697" s="217"/>
      <c r="B697" s="218"/>
      <c r="C697" s="263" t="s">
        <v>660</v>
      </c>
      <c r="D697" s="254"/>
      <c r="E697" s="255">
        <v>2.2000000000000002</v>
      </c>
      <c r="F697" s="220"/>
      <c r="G697" s="220"/>
      <c r="H697" s="220"/>
      <c r="I697" s="220"/>
      <c r="J697" s="220"/>
      <c r="K697" s="220"/>
      <c r="L697" s="220"/>
      <c r="M697" s="220"/>
      <c r="N697" s="219"/>
      <c r="O697" s="219"/>
      <c r="P697" s="219"/>
      <c r="Q697" s="219"/>
      <c r="R697" s="220"/>
      <c r="S697" s="220"/>
      <c r="T697" s="220"/>
      <c r="U697" s="220"/>
      <c r="V697" s="220"/>
      <c r="W697" s="220"/>
      <c r="X697" s="220"/>
      <c r="Y697" s="220"/>
      <c r="Z697" s="210"/>
      <c r="AA697" s="210"/>
      <c r="AB697" s="210"/>
      <c r="AC697" s="210"/>
      <c r="AD697" s="210"/>
      <c r="AE697" s="210"/>
      <c r="AF697" s="210"/>
      <c r="AG697" s="210" t="s">
        <v>192</v>
      </c>
      <c r="AH697" s="210">
        <v>2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3" x14ac:dyDescent="0.2">
      <c r="A698" s="217"/>
      <c r="B698" s="218"/>
      <c r="C698" s="263" t="s">
        <v>661</v>
      </c>
      <c r="D698" s="254"/>
      <c r="E698" s="255">
        <v>1.35</v>
      </c>
      <c r="F698" s="220"/>
      <c r="G698" s="220"/>
      <c r="H698" s="220"/>
      <c r="I698" s="220"/>
      <c r="J698" s="220"/>
      <c r="K698" s="220"/>
      <c r="L698" s="220"/>
      <c r="M698" s="220"/>
      <c r="N698" s="219"/>
      <c r="O698" s="219"/>
      <c r="P698" s="219"/>
      <c r="Q698" s="219"/>
      <c r="R698" s="220"/>
      <c r="S698" s="220"/>
      <c r="T698" s="220"/>
      <c r="U698" s="220"/>
      <c r="V698" s="220"/>
      <c r="W698" s="220"/>
      <c r="X698" s="220"/>
      <c r="Y698" s="220"/>
      <c r="Z698" s="210"/>
      <c r="AA698" s="210"/>
      <c r="AB698" s="210"/>
      <c r="AC698" s="210"/>
      <c r="AD698" s="210"/>
      <c r="AE698" s="210"/>
      <c r="AF698" s="210"/>
      <c r="AG698" s="210" t="s">
        <v>192</v>
      </c>
      <c r="AH698" s="210">
        <v>2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3" x14ac:dyDescent="0.2">
      <c r="A699" s="217"/>
      <c r="B699" s="218"/>
      <c r="C699" s="263" t="s">
        <v>662</v>
      </c>
      <c r="D699" s="254"/>
      <c r="E699" s="255">
        <v>2.02</v>
      </c>
      <c r="F699" s="220"/>
      <c r="G699" s="220"/>
      <c r="H699" s="220"/>
      <c r="I699" s="220"/>
      <c r="J699" s="220"/>
      <c r="K699" s="220"/>
      <c r="L699" s="220"/>
      <c r="M699" s="220"/>
      <c r="N699" s="219"/>
      <c r="O699" s="219"/>
      <c r="P699" s="219"/>
      <c r="Q699" s="219"/>
      <c r="R699" s="220"/>
      <c r="S699" s="220"/>
      <c r="T699" s="220"/>
      <c r="U699" s="220"/>
      <c r="V699" s="220"/>
      <c r="W699" s="220"/>
      <c r="X699" s="220"/>
      <c r="Y699" s="220"/>
      <c r="Z699" s="210"/>
      <c r="AA699" s="210"/>
      <c r="AB699" s="210"/>
      <c r="AC699" s="210"/>
      <c r="AD699" s="210"/>
      <c r="AE699" s="210"/>
      <c r="AF699" s="210"/>
      <c r="AG699" s="210" t="s">
        <v>192</v>
      </c>
      <c r="AH699" s="210">
        <v>2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3" x14ac:dyDescent="0.2">
      <c r="A700" s="217"/>
      <c r="B700" s="218"/>
      <c r="C700" s="263" t="s">
        <v>663</v>
      </c>
      <c r="D700" s="254"/>
      <c r="E700" s="255">
        <v>4.21</v>
      </c>
      <c r="F700" s="220"/>
      <c r="G700" s="220"/>
      <c r="H700" s="220"/>
      <c r="I700" s="220"/>
      <c r="J700" s="220"/>
      <c r="K700" s="220"/>
      <c r="L700" s="220"/>
      <c r="M700" s="220"/>
      <c r="N700" s="219"/>
      <c r="O700" s="219"/>
      <c r="P700" s="219"/>
      <c r="Q700" s="219"/>
      <c r="R700" s="220"/>
      <c r="S700" s="220"/>
      <c r="T700" s="220"/>
      <c r="U700" s="220"/>
      <c r="V700" s="220"/>
      <c r="W700" s="220"/>
      <c r="X700" s="220"/>
      <c r="Y700" s="220"/>
      <c r="Z700" s="210"/>
      <c r="AA700" s="210"/>
      <c r="AB700" s="210"/>
      <c r="AC700" s="210"/>
      <c r="AD700" s="210"/>
      <c r="AE700" s="210"/>
      <c r="AF700" s="210"/>
      <c r="AG700" s="210" t="s">
        <v>192</v>
      </c>
      <c r="AH700" s="210">
        <v>2</v>
      </c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3" x14ac:dyDescent="0.2">
      <c r="A701" s="217"/>
      <c r="B701" s="218"/>
      <c r="C701" s="263" t="s">
        <v>664</v>
      </c>
      <c r="D701" s="254"/>
      <c r="E701" s="255">
        <v>1.44</v>
      </c>
      <c r="F701" s="220"/>
      <c r="G701" s="220"/>
      <c r="H701" s="220"/>
      <c r="I701" s="220"/>
      <c r="J701" s="220"/>
      <c r="K701" s="220"/>
      <c r="L701" s="220"/>
      <c r="M701" s="220"/>
      <c r="N701" s="219"/>
      <c r="O701" s="219"/>
      <c r="P701" s="219"/>
      <c r="Q701" s="219"/>
      <c r="R701" s="220"/>
      <c r="S701" s="220"/>
      <c r="T701" s="220"/>
      <c r="U701" s="220"/>
      <c r="V701" s="220"/>
      <c r="W701" s="220"/>
      <c r="X701" s="220"/>
      <c r="Y701" s="220"/>
      <c r="Z701" s="210"/>
      <c r="AA701" s="210"/>
      <c r="AB701" s="210"/>
      <c r="AC701" s="210"/>
      <c r="AD701" s="210"/>
      <c r="AE701" s="210"/>
      <c r="AF701" s="210"/>
      <c r="AG701" s="210" t="s">
        <v>192</v>
      </c>
      <c r="AH701" s="210">
        <v>2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">
      <c r="A702" s="217"/>
      <c r="B702" s="218"/>
      <c r="C702" s="263" t="s">
        <v>665</v>
      </c>
      <c r="D702" s="254"/>
      <c r="E702" s="255">
        <v>1.3</v>
      </c>
      <c r="F702" s="220"/>
      <c r="G702" s="220"/>
      <c r="H702" s="220"/>
      <c r="I702" s="220"/>
      <c r="J702" s="220"/>
      <c r="K702" s="220"/>
      <c r="L702" s="220"/>
      <c r="M702" s="220"/>
      <c r="N702" s="219"/>
      <c r="O702" s="219"/>
      <c r="P702" s="219"/>
      <c r="Q702" s="219"/>
      <c r="R702" s="220"/>
      <c r="S702" s="220"/>
      <c r="T702" s="220"/>
      <c r="U702" s="220"/>
      <c r="V702" s="220"/>
      <c r="W702" s="220"/>
      <c r="X702" s="220"/>
      <c r="Y702" s="220"/>
      <c r="Z702" s="210"/>
      <c r="AA702" s="210"/>
      <c r="AB702" s="210"/>
      <c r="AC702" s="210"/>
      <c r="AD702" s="210"/>
      <c r="AE702" s="210"/>
      <c r="AF702" s="210"/>
      <c r="AG702" s="210" t="s">
        <v>192</v>
      </c>
      <c r="AH702" s="210">
        <v>2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">
      <c r="A703" s="217"/>
      <c r="B703" s="218"/>
      <c r="C703" s="263" t="s">
        <v>666</v>
      </c>
      <c r="D703" s="254"/>
      <c r="E703" s="255">
        <v>1.29</v>
      </c>
      <c r="F703" s="220"/>
      <c r="G703" s="220"/>
      <c r="H703" s="220"/>
      <c r="I703" s="220"/>
      <c r="J703" s="220"/>
      <c r="K703" s="220"/>
      <c r="L703" s="220"/>
      <c r="M703" s="220"/>
      <c r="N703" s="219"/>
      <c r="O703" s="219"/>
      <c r="P703" s="219"/>
      <c r="Q703" s="219"/>
      <c r="R703" s="220"/>
      <c r="S703" s="220"/>
      <c r="T703" s="220"/>
      <c r="U703" s="220"/>
      <c r="V703" s="220"/>
      <c r="W703" s="220"/>
      <c r="X703" s="220"/>
      <c r="Y703" s="220"/>
      <c r="Z703" s="210"/>
      <c r="AA703" s="210"/>
      <c r="AB703" s="210"/>
      <c r="AC703" s="210"/>
      <c r="AD703" s="210"/>
      <c r="AE703" s="210"/>
      <c r="AF703" s="210"/>
      <c r="AG703" s="210" t="s">
        <v>192</v>
      </c>
      <c r="AH703" s="210">
        <v>2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3" x14ac:dyDescent="0.2">
      <c r="A704" s="217"/>
      <c r="B704" s="218"/>
      <c r="C704" s="263" t="s">
        <v>667</v>
      </c>
      <c r="D704" s="254"/>
      <c r="E704" s="255">
        <v>1.28</v>
      </c>
      <c r="F704" s="220"/>
      <c r="G704" s="220"/>
      <c r="H704" s="220"/>
      <c r="I704" s="220"/>
      <c r="J704" s="220"/>
      <c r="K704" s="220"/>
      <c r="L704" s="220"/>
      <c r="M704" s="220"/>
      <c r="N704" s="219"/>
      <c r="O704" s="219"/>
      <c r="P704" s="219"/>
      <c r="Q704" s="219"/>
      <c r="R704" s="220"/>
      <c r="S704" s="220"/>
      <c r="T704" s="220"/>
      <c r="U704" s="220"/>
      <c r="V704" s="220"/>
      <c r="W704" s="220"/>
      <c r="X704" s="220"/>
      <c r="Y704" s="220"/>
      <c r="Z704" s="210"/>
      <c r="AA704" s="210"/>
      <c r="AB704" s="210"/>
      <c r="AC704" s="210"/>
      <c r="AD704" s="210"/>
      <c r="AE704" s="210"/>
      <c r="AF704" s="210"/>
      <c r="AG704" s="210" t="s">
        <v>192</v>
      </c>
      <c r="AH704" s="210">
        <v>2</v>
      </c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outlineLevel="3" x14ac:dyDescent="0.2">
      <c r="A705" s="217"/>
      <c r="B705" s="218"/>
      <c r="C705" s="263" t="s">
        <v>668</v>
      </c>
      <c r="D705" s="254"/>
      <c r="E705" s="255">
        <v>1.54</v>
      </c>
      <c r="F705" s="220"/>
      <c r="G705" s="220"/>
      <c r="H705" s="220"/>
      <c r="I705" s="220"/>
      <c r="J705" s="220"/>
      <c r="K705" s="220"/>
      <c r="L705" s="220"/>
      <c r="M705" s="220"/>
      <c r="N705" s="219"/>
      <c r="O705" s="219"/>
      <c r="P705" s="219"/>
      <c r="Q705" s="219"/>
      <c r="R705" s="220"/>
      <c r="S705" s="220"/>
      <c r="T705" s="220"/>
      <c r="U705" s="220"/>
      <c r="V705" s="220"/>
      <c r="W705" s="220"/>
      <c r="X705" s="220"/>
      <c r="Y705" s="220"/>
      <c r="Z705" s="210"/>
      <c r="AA705" s="210"/>
      <c r="AB705" s="210"/>
      <c r="AC705" s="210"/>
      <c r="AD705" s="210"/>
      <c r="AE705" s="210"/>
      <c r="AF705" s="210"/>
      <c r="AG705" s="210" t="s">
        <v>192</v>
      </c>
      <c r="AH705" s="210">
        <v>2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">
      <c r="A706" s="217"/>
      <c r="B706" s="218"/>
      <c r="C706" s="263" t="s">
        <v>669</v>
      </c>
      <c r="D706" s="254"/>
      <c r="E706" s="255">
        <v>1.58</v>
      </c>
      <c r="F706" s="220"/>
      <c r="G706" s="220"/>
      <c r="H706" s="220"/>
      <c r="I706" s="220"/>
      <c r="J706" s="220"/>
      <c r="K706" s="220"/>
      <c r="L706" s="220"/>
      <c r="M706" s="220"/>
      <c r="N706" s="219"/>
      <c r="O706" s="219"/>
      <c r="P706" s="219"/>
      <c r="Q706" s="219"/>
      <c r="R706" s="220"/>
      <c r="S706" s="220"/>
      <c r="T706" s="220"/>
      <c r="U706" s="220"/>
      <c r="V706" s="220"/>
      <c r="W706" s="220"/>
      <c r="X706" s="220"/>
      <c r="Y706" s="220"/>
      <c r="Z706" s="210"/>
      <c r="AA706" s="210"/>
      <c r="AB706" s="210"/>
      <c r="AC706" s="210"/>
      <c r="AD706" s="210"/>
      <c r="AE706" s="210"/>
      <c r="AF706" s="210"/>
      <c r="AG706" s="210" t="s">
        <v>192</v>
      </c>
      <c r="AH706" s="210">
        <v>2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3" x14ac:dyDescent="0.2">
      <c r="A707" s="217"/>
      <c r="B707" s="218"/>
      <c r="C707" s="263" t="s">
        <v>670</v>
      </c>
      <c r="D707" s="254"/>
      <c r="E707" s="255">
        <v>1.46</v>
      </c>
      <c r="F707" s="220"/>
      <c r="G707" s="220"/>
      <c r="H707" s="220"/>
      <c r="I707" s="220"/>
      <c r="J707" s="220"/>
      <c r="K707" s="220"/>
      <c r="L707" s="220"/>
      <c r="M707" s="220"/>
      <c r="N707" s="219"/>
      <c r="O707" s="219"/>
      <c r="P707" s="219"/>
      <c r="Q707" s="219"/>
      <c r="R707" s="220"/>
      <c r="S707" s="220"/>
      <c r="T707" s="220"/>
      <c r="U707" s="220"/>
      <c r="V707" s="220"/>
      <c r="W707" s="220"/>
      <c r="X707" s="220"/>
      <c r="Y707" s="220"/>
      <c r="Z707" s="210"/>
      <c r="AA707" s="210"/>
      <c r="AB707" s="210"/>
      <c r="AC707" s="210"/>
      <c r="AD707" s="210"/>
      <c r="AE707" s="210"/>
      <c r="AF707" s="210"/>
      <c r="AG707" s="210" t="s">
        <v>192</v>
      </c>
      <c r="AH707" s="210">
        <v>2</v>
      </c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3" x14ac:dyDescent="0.2">
      <c r="A708" s="217"/>
      <c r="B708" s="218"/>
      <c r="C708" s="263" t="s">
        <v>671</v>
      </c>
      <c r="D708" s="254"/>
      <c r="E708" s="255">
        <v>1.74</v>
      </c>
      <c r="F708" s="220"/>
      <c r="G708" s="220"/>
      <c r="H708" s="220"/>
      <c r="I708" s="220"/>
      <c r="J708" s="220"/>
      <c r="K708" s="220"/>
      <c r="L708" s="220"/>
      <c r="M708" s="220"/>
      <c r="N708" s="219"/>
      <c r="O708" s="219"/>
      <c r="P708" s="219"/>
      <c r="Q708" s="219"/>
      <c r="R708" s="220"/>
      <c r="S708" s="220"/>
      <c r="T708" s="220"/>
      <c r="U708" s="220"/>
      <c r="V708" s="220"/>
      <c r="W708" s="220"/>
      <c r="X708" s="220"/>
      <c r="Y708" s="220"/>
      <c r="Z708" s="210"/>
      <c r="AA708" s="210"/>
      <c r="AB708" s="210"/>
      <c r="AC708" s="210"/>
      <c r="AD708" s="210"/>
      <c r="AE708" s="210"/>
      <c r="AF708" s="210"/>
      <c r="AG708" s="210" t="s">
        <v>192</v>
      </c>
      <c r="AH708" s="210">
        <v>2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3" x14ac:dyDescent="0.2">
      <c r="A709" s="217"/>
      <c r="B709" s="218"/>
      <c r="C709" s="263" t="s">
        <v>672</v>
      </c>
      <c r="D709" s="254"/>
      <c r="E709" s="255">
        <v>1.44</v>
      </c>
      <c r="F709" s="220"/>
      <c r="G709" s="220"/>
      <c r="H709" s="220"/>
      <c r="I709" s="220"/>
      <c r="J709" s="220"/>
      <c r="K709" s="220"/>
      <c r="L709" s="220"/>
      <c r="M709" s="220"/>
      <c r="N709" s="219"/>
      <c r="O709" s="219"/>
      <c r="P709" s="219"/>
      <c r="Q709" s="219"/>
      <c r="R709" s="220"/>
      <c r="S709" s="220"/>
      <c r="T709" s="220"/>
      <c r="U709" s="220"/>
      <c r="V709" s="220"/>
      <c r="W709" s="220"/>
      <c r="X709" s="220"/>
      <c r="Y709" s="220"/>
      <c r="Z709" s="210"/>
      <c r="AA709" s="210"/>
      <c r="AB709" s="210"/>
      <c r="AC709" s="210"/>
      <c r="AD709" s="210"/>
      <c r="AE709" s="210"/>
      <c r="AF709" s="210"/>
      <c r="AG709" s="210" t="s">
        <v>192</v>
      </c>
      <c r="AH709" s="210">
        <v>2</v>
      </c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3" x14ac:dyDescent="0.2">
      <c r="A710" s="217"/>
      <c r="B710" s="218"/>
      <c r="C710" s="263" t="s">
        <v>673</v>
      </c>
      <c r="D710" s="254"/>
      <c r="E710" s="255">
        <v>1.48</v>
      </c>
      <c r="F710" s="220"/>
      <c r="G710" s="220"/>
      <c r="H710" s="220"/>
      <c r="I710" s="220"/>
      <c r="J710" s="220"/>
      <c r="K710" s="220"/>
      <c r="L710" s="220"/>
      <c r="M710" s="220"/>
      <c r="N710" s="219"/>
      <c r="O710" s="219"/>
      <c r="P710" s="219"/>
      <c r="Q710" s="219"/>
      <c r="R710" s="220"/>
      <c r="S710" s="220"/>
      <c r="T710" s="220"/>
      <c r="U710" s="220"/>
      <c r="V710" s="220"/>
      <c r="W710" s="220"/>
      <c r="X710" s="220"/>
      <c r="Y710" s="220"/>
      <c r="Z710" s="210"/>
      <c r="AA710" s="210"/>
      <c r="AB710" s="210"/>
      <c r="AC710" s="210"/>
      <c r="AD710" s="210"/>
      <c r="AE710" s="210"/>
      <c r="AF710" s="210"/>
      <c r="AG710" s="210" t="s">
        <v>192</v>
      </c>
      <c r="AH710" s="210">
        <v>2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3" x14ac:dyDescent="0.2">
      <c r="A711" s="217"/>
      <c r="B711" s="218"/>
      <c r="C711" s="263" t="s">
        <v>674</v>
      </c>
      <c r="D711" s="254"/>
      <c r="E711" s="255">
        <v>1.58</v>
      </c>
      <c r="F711" s="220"/>
      <c r="G711" s="220"/>
      <c r="H711" s="220"/>
      <c r="I711" s="220"/>
      <c r="J711" s="220"/>
      <c r="K711" s="220"/>
      <c r="L711" s="220"/>
      <c r="M711" s="220"/>
      <c r="N711" s="219"/>
      <c r="O711" s="219"/>
      <c r="P711" s="219"/>
      <c r="Q711" s="219"/>
      <c r="R711" s="220"/>
      <c r="S711" s="220"/>
      <c r="T711" s="220"/>
      <c r="U711" s="220"/>
      <c r="V711" s="220"/>
      <c r="W711" s="220"/>
      <c r="X711" s="220"/>
      <c r="Y711" s="220"/>
      <c r="Z711" s="210"/>
      <c r="AA711" s="210"/>
      <c r="AB711" s="210"/>
      <c r="AC711" s="210"/>
      <c r="AD711" s="210"/>
      <c r="AE711" s="210"/>
      <c r="AF711" s="210"/>
      <c r="AG711" s="210" t="s">
        <v>192</v>
      </c>
      <c r="AH711" s="210">
        <v>2</v>
      </c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3" x14ac:dyDescent="0.2">
      <c r="A712" s="217"/>
      <c r="B712" s="218"/>
      <c r="C712" s="263" t="s">
        <v>675</v>
      </c>
      <c r="D712" s="254"/>
      <c r="E712" s="255">
        <v>1.54</v>
      </c>
      <c r="F712" s="220"/>
      <c r="G712" s="220"/>
      <c r="H712" s="220"/>
      <c r="I712" s="220"/>
      <c r="J712" s="220"/>
      <c r="K712" s="220"/>
      <c r="L712" s="220"/>
      <c r="M712" s="220"/>
      <c r="N712" s="219"/>
      <c r="O712" s="219"/>
      <c r="P712" s="219"/>
      <c r="Q712" s="219"/>
      <c r="R712" s="220"/>
      <c r="S712" s="220"/>
      <c r="T712" s="220"/>
      <c r="U712" s="220"/>
      <c r="V712" s="220"/>
      <c r="W712" s="220"/>
      <c r="X712" s="220"/>
      <c r="Y712" s="220"/>
      <c r="Z712" s="210"/>
      <c r="AA712" s="210"/>
      <c r="AB712" s="210"/>
      <c r="AC712" s="210"/>
      <c r="AD712" s="210"/>
      <c r="AE712" s="210"/>
      <c r="AF712" s="210"/>
      <c r="AG712" s="210" t="s">
        <v>192</v>
      </c>
      <c r="AH712" s="210">
        <v>2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">
      <c r="A713" s="217"/>
      <c r="B713" s="218"/>
      <c r="C713" s="263" t="s">
        <v>676</v>
      </c>
      <c r="D713" s="254"/>
      <c r="E713" s="255">
        <v>1.75</v>
      </c>
      <c r="F713" s="220"/>
      <c r="G713" s="220"/>
      <c r="H713" s="220"/>
      <c r="I713" s="220"/>
      <c r="J713" s="220"/>
      <c r="K713" s="220"/>
      <c r="L713" s="220"/>
      <c r="M713" s="220"/>
      <c r="N713" s="219"/>
      <c r="O713" s="219"/>
      <c r="P713" s="219"/>
      <c r="Q713" s="219"/>
      <c r="R713" s="220"/>
      <c r="S713" s="220"/>
      <c r="T713" s="220"/>
      <c r="U713" s="220"/>
      <c r="V713" s="220"/>
      <c r="W713" s="220"/>
      <c r="X713" s="220"/>
      <c r="Y713" s="220"/>
      <c r="Z713" s="210"/>
      <c r="AA713" s="210"/>
      <c r="AB713" s="210"/>
      <c r="AC713" s="210"/>
      <c r="AD713" s="210"/>
      <c r="AE713" s="210"/>
      <c r="AF713" s="210"/>
      <c r="AG713" s="210" t="s">
        <v>192</v>
      </c>
      <c r="AH713" s="210">
        <v>2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3" x14ac:dyDescent="0.2">
      <c r="A714" s="217"/>
      <c r="B714" s="218"/>
      <c r="C714" s="263" t="s">
        <v>677</v>
      </c>
      <c r="D714" s="254"/>
      <c r="E714" s="255">
        <v>1.61</v>
      </c>
      <c r="F714" s="220"/>
      <c r="G714" s="220"/>
      <c r="H714" s="220"/>
      <c r="I714" s="220"/>
      <c r="J714" s="220"/>
      <c r="K714" s="220"/>
      <c r="L714" s="220"/>
      <c r="M714" s="220"/>
      <c r="N714" s="219"/>
      <c r="O714" s="219"/>
      <c r="P714" s="219"/>
      <c r="Q714" s="219"/>
      <c r="R714" s="220"/>
      <c r="S714" s="220"/>
      <c r="T714" s="220"/>
      <c r="U714" s="220"/>
      <c r="V714" s="220"/>
      <c r="W714" s="220"/>
      <c r="X714" s="220"/>
      <c r="Y714" s="220"/>
      <c r="Z714" s="210"/>
      <c r="AA714" s="210"/>
      <c r="AB714" s="210"/>
      <c r="AC714" s="210"/>
      <c r="AD714" s="210"/>
      <c r="AE714" s="210"/>
      <c r="AF714" s="210"/>
      <c r="AG714" s="210" t="s">
        <v>192</v>
      </c>
      <c r="AH714" s="210">
        <v>2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3" x14ac:dyDescent="0.2">
      <c r="A715" s="217"/>
      <c r="B715" s="218"/>
      <c r="C715" s="263" t="s">
        <v>678</v>
      </c>
      <c r="D715" s="254"/>
      <c r="E715" s="255">
        <v>1.62</v>
      </c>
      <c r="F715" s="220"/>
      <c r="G715" s="220"/>
      <c r="H715" s="220"/>
      <c r="I715" s="220"/>
      <c r="J715" s="220"/>
      <c r="K715" s="220"/>
      <c r="L715" s="220"/>
      <c r="M715" s="220"/>
      <c r="N715" s="219"/>
      <c r="O715" s="219"/>
      <c r="P715" s="219"/>
      <c r="Q715" s="219"/>
      <c r="R715" s="220"/>
      <c r="S715" s="220"/>
      <c r="T715" s="220"/>
      <c r="U715" s="220"/>
      <c r="V715" s="220"/>
      <c r="W715" s="220"/>
      <c r="X715" s="220"/>
      <c r="Y715" s="220"/>
      <c r="Z715" s="210"/>
      <c r="AA715" s="210"/>
      <c r="AB715" s="210"/>
      <c r="AC715" s="210"/>
      <c r="AD715" s="210"/>
      <c r="AE715" s="210"/>
      <c r="AF715" s="210"/>
      <c r="AG715" s="210" t="s">
        <v>192</v>
      </c>
      <c r="AH715" s="210">
        <v>2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3" x14ac:dyDescent="0.2">
      <c r="A716" s="217"/>
      <c r="B716" s="218"/>
      <c r="C716" s="263" t="s">
        <v>679</v>
      </c>
      <c r="D716" s="254"/>
      <c r="E716" s="255">
        <v>4.75</v>
      </c>
      <c r="F716" s="220"/>
      <c r="G716" s="220"/>
      <c r="H716" s="220"/>
      <c r="I716" s="220"/>
      <c r="J716" s="220"/>
      <c r="K716" s="220"/>
      <c r="L716" s="220"/>
      <c r="M716" s="220"/>
      <c r="N716" s="219"/>
      <c r="O716" s="219"/>
      <c r="P716" s="219"/>
      <c r="Q716" s="219"/>
      <c r="R716" s="220"/>
      <c r="S716" s="220"/>
      <c r="T716" s="220"/>
      <c r="U716" s="220"/>
      <c r="V716" s="220"/>
      <c r="W716" s="220"/>
      <c r="X716" s="220"/>
      <c r="Y716" s="220"/>
      <c r="Z716" s="210"/>
      <c r="AA716" s="210"/>
      <c r="AB716" s="210"/>
      <c r="AC716" s="210"/>
      <c r="AD716" s="210"/>
      <c r="AE716" s="210"/>
      <c r="AF716" s="210"/>
      <c r="AG716" s="210" t="s">
        <v>192</v>
      </c>
      <c r="AH716" s="210">
        <v>2</v>
      </c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outlineLevel="3" x14ac:dyDescent="0.2">
      <c r="A717" s="217"/>
      <c r="B717" s="218"/>
      <c r="C717" s="263" t="s">
        <v>680</v>
      </c>
      <c r="D717" s="254"/>
      <c r="E717" s="255">
        <v>2.09</v>
      </c>
      <c r="F717" s="220"/>
      <c r="G717" s="220"/>
      <c r="H717" s="220"/>
      <c r="I717" s="220"/>
      <c r="J717" s="220"/>
      <c r="K717" s="220"/>
      <c r="L717" s="220"/>
      <c r="M717" s="220"/>
      <c r="N717" s="219"/>
      <c r="O717" s="219"/>
      <c r="P717" s="219"/>
      <c r="Q717" s="219"/>
      <c r="R717" s="220"/>
      <c r="S717" s="220"/>
      <c r="T717" s="220"/>
      <c r="U717" s="220"/>
      <c r="V717" s="220"/>
      <c r="W717" s="220"/>
      <c r="X717" s="220"/>
      <c r="Y717" s="220"/>
      <c r="Z717" s="210"/>
      <c r="AA717" s="210"/>
      <c r="AB717" s="210"/>
      <c r="AC717" s="210"/>
      <c r="AD717" s="210"/>
      <c r="AE717" s="210"/>
      <c r="AF717" s="210"/>
      <c r="AG717" s="210" t="s">
        <v>192</v>
      </c>
      <c r="AH717" s="210">
        <v>2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3" x14ac:dyDescent="0.2">
      <c r="A718" s="217"/>
      <c r="B718" s="218"/>
      <c r="C718" s="264" t="s">
        <v>225</v>
      </c>
      <c r="D718" s="256"/>
      <c r="E718" s="257"/>
      <c r="F718" s="220"/>
      <c r="G718" s="220"/>
      <c r="H718" s="220"/>
      <c r="I718" s="220"/>
      <c r="J718" s="220"/>
      <c r="K718" s="220"/>
      <c r="L718" s="220"/>
      <c r="M718" s="220"/>
      <c r="N718" s="219"/>
      <c r="O718" s="219"/>
      <c r="P718" s="219"/>
      <c r="Q718" s="219"/>
      <c r="R718" s="220"/>
      <c r="S718" s="220"/>
      <c r="T718" s="220"/>
      <c r="U718" s="220"/>
      <c r="V718" s="220"/>
      <c r="W718" s="220"/>
      <c r="X718" s="220"/>
      <c r="Y718" s="220"/>
      <c r="Z718" s="210"/>
      <c r="AA718" s="210"/>
      <c r="AB718" s="210"/>
      <c r="AC718" s="210"/>
      <c r="AD718" s="210"/>
      <c r="AE718" s="210"/>
      <c r="AF718" s="210"/>
      <c r="AG718" s="210" t="s">
        <v>192</v>
      </c>
      <c r="AH718" s="210">
        <v>3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3" x14ac:dyDescent="0.2">
      <c r="A719" s="217"/>
      <c r="B719" s="218"/>
      <c r="C719" s="262" t="s">
        <v>226</v>
      </c>
      <c r="D719" s="254"/>
      <c r="E719" s="255"/>
      <c r="F719" s="220"/>
      <c r="G719" s="220"/>
      <c r="H719" s="220"/>
      <c r="I719" s="220"/>
      <c r="J719" s="220"/>
      <c r="K719" s="220"/>
      <c r="L719" s="220"/>
      <c r="M719" s="220"/>
      <c r="N719" s="219"/>
      <c r="O719" s="219"/>
      <c r="P719" s="219"/>
      <c r="Q719" s="219"/>
      <c r="R719" s="220"/>
      <c r="S719" s="220"/>
      <c r="T719" s="220"/>
      <c r="U719" s="220"/>
      <c r="V719" s="220"/>
      <c r="W719" s="220"/>
      <c r="X719" s="220"/>
      <c r="Y719" s="220"/>
      <c r="Z719" s="210"/>
      <c r="AA719" s="210"/>
      <c r="AB719" s="210"/>
      <c r="AC719" s="210"/>
      <c r="AD719" s="210"/>
      <c r="AE719" s="210"/>
      <c r="AF719" s="210"/>
      <c r="AG719" s="210" t="s">
        <v>192</v>
      </c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outlineLevel="3" x14ac:dyDescent="0.2">
      <c r="A720" s="217"/>
      <c r="B720" s="218"/>
      <c r="C720" s="261" t="s">
        <v>681</v>
      </c>
      <c r="D720" s="252"/>
      <c r="E720" s="253">
        <v>148.05000000000001</v>
      </c>
      <c r="F720" s="220"/>
      <c r="G720" s="220"/>
      <c r="H720" s="220"/>
      <c r="I720" s="220"/>
      <c r="J720" s="220"/>
      <c r="K720" s="220"/>
      <c r="L720" s="220"/>
      <c r="M720" s="220"/>
      <c r="N720" s="219"/>
      <c r="O720" s="219"/>
      <c r="P720" s="219"/>
      <c r="Q720" s="219"/>
      <c r="R720" s="220"/>
      <c r="S720" s="220"/>
      <c r="T720" s="220"/>
      <c r="U720" s="220"/>
      <c r="V720" s="220"/>
      <c r="W720" s="220"/>
      <c r="X720" s="220"/>
      <c r="Y720" s="220"/>
      <c r="Z720" s="210"/>
      <c r="AA720" s="210"/>
      <c r="AB720" s="210"/>
      <c r="AC720" s="210"/>
      <c r="AD720" s="210"/>
      <c r="AE720" s="210"/>
      <c r="AF720" s="210"/>
      <c r="AG720" s="210" t="s">
        <v>192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1" x14ac:dyDescent="0.2">
      <c r="A721" s="229">
        <v>26</v>
      </c>
      <c r="B721" s="230" t="s">
        <v>682</v>
      </c>
      <c r="C721" s="247" t="s">
        <v>683</v>
      </c>
      <c r="D721" s="231" t="s">
        <v>321</v>
      </c>
      <c r="E721" s="232">
        <v>17.704499999999999</v>
      </c>
      <c r="F721" s="233"/>
      <c r="G721" s="234">
        <f>ROUND(E721*F721,2)</f>
        <v>0</v>
      </c>
      <c r="H721" s="233"/>
      <c r="I721" s="234">
        <f>ROUND(E721*H721,2)</f>
        <v>0</v>
      </c>
      <c r="J721" s="233"/>
      <c r="K721" s="234">
        <f>ROUND(E721*J721,2)</f>
        <v>0</v>
      </c>
      <c r="L721" s="234">
        <v>21</v>
      </c>
      <c r="M721" s="234">
        <f>G721*(1+L721/100)</f>
        <v>0</v>
      </c>
      <c r="N721" s="232">
        <v>4.13E-3</v>
      </c>
      <c r="O721" s="232">
        <f>ROUND(E721*N721,2)</f>
        <v>7.0000000000000007E-2</v>
      </c>
      <c r="P721" s="232">
        <v>0</v>
      </c>
      <c r="Q721" s="232">
        <f>ROUND(E721*P721,2)</f>
        <v>0</v>
      </c>
      <c r="R721" s="234"/>
      <c r="S721" s="234" t="s">
        <v>160</v>
      </c>
      <c r="T721" s="235" t="s">
        <v>150</v>
      </c>
      <c r="U721" s="220">
        <v>0</v>
      </c>
      <c r="V721" s="220">
        <f>ROUND(E721*U721,2)</f>
        <v>0</v>
      </c>
      <c r="W721" s="220"/>
      <c r="X721" s="220" t="s">
        <v>316</v>
      </c>
      <c r="Y721" s="220" t="s">
        <v>152</v>
      </c>
      <c r="Z721" s="210"/>
      <c r="AA721" s="210"/>
      <c r="AB721" s="210"/>
      <c r="AC721" s="210"/>
      <c r="AD721" s="210"/>
      <c r="AE721" s="210"/>
      <c r="AF721" s="210"/>
      <c r="AG721" s="210" t="s">
        <v>317</v>
      </c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outlineLevel="2" x14ac:dyDescent="0.2">
      <c r="A722" s="217"/>
      <c r="B722" s="218"/>
      <c r="C722" s="262" t="s">
        <v>220</v>
      </c>
      <c r="D722" s="254"/>
      <c r="E722" s="255"/>
      <c r="F722" s="220"/>
      <c r="G722" s="220"/>
      <c r="H722" s="220"/>
      <c r="I722" s="220"/>
      <c r="J722" s="220"/>
      <c r="K722" s="220"/>
      <c r="L722" s="220"/>
      <c r="M722" s="220"/>
      <c r="N722" s="219"/>
      <c r="O722" s="219"/>
      <c r="P722" s="219"/>
      <c r="Q722" s="219"/>
      <c r="R722" s="220"/>
      <c r="S722" s="220"/>
      <c r="T722" s="220"/>
      <c r="U722" s="220"/>
      <c r="V722" s="220"/>
      <c r="W722" s="220"/>
      <c r="X722" s="220"/>
      <c r="Y722" s="220"/>
      <c r="Z722" s="210"/>
      <c r="AA722" s="210"/>
      <c r="AB722" s="210"/>
      <c r="AC722" s="210"/>
      <c r="AD722" s="210"/>
      <c r="AE722" s="210"/>
      <c r="AF722" s="210"/>
      <c r="AG722" s="210" t="s">
        <v>192</v>
      </c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</row>
    <row r="723" spans="1:60" outlineLevel="3" x14ac:dyDescent="0.2">
      <c r="A723" s="217"/>
      <c r="B723" s="218"/>
      <c r="C723" s="263" t="s">
        <v>684</v>
      </c>
      <c r="D723" s="254"/>
      <c r="E723" s="255">
        <v>1.2</v>
      </c>
      <c r="F723" s="220"/>
      <c r="G723" s="220"/>
      <c r="H723" s="220"/>
      <c r="I723" s="220"/>
      <c r="J723" s="220"/>
      <c r="K723" s="220"/>
      <c r="L723" s="220"/>
      <c r="M723" s="220"/>
      <c r="N723" s="219"/>
      <c r="O723" s="219"/>
      <c r="P723" s="219"/>
      <c r="Q723" s="219"/>
      <c r="R723" s="220"/>
      <c r="S723" s="220"/>
      <c r="T723" s="220"/>
      <c r="U723" s="220"/>
      <c r="V723" s="220"/>
      <c r="W723" s="220"/>
      <c r="X723" s="220"/>
      <c r="Y723" s="220"/>
      <c r="Z723" s="210"/>
      <c r="AA723" s="210"/>
      <c r="AB723" s="210"/>
      <c r="AC723" s="210"/>
      <c r="AD723" s="210"/>
      <c r="AE723" s="210"/>
      <c r="AF723" s="210"/>
      <c r="AG723" s="210" t="s">
        <v>192</v>
      </c>
      <c r="AH723" s="210">
        <v>2</v>
      </c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3" x14ac:dyDescent="0.2">
      <c r="A724" s="217"/>
      <c r="B724" s="218"/>
      <c r="C724" s="263" t="s">
        <v>685</v>
      </c>
      <c r="D724" s="254"/>
      <c r="E724" s="255">
        <v>1.74</v>
      </c>
      <c r="F724" s="220"/>
      <c r="G724" s="220"/>
      <c r="H724" s="220"/>
      <c r="I724" s="220"/>
      <c r="J724" s="220"/>
      <c r="K724" s="220"/>
      <c r="L724" s="220"/>
      <c r="M724" s="220"/>
      <c r="N724" s="219"/>
      <c r="O724" s="219"/>
      <c r="P724" s="219"/>
      <c r="Q724" s="219"/>
      <c r="R724" s="220"/>
      <c r="S724" s="220"/>
      <c r="T724" s="220"/>
      <c r="U724" s="220"/>
      <c r="V724" s="220"/>
      <c r="W724" s="220"/>
      <c r="X724" s="220"/>
      <c r="Y724" s="220"/>
      <c r="Z724" s="210"/>
      <c r="AA724" s="210"/>
      <c r="AB724" s="210"/>
      <c r="AC724" s="210"/>
      <c r="AD724" s="210"/>
      <c r="AE724" s="210"/>
      <c r="AF724" s="210"/>
      <c r="AG724" s="210" t="s">
        <v>192</v>
      </c>
      <c r="AH724" s="210">
        <v>2</v>
      </c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3" x14ac:dyDescent="0.2">
      <c r="A725" s="217"/>
      <c r="B725" s="218"/>
      <c r="C725" s="263" t="s">
        <v>686</v>
      </c>
      <c r="D725" s="254"/>
      <c r="E725" s="255">
        <v>4.34</v>
      </c>
      <c r="F725" s="220"/>
      <c r="G725" s="220"/>
      <c r="H725" s="220"/>
      <c r="I725" s="220"/>
      <c r="J725" s="220"/>
      <c r="K725" s="220"/>
      <c r="L725" s="220"/>
      <c r="M725" s="220"/>
      <c r="N725" s="219"/>
      <c r="O725" s="219"/>
      <c r="P725" s="219"/>
      <c r="Q725" s="219"/>
      <c r="R725" s="220"/>
      <c r="S725" s="220"/>
      <c r="T725" s="220"/>
      <c r="U725" s="220"/>
      <c r="V725" s="220"/>
      <c r="W725" s="220"/>
      <c r="X725" s="220"/>
      <c r="Y725" s="220"/>
      <c r="Z725" s="210"/>
      <c r="AA725" s="210"/>
      <c r="AB725" s="210"/>
      <c r="AC725" s="210"/>
      <c r="AD725" s="210"/>
      <c r="AE725" s="210"/>
      <c r="AF725" s="210"/>
      <c r="AG725" s="210" t="s">
        <v>192</v>
      </c>
      <c r="AH725" s="210">
        <v>2</v>
      </c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3" x14ac:dyDescent="0.2">
      <c r="A726" s="217"/>
      <c r="B726" s="218"/>
      <c r="C726" s="263" t="s">
        <v>687</v>
      </c>
      <c r="D726" s="254"/>
      <c r="E726" s="255">
        <v>1.73</v>
      </c>
      <c r="F726" s="220"/>
      <c r="G726" s="220"/>
      <c r="H726" s="220"/>
      <c r="I726" s="220"/>
      <c r="J726" s="220"/>
      <c r="K726" s="220"/>
      <c r="L726" s="220"/>
      <c r="M726" s="220"/>
      <c r="N726" s="219"/>
      <c r="O726" s="219"/>
      <c r="P726" s="219"/>
      <c r="Q726" s="219"/>
      <c r="R726" s="220"/>
      <c r="S726" s="220"/>
      <c r="T726" s="220"/>
      <c r="U726" s="220"/>
      <c r="V726" s="220"/>
      <c r="W726" s="220"/>
      <c r="X726" s="220"/>
      <c r="Y726" s="220"/>
      <c r="Z726" s="210"/>
      <c r="AA726" s="210"/>
      <c r="AB726" s="210"/>
      <c r="AC726" s="210"/>
      <c r="AD726" s="210"/>
      <c r="AE726" s="210"/>
      <c r="AF726" s="210"/>
      <c r="AG726" s="210" t="s">
        <v>192</v>
      </c>
      <c r="AH726" s="210">
        <v>2</v>
      </c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3" x14ac:dyDescent="0.2">
      <c r="A727" s="217"/>
      <c r="B727" s="218"/>
      <c r="C727" s="263" t="s">
        <v>688</v>
      </c>
      <c r="D727" s="254"/>
      <c r="E727" s="255">
        <v>3.87</v>
      </c>
      <c r="F727" s="220"/>
      <c r="G727" s="220"/>
      <c r="H727" s="220"/>
      <c r="I727" s="220"/>
      <c r="J727" s="220"/>
      <c r="K727" s="220"/>
      <c r="L727" s="220"/>
      <c r="M727" s="220"/>
      <c r="N727" s="219"/>
      <c r="O727" s="219"/>
      <c r="P727" s="219"/>
      <c r="Q727" s="219"/>
      <c r="R727" s="220"/>
      <c r="S727" s="220"/>
      <c r="T727" s="220"/>
      <c r="U727" s="220"/>
      <c r="V727" s="220"/>
      <c r="W727" s="220"/>
      <c r="X727" s="220"/>
      <c r="Y727" s="220"/>
      <c r="Z727" s="210"/>
      <c r="AA727" s="210"/>
      <c r="AB727" s="210"/>
      <c r="AC727" s="210"/>
      <c r="AD727" s="210"/>
      <c r="AE727" s="210"/>
      <c r="AF727" s="210"/>
      <c r="AG727" s="210" t="s">
        <v>192</v>
      </c>
      <c r="AH727" s="210">
        <v>2</v>
      </c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3" x14ac:dyDescent="0.2">
      <c r="A728" s="217"/>
      <c r="B728" s="218"/>
      <c r="C728" s="263" t="s">
        <v>689</v>
      </c>
      <c r="D728" s="254"/>
      <c r="E728" s="255">
        <v>1.44</v>
      </c>
      <c r="F728" s="220"/>
      <c r="G728" s="220"/>
      <c r="H728" s="220"/>
      <c r="I728" s="220"/>
      <c r="J728" s="220"/>
      <c r="K728" s="220"/>
      <c r="L728" s="220"/>
      <c r="M728" s="220"/>
      <c r="N728" s="219"/>
      <c r="O728" s="219"/>
      <c r="P728" s="219"/>
      <c r="Q728" s="219"/>
      <c r="R728" s="220"/>
      <c r="S728" s="220"/>
      <c r="T728" s="220"/>
      <c r="U728" s="220"/>
      <c r="V728" s="220"/>
      <c r="W728" s="220"/>
      <c r="X728" s="220"/>
      <c r="Y728" s="220"/>
      <c r="Z728" s="210"/>
      <c r="AA728" s="210"/>
      <c r="AB728" s="210"/>
      <c r="AC728" s="210"/>
      <c r="AD728" s="210"/>
      <c r="AE728" s="210"/>
      <c r="AF728" s="210"/>
      <c r="AG728" s="210" t="s">
        <v>192</v>
      </c>
      <c r="AH728" s="210">
        <v>2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3" x14ac:dyDescent="0.2">
      <c r="A729" s="217"/>
      <c r="B729" s="218"/>
      <c r="C729" s="263" t="s">
        <v>690</v>
      </c>
      <c r="D729" s="254"/>
      <c r="E729" s="255">
        <v>1.78</v>
      </c>
      <c r="F729" s="220"/>
      <c r="G729" s="220"/>
      <c r="H729" s="220"/>
      <c r="I729" s="220"/>
      <c r="J729" s="220"/>
      <c r="K729" s="220"/>
      <c r="L729" s="220"/>
      <c r="M729" s="220"/>
      <c r="N729" s="219"/>
      <c r="O729" s="219"/>
      <c r="P729" s="219"/>
      <c r="Q729" s="219"/>
      <c r="R729" s="220"/>
      <c r="S729" s="220"/>
      <c r="T729" s="220"/>
      <c r="U729" s="220"/>
      <c r="V729" s="220"/>
      <c r="W729" s="220"/>
      <c r="X729" s="220"/>
      <c r="Y729" s="220"/>
      <c r="Z729" s="210"/>
      <c r="AA729" s="210"/>
      <c r="AB729" s="210"/>
      <c r="AC729" s="210"/>
      <c r="AD729" s="210"/>
      <c r="AE729" s="210"/>
      <c r="AF729" s="210"/>
      <c r="AG729" s="210" t="s">
        <v>192</v>
      </c>
      <c r="AH729" s="210">
        <v>2</v>
      </c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3" x14ac:dyDescent="0.2">
      <c r="A730" s="217"/>
      <c r="B730" s="218"/>
      <c r="C730" s="264" t="s">
        <v>225</v>
      </c>
      <c r="D730" s="256"/>
      <c r="E730" s="257"/>
      <c r="F730" s="220"/>
      <c r="G730" s="220"/>
      <c r="H730" s="220"/>
      <c r="I730" s="220"/>
      <c r="J730" s="220"/>
      <c r="K730" s="220"/>
      <c r="L730" s="220"/>
      <c r="M730" s="220"/>
      <c r="N730" s="219"/>
      <c r="O730" s="219"/>
      <c r="P730" s="219"/>
      <c r="Q730" s="219"/>
      <c r="R730" s="220"/>
      <c r="S730" s="220"/>
      <c r="T730" s="220"/>
      <c r="U730" s="220"/>
      <c r="V730" s="220"/>
      <c r="W730" s="220"/>
      <c r="X730" s="220"/>
      <c r="Y730" s="220"/>
      <c r="Z730" s="210"/>
      <c r="AA730" s="210"/>
      <c r="AB730" s="210"/>
      <c r="AC730" s="210"/>
      <c r="AD730" s="210"/>
      <c r="AE730" s="210"/>
      <c r="AF730" s="210"/>
      <c r="AG730" s="210" t="s">
        <v>192</v>
      </c>
      <c r="AH730" s="210">
        <v>3</v>
      </c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3" x14ac:dyDescent="0.2">
      <c r="A731" s="217"/>
      <c r="B731" s="218"/>
      <c r="C731" s="262" t="s">
        <v>226</v>
      </c>
      <c r="D731" s="254"/>
      <c r="E731" s="255"/>
      <c r="F731" s="220"/>
      <c r="G731" s="220"/>
      <c r="H731" s="220"/>
      <c r="I731" s="220"/>
      <c r="J731" s="220"/>
      <c r="K731" s="220"/>
      <c r="L731" s="220"/>
      <c r="M731" s="220"/>
      <c r="N731" s="219"/>
      <c r="O731" s="219"/>
      <c r="P731" s="219"/>
      <c r="Q731" s="219"/>
      <c r="R731" s="220"/>
      <c r="S731" s="220"/>
      <c r="T731" s="220"/>
      <c r="U731" s="220"/>
      <c r="V731" s="220"/>
      <c r="W731" s="220"/>
      <c r="X731" s="220"/>
      <c r="Y731" s="220"/>
      <c r="Z731" s="210"/>
      <c r="AA731" s="210"/>
      <c r="AB731" s="210"/>
      <c r="AC731" s="210"/>
      <c r="AD731" s="210"/>
      <c r="AE731" s="210"/>
      <c r="AF731" s="210"/>
      <c r="AG731" s="210" t="s">
        <v>192</v>
      </c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3" x14ac:dyDescent="0.2">
      <c r="A732" s="217"/>
      <c r="B732" s="218"/>
      <c r="C732" s="261" t="s">
        <v>691</v>
      </c>
      <c r="D732" s="252"/>
      <c r="E732" s="253">
        <v>17.7</v>
      </c>
      <c r="F732" s="220"/>
      <c r="G732" s="220"/>
      <c r="H732" s="220"/>
      <c r="I732" s="220"/>
      <c r="J732" s="220"/>
      <c r="K732" s="220"/>
      <c r="L732" s="220"/>
      <c r="M732" s="220"/>
      <c r="N732" s="219"/>
      <c r="O732" s="219"/>
      <c r="P732" s="219"/>
      <c r="Q732" s="219"/>
      <c r="R732" s="220"/>
      <c r="S732" s="220"/>
      <c r="T732" s="220"/>
      <c r="U732" s="220"/>
      <c r="V732" s="220"/>
      <c r="W732" s="220"/>
      <c r="X732" s="220"/>
      <c r="Y732" s="220"/>
      <c r="Z732" s="210"/>
      <c r="AA732" s="210"/>
      <c r="AB732" s="210"/>
      <c r="AC732" s="210"/>
      <c r="AD732" s="210"/>
      <c r="AE732" s="210"/>
      <c r="AF732" s="210"/>
      <c r="AG732" s="210" t="s">
        <v>192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outlineLevel="1" x14ac:dyDescent="0.2">
      <c r="A733" s="229">
        <v>27</v>
      </c>
      <c r="B733" s="230" t="s">
        <v>692</v>
      </c>
      <c r="C733" s="247" t="s">
        <v>693</v>
      </c>
      <c r="D733" s="231" t="s">
        <v>321</v>
      </c>
      <c r="E733" s="232">
        <v>92.664000000000001</v>
      </c>
      <c r="F733" s="233"/>
      <c r="G733" s="234">
        <f>ROUND(E733*F733,2)</f>
        <v>0</v>
      </c>
      <c r="H733" s="233"/>
      <c r="I733" s="234">
        <f>ROUND(E733*H733,2)</f>
        <v>0</v>
      </c>
      <c r="J733" s="233"/>
      <c r="K733" s="234">
        <f>ROUND(E733*J733,2)</f>
        <v>0</v>
      </c>
      <c r="L733" s="234">
        <v>21</v>
      </c>
      <c r="M733" s="234">
        <f>G733*(1+L733/100)</f>
        <v>0</v>
      </c>
      <c r="N733" s="232">
        <v>4.13E-3</v>
      </c>
      <c r="O733" s="232">
        <f>ROUND(E733*N733,2)</f>
        <v>0.38</v>
      </c>
      <c r="P733" s="232">
        <v>0</v>
      </c>
      <c r="Q733" s="232">
        <f>ROUND(E733*P733,2)</f>
        <v>0</v>
      </c>
      <c r="R733" s="234"/>
      <c r="S733" s="234" t="s">
        <v>160</v>
      </c>
      <c r="T733" s="235" t="s">
        <v>150</v>
      </c>
      <c r="U733" s="220">
        <v>0</v>
      </c>
      <c r="V733" s="220">
        <f>ROUND(E733*U733,2)</f>
        <v>0</v>
      </c>
      <c r="W733" s="220"/>
      <c r="X733" s="220" t="s">
        <v>316</v>
      </c>
      <c r="Y733" s="220" t="s">
        <v>152</v>
      </c>
      <c r="Z733" s="210"/>
      <c r="AA733" s="210"/>
      <c r="AB733" s="210"/>
      <c r="AC733" s="210"/>
      <c r="AD733" s="210"/>
      <c r="AE733" s="210"/>
      <c r="AF733" s="210"/>
      <c r="AG733" s="210" t="s">
        <v>317</v>
      </c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</row>
    <row r="734" spans="1:60" outlineLevel="2" x14ac:dyDescent="0.2">
      <c r="A734" s="217"/>
      <c r="B734" s="218"/>
      <c r="C734" s="262" t="s">
        <v>220</v>
      </c>
      <c r="D734" s="254"/>
      <c r="E734" s="255"/>
      <c r="F734" s="220"/>
      <c r="G734" s="220"/>
      <c r="H734" s="220"/>
      <c r="I734" s="220"/>
      <c r="J734" s="220"/>
      <c r="K734" s="220"/>
      <c r="L734" s="220"/>
      <c r="M734" s="220"/>
      <c r="N734" s="219"/>
      <c r="O734" s="219"/>
      <c r="P734" s="219"/>
      <c r="Q734" s="219"/>
      <c r="R734" s="220"/>
      <c r="S734" s="220"/>
      <c r="T734" s="220"/>
      <c r="U734" s="220"/>
      <c r="V734" s="220"/>
      <c r="W734" s="220"/>
      <c r="X734" s="220"/>
      <c r="Y734" s="220"/>
      <c r="Z734" s="210"/>
      <c r="AA734" s="210"/>
      <c r="AB734" s="210"/>
      <c r="AC734" s="210"/>
      <c r="AD734" s="210"/>
      <c r="AE734" s="210"/>
      <c r="AF734" s="210"/>
      <c r="AG734" s="210" t="s">
        <v>192</v>
      </c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outlineLevel="3" x14ac:dyDescent="0.2">
      <c r="A735" s="217"/>
      <c r="B735" s="218"/>
      <c r="C735" s="263" t="s">
        <v>694</v>
      </c>
      <c r="D735" s="254"/>
      <c r="E735" s="255">
        <v>1.56</v>
      </c>
      <c r="F735" s="220"/>
      <c r="G735" s="220"/>
      <c r="H735" s="220"/>
      <c r="I735" s="220"/>
      <c r="J735" s="220"/>
      <c r="K735" s="220"/>
      <c r="L735" s="220"/>
      <c r="M735" s="220"/>
      <c r="N735" s="219"/>
      <c r="O735" s="219"/>
      <c r="P735" s="219"/>
      <c r="Q735" s="219"/>
      <c r="R735" s="220"/>
      <c r="S735" s="220"/>
      <c r="T735" s="220"/>
      <c r="U735" s="220"/>
      <c r="V735" s="220"/>
      <c r="W735" s="220"/>
      <c r="X735" s="220"/>
      <c r="Y735" s="220"/>
      <c r="Z735" s="210"/>
      <c r="AA735" s="210"/>
      <c r="AB735" s="210"/>
      <c r="AC735" s="210"/>
      <c r="AD735" s="210"/>
      <c r="AE735" s="210"/>
      <c r="AF735" s="210"/>
      <c r="AG735" s="210" t="s">
        <v>192</v>
      </c>
      <c r="AH735" s="210">
        <v>2</v>
      </c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outlineLevel="3" x14ac:dyDescent="0.2">
      <c r="A736" s="217"/>
      <c r="B736" s="218"/>
      <c r="C736" s="263" t="s">
        <v>695</v>
      </c>
      <c r="D736" s="254"/>
      <c r="E736" s="255">
        <v>1.56</v>
      </c>
      <c r="F736" s="220"/>
      <c r="G736" s="220"/>
      <c r="H736" s="220"/>
      <c r="I736" s="220"/>
      <c r="J736" s="220"/>
      <c r="K736" s="220"/>
      <c r="L736" s="220"/>
      <c r="M736" s="220"/>
      <c r="N736" s="219"/>
      <c r="O736" s="219"/>
      <c r="P736" s="219"/>
      <c r="Q736" s="219"/>
      <c r="R736" s="220"/>
      <c r="S736" s="220"/>
      <c r="T736" s="220"/>
      <c r="U736" s="220"/>
      <c r="V736" s="220"/>
      <c r="W736" s="220"/>
      <c r="X736" s="220"/>
      <c r="Y736" s="220"/>
      <c r="Z736" s="210"/>
      <c r="AA736" s="210"/>
      <c r="AB736" s="210"/>
      <c r="AC736" s="210"/>
      <c r="AD736" s="210"/>
      <c r="AE736" s="210"/>
      <c r="AF736" s="210"/>
      <c r="AG736" s="210" t="s">
        <v>192</v>
      </c>
      <c r="AH736" s="210">
        <v>2</v>
      </c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3" x14ac:dyDescent="0.2">
      <c r="A737" s="217"/>
      <c r="B737" s="218"/>
      <c r="C737" s="263" t="s">
        <v>696</v>
      </c>
      <c r="D737" s="254"/>
      <c r="E737" s="255">
        <v>1.56</v>
      </c>
      <c r="F737" s="220"/>
      <c r="G737" s="220"/>
      <c r="H737" s="220"/>
      <c r="I737" s="220"/>
      <c r="J737" s="220"/>
      <c r="K737" s="220"/>
      <c r="L737" s="220"/>
      <c r="M737" s="220"/>
      <c r="N737" s="219"/>
      <c r="O737" s="219"/>
      <c r="P737" s="219"/>
      <c r="Q737" s="219"/>
      <c r="R737" s="220"/>
      <c r="S737" s="220"/>
      <c r="T737" s="220"/>
      <c r="U737" s="220"/>
      <c r="V737" s="220"/>
      <c r="W737" s="220"/>
      <c r="X737" s="220"/>
      <c r="Y737" s="220"/>
      <c r="Z737" s="210"/>
      <c r="AA737" s="210"/>
      <c r="AB737" s="210"/>
      <c r="AC737" s="210"/>
      <c r="AD737" s="210"/>
      <c r="AE737" s="210"/>
      <c r="AF737" s="210"/>
      <c r="AG737" s="210" t="s">
        <v>192</v>
      </c>
      <c r="AH737" s="210">
        <v>2</v>
      </c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3" x14ac:dyDescent="0.2">
      <c r="A738" s="217"/>
      <c r="B738" s="218"/>
      <c r="C738" s="263" t="s">
        <v>697</v>
      </c>
      <c r="D738" s="254"/>
      <c r="E738" s="255">
        <v>1.56</v>
      </c>
      <c r="F738" s="220"/>
      <c r="G738" s="220"/>
      <c r="H738" s="220"/>
      <c r="I738" s="220"/>
      <c r="J738" s="220"/>
      <c r="K738" s="220"/>
      <c r="L738" s="220"/>
      <c r="M738" s="220"/>
      <c r="N738" s="219"/>
      <c r="O738" s="219"/>
      <c r="P738" s="219"/>
      <c r="Q738" s="219"/>
      <c r="R738" s="220"/>
      <c r="S738" s="220"/>
      <c r="T738" s="220"/>
      <c r="U738" s="220"/>
      <c r="V738" s="220"/>
      <c r="W738" s="220"/>
      <c r="X738" s="220"/>
      <c r="Y738" s="220"/>
      <c r="Z738" s="210"/>
      <c r="AA738" s="210"/>
      <c r="AB738" s="210"/>
      <c r="AC738" s="210"/>
      <c r="AD738" s="210"/>
      <c r="AE738" s="210"/>
      <c r="AF738" s="210"/>
      <c r="AG738" s="210" t="s">
        <v>192</v>
      </c>
      <c r="AH738" s="210">
        <v>2</v>
      </c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3" x14ac:dyDescent="0.2">
      <c r="A739" s="217"/>
      <c r="B739" s="218"/>
      <c r="C739" s="263" t="s">
        <v>698</v>
      </c>
      <c r="D739" s="254"/>
      <c r="E739" s="255">
        <v>1.56</v>
      </c>
      <c r="F739" s="220"/>
      <c r="G739" s="220"/>
      <c r="H739" s="220"/>
      <c r="I739" s="220"/>
      <c r="J739" s="220"/>
      <c r="K739" s="220"/>
      <c r="L739" s="220"/>
      <c r="M739" s="220"/>
      <c r="N739" s="219"/>
      <c r="O739" s="219"/>
      <c r="P739" s="219"/>
      <c r="Q739" s="219"/>
      <c r="R739" s="220"/>
      <c r="S739" s="220"/>
      <c r="T739" s="220"/>
      <c r="U739" s="220"/>
      <c r="V739" s="220"/>
      <c r="W739" s="220"/>
      <c r="X739" s="220"/>
      <c r="Y739" s="220"/>
      <c r="Z739" s="210"/>
      <c r="AA739" s="210"/>
      <c r="AB739" s="210"/>
      <c r="AC739" s="210"/>
      <c r="AD739" s="210"/>
      <c r="AE739" s="210"/>
      <c r="AF739" s="210"/>
      <c r="AG739" s="210" t="s">
        <v>192</v>
      </c>
      <c r="AH739" s="210">
        <v>2</v>
      </c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outlineLevel="3" x14ac:dyDescent="0.2">
      <c r="A740" s="217"/>
      <c r="B740" s="218"/>
      <c r="C740" s="263" t="s">
        <v>699</v>
      </c>
      <c r="D740" s="254"/>
      <c r="E740" s="255">
        <v>1.56</v>
      </c>
      <c r="F740" s="220"/>
      <c r="G740" s="220"/>
      <c r="H740" s="220"/>
      <c r="I740" s="220"/>
      <c r="J740" s="220"/>
      <c r="K740" s="220"/>
      <c r="L740" s="220"/>
      <c r="M740" s="220"/>
      <c r="N740" s="219"/>
      <c r="O740" s="219"/>
      <c r="P740" s="219"/>
      <c r="Q740" s="219"/>
      <c r="R740" s="220"/>
      <c r="S740" s="220"/>
      <c r="T740" s="220"/>
      <c r="U740" s="220"/>
      <c r="V740" s="220"/>
      <c r="W740" s="220"/>
      <c r="X740" s="220"/>
      <c r="Y740" s="220"/>
      <c r="Z740" s="210"/>
      <c r="AA740" s="210"/>
      <c r="AB740" s="210"/>
      <c r="AC740" s="210"/>
      <c r="AD740" s="210"/>
      <c r="AE740" s="210"/>
      <c r="AF740" s="210"/>
      <c r="AG740" s="210" t="s">
        <v>192</v>
      </c>
      <c r="AH740" s="210">
        <v>2</v>
      </c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</row>
    <row r="741" spans="1:60" outlineLevel="3" x14ac:dyDescent="0.2">
      <c r="A741" s="217"/>
      <c r="B741" s="218"/>
      <c r="C741" s="263" t="s">
        <v>700</v>
      </c>
      <c r="D741" s="254"/>
      <c r="E741" s="255">
        <v>1.56</v>
      </c>
      <c r="F741" s="220"/>
      <c r="G741" s="220"/>
      <c r="H741" s="220"/>
      <c r="I741" s="220"/>
      <c r="J741" s="220"/>
      <c r="K741" s="220"/>
      <c r="L741" s="220"/>
      <c r="M741" s="220"/>
      <c r="N741" s="219"/>
      <c r="O741" s="219"/>
      <c r="P741" s="219"/>
      <c r="Q741" s="219"/>
      <c r="R741" s="220"/>
      <c r="S741" s="220"/>
      <c r="T741" s="220"/>
      <c r="U741" s="220"/>
      <c r="V741" s="220"/>
      <c r="W741" s="220"/>
      <c r="X741" s="220"/>
      <c r="Y741" s="220"/>
      <c r="Z741" s="210"/>
      <c r="AA741" s="210"/>
      <c r="AB741" s="210"/>
      <c r="AC741" s="210"/>
      <c r="AD741" s="210"/>
      <c r="AE741" s="210"/>
      <c r="AF741" s="210"/>
      <c r="AG741" s="210" t="s">
        <v>192</v>
      </c>
      <c r="AH741" s="210">
        <v>2</v>
      </c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outlineLevel="3" x14ac:dyDescent="0.2">
      <c r="A742" s="217"/>
      <c r="B742" s="218"/>
      <c r="C742" s="263" t="s">
        <v>701</v>
      </c>
      <c r="D742" s="254"/>
      <c r="E742" s="255">
        <v>1.56</v>
      </c>
      <c r="F742" s="220"/>
      <c r="G742" s="220"/>
      <c r="H742" s="220"/>
      <c r="I742" s="220"/>
      <c r="J742" s="220"/>
      <c r="K742" s="220"/>
      <c r="L742" s="220"/>
      <c r="M742" s="220"/>
      <c r="N742" s="219"/>
      <c r="O742" s="219"/>
      <c r="P742" s="219"/>
      <c r="Q742" s="219"/>
      <c r="R742" s="220"/>
      <c r="S742" s="220"/>
      <c r="T742" s="220"/>
      <c r="U742" s="220"/>
      <c r="V742" s="220"/>
      <c r="W742" s="220"/>
      <c r="X742" s="220"/>
      <c r="Y742" s="220"/>
      <c r="Z742" s="210"/>
      <c r="AA742" s="210"/>
      <c r="AB742" s="210"/>
      <c r="AC742" s="210"/>
      <c r="AD742" s="210"/>
      <c r="AE742" s="210"/>
      <c r="AF742" s="210"/>
      <c r="AG742" s="210" t="s">
        <v>192</v>
      </c>
      <c r="AH742" s="210">
        <v>2</v>
      </c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</row>
    <row r="743" spans="1:60" outlineLevel="3" x14ac:dyDescent="0.2">
      <c r="A743" s="217"/>
      <c r="B743" s="218"/>
      <c r="C743" s="263" t="s">
        <v>702</v>
      </c>
      <c r="D743" s="254"/>
      <c r="E743" s="255">
        <v>1.56</v>
      </c>
      <c r="F743" s="220"/>
      <c r="G743" s="220"/>
      <c r="H743" s="220"/>
      <c r="I743" s="220"/>
      <c r="J743" s="220"/>
      <c r="K743" s="220"/>
      <c r="L743" s="220"/>
      <c r="M743" s="220"/>
      <c r="N743" s="219"/>
      <c r="O743" s="219"/>
      <c r="P743" s="219"/>
      <c r="Q743" s="219"/>
      <c r="R743" s="220"/>
      <c r="S743" s="220"/>
      <c r="T743" s="220"/>
      <c r="U743" s="220"/>
      <c r="V743" s="220"/>
      <c r="W743" s="220"/>
      <c r="X743" s="220"/>
      <c r="Y743" s="220"/>
      <c r="Z743" s="210"/>
      <c r="AA743" s="210"/>
      <c r="AB743" s="210"/>
      <c r="AC743" s="210"/>
      <c r="AD743" s="210"/>
      <c r="AE743" s="210"/>
      <c r="AF743" s="210"/>
      <c r="AG743" s="210" t="s">
        <v>192</v>
      </c>
      <c r="AH743" s="210">
        <v>2</v>
      </c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3" x14ac:dyDescent="0.2">
      <c r="A744" s="217"/>
      <c r="B744" s="218"/>
      <c r="C744" s="263" t="s">
        <v>703</v>
      </c>
      <c r="D744" s="254"/>
      <c r="E744" s="255">
        <v>1.56</v>
      </c>
      <c r="F744" s="220"/>
      <c r="G744" s="220"/>
      <c r="H744" s="220"/>
      <c r="I744" s="220"/>
      <c r="J744" s="220"/>
      <c r="K744" s="220"/>
      <c r="L744" s="220"/>
      <c r="M744" s="220"/>
      <c r="N744" s="219"/>
      <c r="O744" s="219"/>
      <c r="P744" s="219"/>
      <c r="Q744" s="219"/>
      <c r="R744" s="220"/>
      <c r="S744" s="220"/>
      <c r="T744" s="220"/>
      <c r="U744" s="220"/>
      <c r="V744" s="220"/>
      <c r="W744" s="220"/>
      <c r="X744" s="220"/>
      <c r="Y744" s="220"/>
      <c r="Z744" s="210"/>
      <c r="AA744" s="210"/>
      <c r="AB744" s="210"/>
      <c r="AC744" s="210"/>
      <c r="AD744" s="210"/>
      <c r="AE744" s="210"/>
      <c r="AF744" s="210"/>
      <c r="AG744" s="210" t="s">
        <v>192</v>
      </c>
      <c r="AH744" s="210">
        <v>2</v>
      </c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3" x14ac:dyDescent="0.2">
      <c r="A745" s="217"/>
      <c r="B745" s="218"/>
      <c r="C745" s="263" t="s">
        <v>704</v>
      </c>
      <c r="D745" s="254"/>
      <c r="E745" s="255">
        <v>1.56</v>
      </c>
      <c r="F745" s="220"/>
      <c r="G745" s="220"/>
      <c r="H745" s="220"/>
      <c r="I745" s="220"/>
      <c r="J745" s="220"/>
      <c r="K745" s="220"/>
      <c r="L745" s="220"/>
      <c r="M745" s="220"/>
      <c r="N745" s="219"/>
      <c r="O745" s="219"/>
      <c r="P745" s="219"/>
      <c r="Q745" s="219"/>
      <c r="R745" s="220"/>
      <c r="S745" s="220"/>
      <c r="T745" s="220"/>
      <c r="U745" s="220"/>
      <c r="V745" s="220"/>
      <c r="W745" s="220"/>
      <c r="X745" s="220"/>
      <c r="Y745" s="220"/>
      <c r="Z745" s="210"/>
      <c r="AA745" s="210"/>
      <c r="AB745" s="210"/>
      <c r="AC745" s="210"/>
      <c r="AD745" s="210"/>
      <c r="AE745" s="210"/>
      <c r="AF745" s="210"/>
      <c r="AG745" s="210" t="s">
        <v>192</v>
      </c>
      <c r="AH745" s="210">
        <v>2</v>
      </c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3" x14ac:dyDescent="0.2">
      <c r="A746" s="217"/>
      <c r="B746" s="218"/>
      <c r="C746" s="263" t="s">
        <v>705</v>
      </c>
      <c r="D746" s="254"/>
      <c r="E746" s="255">
        <v>1.56</v>
      </c>
      <c r="F746" s="220"/>
      <c r="G746" s="220"/>
      <c r="H746" s="220"/>
      <c r="I746" s="220"/>
      <c r="J746" s="220"/>
      <c r="K746" s="220"/>
      <c r="L746" s="220"/>
      <c r="M746" s="220"/>
      <c r="N746" s="219"/>
      <c r="O746" s="219"/>
      <c r="P746" s="219"/>
      <c r="Q746" s="219"/>
      <c r="R746" s="220"/>
      <c r="S746" s="220"/>
      <c r="T746" s="220"/>
      <c r="U746" s="220"/>
      <c r="V746" s="220"/>
      <c r="W746" s="220"/>
      <c r="X746" s="220"/>
      <c r="Y746" s="220"/>
      <c r="Z746" s="210"/>
      <c r="AA746" s="210"/>
      <c r="AB746" s="210"/>
      <c r="AC746" s="210"/>
      <c r="AD746" s="210"/>
      <c r="AE746" s="210"/>
      <c r="AF746" s="210"/>
      <c r="AG746" s="210" t="s">
        <v>192</v>
      </c>
      <c r="AH746" s="210">
        <v>2</v>
      </c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3" x14ac:dyDescent="0.2">
      <c r="A747" s="217"/>
      <c r="B747" s="218"/>
      <c r="C747" s="263" t="s">
        <v>706</v>
      </c>
      <c r="D747" s="254"/>
      <c r="E747" s="255">
        <v>1.56</v>
      </c>
      <c r="F747" s="220"/>
      <c r="G747" s="220"/>
      <c r="H747" s="220"/>
      <c r="I747" s="220"/>
      <c r="J747" s="220"/>
      <c r="K747" s="220"/>
      <c r="L747" s="220"/>
      <c r="M747" s="220"/>
      <c r="N747" s="219"/>
      <c r="O747" s="219"/>
      <c r="P747" s="219"/>
      <c r="Q747" s="219"/>
      <c r="R747" s="220"/>
      <c r="S747" s="220"/>
      <c r="T747" s="220"/>
      <c r="U747" s="220"/>
      <c r="V747" s="220"/>
      <c r="W747" s="220"/>
      <c r="X747" s="220"/>
      <c r="Y747" s="220"/>
      <c r="Z747" s="210"/>
      <c r="AA747" s="210"/>
      <c r="AB747" s="210"/>
      <c r="AC747" s="210"/>
      <c r="AD747" s="210"/>
      <c r="AE747" s="210"/>
      <c r="AF747" s="210"/>
      <c r="AG747" s="210" t="s">
        <v>192</v>
      </c>
      <c r="AH747" s="210">
        <v>2</v>
      </c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3" x14ac:dyDescent="0.2">
      <c r="A748" s="217"/>
      <c r="B748" s="218"/>
      <c r="C748" s="263" t="s">
        <v>707</v>
      </c>
      <c r="D748" s="254"/>
      <c r="E748" s="255">
        <v>1.56</v>
      </c>
      <c r="F748" s="220"/>
      <c r="G748" s="220"/>
      <c r="H748" s="220"/>
      <c r="I748" s="220"/>
      <c r="J748" s="220"/>
      <c r="K748" s="220"/>
      <c r="L748" s="220"/>
      <c r="M748" s="220"/>
      <c r="N748" s="219"/>
      <c r="O748" s="219"/>
      <c r="P748" s="219"/>
      <c r="Q748" s="219"/>
      <c r="R748" s="220"/>
      <c r="S748" s="220"/>
      <c r="T748" s="220"/>
      <c r="U748" s="220"/>
      <c r="V748" s="220"/>
      <c r="W748" s="220"/>
      <c r="X748" s="220"/>
      <c r="Y748" s="220"/>
      <c r="Z748" s="210"/>
      <c r="AA748" s="210"/>
      <c r="AB748" s="210"/>
      <c r="AC748" s="210"/>
      <c r="AD748" s="210"/>
      <c r="AE748" s="210"/>
      <c r="AF748" s="210"/>
      <c r="AG748" s="210" t="s">
        <v>192</v>
      </c>
      <c r="AH748" s="210">
        <v>2</v>
      </c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3" x14ac:dyDescent="0.2">
      <c r="A749" s="217"/>
      <c r="B749" s="218"/>
      <c r="C749" s="263" t="s">
        <v>708</v>
      </c>
      <c r="D749" s="254"/>
      <c r="E749" s="255">
        <v>1.56</v>
      </c>
      <c r="F749" s="220"/>
      <c r="G749" s="220"/>
      <c r="H749" s="220"/>
      <c r="I749" s="220"/>
      <c r="J749" s="220"/>
      <c r="K749" s="220"/>
      <c r="L749" s="220"/>
      <c r="M749" s="220"/>
      <c r="N749" s="219"/>
      <c r="O749" s="219"/>
      <c r="P749" s="219"/>
      <c r="Q749" s="219"/>
      <c r="R749" s="220"/>
      <c r="S749" s="220"/>
      <c r="T749" s="220"/>
      <c r="U749" s="220"/>
      <c r="V749" s="220"/>
      <c r="W749" s="220"/>
      <c r="X749" s="220"/>
      <c r="Y749" s="220"/>
      <c r="Z749" s="210"/>
      <c r="AA749" s="210"/>
      <c r="AB749" s="210"/>
      <c r="AC749" s="210"/>
      <c r="AD749" s="210"/>
      <c r="AE749" s="210"/>
      <c r="AF749" s="210"/>
      <c r="AG749" s="210" t="s">
        <v>192</v>
      </c>
      <c r="AH749" s="210">
        <v>2</v>
      </c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3" x14ac:dyDescent="0.2">
      <c r="A750" s="217"/>
      <c r="B750" s="218"/>
      <c r="C750" s="263" t="s">
        <v>709</v>
      </c>
      <c r="D750" s="254"/>
      <c r="E750" s="255">
        <v>1.56</v>
      </c>
      <c r="F750" s="220"/>
      <c r="G750" s="220"/>
      <c r="H750" s="220"/>
      <c r="I750" s="220"/>
      <c r="J750" s="220"/>
      <c r="K750" s="220"/>
      <c r="L750" s="220"/>
      <c r="M750" s="220"/>
      <c r="N750" s="219"/>
      <c r="O750" s="219"/>
      <c r="P750" s="219"/>
      <c r="Q750" s="219"/>
      <c r="R750" s="220"/>
      <c r="S750" s="220"/>
      <c r="T750" s="220"/>
      <c r="U750" s="220"/>
      <c r="V750" s="220"/>
      <c r="W750" s="220"/>
      <c r="X750" s="220"/>
      <c r="Y750" s="220"/>
      <c r="Z750" s="210"/>
      <c r="AA750" s="210"/>
      <c r="AB750" s="210"/>
      <c r="AC750" s="210"/>
      <c r="AD750" s="210"/>
      <c r="AE750" s="210"/>
      <c r="AF750" s="210"/>
      <c r="AG750" s="210" t="s">
        <v>192</v>
      </c>
      <c r="AH750" s="210">
        <v>2</v>
      </c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3" x14ac:dyDescent="0.2">
      <c r="A751" s="217"/>
      <c r="B751" s="218"/>
      <c r="C751" s="263" t="s">
        <v>710</v>
      </c>
      <c r="D751" s="254"/>
      <c r="E751" s="255">
        <v>1.56</v>
      </c>
      <c r="F751" s="220"/>
      <c r="G751" s="220"/>
      <c r="H751" s="220"/>
      <c r="I751" s="220"/>
      <c r="J751" s="220"/>
      <c r="K751" s="220"/>
      <c r="L751" s="220"/>
      <c r="M751" s="220"/>
      <c r="N751" s="219"/>
      <c r="O751" s="219"/>
      <c r="P751" s="219"/>
      <c r="Q751" s="219"/>
      <c r="R751" s="220"/>
      <c r="S751" s="220"/>
      <c r="T751" s="220"/>
      <c r="U751" s="220"/>
      <c r="V751" s="220"/>
      <c r="W751" s="220"/>
      <c r="X751" s="220"/>
      <c r="Y751" s="220"/>
      <c r="Z751" s="210"/>
      <c r="AA751" s="210"/>
      <c r="AB751" s="210"/>
      <c r="AC751" s="210"/>
      <c r="AD751" s="210"/>
      <c r="AE751" s="210"/>
      <c r="AF751" s="210"/>
      <c r="AG751" s="210" t="s">
        <v>192</v>
      </c>
      <c r="AH751" s="210">
        <v>2</v>
      </c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outlineLevel="3" x14ac:dyDescent="0.2">
      <c r="A752" s="217"/>
      <c r="B752" s="218"/>
      <c r="C752" s="263" t="s">
        <v>711</v>
      </c>
      <c r="D752" s="254"/>
      <c r="E752" s="255">
        <v>1.56</v>
      </c>
      <c r="F752" s="220"/>
      <c r="G752" s="220"/>
      <c r="H752" s="220"/>
      <c r="I752" s="220"/>
      <c r="J752" s="220"/>
      <c r="K752" s="220"/>
      <c r="L752" s="220"/>
      <c r="M752" s="220"/>
      <c r="N752" s="219"/>
      <c r="O752" s="219"/>
      <c r="P752" s="219"/>
      <c r="Q752" s="219"/>
      <c r="R752" s="220"/>
      <c r="S752" s="220"/>
      <c r="T752" s="220"/>
      <c r="U752" s="220"/>
      <c r="V752" s="220"/>
      <c r="W752" s="220"/>
      <c r="X752" s="220"/>
      <c r="Y752" s="220"/>
      <c r="Z752" s="210"/>
      <c r="AA752" s="210"/>
      <c r="AB752" s="210"/>
      <c r="AC752" s="210"/>
      <c r="AD752" s="210"/>
      <c r="AE752" s="210"/>
      <c r="AF752" s="210"/>
      <c r="AG752" s="210" t="s">
        <v>192</v>
      </c>
      <c r="AH752" s="210">
        <v>2</v>
      </c>
      <c r="AI752" s="210"/>
      <c r="AJ752" s="210"/>
      <c r="AK752" s="210"/>
      <c r="AL752" s="210"/>
      <c r="AM752" s="210"/>
      <c r="AN752" s="210"/>
      <c r="AO752" s="210"/>
      <c r="AP752" s="210"/>
      <c r="AQ752" s="210"/>
      <c r="AR752" s="210"/>
      <c r="AS752" s="210"/>
      <c r="AT752" s="210"/>
      <c r="AU752" s="210"/>
      <c r="AV752" s="210"/>
      <c r="AW752" s="210"/>
      <c r="AX752" s="210"/>
      <c r="AY752" s="210"/>
      <c r="AZ752" s="210"/>
      <c r="BA752" s="210"/>
      <c r="BB752" s="210"/>
      <c r="BC752" s="210"/>
      <c r="BD752" s="210"/>
      <c r="BE752" s="210"/>
      <c r="BF752" s="210"/>
      <c r="BG752" s="210"/>
      <c r="BH752" s="210"/>
    </row>
    <row r="753" spans="1:60" outlineLevel="3" x14ac:dyDescent="0.2">
      <c r="A753" s="217"/>
      <c r="B753" s="218"/>
      <c r="C753" s="263" t="s">
        <v>712</v>
      </c>
      <c r="D753" s="254"/>
      <c r="E753" s="255">
        <v>1.56</v>
      </c>
      <c r="F753" s="220"/>
      <c r="G753" s="220"/>
      <c r="H753" s="220"/>
      <c r="I753" s="220"/>
      <c r="J753" s="220"/>
      <c r="K753" s="220"/>
      <c r="L753" s="220"/>
      <c r="M753" s="220"/>
      <c r="N753" s="219"/>
      <c r="O753" s="219"/>
      <c r="P753" s="219"/>
      <c r="Q753" s="219"/>
      <c r="R753" s="220"/>
      <c r="S753" s="220"/>
      <c r="T753" s="220"/>
      <c r="U753" s="220"/>
      <c r="V753" s="220"/>
      <c r="W753" s="220"/>
      <c r="X753" s="220"/>
      <c r="Y753" s="220"/>
      <c r="Z753" s="210"/>
      <c r="AA753" s="210"/>
      <c r="AB753" s="210"/>
      <c r="AC753" s="210"/>
      <c r="AD753" s="210"/>
      <c r="AE753" s="210"/>
      <c r="AF753" s="210"/>
      <c r="AG753" s="210" t="s">
        <v>192</v>
      </c>
      <c r="AH753" s="210">
        <v>2</v>
      </c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3" x14ac:dyDescent="0.2">
      <c r="A754" s="217"/>
      <c r="B754" s="218"/>
      <c r="C754" s="263" t="s">
        <v>713</v>
      </c>
      <c r="D754" s="254"/>
      <c r="E754" s="255">
        <v>1.56</v>
      </c>
      <c r="F754" s="220"/>
      <c r="G754" s="220"/>
      <c r="H754" s="220"/>
      <c r="I754" s="220"/>
      <c r="J754" s="220"/>
      <c r="K754" s="220"/>
      <c r="L754" s="220"/>
      <c r="M754" s="220"/>
      <c r="N754" s="219"/>
      <c r="O754" s="219"/>
      <c r="P754" s="219"/>
      <c r="Q754" s="219"/>
      <c r="R754" s="220"/>
      <c r="S754" s="220"/>
      <c r="T754" s="220"/>
      <c r="U754" s="220"/>
      <c r="V754" s="220"/>
      <c r="W754" s="220"/>
      <c r="X754" s="220"/>
      <c r="Y754" s="220"/>
      <c r="Z754" s="210"/>
      <c r="AA754" s="210"/>
      <c r="AB754" s="210"/>
      <c r="AC754" s="210"/>
      <c r="AD754" s="210"/>
      <c r="AE754" s="210"/>
      <c r="AF754" s="210"/>
      <c r="AG754" s="210" t="s">
        <v>192</v>
      </c>
      <c r="AH754" s="210">
        <v>2</v>
      </c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3" x14ac:dyDescent="0.2">
      <c r="A755" s="217"/>
      <c r="B755" s="218"/>
      <c r="C755" s="263" t="s">
        <v>714</v>
      </c>
      <c r="D755" s="254"/>
      <c r="E755" s="255">
        <v>1.56</v>
      </c>
      <c r="F755" s="220"/>
      <c r="G755" s="220"/>
      <c r="H755" s="220"/>
      <c r="I755" s="220"/>
      <c r="J755" s="220"/>
      <c r="K755" s="220"/>
      <c r="L755" s="220"/>
      <c r="M755" s="220"/>
      <c r="N755" s="219"/>
      <c r="O755" s="219"/>
      <c r="P755" s="219"/>
      <c r="Q755" s="219"/>
      <c r="R755" s="220"/>
      <c r="S755" s="220"/>
      <c r="T755" s="220"/>
      <c r="U755" s="220"/>
      <c r="V755" s="220"/>
      <c r="W755" s="220"/>
      <c r="X755" s="220"/>
      <c r="Y755" s="220"/>
      <c r="Z755" s="210"/>
      <c r="AA755" s="210"/>
      <c r="AB755" s="210"/>
      <c r="AC755" s="210"/>
      <c r="AD755" s="210"/>
      <c r="AE755" s="210"/>
      <c r="AF755" s="210"/>
      <c r="AG755" s="210" t="s">
        <v>192</v>
      </c>
      <c r="AH755" s="210">
        <v>2</v>
      </c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outlineLevel="3" x14ac:dyDescent="0.2">
      <c r="A756" s="217"/>
      <c r="B756" s="218"/>
      <c r="C756" s="263" t="s">
        <v>715</v>
      </c>
      <c r="D756" s="254"/>
      <c r="E756" s="255">
        <v>1.56</v>
      </c>
      <c r="F756" s="220"/>
      <c r="G756" s="220"/>
      <c r="H756" s="220"/>
      <c r="I756" s="220"/>
      <c r="J756" s="220"/>
      <c r="K756" s="220"/>
      <c r="L756" s="220"/>
      <c r="M756" s="220"/>
      <c r="N756" s="219"/>
      <c r="O756" s="219"/>
      <c r="P756" s="219"/>
      <c r="Q756" s="219"/>
      <c r="R756" s="220"/>
      <c r="S756" s="220"/>
      <c r="T756" s="220"/>
      <c r="U756" s="220"/>
      <c r="V756" s="220"/>
      <c r="W756" s="220"/>
      <c r="X756" s="220"/>
      <c r="Y756" s="220"/>
      <c r="Z756" s="210"/>
      <c r="AA756" s="210"/>
      <c r="AB756" s="210"/>
      <c r="AC756" s="210"/>
      <c r="AD756" s="210"/>
      <c r="AE756" s="210"/>
      <c r="AF756" s="210"/>
      <c r="AG756" s="210" t="s">
        <v>192</v>
      </c>
      <c r="AH756" s="210">
        <v>2</v>
      </c>
      <c r="AI756" s="210"/>
      <c r="AJ756" s="210"/>
      <c r="AK756" s="210"/>
      <c r="AL756" s="210"/>
      <c r="AM756" s="210"/>
      <c r="AN756" s="210"/>
      <c r="AO756" s="210"/>
      <c r="AP756" s="210"/>
      <c r="AQ756" s="210"/>
      <c r="AR756" s="210"/>
      <c r="AS756" s="210"/>
      <c r="AT756" s="210"/>
      <c r="AU756" s="210"/>
      <c r="AV756" s="210"/>
      <c r="AW756" s="210"/>
      <c r="AX756" s="210"/>
      <c r="AY756" s="210"/>
      <c r="AZ756" s="210"/>
      <c r="BA756" s="210"/>
      <c r="BB756" s="210"/>
      <c r="BC756" s="210"/>
      <c r="BD756" s="210"/>
      <c r="BE756" s="210"/>
      <c r="BF756" s="210"/>
      <c r="BG756" s="210"/>
      <c r="BH756" s="210"/>
    </row>
    <row r="757" spans="1:60" outlineLevel="3" x14ac:dyDescent="0.2">
      <c r="A757" s="217"/>
      <c r="B757" s="218"/>
      <c r="C757" s="263" t="s">
        <v>716</v>
      </c>
      <c r="D757" s="254"/>
      <c r="E757" s="255">
        <v>1.56</v>
      </c>
      <c r="F757" s="220"/>
      <c r="G757" s="220"/>
      <c r="H757" s="220"/>
      <c r="I757" s="220"/>
      <c r="J757" s="220"/>
      <c r="K757" s="220"/>
      <c r="L757" s="220"/>
      <c r="M757" s="220"/>
      <c r="N757" s="219"/>
      <c r="O757" s="219"/>
      <c r="P757" s="219"/>
      <c r="Q757" s="219"/>
      <c r="R757" s="220"/>
      <c r="S757" s="220"/>
      <c r="T757" s="220"/>
      <c r="U757" s="220"/>
      <c r="V757" s="220"/>
      <c r="W757" s="220"/>
      <c r="X757" s="220"/>
      <c r="Y757" s="220"/>
      <c r="Z757" s="210"/>
      <c r="AA757" s="210"/>
      <c r="AB757" s="210"/>
      <c r="AC757" s="210"/>
      <c r="AD757" s="210"/>
      <c r="AE757" s="210"/>
      <c r="AF757" s="210"/>
      <c r="AG757" s="210" t="s">
        <v>192</v>
      </c>
      <c r="AH757" s="210">
        <v>2</v>
      </c>
      <c r="AI757" s="210"/>
      <c r="AJ757" s="210"/>
      <c r="AK757" s="210"/>
      <c r="AL757" s="210"/>
      <c r="AM757" s="210"/>
      <c r="AN757" s="210"/>
      <c r="AO757" s="210"/>
      <c r="AP757" s="210"/>
      <c r="AQ757" s="210"/>
      <c r="AR757" s="210"/>
      <c r="AS757" s="210"/>
      <c r="AT757" s="210"/>
      <c r="AU757" s="210"/>
      <c r="AV757" s="210"/>
      <c r="AW757" s="210"/>
      <c r="AX757" s="210"/>
      <c r="AY757" s="210"/>
      <c r="AZ757" s="210"/>
      <c r="BA757" s="210"/>
      <c r="BB757" s="210"/>
      <c r="BC757" s="210"/>
      <c r="BD757" s="210"/>
      <c r="BE757" s="210"/>
      <c r="BF757" s="210"/>
      <c r="BG757" s="210"/>
      <c r="BH757" s="210"/>
    </row>
    <row r="758" spans="1:60" outlineLevel="3" x14ac:dyDescent="0.2">
      <c r="A758" s="217"/>
      <c r="B758" s="218"/>
      <c r="C758" s="263" t="s">
        <v>717</v>
      </c>
      <c r="D758" s="254"/>
      <c r="E758" s="255">
        <v>1.56</v>
      </c>
      <c r="F758" s="220"/>
      <c r="G758" s="220"/>
      <c r="H758" s="220"/>
      <c r="I758" s="220"/>
      <c r="J758" s="220"/>
      <c r="K758" s="220"/>
      <c r="L758" s="220"/>
      <c r="M758" s="220"/>
      <c r="N758" s="219"/>
      <c r="O758" s="219"/>
      <c r="P758" s="219"/>
      <c r="Q758" s="219"/>
      <c r="R758" s="220"/>
      <c r="S758" s="220"/>
      <c r="T758" s="220"/>
      <c r="U758" s="220"/>
      <c r="V758" s="220"/>
      <c r="W758" s="220"/>
      <c r="X758" s="220"/>
      <c r="Y758" s="220"/>
      <c r="Z758" s="210"/>
      <c r="AA758" s="210"/>
      <c r="AB758" s="210"/>
      <c r="AC758" s="210"/>
      <c r="AD758" s="210"/>
      <c r="AE758" s="210"/>
      <c r="AF758" s="210"/>
      <c r="AG758" s="210" t="s">
        <v>192</v>
      </c>
      <c r="AH758" s="210">
        <v>2</v>
      </c>
      <c r="AI758" s="210"/>
      <c r="AJ758" s="210"/>
      <c r="AK758" s="210"/>
      <c r="AL758" s="210"/>
      <c r="AM758" s="210"/>
      <c r="AN758" s="210"/>
      <c r="AO758" s="210"/>
      <c r="AP758" s="210"/>
      <c r="AQ758" s="210"/>
      <c r="AR758" s="210"/>
      <c r="AS758" s="210"/>
      <c r="AT758" s="210"/>
      <c r="AU758" s="210"/>
      <c r="AV758" s="210"/>
      <c r="AW758" s="210"/>
      <c r="AX758" s="210"/>
      <c r="AY758" s="210"/>
      <c r="AZ758" s="210"/>
      <c r="BA758" s="210"/>
      <c r="BB758" s="210"/>
      <c r="BC758" s="210"/>
      <c r="BD758" s="210"/>
      <c r="BE758" s="210"/>
      <c r="BF758" s="210"/>
      <c r="BG758" s="210"/>
      <c r="BH758" s="210"/>
    </row>
    <row r="759" spans="1:60" outlineLevel="3" x14ac:dyDescent="0.2">
      <c r="A759" s="217"/>
      <c r="B759" s="218"/>
      <c r="C759" s="263" t="s">
        <v>718</v>
      </c>
      <c r="D759" s="254"/>
      <c r="E759" s="255">
        <v>1.56</v>
      </c>
      <c r="F759" s="220"/>
      <c r="G759" s="220"/>
      <c r="H759" s="220"/>
      <c r="I759" s="220"/>
      <c r="J759" s="220"/>
      <c r="K759" s="220"/>
      <c r="L759" s="220"/>
      <c r="M759" s="220"/>
      <c r="N759" s="219"/>
      <c r="O759" s="219"/>
      <c r="P759" s="219"/>
      <c r="Q759" s="219"/>
      <c r="R759" s="220"/>
      <c r="S759" s="220"/>
      <c r="T759" s="220"/>
      <c r="U759" s="220"/>
      <c r="V759" s="220"/>
      <c r="W759" s="220"/>
      <c r="X759" s="220"/>
      <c r="Y759" s="220"/>
      <c r="Z759" s="210"/>
      <c r="AA759" s="210"/>
      <c r="AB759" s="210"/>
      <c r="AC759" s="210"/>
      <c r="AD759" s="210"/>
      <c r="AE759" s="210"/>
      <c r="AF759" s="210"/>
      <c r="AG759" s="210" t="s">
        <v>192</v>
      </c>
      <c r="AH759" s="210">
        <v>2</v>
      </c>
      <c r="AI759" s="210"/>
      <c r="AJ759" s="210"/>
      <c r="AK759" s="210"/>
      <c r="AL759" s="210"/>
      <c r="AM759" s="210"/>
      <c r="AN759" s="210"/>
      <c r="AO759" s="210"/>
      <c r="AP759" s="210"/>
      <c r="AQ759" s="210"/>
      <c r="AR759" s="210"/>
      <c r="AS759" s="210"/>
      <c r="AT759" s="210"/>
      <c r="AU759" s="210"/>
      <c r="AV759" s="210"/>
      <c r="AW759" s="210"/>
      <c r="AX759" s="210"/>
      <c r="AY759" s="210"/>
      <c r="AZ759" s="210"/>
      <c r="BA759" s="210"/>
      <c r="BB759" s="210"/>
      <c r="BC759" s="210"/>
      <c r="BD759" s="210"/>
      <c r="BE759" s="210"/>
      <c r="BF759" s="210"/>
      <c r="BG759" s="210"/>
      <c r="BH759" s="210"/>
    </row>
    <row r="760" spans="1:60" outlineLevel="3" x14ac:dyDescent="0.2">
      <c r="A760" s="217"/>
      <c r="B760" s="218"/>
      <c r="C760" s="263" t="s">
        <v>719</v>
      </c>
      <c r="D760" s="254"/>
      <c r="E760" s="255">
        <v>1.56</v>
      </c>
      <c r="F760" s="220"/>
      <c r="G760" s="220"/>
      <c r="H760" s="220"/>
      <c r="I760" s="220"/>
      <c r="J760" s="220"/>
      <c r="K760" s="220"/>
      <c r="L760" s="220"/>
      <c r="M760" s="220"/>
      <c r="N760" s="219"/>
      <c r="O760" s="219"/>
      <c r="P760" s="219"/>
      <c r="Q760" s="219"/>
      <c r="R760" s="220"/>
      <c r="S760" s="220"/>
      <c r="T760" s="220"/>
      <c r="U760" s="220"/>
      <c r="V760" s="220"/>
      <c r="W760" s="220"/>
      <c r="X760" s="220"/>
      <c r="Y760" s="220"/>
      <c r="Z760" s="210"/>
      <c r="AA760" s="210"/>
      <c r="AB760" s="210"/>
      <c r="AC760" s="210"/>
      <c r="AD760" s="210"/>
      <c r="AE760" s="210"/>
      <c r="AF760" s="210"/>
      <c r="AG760" s="210" t="s">
        <v>192</v>
      </c>
      <c r="AH760" s="210">
        <v>2</v>
      </c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</row>
    <row r="761" spans="1:60" outlineLevel="3" x14ac:dyDescent="0.2">
      <c r="A761" s="217"/>
      <c r="B761" s="218"/>
      <c r="C761" s="263" t="s">
        <v>720</v>
      </c>
      <c r="D761" s="254"/>
      <c r="E761" s="255">
        <v>1.56</v>
      </c>
      <c r="F761" s="220"/>
      <c r="G761" s="220"/>
      <c r="H761" s="220"/>
      <c r="I761" s="220"/>
      <c r="J761" s="220"/>
      <c r="K761" s="220"/>
      <c r="L761" s="220"/>
      <c r="M761" s="220"/>
      <c r="N761" s="219"/>
      <c r="O761" s="219"/>
      <c r="P761" s="219"/>
      <c r="Q761" s="219"/>
      <c r="R761" s="220"/>
      <c r="S761" s="220"/>
      <c r="T761" s="220"/>
      <c r="U761" s="220"/>
      <c r="V761" s="220"/>
      <c r="W761" s="220"/>
      <c r="X761" s="220"/>
      <c r="Y761" s="220"/>
      <c r="Z761" s="210"/>
      <c r="AA761" s="210"/>
      <c r="AB761" s="210"/>
      <c r="AC761" s="210"/>
      <c r="AD761" s="210"/>
      <c r="AE761" s="210"/>
      <c r="AF761" s="210"/>
      <c r="AG761" s="210" t="s">
        <v>192</v>
      </c>
      <c r="AH761" s="210">
        <v>2</v>
      </c>
      <c r="AI761" s="210"/>
      <c r="AJ761" s="210"/>
      <c r="AK761" s="210"/>
      <c r="AL761" s="210"/>
      <c r="AM761" s="210"/>
      <c r="AN761" s="210"/>
      <c r="AO761" s="210"/>
      <c r="AP761" s="210"/>
      <c r="AQ761" s="210"/>
      <c r="AR761" s="210"/>
      <c r="AS761" s="210"/>
      <c r="AT761" s="210"/>
      <c r="AU761" s="210"/>
      <c r="AV761" s="210"/>
      <c r="AW761" s="210"/>
      <c r="AX761" s="210"/>
      <c r="AY761" s="210"/>
      <c r="AZ761" s="210"/>
      <c r="BA761" s="210"/>
      <c r="BB761" s="210"/>
      <c r="BC761" s="210"/>
      <c r="BD761" s="210"/>
      <c r="BE761" s="210"/>
      <c r="BF761" s="210"/>
      <c r="BG761" s="210"/>
      <c r="BH761" s="210"/>
    </row>
    <row r="762" spans="1:60" outlineLevel="3" x14ac:dyDescent="0.2">
      <c r="A762" s="217"/>
      <c r="B762" s="218"/>
      <c r="C762" s="263" t="s">
        <v>721</v>
      </c>
      <c r="D762" s="254"/>
      <c r="E762" s="255">
        <v>1.56</v>
      </c>
      <c r="F762" s="220"/>
      <c r="G762" s="220"/>
      <c r="H762" s="220"/>
      <c r="I762" s="220"/>
      <c r="J762" s="220"/>
      <c r="K762" s="220"/>
      <c r="L762" s="220"/>
      <c r="M762" s="220"/>
      <c r="N762" s="219"/>
      <c r="O762" s="219"/>
      <c r="P762" s="219"/>
      <c r="Q762" s="219"/>
      <c r="R762" s="220"/>
      <c r="S762" s="220"/>
      <c r="T762" s="220"/>
      <c r="U762" s="220"/>
      <c r="V762" s="220"/>
      <c r="W762" s="220"/>
      <c r="X762" s="220"/>
      <c r="Y762" s="220"/>
      <c r="Z762" s="210"/>
      <c r="AA762" s="210"/>
      <c r="AB762" s="210"/>
      <c r="AC762" s="210"/>
      <c r="AD762" s="210"/>
      <c r="AE762" s="210"/>
      <c r="AF762" s="210"/>
      <c r="AG762" s="210" t="s">
        <v>192</v>
      </c>
      <c r="AH762" s="210">
        <v>2</v>
      </c>
      <c r="AI762" s="210"/>
      <c r="AJ762" s="210"/>
      <c r="AK762" s="210"/>
      <c r="AL762" s="210"/>
      <c r="AM762" s="210"/>
      <c r="AN762" s="210"/>
      <c r="AO762" s="210"/>
      <c r="AP762" s="210"/>
      <c r="AQ762" s="210"/>
      <c r="AR762" s="210"/>
      <c r="AS762" s="210"/>
      <c r="AT762" s="210"/>
      <c r="AU762" s="210"/>
      <c r="AV762" s="210"/>
      <c r="AW762" s="210"/>
      <c r="AX762" s="210"/>
      <c r="AY762" s="210"/>
      <c r="AZ762" s="210"/>
      <c r="BA762" s="210"/>
      <c r="BB762" s="210"/>
      <c r="BC762" s="210"/>
      <c r="BD762" s="210"/>
      <c r="BE762" s="210"/>
      <c r="BF762" s="210"/>
      <c r="BG762" s="210"/>
      <c r="BH762" s="210"/>
    </row>
    <row r="763" spans="1:60" outlineLevel="3" x14ac:dyDescent="0.2">
      <c r="A763" s="217"/>
      <c r="B763" s="218"/>
      <c r="C763" s="263" t="s">
        <v>722</v>
      </c>
      <c r="D763" s="254"/>
      <c r="E763" s="255">
        <v>1.56</v>
      </c>
      <c r="F763" s="220"/>
      <c r="G763" s="220"/>
      <c r="H763" s="220"/>
      <c r="I763" s="220"/>
      <c r="J763" s="220"/>
      <c r="K763" s="220"/>
      <c r="L763" s="220"/>
      <c r="M763" s="220"/>
      <c r="N763" s="219"/>
      <c r="O763" s="219"/>
      <c r="P763" s="219"/>
      <c r="Q763" s="219"/>
      <c r="R763" s="220"/>
      <c r="S763" s="220"/>
      <c r="T763" s="220"/>
      <c r="U763" s="220"/>
      <c r="V763" s="220"/>
      <c r="W763" s="220"/>
      <c r="X763" s="220"/>
      <c r="Y763" s="220"/>
      <c r="Z763" s="210"/>
      <c r="AA763" s="210"/>
      <c r="AB763" s="210"/>
      <c r="AC763" s="210"/>
      <c r="AD763" s="210"/>
      <c r="AE763" s="210"/>
      <c r="AF763" s="210"/>
      <c r="AG763" s="210" t="s">
        <v>192</v>
      </c>
      <c r="AH763" s="210">
        <v>2</v>
      </c>
      <c r="AI763" s="210"/>
      <c r="AJ763" s="210"/>
      <c r="AK763" s="210"/>
      <c r="AL763" s="210"/>
      <c r="AM763" s="210"/>
      <c r="AN763" s="210"/>
      <c r="AO763" s="210"/>
      <c r="AP763" s="210"/>
      <c r="AQ763" s="210"/>
      <c r="AR763" s="210"/>
      <c r="AS763" s="210"/>
      <c r="AT763" s="210"/>
      <c r="AU763" s="210"/>
      <c r="AV763" s="210"/>
      <c r="AW763" s="210"/>
      <c r="AX763" s="210"/>
      <c r="AY763" s="210"/>
      <c r="AZ763" s="210"/>
      <c r="BA763" s="210"/>
      <c r="BB763" s="210"/>
      <c r="BC763" s="210"/>
      <c r="BD763" s="210"/>
      <c r="BE763" s="210"/>
      <c r="BF763" s="210"/>
      <c r="BG763" s="210"/>
      <c r="BH763" s="210"/>
    </row>
    <row r="764" spans="1:60" outlineLevel="3" x14ac:dyDescent="0.2">
      <c r="A764" s="217"/>
      <c r="B764" s="218"/>
      <c r="C764" s="263" t="s">
        <v>723</v>
      </c>
      <c r="D764" s="254"/>
      <c r="E764" s="255">
        <v>1.56</v>
      </c>
      <c r="F764" s="220"/>
      <c r="G764" s="220"/>
      <c r="H764" s="220"/>
      <c r="I764" s="220"/>
      <c r="J764" s="220"/>
      <c r="K764" s="220"/>
      <c r="L764" s="220"/>
      <c r="M764" s="220"/>
      <c r="N764" s="219"/>
      <c r="O764" s="219"/>
      <c r="P764" s="219"/>
      <c r="Q764" s="219"/>
      <c r="R764" s="220"/>
      <c r="S764" s="220"/>
      <c r="T764" s="220"/>
      <c r="U764" s="220"/>
      <c r="V764" s="220"/>
      <c r="W764" s="220"/>
      <c r="X764" s="220"/>
      <c r="Y764" s="220"/>
      <c r="Z764" s="210"/>
      <c r="AA764" s="210"/>
      <c r="AB764" s="210"/>
      <c r="AC764" s="210"/>
      <c r="AD764" s="210"/>
      <c r="AE764" s="210"/>
      <c r="AF764" s="210"/>
      <c r="AG764" s="210" t="s">
        <v>192</v>
      </c>
      <c r="AH764" s="210">
        <v>2</v>
      </c>
      <c r="AI764" s="210"/>
      <c r="AJ764" s="210"/>
      <c r="AK764" s="210"/>
      <c r="AL764" s="210"/>
      <c r="AM764" s="210"/>
      <c r="AN764" s="210"/>
      <c r="AO764" s="210"/>
      <c r="AP764" s="210"/>
      <c r="AQ764" s="210"/>
      <c r="AR764" s="210"/>
      <c r="AS764" s="210"/>
      <c r="AT764" s="210"/>
      <c r="AU764" s="210"/>
      <c r="AV764" s="210"/>
      <c r="AW764" s="210"/>
      <c r="AX764" s="210"/>
      <c r="AY764" s="210"/>
      <c r="AZ764" s="210"/>
      <c r="BA764" s="210"/>
      <c r="BB764" s="210"/>
      <c r="BC764" s="210"/>
      <c r="BD764" s="210"/>
      <c r="BE764" s="210"/>
      <c r="BF764" s="210"/>
      <c r="BG764" s="210"/>
      <c r="BH764" s="210"/>
    </row>
    <row r="765" spans="1:60" outlineLevel="3" x14ac:dyDescent="0.2">
      <c r="A765" s="217"/>
      <c r="B765" s="218"/>
      <c r="C765" s="263" t="s">
        <v>724</v>
      </c>
      <c r="D765" s="254"/>
      <c r="E765" s="255">
        <v>1.56</v>
      </c>
      <c r="F765" s="220"/>
      <c r="G765" s="220"/>
      <c r="H765" s="220"/>
      <c r="I765" s="220"/>
      <c r="J765" s="220"/>
      <c r="K765" s="220"/>
      <c r="L765" s="220"/>
      <c r="M765" s="220"/>
      <c r="N765" s="219"/>
      <c r="O765" s="219"/>
      <c r="P765" s="219"/>
      <c r="Q765" s="219"/>
      <c r="R765" s="220"/>
      <c r="S765" s="220"/>
      <c r="T765" s="220"/>
      <c r="U765" s="220"/>
      <c r="V765" s="220"/>
      <c r="W765" s="220"/>
      <c r="X765" s="220"/>
      <c r="Y765" s="220"/>
      <c r="Z765" s="210"/>
      <c r="AA765" s="210"/>
      <c r="AB765" s="210"/>
      <c r="AC765" s="210"/>
      <c r="AD765" s="210"/>
      <c r="AE765" s="210"/>
      <c r="AF765" s="210"/>
      <c r="AG765" s="210" t="s">
        <v>192</v>
      </c>
      <c r="AH765" s="210">
        <v>2</v>
      </c>
      <c r="AI765" s="210"/>
      <c r="AJ765" s="210"/>
      <c r="AK765" s="210"/>
      <c r="AL765" s="210"/>
      <c r="AM765" s="210"/>
      <c r="AN765" s="210"/>
      <c r="AO765" s="210"/>
      <c r="AP765" s="210"/>
      <c r="AQ765" s="210"/>
      <c r="AR765" s="210"/>
      <c r="AS765" s="210"/>
      <c r="AT765" s="210"/>
      <c r="AU765" s="210"/>
      <c r="AV765" s="210"/>
      <c r="AW765" s="210"/>
      <c r="AX765" s="210"/>
      <c r="AY765" s="210"/>
      <c r="AZ765" s="210"/>
      <c r="BA765" s="210"/>
      <c r="BB765" s="210"/>
      <c r="BC765" s="210"/>
      <c r="BD765" s="210"/>
      <c r="BE765" s="210"/>
      <c r="BF765" s="210"/>
      <c r="BG765" s="210"/>
      <c r="BH765" s="210"/>
    </row>
    <row r="766" spans="1:60" outlineLevel="3" x14ac:dyDescent="0.2">
      <c r="A766" s="217"/>
      <c r="B766" s="218"/>
      <c r="C766" s="263" t="s">
        <v>725</v>
      </c>
      <c r="D766" s="254"/>
      <c r="E766" s="255">
        <v>1.56</v>
      </c>
      <c r="F766" s="220"/>
      <c r="G766" s="220"/>
      <c r="H766" s="220"/>
      <c r="I766" s="220"/>
      <c r="J766" s="220"/>
      <c r="K766" s="220"/>
      <c r="L766" s="220"/>
      <c r="M766" s="220"/>
      <c r="N766" s="219"/>
      <c r="O766" s="219"/>
      <c r="P766" s="219"/>
      <c r="Q766" s="219"/>
      <c r="R766" s="220"/>
      <c r="S766" s="220"/>
      <c r="T766" s="220"/>
      <c r="U766" s="220"/>
      <c r="V766" s="220"/>
      <c r="W766" s="220"/>
      <c r="X766" s="220"/>
      <c r="Y766" s="220"/>
      <c r="Z766" s="210"/>
      <c r="AA766" s="210"/>
      <c r="AB766" s="210"/>
      <c r="AC766" s="210"/>
      <c r="AD766" s="210"/>
      <c r="AE766" s="210"/>
      <c r="AF766" s="210"/>
      <c r="AG766" s="210" t="s">
        <v>192</v>
      </c>
      <c r="AH766" s="210">
        <v>2</v>
      </c>
      <c r="AI766" s="210"/>
      <c r="AJ766" s="210"/>
      <c r="AK766" s="210"/>
      <c r="AL766" s="210"/>
      <c r="AM766" s="210"/>
      <c r="AN766" s="210"/>
      <c r="AO766" s="210"/>
      <c r="AP766" s="210"/>
      <c r="AQ766" s="210"/>
      <c r="AR766" s="210"/>
      <c r="AS766" s="210"/>
      <c r="AT766" s="210"/>
      <c r="AU766" s="210"/>
      <c r="AV766" s="210"/>
      <c r="AW766" s="210"/>
      <c r="AX766" s="210"/>
      <c r="AY766" s="210"/>
      <c r="AZ766" s="210"/>
      <c r="BA766" s="210"/>
      <c r="BB766" s="210"/>
      <c r="BC766" s="210"/>
      <c r="BD766" s="210"/>
      <c r="BE766" s="210"/>
      <c r="BF766" s="210"/>
      <c r="BG766" s="210"/>
      <c r="BH766" s="210"/>
    </row>
    <row r="767" spans="1:60" outlineLevel="3" x14ac:dyDescent="0.2">
      <c r="A767" s="217"/>
      <c r="B767" s="218"/>
      <c r="C767" s="263" t="s">
        <v>726</v>
      </c>
      <c r="D767" s="254"/>
      <c r="E767" s="255">
        <v>1.56</v>
      </c>
      <c r="F767" s="220"/>
      <c r="G767" s="220"/>
      <c r="H767" s="220"/>
      <c r="I767" s="220"/>
      <c r="J767" s="220"/>
      <c r="K767" s="220"/>
      <c r="L767" s="220"/>
      <c r="M767" s="220"/>
      <c r="N767" s="219"/>
      <c r="O767" s="219"/>
      <c r="P767" s="219"/>
      <c r="Q767" s="219"/>
      <c r="R767" s="220"/>
      <c r="S767" s="220"/>
      <c r="T767" s="220"/>
      <c r="U767" s="220"/>
      <c r="V767" s="220"/>
      <c r="W767" s="220"/>
      <c r="X767" s="220"/>
      <c r="Y767" s="220"/>
      <c r="Z767" s="210"/>
      <c r="AA767" s="210"/>
      <c r="AB767" s="210"/>
      <c r="AC767" s="210"/>
      <c r="AD767" s="210"/>
      <c r="AE767" s="210"/>
      <c r="AF767" s="210"/>
      <c r="AG767" s="210" t="s">
        <v>192</v>
      </c>
      <c r="AH767" s="210">
        <v>2</v>
      </c>
      <c r="AI767" s="210"/>
      <c r="AJ767" s="210"/>
      <c r="AK767" s="210"/>
      <c r="AL767" s="210"/>
      <c r="AM767" s="210"/>
      <c r="AN767" s="210"/>
      <c r="AO767" s="210"/>
      <c r="AP767" s="210"/>
      <c r="AQ767" s="210"/>
      <c r="AR767" s="210"/>
      <c r="AS767" s="210"/>
      <c r="AT767" s="210"/>
      <c r="AU767" s="210"/>
      <c r="AV767" s="210"/>
      <c r="AW767" s="210"/>
      <c r="AX767" s="210"/>
      <c r="AY767" s="210"/>
      <c r="AZ767" s="210"/>
      <c r="BA767" s="210"/>
      <c r="BB767" s="210"/>
      <c r="BC767" s="210"/>
      <c r="BD767" s="210"/>
      <c r="BE767" s="210"/>
      <c r="BF767" s="210"/>
      <c r="BG767" s="210"/>
      <c r="BH767" s="210"/>
    </row>
    <row r="768" spans="1:60" outlineLevel="3" x14ac:dyDescent="0.2">
      <c r="A768" s="217"/>
      <c r="B768" s="218"/>
      <c r="C768" s="263" t="s">
        <v>727</v>
      </c>
      <c r="D768" s="254"/>
      <c r="E768" s="255">
        <v>1.56</v>
      </c>
      <c r="F768" s="220"/>
      <c r="G768" s="220"/>
      <c r="H768" s="220"/>
      <c r="I768" s="220"/>
      <c r="J768" s="220"/>
      <c r="K768" s="220"/>
      <c r="L768" s="220"/>
      <c r="M768" s="220"/>
      <c r="N768" s="219"/>
      <c r="O768" s="219"/>
      <c r="P768" s="219"/>
      <c r="Q768" s="219"/>
      <c r="R768" s="220"/>
      <c r="S768" s="220"/>
      <c r="T768" s="220"/>
      <c r="U768" s="220"/>
      <c r="V768" s="220"/>
      <c r="W768" s="220"/>
      <c r="X768" s="220"/>
      <c r="Y768" s="220"/>
      <c r="Z768" s="210"/>
      <c r="AA768" s="210"/>
      <c r="AB768" s="210"/>
      <c r="AC768" s="210"/>
      <c r="AD768" s="210"/>
      <c r="AE768" s="210"/>
      <c r="AF768" s="210"/>
      <c r="AG768" s="210" t="s">
        <v>192</v>
      </c>
      <c r="AH768" s="210">
        <v>2</v>
      </c>
      <c r="AI768" s="210"/>
      <c r="AJ768" s="210"/>
      <c r="AK768" s="210"/>
      <c r="AL768" s="210"/>
      <c r="AM768" s="210"/>
      <c r="AN768" s="210"/>
      <c r="AO768" s="210"/>
      <c r="AP768" s="210"/>
      <c r="AQ768" s="210"/>
      <c r="AR768" s="210"/>
      <c r="AS768" s="210"/>
      <c r="AT768" s="210"/>
      <c r="AU768" s="210"/>
      <c r="AV768" s="210"/>
      <c r="AW768" s="210"/>
      <c r="AX768" s="210"/>
      <c r="AY768" s="210"/>
      <c r="AZ768" s="210"/>
      <c r="BA768" s="210"/>
      <c r="BB768" s="210"/>
      <c r="BC768" s="210"/>
      <c r="BD768" s="210"/>
      <c r="BE768" s="210"/>
      <c r="BF768" s="210"/>
      <c r="BG768" s="210"/>
      <c r="BH768" s="210"/>
    </row>
    <row r="769" spans="1:60" outlineLevel="3" x14ac:dyDescent="0.2">
      <c r="A769" s="217"/>
      <c r="B769" s="218"/>
      <c r="C769" s="263" t="s">
        <v>728</v>
      </c>
      <c r="D769" s="254"/>
      <c r="E769" s="255">
        <v>1.56</v>
      </c>
      <c r="F769" s="220"/>
      <c r="G769" s="220"/>
      <c r="H769" s="220"/>
      <c r="I769" s="220"/>
      <c r="J769" s="220"/>
      <c r="K769" s="220"/>
      <c r="L769" s="220"/>
      <c r="M769" s="220"/>
      <c r="N769" s="219"/>
      <c r="O769" s="219"/>
      <c r="P769" s="219"/>
      <c r="Q769" s="219"/>
      <c r="R769" s="220"/>
      <c r="S769" s="220"/>
      <c r="T769" s="220"/>
      <c r="U769" s="220"/>
      <c r="V769" s="220"/>
      <c r="W769" s="220"/>
      <c r="X769" s="220"/>
      <c r="Y769" s="220"/>
      <c r="Z769" s="210"/>
      <c r="AA769" s="210"/>
      <c r="AB769" s="210"/>
      <c r="AC769" s="210"/>
      <c r="AD769" s="210"/>
      <c r="AE769" s="210"/>
      <c r="AF769" s="210"/>
      <c r="AG769" s="210" t="s">
        <v>192</v>
      </c>
      <c r="AH769" s="210">
        <v>2</v>
      </c>
      <c r="AI769" s="210"/>
      <c r="AJ769" s="210"/>
      <c r="AK769" s="210"/>
      <c r="AL769" s="210"/>
      <c r="AM769" s="210"/>
      <c r="AN769" s="210"/>
      <c r="AO769" s="210"/>
      <c r="AP769" s="210"/>
      <c r="AQ769" s="210"/>
      <c r="AR769" s="210"/>
      <c r="AS769" s="210"/>
      <c r="AT769" s="210"/>
      <c r="AU769" s="210"/>
      <c r="AV769" s="210"/>
      <c r="AW769" s="210"/>
      <c r="AX769" s="210"/>
      <c r="AY769" s="210"/>
      <c r="AZ769" s="210"/>
      <c r="BA769" s="210"/>
      <c r="BB769" s="210"/>
      <c r="BC769" s="210"/>
      <c r="BD769" s="210"/>
      <c r="BE769" s="210"/>
      <c r="BF769" s="210"/>
      <c r="BG769" s="210"/>
      <c r="BH769" s="210"/>
    </row>
    <row r="770" spans="1:60" outlineLevel="3" x14ac:dyDescent="0.2">
      <c r="A770" s="217"/>
      <c r="B770" s="218"/>
      <c r="C770" s="263" t="s">
        <v>729</v>
      </c>
      <c r="D770" s="254"/>
      <c r="E770" s="255">
        <v>1.56</v>
      </c>
      <c r="F770" s="220"/>
      <c r="G770" s="220"/>
      <c r="H770" s="220"/>
      <c r="I770" s="220"/>
      <c r="J770" s="220"/>
      <c r="K770" s="220"/>
      <c r="L770" s="220"/>
      <c r="M770" s="220"/>
      <c r="N770" s="219"/>
      <c r="O770" s="219"/>
      <c r="P770" s="219"/>
      <c r="Q770" s="219"/>
      <c r="R770" s="220"/>
      <c r="S770" s="220"/>
      <c r="T770" s="220"/>
      <c r="U770" s="220"/>
      <c r="V770" s="220"/>
      <c r="W770" s="220"/>
      <c r="X770" s="220"/>
      <c r="Y770" s="220"/>
      <c r="Z770" s="210"/>
      <c r="AA770" s="210"/>
      <c r="AB770" s="210"/>
      <c r="AC770" s="210"/>
      <c r="AD770" s="210"/>
      <c r="AE770" s="210"/>
      <c r="AF770" s="210"/>
      <c r="AG770" s="210" t="s">
        <v>192</v>
      </c>
      <c r="AH770" s="210">
        <v>2</v>
      </c>
      <c r="AI770" s="210"/>
      <c r="AJ770" s="210"/>
      <c r="AK770" s="210"/>
      <c r="AL770" s="210"/>
      <c r="AM770" s="210"/>
      <c r="AN770" s="210"/>
      <c r="AO770" s="210"/>
      <c r="AP770" s="210"/>
      <c r="AQ770" s="210"/>
      <c r="AR770" s="210"/>
      <c r="AS770" s="210"/>
      <c r="AT770" s="210"/>
      <c r="AU770" s="210"/>
      <c r="AV770" s="210"/>
      <c r="AW770" s="210"/>
      <c r="AX770" s="210"/>
      <c r="AY770" s="210"/>
      <c r="AZ770" s="210"/>
      <c r="BA770" s="210"/>
      <c r="BB770" s="210"/>
      <c r="BC770" s="210"/>
      <c r="BD770" s="210"/>
      <c r="BE770" s="210"/>
      <c r="BF770" s="210"/>
      <c r="BG770" s="210"/>
      <c r="BH770" s="210"/>
    </row>
    <row r="771" spans="1:60" outlineLevel="3" x14ac:dyDescent="0.2">
      <c r="A771" s="217"/>
      <c r="B771" s="218"/>
      <c r="C771" s="263" t="s">
        <v>730</v>
      </c>
      <c r="D771" s="254"/>
      <c r="E771" s="255">
        <v>1.56</v>
      </c>
      <c r="F771" s="220"/>
      <c r="G771" s="220"/>
      <c r="H771" s="220"/>
      <c r="I771" s="220"/>
      <c r="J771" s="220"/>
      <c r="K771" s="220"/>
      <c r="L771" s="220"/>
      <c r="M771" s="220"/>
      <c r="N771" s="219"/>
      <c r="O771" s="219"/>
      <c r="P771" s="219"/>
      <c r="Q771" s="219"/>
      <c r="R771" s="220"/>
      <c r="S771" s="220"/>
      <c r="T771" s="220"/>
      <c r="U771" s="220"/>
      <c r="V771" s="220"/>
      <c r="W771" s="220"/>
      <c r="X771" s="220"/>
      <c r="Y771" s="220"/>
      <c r="Z771" s="210"/>
      <c r="AA771" s="210"/>
      <c r="AB771" s="210"/>
      <c r="AC771" s="210"/>
      <c r="AD771" s="210"/>
      <c r="AE771" s="210"/>
      <c r="AF771" s="210"/>
      <c r="AG771" s="210" t="s">
        <v>192</v>
      </c>
      <c r="AH771" s="210">
        <v>2</v>
      </c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</row>
    <row r="772" spans="1:60" outlineLevel="3" x14ac:dyDescent="0.2">
      <c r="A772" s="217"/>
      <c r="B772" s="218"/>
      <c r="C772" s="263" t="s">
        <v>731</v>
      </c>
      <c r="D772" s="254"/>
      <c r="E772" s="255">
        <v>1.56</v>
      </c>
      <c r="F772" s="220"/>
      <c r="G772" s="220"/>
      <c r="H772" s="220"/>
      <c r="I772" s="220"/>
      <c r="J772" s="220"/>
      <c r="K772" s="220"/>
      <c r="L772" s="220"/>
      <c r="M772" s="220"/>
      <c r="N772" s="219"/>
      <c r="O772" s="219"/>
      <c r="P772" s="219"/>
      <c r="Q772" s="219"/>
      <c r="R772" s="220"/>
      <c r="S772" s="220"/>
      <c r="T772" s="220"/>
      <c r="U772" s="220"/>
      <c r="V772" s="220"/>
      <c r="W772" s="220"/>
      <c r="X772" s="220"/>
      <c r="Y772" s="220"/>
      <c r="Z772" s="210"/>
      <c r="AA772" s="210"/>
      <c r="AB772" s="210"/>
      <c r="AC772" s="210"/>
      <c r="AD772" s="210"/>
      <c r="AE772" s="210"/>
      <c r="AF772" s="210"/>
      <c r="AG772" s="210" t="s">
        <v>192</v>
      </c>
      <c r="AH772" s="210">
        <v>2</v>
      </c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</row>
    <row r="773" spans="1:60" outlineLevel="3" x14ac:dyDescent="0.2">
      <c r="A773" s="217"/>
      <c r="B773" s="218"/>
      <c r="C773" s="263" t="s">
        <v>732</v>
      </c>
      <c r="D773" s="254"/>
      <c r="E773" s="255">
        <v>1.56</v>
      </c>
      <c r="F773" s="220"/>
      <c r="G773" s="220"/>
      <c r="H773" s="220"/>
      <c r="I773" s="220"/>
      <c r="J773" s="220"/>
      <c r="K773" s="220"/>
      <c r="L773" s="220"/>
      <c r="M773" s="220"/>
      <c r="N773" s="219"/>
      <c r="O773" s="219"/>
      <c r="P773" s="219"/>
      <c r="Q773" s="219"/>
      <c r="R773" s="220"/>
      <c r="S773" s="220"/>
      <c r="T773" s="220"/>
      <c r="U773" s="220"/>
      <c r="V773" s="220"/>
      <c r="W773" s="220"/>
      <c r="X773" s="220"/>
      <c r="Y773" s="220"/>
      <c r="Z773" s="210"/>
      <c r="AA773" s="210"/>
      <c r="AB773" s="210"/>
      <c r="AC773" s="210"/>
      <c r="AD773" s="210"/>
      <c r="AE773" s="210"/>
      <c r="AF773" s="210"/>
      <c r="AG773" s="210" t="s">
        <v>192</v>
      </c>
      <c r="AH773" s="210">
        <v>2</v>
      </c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</row>
    <row r="774" spans="1:60" outlineLevel="3" x14ac:dyDescent="0.2">
      <c r="A774" s="217"/>
      <c r="B774" s="218"/>
      <c r="C774" s="263" t="s">
        <v>733</v>
      </c>
      <c r="D774" s="254"/>
      <c r="E774" s="255">
        <v>1.56</v>
      </c>
      <c r="F774" s="220"/>
      <c r="G774" s="220"/>
      <c r="H774" s="220"/>
      <c r="I774" s="220"/>
      <c r="J774" s="220"/>
      <c r="K774" s="220"/>
      <c r="L774" s="220"/>
      <c r="M774" s="220"/>
      <c r="N774" s="219"/>
      <c r="O774" s="219"/>
      <c r="P774" s="219"/>
      <c r="Q774" s="219"/>
      <c r="R774" s="220"/>
      <c r="S774" s="220"/>
      <c r="T774" s="220"/>
      <c r="U774" s="220"/>
      <c r="V774" s="220"/>
      <c r="W774" s="220"/>
      <c r="X774" s="220"/>
      <c r="Y774" s="220"/>
      <c r="Z774" s="210"/>
      <c r="AA774" s="210"/>
      <c r="AB774" s="210"/>
      <c r="AC774" s="210"/>
      <c r="AD774" s="210"/>
      <c r="AE774" s="210"/>
      <c r="AF774" s="210"/>
      <c r="AG774" s="210" t="s">
        <v>192</v>
      </c>
      <c r="AH774" s="210">
        <v>2</v>
      </c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</row>
    <row r="775" spans="1:60" outlineLevel="3" x14ac:dyDescent="0.2">
      <c r="A775" s="217"/>
      <c r="B775" s="218"/>
      <c r="C775" s="263" t="s">
        <v>734</v>
      </c>
      <c r="D775" s="254"/>
      <c r="E775" s="255">
        <v>1.56</v>
      </c>
      <c r="F775" s="220"/>
      <c r="G775" s="220"/>
      <c r="H775" s="220"/>
      <c r="I775" s="220"/>
      <c r="J775" s="220"/>
      <c r="K775" s="220"/>
      <c r="L775" s="220"/>
      <c r="M775" s="220"/>
      <c r="N775" s="219"/>
      <c r="O775" s="219"/>
      <c r="P775" s="219"/>
      <c r="Q775" s="219"/>
      <c r="R775" s="220"/>
      <c r="S775" s="220"/>
      <c r="T775" s="220"/>
      <c r="U775" s="220"/>
      <c r="V775" s="220"/>
      <c r="W775" s="220"/>
      <c r="X775" s="220"/>
      <c r="Y775" s="220"/>
      <c r="Z775" s="210"/>
      <c r="AA775" s="210"/>
      <c r="AB775" s="210"/>
      <c r="AC775" s="210"/>
      <c r="AD775" s="210"/>
      <c r="AE775" s="210"/>
      <c r="AF775" s="210"/>
      <c r="AG775" s="210" t="s">
        <v>192</v>
      </c>
      <c r="AH775" s="210">
        <v>2</v>
      </c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</row>
    <row r="776" spans="1:60" outlineLevel="3" x14ac:dyDescent="0.2">
      <c r="A776" s="217"/>
      <c r="B776" s="218"/>
      <c r="C776" s="263" t="s">
        <v>735</v>
      </c>
      <c r="D776" s="254"/>
      <c r="E776" s="255">
        <v>1.56</v>
      </c>
      <c r="F776" s="220"/>
      <c r="G776" s="220"/>
      <c r="H776" s="220"/>
      <c r="I776" s="220"/>
      <c r="J776" s="220"/>
      <c r="K776" s="220"/>
      <c r="L776" s="220"/>
      <c r="M776" s="220"/>
      <c r="N776" s="219"/>
      <c r="O776" s="219"/>
      <c r="P776" s="219"/>
      <c r="Q776" s="219"/>
      <c r="R776" s="220"/>
      <c r="S776" s="220"/>
      <c r="T776" s="220"/>
      <c r="U776" s="220"/>
      <c r="V776" s="220"/>
      <c r="W776" s="220"/>
      <c r="X776" s="220"/>
      <c r="Y776" s="220"/>
      <c r="Z776" s="210"/>
      <c r="AA776" s="210"/>
      <c r="AB776" s="210"/>
      <c r="AC776" s="210"/>
      <c r="AD776" s="210"/>
      <c r="AE776" s="210"/>
      <c r="AF776" s="210"/>
      <c r="AG776" s="210" t="s">
        <v>192</v>
      </c>
      <c r="AH776" s="210">
        <v>2</v>
      </c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</row>
    <row r="777" spans="1:60" outlineLevel="3" x14ac:dyDescent="0.2">
      <c r="A777" s="217"/>
      <c r="B777" s="218"/>
      <c r="C777" s="263" t="s">
        <v>736</v>
      </c>
      <c r="D777" s="254"/>
      <c r="E777" s="255">
        <v>1.56</v>
      </c>
      <c r="F777" s="220"/>
      <c r="G777" s="220"/>
      <c r="H777" s="220"/>
      <c r="I777" s="220"/>
      <c r="J777" s="220"/>
      <c r="K777" s="220"/>
      <c r="L777" s="220"/>
      <c r="M777" s="220"/>
      <c r="N777" s="219"/>
      <c r="O777" s="219"/>
      <c r="P777" s="219"/>
      <c r="Q777" s="219"/>
      <c r="R777" s="220"/>
      <c r="S777" s="220"/>
      <c r="T777" s="220"/>
      <c r="U777" s="220"/>
      <c r="V777" s="220"/>
      <c r="W777" s="220"/>
      <c r="X777" s="220"/>
      <c r="Y777" s="220"/>
      <c r="Z777" s="210"/>
      <c r="AA777" s="210"/>
      <c r="AB777" s="210"/>
      <c r="AC777" s="210"/>
      <c r="AD777" s="210"/>
      <c r="AE777" s="210"/>
      <c r="AF777" s="210"/>
      <c r="AG777" s="210" t="s">
        <v>192</v>
      </c>
      <c r="AH777" s="210">
        <v>2</v>
      </c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</row>
    <row r="778" spans="1:60" outlineLevel="3" x14ac:dyDescent="0.2">
      <c r="A778" s="217"/>
      <c r="B778" s="218"/>
      <c r="C778" s="263" t="s">
        <v>737</v>
      </c>
      <c r="D778" s="254"/>
      <c r="E778" s="255">
        <v>1.56</v>
      </c>
      <c r="F778" s="220"/>
      <c r="G778" s="220"/>
      <c r="H778" s="220"/>
      <c r="I778" s="220"/>
      <c r="J778" s="220"/>
      <c r="K778" s="220"/>
      <c r="L778" s="220"/>
      <c r="M778" s="220"/>
      <c r="N778" s="219"/>
      <c r="O778" s="219"/>
      <c r="P778" s="219"/>
      <c r="Q778" s="219"/>
      <c r="R778" s="220"/>
      <c r="S778" s="220"/>
      <c r="T778" s="220"/>
      <c r="U778" s="220"/>
      <c r="V778" s="220"/>
      <c r="W778" s="220"/>
      <c r="X778" s="220"/>
      <c r="Y778" s="220"/>
      <c r="Z778" s="210"/>
      <c r="AA778" s="210"/>
      <c r="AB778" s="210"/>
      <c r="AC778" s="210"/>
      <c r="AD778" s="210"/>
      <c r="AE778" s="210"/>
      <c r="AF778" s="210"/>
      <c r="AG778" s="210" t="s">
        <v>192</v>
      </c>
      <c r="AH778" s="210">
        <v>2</v>
      </c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</row>
    <row r="779" spans="1:60" outlineLevel="3" x14ac:dyDescent="0.2">
      <c r="A779" s="217"/>
      <c r="B779" s="218"/>
      <c r="C779" s="263" t="s">
        <v>738</v>
      </c>
      <c r="D779" s="254"/>
      <c r="E779" s="255">
        <v>1.56</v>
      </c>
      <c r="F779" s="220"/>
      <c r="G779" s="220"/>
      <c r="H779" s="220"/>
      <c r="I779" s="220"/>
      <c r="J779" s="220"/>
      <c r="K779" s="220"/>
      <c r="L779" s="220"/>
      <c r="M779" s="220"/>
      <c r="N779" s="219"/>
      <c r="O779" s="219"/>
      <c r="P779" s="219"/>
      <c r="Q779" s="219"/>
      <c r="R779" s="220"/>
      <c r="S779" s="220"/>
      <c r="T779" s="220"/>
      <c r="U779" s="220"/>
      <c r="V779" s="220"/>
      <c r="W779" s="220"/>
      <c r="X779" s="220"/>
      <c r="Y779" s="220"/>
      <c r="Z779" s="210"/>
      <c r="AA779" s="210"/>
      <c r="AB779" s="210"/>
      <c r="AC779" s="210"/>
      <c r="AD779" s="210"/>
      <c r="AE779" s="210"/>
      <c r="AF779" s="210"/>
      <c r="AG779" s="210" t="s">
        <v>192</v>
      </c>
      <c r="AH779" s="210">
        <v>2</v>
      </c>
      <c r="AI779" s="210"/>
      <c r="AJ779" s="210"/>
      <c r="AK779" s="210"/>
      <c r="AL779" s="210"/>
      <c r="AM779" s="210"/>
      <c r="AN779" s="210"/>
      <c r="AO779" s="210"/>
      <c r="AP779" s="210"/>
      <c r="AQ779" s="210"/>
      <c r="AR779" s="210"/>
      <c r="AS779" s="210"/>
      <c r="AT779" s="210"/>
      <c r="AU779" s="210"/>
      <c r="AV779" s="210"/>
      <c r="AW779" s="210"/>
      <c r="AX779" s="210"/>
      <c r="AY779" s="210"/>
      <c r="AZ779" s="210"/>
      <c r="BA779" s="210"/>
      <c r="BB779" s="210"/>
      <c r="BC779" s="210"/>
      <c r="BD779" s="210"/>
      <c r="BE779" s="210"/>
      <c r="BF779" s="210"/>
      <c r="BG779" s="210"/>
      <c r="BH779" s="210"/>
    </row>
    <row r="780" spans="1:60" outlineLevel="3" x14ac:dyDescent="0.2">
      <c r="A780" s="217"/>
      <c r="B780" s="218"/>
      <c r="C780" s="263" t="s">
        <v>739</v>
      </c>
      <c r="D780" s="254"/>
      <c r="E780" s="255">
        <v>1.56</v>
      </c>
      <c r="F780" s="220"/>
      <c r="G780" s="220"/>
      <c r="H780" s="220"/>
      <c r="I780" s="220"/>
      <c r="J780" s="220"/>
      <c r="K780" s="220"/>
      <c r="L780" s="220"/>
      <c r="M780" s="220"/>
      <c r="N780" s="219"/>
      <c r="O780" s="219"/>
      <c r="P780" s="219"/>
      <c r="Q780" s="219"/>
      <c r="R780" s="220"/>
      <c r="S780" s="220"/>
      <c r="T780" s="220"/>
      <c r="U780" s="220"/>
      <c r="V780" s="220"/>
      <c r="W780" s="220"/>
      <c r="X780" s="220"/>
      <c r="Y780" s="220"/>
      <c r="Z780" s="210"/>
      <c r="AA780" s="210"/>
      <c r="AB780" s="210"/>
      <c r="AC780" s="210"/>
      <c r="AD780" s="210"/>
      <c r="AE780" s="210"/>
      <c r="AF780" s="210"/>
      <c r="AG780" s="210" t="s">
        <v>192</v>
      </c>
      <c r="AH780" s="210">
        <v>2</v>
      </c>
      <c r="AI780" s="210"/>
      <c r="AJ780" s="210"/>
      <c r="AK780" s="210"/>
      <c r="AL780" s="210"/>
      <c r="AM780" s="210"/>
      <c r="AN780" s="210"/>
      <c r="AO780" s="210"/>
      <c r="AP780" s="210"/>
      <c r="AQ780" s="210"/>
      <c r="AR780" s="210"/>
      <c r="AS780" s="210"/>
      <c r="AT780" s="210"/>
      <c r="AU780" s="210"/>
      <c r="AV780" s="210"/>
      <c r="AW780" s="210"/>
      <c r="AX780" s="210"/>
      <c r="AY780" s="210"/>
      <c r="AZ780" s="210"/>
      <c r="BA780" s="210"/>
      <c r="BB780" s="210"/>
      <c r="BC780" s="210"/>
      <c r="BD780" s="210"/>
      <c r="BE780" s="210"/>
      <c r="BF780" s="210"/>
      <c r="BG780" s="210"/>
      <c r="BH780" s="210"/>
    </row>
    <row r="781" spans="1:60" outlineLevel="3" x14ac:dyDescent="0.2">
      <c r="A781" s="217"/>
      <c r="B781" s="218"/>
      <c r="C781" s="263" t="s">
        <v>740</v>
      </c>
      <c r="D781" s="254"/>
      <c r="E781" s="255">
        <v>1.56</v>
      </c>
      <c r="F781" s="220"/>
      <c r="G781" s="220"/>
      <c r="H781" s="220"/>
      <c r="I781" s="220"/>
      <c r="J781" s="220"/>
      <c r="K781" s="220"/>
      <c r="L781" s="220"/>
      <c r="M781" s="220"/>
      <c r="N781" s="219"/>
      <c r="O781" s="219"/>
      <c r="P781" s="219"/>
      <c r="Q781" s="219"/>
      <c r="R781" s="220"/>
      <c r="S781" s="220"/>
      <c r="T781" s="220"/>
      <c r="U781" s="220"/>
      <c r="V781" s="220"/>
      <c r="W781" s="220"/>
      <c r="X781" s="220"/>
      <c r="Y781" s="220"/>
      <c r="Z781" s="210"/>
      <c r="AA781" s="210"/>
      <c r="AB781" s="210"/>
      <c r="AC781" s="210"/>
      <c r="AD781" s="210"/>
      <c r="AE781" s="210"/>
      <c r="AF781" s="210"/>
      <c r="AG781" s="210" t="s">
        <v>192</v>
      </c>
      <c r="AH781" s="210">
        <v>2</v>
      </c>
      <c r="AI781" s="210"/>
      <c r="AJ781" s="210"/>
      <c r="AK781" s="210"/>
      <c r="AL781" s="210"/>
      <c r="AM781" s="210"/>
      <c r="AN781" s="210"/>
      <c r="AO781" s="210"/>
      <c r="AP781" s="210"/>
      <c r="AQ781" s="210"/>
      <c r="AR781" s="210"/>
      <c r="AS781" s="210"/>
      <c r="AT781" s="210"/>
      <c r="AU781" s="210"/>
      <c r="AV781" s="210"/>
      <c r="AW781" s="210"/>
      <c r="AX781" s="210"/>
      <c r="AY781" s="210"/>
      <c r="AZ781" s="210"/>
      <c r="BA781" s="210"/>
      <c r="BB781" s="210"/>
      <c r="BC781" s="210"/>
      <c r="BD781" s="210"/>
      <c r="BE781" s="210"/>
      <c r="BF781" s="210"/>
      <c r="BG781" s="210"/>
      <c r="BH781" s="210"/>
    </row>
    <row r="782" spans="1:60" outlineLevel="3" x14ac:dyDescent="0.2">
      <c r="A782" s="217"/>
      <c r="B782" s="218"/>
      <c r="C782" s="263" t="s">
        <v>741</v>
      </c>
      <c r="D782" s="254"/>
      <c r="E782" s="255">
        <v>1.56</v>
      </c>
      <c r="F782" s="220"/>
      <c r="G782" s="220"/>
      <c r="H782" s="220"/>
      <c r="I782" s="220"/>
      <c r="J782" s="220"/>
      <c r="K782" s="220"/>
      <c r="L782" s="220"/>
      <c r="M782" s="220"/>
      <c r="N782" s="219"/>
      <c r="O782" s="219"/>
      <c r="P782" s="219"/>
      <c r="Q782" s="219"/>
      <c r="R782" s="220"/>
      <c r="S782" s="220"/>
      <c r="T782" s="220"/>
      <c r="U782" s="220"/>
      <c r="V782" s="220"/>
      <c r="W782" s="220"/>
      <c r="X782" s="220"/>
      <c r="Y782" s="220"/>
      <c r="Z782" s="210"/>
      <c r="AA782" s="210"/>
      <c r="AB782" s="210"/>
      <c r="AC782" s="210"/>
      <c r="AD782" s="210"/>
      <c r="AE782" s="210"/>
      <c r="AF782" s="210"/>
      <c r="AG782" s="210" t="s">
        <v>192</v>
      </c>
      <c r="AH782" s="210">
        <v>2</v>
      </c>
      <c r="AI782" s="210"/>
      <c r="AJ782" s="210"/>
      <c r="AK782" s="210"/>
      <c r="AL782" s="210"/>
      <c r="AM782" s="210"/>
      <c r="AN782" s="210"/>
      <c r="AO782" s="210"/>
      <c r="AP782" s="210"/>
      <c r="AQ782" s="210"/>
      <c r="AR782" s="210"/>
      <c r="AS782" s="210"/>
      <c r="AT782" s="210"/>
      <c r="AU782" s="210"/>
      <c r="AV782" s="210"/>
      <c r="AW782" s="210"/>
      <c r="AX782" s="210"/>
      <c r="AY782" s="210"/>
      <c r="AZ782" s="210"/>
      <c r="BA782" s="210"/>
      <c r="BB782" s="210"/>
      <c r="BC782" s="210"/>
      <c r="BD782" s="210"/>
      <c r="BE782" s="210"/>
      <c r="BF782" s="210"/>
      <c r="BG782" s="210"/>
      <c r="BH782" s="210"/>
    </row>
    <row r="783" spans="1:60" outlineLevel="3" x14ac:dyDescent="0.2">
      <c r="A783" s="217"/>
      <c r="B783" s="218"/>
      <c r="C783" s="263" t="s">
        <v>742</v>
      </c>
      <c r="D783" s="254"/>
      <c r="E783" s="255">
        <v>1.56</v>
      </c>
      <c r="F783" s="220"/>
      <c r="G783" s="220"/>
      <c r="H783" s="220"/>
      <c r="I783" s="220"/>
      <c r="J783" s="220"/>
      <c r="K783" s="220"/>
      <c r="L783" s="220"/>
      <c r="M783" s="220"/>
      <c r="N783" s="219"/>
      <c r="O783" s="219"/>
      <c r="P783" s="219"/>
      <c r="Q783" s="219"/>
      <c r="R783" s="220"/>
      <c r="S783" s="220"/>
      <c r="T783" s="220"/>
      <c r="U783" s="220"/>
      <c r="V783" s="220"/>
      <c r="W783" s="220"/>
      <c r="X783" s="220"/>
      <c r="Y783" s="220"/>
      <c r="Z783" s="210"/>
      <c r="AA783" s="210"/>
      <c r="AB783" s="210"/>
      <c r="AC783" s="210"/>
      <c r="AD783" s="210"/>
      <c r="AE783" s="210"/>
      <c r="AF783" s="210"/>
      <c r="AG783" s="210" t="s">
        <v>192</v>
      </c>
      <c r="AH783" s="210">
        <v>2</v>
      </c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</row>
    <row r="784" spans="1:60" outlineLevel="3" x14ac:dyDescent="0.2">
      <c r="A784" s="217"/>
      <c r="B784" s="218"/>
      <c r="C784" s="263" t="s">
        <v>743</v>
      </c>
      <c r="D784" s="254"/>
      <c r="E784" s="255">
        <v>1.56</v>
      </c>
      <c r="F784" s="220"/>
      <c r="G784" s="220"/>
      <c r="H784" s="220"/>
      <c r="I784" s="220"/>
      <c r="J784" s="220"/>
      <c r="K784" s="220"/>
      <c r="L784" s="220"/>
      <c r="M784" s="220"/>
      <c r="N784" s="219"/>
      <c r="O784" s="219"/>
      <c r="P784" s="219"/>
      <c r="Q784" s="219"/>
      <c r="R784" s="220"/>
      <c r="S784" s="220"/>
      <c r="T784" s="220"/>
      <c r="U784" s="220"/>
      <c r="V784" s="220"/>
      <c r="W784" s="220"/>
      <c r="X784" s="220"/>
      <c r="Y784" s="220"/>
      <c r="Z784" s="210"/>
      <c r="AA784" s="210"/>
      <c r="AB784" s="210"/>
      <c r="AC784" s="210"/>
      <c r="AD784" s="210"/>
      <c r="AE784" s="210"/>
      <c r="AF784" s="210"/>
      <c r="AG784" s="210" t="s">
        <v>192</v>
      </c>
      <c r="AH784" s="210">
        <v>2</v>
      </c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</row>
    <row r="785" spans="1:60" outlineLevel="3" x14ac:dyDescent="0.2">
      <c r="A785" s="217"/>
      <c r="B785" s="218"/>
      <c r="C785" s="263" t="s">
        <v>744</v>
      </c>
      <c r="D785" s="254"/>
      <c r="E785" s="255">
        <v>1.56</v>
      </c>
      <c r="F785" s="220"/>
      <c r="G785" s="220"/>
      <c r="H785" s="220"/>
      <c r="I785" s="220"/>
      <c r="J785" s="220"/>
      <c r="K785" s="220"/>
      <c r="L785" s="220"/>
      <c r="M785" s="220"/>
      <c r="N785" s="219"/>
      <c r="O785" s="219"/>
      <c r="P785" s="219"/>
      <c r="Q785" s="219"/>
      <c r="R785" s="220"/>
      <c r="S785" s="220"/>
      <c r="T785" s="220"/>
      <c r="U785" s="220"/>
      <c r="V785" s="220"/>
      <c r="W785" s="220"/>
      <c r="X785" s="220"/>
      <c r="Y785" s="220"/>
      <c r="Z785" s="210"/>
      <c r="AA785" s="210"/>
      <c r="AB785" s="210"/>
      <c r="AC785" s="210"/>
      <c r="AD785" s="210"/>
      <c r="AE785" s="210"/>
      <c r="AF785" s="210"/>
      <c r="AG785" s="210" t="s">
        <v>192</v>
      </c>
      <c r="AH785" s="210">
        <v>2</v>
      </c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</row>
    <row r="786" spans="1:60" outlineLevel="3" x14ac:dyDescent="0.2">
      <c r="A786" s="217"/>
      <c r="B786" s="218"/>
      <c r="C786" s="263" t="s">
        <v>745</v>
      </c>
      <c r="D786" s="254"/>
      <c r="E786" s="255">
        <v>1.56</v>
      </c>
      <c r="F786" s="220"/>
      <c r="G786" s="220"/>
      <c r="H786" s="220"/>
      <c r="I786" s="220"/>
      <c r="J786" s="220"/>
      <c r="K786" s="220"/>
      <c r="L786" s="220"/>
      <c r="M786" s="220"/>
      <c r="N786" s="219"/>
      <c r="O786" s="219"/>
      <c r="P786" s="219"/>
      <c r="Q786" s="219"/>
      <c r="R786" s="220"/>
      <c r="S786" s="220"/>
      <c r="T786" s="220"/>
      <c r="U786" s="220"/>
      <c r="V786" s="220"/>
      <c r="W786" s="220"/>
      <c r="X786" s="220"/>
      <c r="Y786" s="220"/>
      <c r="Z786" s="210"/>
      <c r="AA786" s="210"/>
      <c r="AB786" s="210"/>
      <c r="AC786" s="210"/>
      <c r="AD786" s="210"/>
      <c r="AE786" s="210"/>
      <c r="AF786" s="210"/>
      <c r="AG786" s="210" t="s">
        <v>192</v>
      </c>
      <c r="AH786" s="210">
        <v>2</v>
      </c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</row>
    <row r="787" spans="1:60" outlineLevel="3" x14ac:dyDescent="0.2">
      <c r="A787" s="217"/>
      <c r="B787" s="218"/>
      <c r="C787" s="263" t="s">
        <v>746</v>
      </c>
      <c r="D787" s="254"/>
      <c r="E787" s="255">
        <v>1.56</v>
      </c>
      <c r="F787" s="220"/>
      <c r="G787" s="220"/>
      <c r="H787" s="220"/>
      <c r="I787" s="220"/>
      <c r="J787" s="220"/>
      <c r="K787" s="220"/>
      <c r="L787" s="220"/>
      <c r="M787" s="220"/>
      <c r="N787" s="219"/>
      <c r="O787" s="219"/>
      <c r="P787" s="219"/>
      <c r="Q787" s="219"/>
      <c r="R787" s="220"/>
      <c r="S787" s="220"/>
      <c r="T787" s="220"/>
      <c r="U787" s="220"/>
      <c r="V787" s="220"/>
      <c r="W787" s="220"/>
      <c r="X787" s="220"/>
      <c r="Y787" s="220"/>
      <c r="Z787" s="210"/>
      <c r="AA787" s="210"/>
      <c r="AB787" s="210"/>
      <c r="AC787" s="210"/>
      <c r="AD787" s="210"/>
      <c r="AE787" s="210"/>
      <c r="AF787" s="210"/>
      <c r="AG787" s="210" t="s">
        <v>192</v>
      </c>
      <c r="AH787" s="210">
        <v>2</v>
      </c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</row>
    <row r="788" spans="1:60" outlineLevel="3" x14ac:dyDescent="0.2">
      <c r="A788" s="217"/>
      <c r="B788" s="218"/>
      <c r="C788" s="263" t="s">
        <v>747</v>
      </c>
      <c r="D788" s="254"/>
      <c r="E788" s="255">
        <v>1.56</v>
      </c>
      <c r="F788" s="220"/>
      <c r="G788" s="220"/>
      <c r="H788" s="220"/>
      <c r="I788" s="220"/>
      <c r="J788" s="220"/>
      <c r="K788" s="220"/>
      <c r="L788" s="220"/>
      <c r="M788" s="220"/>
      <c r="N788" s="219"/>
      <c r="O788" s="219"/>
      <c r="P788" s="219"/>
      <c r="Q788" s="219"/>
      <c r="R788" s="220"/>
      <c r="S788" s="220"/>
      <c r="T788" s="220"/>
      <c r="U788" s="220"/>
      <c r="V788" s="220"/>
      <c r="W788" s="220"/>
      <c r="X788" s="220"/>
      <c r="Y788" s="220"/>
      <c r="Z788" s="210"/>
      <c r="AA788" s="210"/>
      <c r="AB788" s="210"/>
      <c r="AC788" s="210"/>
      <c r="AD788" s="210"/>
      <c r="AE788" s="210"/>
      <c r="AF788" s="210"/>
      <c r="AG788" s="210" t="s">
        <v>192</v>
      </c>
      <c r="AH788" s="210">
        <v>2</v>
      </c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</row>
    <row r="789" spans="1:60" outlineLevel="3" x14ac:dyDescent="0.2">
      <c r="A789" s="217"/>
      <c r="B789" s="218"/>
      <c r="C789" s="264" t="s">
        <v>225</v>
      </c>
      <c r="D789" s="256"/>
      <c r="E789" s="257"/>
      <c r="F789" s="220"/>
      <c r="G789" s="220"/>
      <c r="H789" s="220"/>
      <c r="I789" s="220"/>
      <c r="J789" s="220"/>
      <c r="K789" s="220"/>
      <c r="L789" s="220"/>
      <c r="M789" s="220"/>
      <c r="N789" s="219"/>
      <c r="O789" s="219"/>
      <c r="P789" s="219"/>
      <c r="Q789" s="219"/>
      <c r="R789" s="220"/>
      <c r="S789" s="220"/>
      <c r="T789" s="220"/>
      <c r="U789" s="220"/>
      <c r="V789" s="220"/>
      <c r="W789" s="220"/>
      <c r="X789" s="220"/>
      <c r="Y789" s="220"/>
      <c r="Z789" s="210"/>
      <c r="AA789" s="210"/>
      <c r="AB789" s="210"/>
      <c r="AC789" s="210"/>
      <c r="AD789" s="210"/>
      <c r="AE789" s="210"/>
      <c r="AF789" s="210"/>
      <c r="AG789" s="210" t="s">
        <v>192</v>
      </c>
      <c r="AH789" s="210">
        <v>3</v>
      </c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</row>
    <row r="790" spans="1:60" outlineLevel="3" x14ac:dyDescent="0.2">
      <c r="A790" s="217"/>
      <c r="B790" s="218"/>
      <c r="C790" s="262" t="s">
        <v>226</v>
      </c>
      <c r="D790" s="254"/>
      <c r="E790" s="255"/>
      <c r="F790" s="220"/>
      <c r="G790" s="220"/>
      <c r="H790" s="220"/>
      <c r="I790" s="220"/>
      <c r="J790" s="220"/>
      <c r="K790" s="220"/>
      <c r="L790" s="220"/>
      <c r="M790" s="220"/>
      <c r="N790" s="219"/>
      <c r="O790" s="219"/>
      <c r="P790" s="219"/>
      <c r="Q790" s="219"/>
      <c r="R790" s="220"/>
      <c r="S790" s="220"/>
      <c r="T790" s="220"/>
      <c r="U790" s="220"/>
      <c r="V790" s="220"/>
      <c r="W790" s="220"/>
      <c r="X790" s="220"/>
      <c r="Y790" s="220"/>
      <c r="Z790" s="210"/>
      <c r="AA790" s="210"/>
      <c r="AB790" s="210"/>
      <c r="AC790" s="210"/>
      <c r="AD790" s="210"/>
      <c r="AE790" s="210"/>
      <c r="AF790" s="210"/>
      <c r="AG790" s="210" t="s">
        <v>192</v>
      </c>
      <c r="AH790" s="210"/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</row>
    <row r="791" spans="1:60" outlineLevel="3" x14ac:dyDescent="0.2">
      <c r="A791" s="217"/>
      <c r="B791" s="218"/>
      <c r="C791" s="261" t="s">
        <v>748</v>
      </c>
      <c r="D791" s="252"/>
      <c r="E791" s="253">
        <v>92.66</v>
      </c>
      <c r="F791" s="220"/>
      <c r="G791" s="220"/>
      <c r="H791" s="220"/>
      <c r="I791" s="220"/>
      <c r="J791" s="220"/>
      <c r="K791" s="220"/>
      <c r="L791" s="220"/>
      <c r="M791" s="220"/>
      <c r="N791" s="219"/>
      <c r="O791" s="219"/>
      <c r="P791" s="219"/>
      <c r="Q791" s="219"/>
      <c r="R791" s="220"/>
      <c r="S791" s="220"/>
      <c r="T791" s="220"/>
      <c r="U791" s="220"/>
      <c r="V791" s="220"/>
      <c r="W791" s="220"/>
      <c r="X791" s="220"/>
      <c r="Y791" s="220"/>
      <c r="Z791" s="210"/>
      <c r="AA791" s="210"/>
      <c r="AB791" s="210"/>
      <c r="AC791" s="210"/>
      <c r="AD791" s="210"/>
      <c r="AE791" s="210"/>
      <c r="AF791" s="210"/>
      <c r="AG791" s="210" t="s">
        <v>192</v>
      </c>
      <c r="AH791" s="210">
        <v>0</v>
      </c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</row>
    <row r="792" spans="1:60" outlineLevel="1" x14ac:dyDescent="0.2">
      <c r="A792" s="229">
        <v>28</v>
      </c>
      <c r="B792" s="230" t="s">
        <v>749</v>
      </c>
      <c r="C792" s="247" t="s">
        <v>750</v>
      </c>
      <c r="D792" s="231" t="s">
        <v>321</v>
      </c>
      <c r="E792" s="232">
        <v>302.0215</v>
      </c>
      <c r="F792" s="233"/>
      <c r="G792" s="234">
        <f>ROUND(E792*F792,2)</f>
        <v>0</v>
      </c>
      <c r="H792" s="233"/>
      <c r="I792" s="234">
        <f>ROUND(E792*H792,2)</f>
        <v>0</v>
      </c>
      <c r="J792" s="233"/>
      <c r="K792" s="234">
        <f>ROUND(E792*J792,2)</f>
        <v>0</v>
      </c>
      <c r="L792" s="234">
        <v>21</v>
      </c>
      <c r="M792" s="234">
        <f>G792*(1+L792/100)</f>
        <v>0</v>
      </c>
      <c r="N792" s="232">
        <v>4.13E-3</v>
      </c>
      <c r="O792" s="232">
        <f>ROUND(E792*N792,2)</f>
        <v>1.25</v>
      </c>
      <c r="P792" s="232">
        <v>0</v>
      </c>
      <c r="Q792" s="232">
        <f>ROUND(E792*P792,2)</f>
        <v>0</v>
      </c>
      <c r="R792" s="234"/>
      <c r="S792" s="234" t="s">
        <v>160</v>
      </c>
      <c r="T792" s="235" t="s">
        <v>150</v>
      </c>
      <c r="U792" s="220">
        <v>0</v>
      </c>
      <c r="V792" s="220">
        <f>ROUND(E792*U792,2)</f>
        <v>0</v>
      </c>
      <c r="W792" s="220"/>
      <c r="X792" s="220" t="s">
        <v>316</v>
      </c>
      <c r="Y792" s="220" t="s">
        <v>152</v>
      </c>
      <c r="Z792" s="210"/>
      <c r="AA792" s="210"/>
      <c r="AB792" s="210"/>
      <c r="AC792" s="210"/>
      <c r="AD792" s="210"/>
      <c r="AE792" s="210"/>
      <c r="AF792" s="210"/>
      <c r="AG792" s="210" t="s">
        <v>317</v>
      </c>
      <c r="AH792" s="210"/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</row>
    <row r="793" spans="1:60" outlineLevel="2" x14ac:dyDescent="0.2">
      <c r="A793" s="217"/>
      <c r="B793" s="218"/>
      <c r="C793" s="262" t="s">
        <v>220</v>
      </c>
      <c r="D793" s="254"/>
      <c r="E793" s="255"/>
      <c r="F793" s="220"/>
      <c r="G793" s="220"/>
      <c r="H793" s="220"/>
      <c r="I793" s="220"/>
      <c r="J793" s="220"/>
      <c r="K793" s="220"/>
      <c r="L793" s="220"/>
      <c r="M793" s="220"/>
      <c r="N793" s="219"/>
      <c r="O793" s="219"/>
      <c r="P793" s="219"/>
      <c r="Q793" s="219"/>
      <c r="R793" s="220"/>
      <c r="S793" s="220"/>
      <c r="T793" s="220"/>
      <c r="U793" s="220"/>
      <c r="V793" s="220"/>
      <c r="W793" s="220"/>
      <c r="X793" s="220"/>
      <c r="Y793" s="220"/>
      <c r="Z793" s="210"/>
      <c r="AA793" s="210"/>
      <c r="AB793" s="210"/>
      <c r="AC793" s="210"/>
      <c r="AD793" s="210"/>
      <c r="AE793" s="210"/>
      <c r="AF793" s="210"/>
      <c r="AG793" s="210" t="s">
        <v>192</v>
      </c>
      <c r="AH793" s="210"/>
      <c r="AI793" s="210"/>
      <c r="AJ793" s="210"/>
      <c r="AK793" s="210"/>
      <c r="AL793" s="210"/>
      <c r="AM793" s="210"/>
      <c r="AN793" s="210"/>
      <c r="AO793" s="210"/>
      <c r="AP793" s="210"/>
      <c r="AQ793" s="210"/>
      <c r="AR793" s="210"/>
      <c r="AS793" s="210"/>
      <c r="AT793" s="210"/>
      <c r="AU793" s="210"/>
      <c r="AV793" s="210"/>
      <c r="AW793" s="210"/>
      <c r="AX793" s="210"/>
      <c r="AY793" s="210"/>
      <c r="AZ793" s="210"/>
      <c r="BA793" s="210"/>
      <c r="BB793" s="210"/>
      <c r="BC793" s="210"/>
      <c r="BD793" s="210"/>
      <c r="BE793" s="210"/>
      <c r="BF793" s="210"/>
      <c r="BG793" s="210"/>
      <c r="BH793" s="210"/>
    </row>
    <row r="794" spans="1:60" outlineLevel="3" x14ac:dyDescent="0.2">
      <c r="A794" s="217"/>
      <c r="B794" s="218"/>
      <c r="C794" s="263" t="s">
        <v>751</v>
      </c>
      <c r="D794" s="254"/>
      <c r="E794" s="255">
        <v>2.79</v>
      </c>
      <c r="F794" s="220"/>
      <c r="G794" s="220"/>
      <c r="H794" s="220"/>
      <c r="I794" s="220"/>
      <c r="J794" s="220"/>
      <c r="K794" s="220"/>
      <c r="L794" s="220"/>
      <c r="M794" s="220"/>
      <c r="N794" s="219"/>
      <c r="O794" s="219"/>
      <c r="P794" s="219"/>
      <c r="Q794" s="219"/>
      <c r="R794" s="220"/>
      <c r="S794" s="220"/>
      <c r="T794" s="220"/>
      <c r="U794" s="220"/>
      <c r="V794" s="220"/>
      <c r="W794" s="220"/>
      <c r="X794" s="220"/>
      <c r="Y794" s="220"/>
      <c r="Z794" s="210"/>
      <c r="AA794" s="210"/>
      <c r="AB794" s="210"/>
      <c r="AC794" s="210"/>
      <c r="AD794" s="210"/>
      <c r="AE794" s="210"/>
      <c r="AF794" s="210"/>
      <c r="AG794" s="210" t="s">
        <v>192</v>
      </c>
      <c r="AH794" s="210">
        <v>2</v>
      </c>
      <c r="AI794" s="210"/>
      <c r="AJ794" s="210"/>
      <c r="AK794" s="210"/>
      <c r="AL794" s="210"/>
      <c r="AM794" s="210"/>
      <c r="AN794" s="210"/>
      <c r="AO794" s="210"/>
      <c r="AP794" s="210"/>
      <c r="AQ794" s="210"/>
      <c r="AR794" s="210"/>
      <c r="AS794" s="210"/>
      <c r="AT794" s="210"/>
      <c r="AU794" s="210"/>
      <c r="AV794" s="210"/>
      <c r="AW794" s="210"/>
      <c r="AX794" s="210"/>
      <c r="AY794" s="210"/>
      <c r="AZ794" s="210"/>
      <c r="BA794" s="210"/>
      <c r="BB794" s="210"/>
      <c r="BC794" s="210"/>
      <c r="BD794" s="210"/>
      <c r="BE794" s="210"/>
      <c r="BF794" s="210"/>
      <c r="BG794" s="210"/>
      <c r="BH794" s="210"/>
    </row>
    <row r="795" spans="1:60" outlineLevel="3" x14ac:dyDescent="0.2">
      <c r="A795" s="217"/>
      <c r="B795" s="218"/>
      <c r="C795" s="263" t="s">
        <v>533</v>
      </c>
      <c r="D795" s="254"/>
      <c r="E795" s="255">
        <v>4.28</v>
      </c>
      <c r="F795" s="220"/>
      <c r="G795" s="220"/>
      <c r="H795" s="220"/>
      <c r="I795" s="220"/>
      <c r="J795" s="220"/>
      <c r="K795" s="220"/>
      <c r="L795" s="220"/>
      <c r="M795" s="220"/>
      <c r="N795" s="219"/>
      <c r="O795" s="219"/>
      <c r="P795" s="219"/>
      <c r="Q795" s="219"/>
      <c r="R795" s="220"/>
      <c r="S795" s="220"/>
      <c r="T795" s="220"/>
      <c r="U795" s="220"/>
      <c r="V795" s="220"/>
      <c r="W795" s="220"/>
      <c r="X795" s="220"/>
      <c r="Y795" s="220"/>
      <c r="Z795" s="210"/>
      <c r="AA795" s="210"/>
      <c r="AB795" s="210"/>
      <c r="AC795" s="210"/>
      <c r="AD795" s="210"/>
      <c r="AE795" s="210"/>
      <c r="AF795" s="210"/>
      <c r="AG795" s="210" t="s">
        <v>192</v>
      </c>
      <c r="AH795" s="210">
        <v>2</v>
      </c>
      <c r="AI795" s="210"/>
      <c r="AJ795" s="210"/>
      <c r="AK795" s="210"/>
      <c r="AL795" s="210"/>
      <c r="AM795" s="210"/>
      <c r="AN795" s="210"/>
      <c r="AO795" s="210"/>
      <c r="AP795" s="210"/>
      <c r="AQ795" s="210"/>
      <c r="AR795" s="210"/>
      <c r="AS795" s="210"/>
      <c r="AT795" s="210"/>
      <c r="AU795" s="210"/>
      <c r="AV795" s="210"/>
      <c r="AW795" s="210"/>
      <c r="AX795" s="210"/>
      <c r="AY795" s="210"/>
      <c r="AZ795" s="210"/>
      <c r="BA795" s="210"/>
      <c r="BB795" s="210"/>
      <c r="BC795" s="210"/>
      <c r="BD795" s="210"/>
      <c r="BE795" s="210"/>
      <c r="BF795" s="210"/>
      <c r="BG795" s="210"/>
      <c r="BH795" s="210"/>
    </row>
    <row r="796" spans="1:60" outlineLevel="3" x14ac:dyDescent="0.2">
      <c r="A796" s="217"/>
      <c r="B796" s="218"/>
      <c r="C796" s="263" t="s">
        <v>534</v>
      </c>
      <c r="D796" s="254"/>
      <c r="E796" s="255">
        <v>2.33</v>
      </c>
      <c r="F796" s="220"/>
      <c r="G796" s="220"/>
      <c r="H796" s="220"/>
      <c r="I796" s="220"/>
      <c r="J796" s="220"/>
      <c r="K796" s="220"/>
      <c r="L796" s="220"/>
      <c r="M796" s="220"/>
      <c r="N796" s="219"/>
      <c r="O796" s="219"/>
      <c r="P796" s="219"/>
      <c r="Q796" s="219"/>
      <c r="R796" s="220"/>
      <c r="S796" s="220"/>
      <c r="T796" s="220"/>
      <c r="U796" s="220"/>
      <c r="V796" s="220"/>
      <c r="W796" s="220"/>
      <c r="X796" s="220"/>
      <c r="Y796" s="220"/>
      <c r="Z796" s="210"/>
      <c r="AA796" s="210"/>
      <c r="AB796" s="210"/>
      <c r="AC796" s="210"/>
      <c r="AD796" s="210"/>
      <c r="AE796" s="210"/>
      <c r="AF796" s="210"/>
      <c r="AG796" s="210" t="s">
        <v>192</v>
      </c>
      <c r="AH796" s="210">
        <v>2</v>
      </c>
      <c r="AI796" s="210"/>
      <c r="AJ796" s="210"/>
      <c r="AK796" s="210"/>
      <c r="AL796" s="210"/>
      <c r="AM796" s="210"/>
      <c r="AN796" s="210"/>
      <c r="AO796" s="210"/>
      <c r="AP796" s="210"/>
      <c r="AQ796" s="210"/>
      <c r="AR796" s="210"/>
      <c r="AS796" s="210"/>
      <c r="AT796" s="210"/>
      <c r="AU796" s="210"/>
      <c r="AV796" s="210"/>
      <c r="AW796" s="210"/>
      <c r="AX796" s="210"/>
      <c r="AY796" s="210"/>
      <c r="AZ796" s="210"/>
      <c r="BA796" s="210"/>
      <c r="BB796" s="210"/>
      <c r="BC796" s="210"/>
      <c r="BD796" s="210"/>
      <c r="BE796" s="210"/>
      <c r="BF796" s="210"/>
      <c r="BG796" s="210"/>
      <c r="BH796" s="210"/>
    </row>
    <row r="797" spans="1:60" outlineLevel="3" x14ac:dyDescent="0.2">
      <c r="A797" s="217"/>
      <c r="B797" s="218"/>
      <c r="C797" s="263" t="s">
        <v>752</v>
      </c>
      <c r="D797" s="254"/>
      <c r="E797" s="255">
        <v>3.27</v>
      </c>
      <c r="F797" s="220"/>
      <c r="G797" s="220"/>
      <c r="H797" s="220"/>
      <c r="I797" s="220"/>
      <c r="J797" s="220"/>
      <c r="K797" s="220"/>
      <c r="L797" s="220"/>
      <c r="M797" s="220"/>
      <c r="N797" s="219"/>
      <c r="O797" s="219"/>
      <c r="P797" s="219"/>
      <c r="Q797" s="219"/>
      <c r="R797" s="220"/>
      <c r="S797" s="220"/>
      <c r="T797" s="220"/>
      <c r="U797" s="220"/>
      <c r="V797" s="220"/>
      <c r="W797" s="220"/>
      <c r="X797" s="220"/>
      <c r="Y797" s="220"/>
      <c r="Z797" s="210"/>
      <c r="AA797" s="210"/>
      <c r="AB797" s="210"/>
      <c r="AC797" s="210"/>
      <c r="AD797" s="210"/>
      <c r="AE797" s="210"/>
      <c r="AF797" s="210"/>
      <c r="AG797" s="210" t="s">
        <v>192</v>
      </c>
      <c r="AH797" s="210">
        <v>2</v>
      </c>
      <c r="AI797" s="210"/>
      <c r="AJ797" s="210"/>
      <c r="AK797" s="210"/>
      <c r="AL797" s="210"/>
      <c r="AM797" s="210"/>
      <c r="AN797" s="210"/>
      <c r="AO797" s="210"/>
      <c r="AP797" s="210"/>
      <c r="AQ797" s="210"/>
      <c r="AR797" s="210"/>
      <c r="AS797" s="210"/>
      <c r="AT797" s="210"/>
      <c r="AU797" s="210"/>
      <c r="AV797" s="210"/>
      <c r="AW797" s="210"/>
      <c r="AX797" s="210"/>
      <c r="AY797" s="210"/>
      <c r="AZ797" s="210"/>
      <c r="BA797" s="210"/>
      <c r="BB797" s="210"/>
      <c r="BC797" s="210"/>
      <c r="BD797" s="210"/>
      <c r="BE797" s="210"/>
      <c r="BF797" s="210"/>
      <c r="BG797" s="210"/>
      <c r="BH797" s="210"/>
    </row>
    <row r="798" spans="1:60" outlineLevel="3" x14ac:dyDescent="0.2">
      <c r="A798" s="217"/>
      <c r="B798" s="218"/>
      <c r="C798" s="263" t="s">
        <v>535</v>
      </c>
      <c r="D798" s="254"/>
      <c r="E798" s="255">
        <v>3.09</v>
      </c>
      <c r="F798" s="220"/>
      <c r="G798" s="220"/>
      <c r="H798" s="220"/>
      <c r="I798" s="220"/>
      <c r="J798" s="220"/>
      <c r="K798" s="220"/>
      <c r="L798" s="220"/>
      <c r="M798" s="220"/>
      <c r="N798" s="219"/>
      <c r="O798" s="219"/>
      <c r="P798" s="219"/>
      <c r="Q798" s="219"/>
      <c r="R798" s="220"/>
      <c r="S798" s="220"/>
      <c r="T798" s="220"/>
      <c r="U798" s="220"/>
      <c r="V798" s="220"/>
      <c r="W798" s="220"/>
      <c r="X798" s="220"/>
      <c r="Y798" s="220"/>
      <c r="Z798" s="210"/>
      <c r="AA798" s="210"/>
      <c r="AB798" s="210"/>
      <c r="AC798" s="210"/>
      <c r="AD798" s="210"/>
      <c r="AE798" s="210"/>
      <c r="AF798" s="210"/>
      <c r="AG798" s="210" t="s">
        <v>192</v>
      </c>
      <c r="AH798" s="210">
        <v>2</v>
      </c>
      <c r="AI798" s="210"/>
      <c r="AJ798" s="210"/>
      <c r="AK798" s="210"/>
      <c r="AL798" s="210"/>
      <c r="AM798" s="210"/>
      <c r="AN798" s="210"/>
      <c r="AO798" s="210"/>
      <c r="AP798" s="210"/>
      <c r="AQ798" s="210"/>
      <c r="AR798" s="210"/>
      <c r="AS798" s="210"/>
      <c r="AT798" s="210"/>
      <c r="AU798" s="210"/>
      <c r="AV798" s="210"/>
      <c r="AW798" s="210"/>
      <c r="AX798" s="210"/>
      <c r="AY798" s="210"/>
      <c r="AZ798" s="210"/>
      <c r="BA798" s="210"/>
      <c r="BB798" s="210"/>
      <c r="BC798" s="210"/>
      <c r="BD798" s="210"/>
      <c r="BE798" s="210"/>
      <c r="BF798" s="210"/>
      <c r="BG798" s="210"/>
      <c r="BH798" s="210"/>
    </row>
    <row r="799" spans="1:60" outlineLevel="3" x14ac:dyDescent="0.2">
      <c r="A799" s="217"/>
      <c r="B799" s="218"/>
      <c r="C799" s="263" t="s">
        <v>536</v>
      </c>
      <c r="D799" s="254"/>
      <c r="E799" s="255">
        <v>2.33</v>
      </c>
      <c r="F799" s="220"/>
      <c r="G799" s="220"/>
      <c r="H799" s="220"/>
      <c r="I799" s="220"/>
      <c r="J799" s="220"/>
      <c r="K799" s="220"/>
      <c r="L799" s="220"/>
      <c r="M799" s="220"/>
      <c r="N799" s="219"/>
      <c r="O799" s="219"/>
      <c r="P799" s="219"/>
      <c r="Q799" s="219"/>
      <c r="R799" s="220"/>
      <c r="S799" s="220"/>
      <c r="T799" s="220"/>
      <c r="U799" s="220"/>
      <c r="V799" s="220"/>
      <c r="W799" s="220"/>
      <c r="X799" s="220"/>
      <c r="Y799" s="220"/>
      <c r="Z799" s="210"/>
      <c r="AA799" s="210"/>
      <c r="AB799" s="210"/>
      <c r="AC799" s="210"/>
      <c r="AD799" s="210"/>
      <c r="AE799" s="210"/>
      <c r="AF799" s="210"/>
      <c r="AG799" s="210" t="s">
        <v>192</v>
      </c>
      <c r="AH799" s="210">
        <v>2</v>
      </c>
      <c r="AI799" s="210"/>
      <c r="AJ799" s="210"/>
      <c r="AK799" s="210"/>
      <c r="AL799" s="210"/>
      <c r="AM799" s="210"/>
      <c r="AN799" s="210"/>
      <c r="AO799" s="210"/>
      <c r="AP799" s="210"/>
      <c r="AQ799" s="210"/>
      <c r="AR799" s="210"/>
      <c r="AS799" s="210"/>
      <c r="AT799" s="210"/>
      <c r="AU799" s="210"/>
      <c r="AV799" s="210"/>
      <c r="AW799" s="210"/>
      <c r="AX799" s="210"/>
      <c r="AY799" s="210"/>
      <c r="AZ799" s="210"/>
      <c r="BA799" s="210"/>
      <c r="BB799" s="210"/>
      <c r="BC799" s="210"/>
      <c r="BD799" s="210"/>
      <c r="BE799" s="210"/>
      <c r="BF799" s="210"/>
      <c r="BG799" s="210"/>
      <c r="BH799" s="210"/>
    </row>
    <row r="800" spans="1:60" outlineLevel="3" x14ac:dyDescent="0.2">
      <c r="A800" s="217"/>
      <c r="B800" s="218"/>
      <c r="C800" s="263" t="s">
        <v>537</v>
      </c>
      <c r="D800" s="254"/>
      <c r="E800" s="255">
        <v>3.13</v>
      </c>
      <c r="F800" s="220"/>
      <c r="G800" s="220"/>
      <c r="H800" s="220"/>
      <c r="I800" s="220"/>
      <c r="J800" s="220"/>
      <c r="K800" s="220"/>
      <c r="L800" s="220"/>
      <c r="M800" s="220"/>
      <c r="N800" s="219"/>
      <c r="O800" s="219"/>
      <c r="P800" s="219"/>
      <c r="Q800" s="219"/>
      <c r="R800" s="220"/>
      <c r="S800" s="220"/>
      <c r="T800" s="220"/>
      <c r="U800" s="220"/>
      <c r="V800" s="220"/>
      <c r="W800" s="220"/>
      <c r="X800" s="220"/>
      <c r="Y800" s="220"/>
      <c r="Z800" s="210"/>
      <c r="AA800" s="210"/>
      <c r="AB800" s="210"/>
      <c r="AC800" s="210"/>
      <c r="AD800" s="210"/>
      <c r="AE800" s="210"/>
      <c r="AF800" s="210"/>
      <c r="AG800" s="210" t="s">
        <v>192</v>
      </c>
      <c r="AH800" s="210">
        <v>2</v>
      </c>
      <c r="AI800" s="210"/>
      <c r="AJ800" s="210"/>
      <c r="AK800" s="210"/>
      <c r="AL800" s="210"/>
      <c r="AM800" s="210"/>
      <c r="AN800" s="210"/>
      <c r="AO800" s="210"/>
      <c r="AP800" s="210"/>
      <c r="AQ800" s="210"/>
      <c r="AR800" s="210"/>
      <c r="AS800" s="210"/>
      <c r="AT800" s="210"/>
      <c r="AU800" s="210"/>
      <c r="AV800" s="210"/>
      <c r="AW800" s="210"/>
      <c r="AX800" s="210"/>
      <c r="AY800" s="210"/>
      <c r="AZ800" s="210"/>
      <c r="BA800" s="210"/>
      <c r="BB800" s="210"/>
      <c r="BC800" s="210"/>
      <c r="BD800" s="210"/>
      <c r="BE800" s="210"/>
      <c r="BF800" s="210"/>
      <c r="BG800" s="210"/>
      <c r="BH800" s="210"/>
    </row>
    <row r="801" spans="1:60" outlineLevel="3" x14ac:dyDescent="0.2">
      <c r="A801" s="217"/>
      <c r="B801" s="218"/>
      <c r="C801" s="263" t="s">
        <v>538</v>
      </c>
      <c r="D801" s="254"/>
      <c r="E801" s="255">
        <v>3.08</v>
      </c>
      <c r="F801" s="220"/>
      <c r="G801" s="220"/>
      <c r="H801" s="220"/>
      <c r="I801" s="220"/>
      <c r="J801" s="220"/>
      <c r="K801" s="220"/>
      <c r="L801" s="220"/>
      <c r="M801" s="220"/>
      <c r="N801" s="219"/>
      <c r="O801" s="219"/>
      <c r="P801" s="219"/>
      <c r="Q801" s="219"/>
      <c r="R801" s="220"/>
      <c r="S801" s="220"/>
      <c r="T801" s="220"/>
      <c r="U801" s="220"/>
      <c r="V801" s="220"/>
      <c r="W801" s="220"/>
      <c r="X801" s="220"/>
      <c r="Y801" s="220"/>
      <c r="Z801" s="210"/>
      <c r="AA801" s="210"/>
      <c r="AB801" s="210"/>
      <c r="AC801" s="210"/>
      <c r="AD801" s="210"/>
      <c r="AE801" s="210"/>
      <c r="AF801" s="210"/>
      <c r="AG801" s="210" t="s">
        <v>192</v>
      </c>
      <c r="AH801" s="210">
        <v>2</v>
      </c>
      <c r="AI801" s="210"/>
      <c r="AJ801" s="210"/>
      <c r="AK801" s="210"/>
      <c r="AL801" s="210"/>
      <c r="AM801" s="210"/>
      <c r="AN801" s="210"/>
      <c r="AO801" s="210"/>
      <c r="AP801" s="210"/>
      <c r="AQ801" s="210"/>
      <c r="AR801" s="210"/>
      <c r="AS801" s="210"/>
      <c r="AT801" s="210"/>
      <c r="AU801" s="210"/>
      <c r="AV801" s="210"/>
      <c r="AW801" s="210"/>
      <c r="AX801" s="210"/>
      <c r="AY801" s="210"/>
      <c r="AZ801" s="210"/>
      <c r="BA801" s="210"/>
      <c r="BB801" s="210"/>
      <c r="BC801" s="210"/>
      <c r="BD801" s="210"/>
      <c r="BE801" s="210"/>
      <c r="BF801" s="210"/>
      <c r="BG801" s="210"/>
      <c r="BH801" s="210"/>
    </row>
    <row r="802" spans="1:60" outlineLevel="3" x14ac:dyDescent="0.2">
      <c r="A802" s="217"/>
      <c r="B802" s="218"/>
      <c r="C802" s="263" t="s">
        <v>539</v>
      </c>
      <c r="D802" s="254"/>
      <c r="E802" s="255">
        <v>2.94</v>
      </c>
      <c r="F802" s="220"/>
      <c r="G802" s="220"/>
      <c r="H802" s="220"/>
      <c r="I802" s="220"/>
      <c r="J802" s="220"/>
      <c r="K802" s="220"/>
      <c r="L802" s="220"/>
      <c r="M802" s="220"/>
      <c r="N802" s="219"/>
      <c r="O802" s="219"/>
      <c r="P802" s="219"/>
      <c r="Q802" s="219"/>
      <c r="R802" s="220"/>
      <c r="S802" s="220"/>
      <c r="T802" s="220"/>
      <c r="U802" s="220"/>
      <c r="V802" s="220"/>
      <c r="W802" s="220"/>
      <c r="X802" s="220"/>
      <c r="Y802" s="220"/>
      <c r="Z802" s="210"/>
      <c r="AA802" s="210"/>
      <c r="AB802" s="210"/>
      <c r="AC802" s="210"/>
      <c r="AD802" s="210"/>
      <c r="AE802" s="210"/>
      <c r="AF802" s="210"/>
      <c r="AG802" s="210" t="s">
        <v>192</v>
      </c>
      <c r="AH802" s="210">
        <v>2</v>
      </c>
      <c r="AI802" s="210"/>
      <c r="AJ802" s="210"/>
      <c r="AK802" s="210"/>
      <c r="AL802" s="210"/>
      <c r="AM802" s="210"/>
      <c r="AN802" s="210"/>
      <c r="AO802" s="210"/>
      <c r="AP802" s="210"/>
      <c r="AQ802" s="210"/>
      <c r="AR802" s="210"/>
      <c r="AS802" s="210"/>
      <c r="AT802" s="210"/>
      <c r="AU802" s="210"/>
      <c r="AV802" s="210"/>
      <c r="AW802" s="210"/>
      <c r="AX802" s="210"/>
      <c r="AY802" s="210"/>
      <c r="AZ802" s="210"/>
      <c r="BA802" s="210"/>
      <c r="BB802" s="210"/>
      <c r="BC802" s="210"/>
      <c r="BD802" s="210"/>
      <c r="BE802" s="210"/>
      <c r="BF802" s="210"/>
      <c r="BG802" s="210"/>
      <c r="BH802" s="210"/>
    </row>
    <row r="803" spans="1:60" outlineLevel="3" x14ac:dyDescent="0.2">
      <c r="A803" s="217"/>
      <c r="B803" s="218"/>
      <c r="C803" s="263" t="s">
        <v>540</v>
      </c>
      <c r="D803" s="254"/>
      <c r="E803" s="255">
        <v>3.05</v>
      </c>
      <c r="F803" s="220"/>
      <c r="G803" s="220"/>
      <c r="H803" s="220"/>
      <c r="I803" s="220"/>
      <c r="J803" s="220"/>
      <c r="K803" s="220"/>
      <c r="L803" s="220"/>
      <c r="M803" s="220"/>
      <c r="N803" s="219"/>
      <c r="O803" s="219"/>
      <c r="P803" s="219"/>
      <c r="Q803" s="219"/>
      <c r="R803" s="220"/>
      <c r="S803" s="220"/>
      <c r="T803" s="220"/>
      <c r="U803" s="220"/>
      <c r="V803" s="220"/>
      <c r="W803" s="220"/>
      <c r="X803" s="220"/>
      <c r="Y803" s="220"/>
      <c r="Z803" s="210"/>
      <c r="AA803" s="210"/>
      <c r="AB803" s="210"/>
      <c r="AC803" s="210"/>
      <c r="AD803" s="210"/>
      <c r="AE803" s="210"/>
      <c r="AF803" s="210"/>
      <c r="AG803" s="210" t="s">
        <v>192</v>
      </c>
      <c r="AH803" s="210">
        <v>2</v>
      </c>
      <c r="AI803" s="210"/>
      <c r="AJ803" s="210"/>
      <c r="AK803" s="210"/>
      <c r="AL803" s="210"/>
      <c r="AM803" s="210"/>
      <c r="AN803" s="210"/>
      <c r="AO803" s="210"/>
      <c r="AP803" s="210"/>
      <c r="AQ803" s="210"/>
      <c r="AR803" s="210"/>
      <c r="AS803" s="210"/>
      <c r="AT803" s="210"/>
      <c r="AU803" s="210"/>
      <c r="AV803" s="210"/>
      <c r="AW803" s="210"/>
      <c r="AX803" s="210"/>
      <c r="AY803" s="210"/>
      <c r="AZ803" s="210"/>
      <c r="BA803" s="210"/>
      <c r="BB803" s="210"/>
      <c r="BC803" s="210"/>
      <c r="BD803" s="210"/>
      <c r="BE803" s="210"/>
      <c r="BF803" s="210"/>
      <c r="BG803" s="210"/>
      <c r="BH803" s="210"/>
    </row>
    <row r="804" spans="1:60" outlineLevel="3" x14ac:dyDescent="0.2">
      <c r="A804" s="217"/>
      <c r="B804" s="218"/>
      <c r="C804" s="263" t="s">
        <v>541</v>
      </c>
      <c r="D804" s="254"/>
      <c r="E804" s="255">
        <v>3.72</v>
      </c>
      <c r="F804" s="220"/>
      <c r="G804" s="220"/>
      <c r="H804" s="220"/>
      <c r="I804" s="220"/>
      <c r="J804" s="220"/>
      <c r="K804" s="220"/>
      <c r="L804" s="220"/>
      <c r="M804" s="220"/>
      <c r="N804" s="219"/>
      <c r="O804" s="219"/>
      <c r="P804" s="219"/>
      <c r="Q804" s="219"/>
      <c r="R804" s="220"/>
      <c r="S804" s="220"/>
      <c r="T804" s="220"/>
      <c r="U804" s="220"/>
      <c r="V804" s="220"/>
      <c r="W804" s="220"/>
      <c r="X804" s="220"/>
      <c r="Y804" s="220"/>
      <c r="Z804" s="210"/>
      <c r="AA804" s="210"/>
      <c r="AB804" s="210"/>
      <c r="AC804" s="210"/>
      <c r="AD804" s="210"/>
      <c r="AE804" s="210"/>
      <c r="AF804" s="210"/>
      <c r="AG804" s="210" t="s">
        <v>192</v>
      </c>
      <c r="AH804" s="210">
        <v>2</v>
      </c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</row>
    <row r="805" spans="1:60" outlineLevel="3" x14ac:dyDescent="0.2">
      <c r="A805" s="217"/>
      <c r="B805" s="218"/>
      <c r="C805" s="263" t="s">
        <v>542</v>
      </c>
      <c r="D805" s="254"/>
      <c r="E805" s="255">
        <v>3.74</v>
      </c>
      <c r="F805" s="220"/>
      <c r="G805" s="220"/>
      <c r="H805" s="220"/>
      <c r="I805" s="220"/>
      <c r="J805" s="220"/>
      <c r="K805" s="220"/>
      <c r="L805" s="220"/>
      <c r="M805" s="220"/>
      <c r="N805" s="219"/>
      <c r="O805" s="219"/>
      <c r="P805" s="219"/>
      <c r="Q805" s="219"/>
      <c r="R805" s="220"/>
      <c r="S805" s="220"/>
      <c r="T805" s="220"/>
      <c r="U805" s="220"/>
      <c r="V805" s="220"/>
      <c r="W805" s="220"/>
      <c r="X805" s="220"/>
      <c r="Y805" s="220"/>
      <c r="Z805" s="210"/>
      <c r="AA805" s="210"/>
      <c r="AB805" s="210"/>
      <c r="AC805" s="210"/>
      <c r="AD805" s="210"/>
      <c r="AE805" s="210"/>
      <c r="AF805" s="210"/>
      <c r="AG805" s="210" t="s">
        <v>192</v>
      </c>
      <c r="AH805" s="210">
        <v>2</v>
      </c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</row>
    <row r="806" spans="1:60" outlineLevel="3" x14ac:dyDescent="0.2">
      <c r="A806" s="217"/>
      <c r="B806" s="218"/>
      <c r="C806" s="263" t="s">
        <v>543</v>
      </c>
      <c r="D806" s="254"/>
      <c r="E806" s="255">
        <v>5.66</v>
      </c>
      <c r="F806" s="220"/>
      <c r="G806" s="220"/>
      <c r="H806" s="220"/>
      <c r="I806" s="220"/>
      <c r="J806" s="220"/>
      <c r="K806" s="220"/>
      <c r="L806" s="220"/>
      <c r="M806" s="220"/>
      <c r="N806" s="219"/>
      <c r="O806" s="219"/>
      <c r="P806" s="219"/>
      <c r="Q806" s="219"/>
      <c r="R806" s="220"/>
      <c r="S806" s="220"/>
      <c r="T806" s="220"/>
      <c r="U806" s="220"/>
      <c r="V806" s="220"/>
      <c r="W806" s="220"/>
      <c r="X806" s="220"/>
      <c r="Y806" s="220"/>
      <c r="Z806" s="210"/>
      <c r="AA806" s="210"/>
      <c r="AB806" s="210"/>
      <c r="AC806" s="210"/>
      <c r="AD806" s="210"/>
      <c r="AE806" s="210"/>
      <c r="AF806" s="210"/>
      <c r="AG806" s="210" t="s">
        <v>192</v>
      </c>
      <c r="AH806" s="210">
        <v>2</v>
      </c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</row>
    <row r="807" spans="1:60" outlineLevel="3" x14ac:dyDescent="0.2">
      <c r="A807" s="217"/>
      <c r="B807" s="218"/>
      <c r="C807" s="263" t="s">
        <v>544</v>
      </c>
      <c r="D807" s="254"/>
      <c r="E807" s="255">
        <v>2.98</v>
      </c>
      <c r="F807" s="220"/>
      <c r="G807" s="220"/>
      <c r="H807" s="220"/>
      <c r="I807" s="220"/>
      <c r="J807" s="220"/>
      <c r="K807" s="220"/>
      <c r="L807" s="220"/>
      <c r="M807" s="220"/>
      <c r="N807" s="219"/>
      <c r="O807" s="219"/>
      <c r="P807" s="219"/>
      <c r="Q807" s="219"/>
      <c r="R807" s="220"/>
      <c r="S807" s="220"/>
      <c r="T807" s="220"/>
      <c r="U807" s="220"/>
      <c r="V807" s="220"/>
      <c r="W807" s="220"/>
      <c r="X807" s="220"/>
      <c r="Y807" s="220"/>
      <c r="Z807" s="210"/>
      <c r="AA807" s="210"/>
      <c r="AB807" s="210"/>
      <c r="AC807" s="210"/>
      <c r="AD807" s="210"/>
      <c r="AE807" s="210"/>
      <c r="AF807" s="210"/>
      <c r="AG807" s="210" t="s">
        <v>192</v>
      </c>
      <c r="AH807" s="210">
        <v>2</v>
      </c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</row>
    <row r="808" spans="1:60" outlineLevel="3" x14ac:dyDescent="0.2">
      <c r="A808" s="217"/>
      <c r="B808" s="218"/>
      <c r="C808" s="263" t="s">
        <v>545</v>
      </c>
      <c r="D808" s="254"/>
      <c r="E808" s="255">
        <v>3.08</v>
      </c>
      <c r="F808" s="220"/>
      <c r="G808" s="220"/>
      <c r="H808" s="220"/>
      <c r="I808" s="220"/>
      <c r="J808" s="220"/>
      <c r="K808" s="220"/>
      <c r="L808" s="220"/>
      <c r="M808" s="220"/>
      <c r="N808" s="219"/>
      <c r="O808" s="219"/>
      <c r="P808" s="219"/>
      <c r="Q808" s="219"/>
      <c r="R808" s="220"/>
      <c r="S808" s="220"/>
      <c r="T808" s="220"/>
      <c r="U808" s="220"/>
      <c r="V808" s="220"/>
      <c r="W808" s="220"/>
      <c r="X808" s="220"/>
      <c r="Y808" s="220"/>
      <c r="Z808" s="210"/>
      <c r="AA808" s="210"/>
      <c r="AB808" s="210"/>
      <c r="AC808" s="210"/>
      <c r="AD808" s="210"/>
      <c r="AE808" s="210"/>
      <c r="AF808" s="210"/>
      <c r="AG808" s="210" t="s">
        <v>192</v>
      </c>
      <c r="AH808" s="210">
        <v>2</v>
      </c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</row>
    <row r="809" spans="1:60" outlineLevel="3" x14ac:dyDescent="0.2">
      <c r="A809" s="217"/>
      <c r="B809" s="218"/>
      <c r="C809" s="263" t="s">
        <v>546</v>
      </c>
      <c r="D809" s="254"/>
      <c r="E809" s="255">
        <v>3.04</v>
      </c>
      <c r="F809" s="220"/>
      <c r="G809" s="220"/>
      <c r="H809" s="220"/>
      <c r="I809" s="220"/>
      <c r="J809" s="220"/>
      <c r="K809" s="220"/>
      <c r="L809" s="220"/>
      <c r="M809" s="220"/>
      <c r="N809" s="219"/>
      <c r="O809" s="219"/>
      <c r="P809" s="219"/>
      <c r="Q809" s="219"/>
      <c r="R809" s="220"/>
      <c r="S809" s="220"/>
      <c r="T809" s="220"/>
      <c r="U809" s="220"/>
      <c r="V809" s="220"/>
      <c r="W809" s="220"/>
      <c r="X809" s="220"/>
      <c r="Y809" s="220"/>
      <c r="Z809" s="210"/>
      <c r="AA809" s="210"/>
      <c r="AB809" s="210"/>
      <c r="AC809" s="210"/>
      <c r="AD809" s="210"/>
      <c r="AE809" s="210"/>
      <c r="AF809" s="210"/>
      <c r="AG809" s="210" t="s">
        <v>192</v>
      </c>
      <c r="AH809" s="210">
        <v>2</v>
      </c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</row>
    <row r="810" spans="1:60" outlineLevel="3" x14ac:dyDescent="0.2">
      <c r="A810" s="217"/>
      <c r="B810" s="218"/>
      <c r="C810" s="263" t="s">
        <v>547</v>
      </c>
      <c r="D810" s="254"/>
      <c r="E810" s="255">
        <v>3.04</v>
      </c>
      <c r="F810" s="220"/>
      <c r="G810" s="220"/>
      <c r="H810" s="220"/>
      <c r="I810" s="220"/>
      <c r="J810" s="220"/>
      <c r="K810" s="220"/>
      <c r="L810" s="220"/>
      <c r="M810" s="220"/>
      <c r="N810" s="219"/>
      <c r="O810" s="219"/>
      <c r="P810" s="219"/>
      <c r="Q810" s="219"/>
      <c r="R810" s="220"/>
      <c r="S810" s="220"/>
      <c r="T810" s="220"/>
      <c r="U810" s="220"/>
      <c r="V810" s="220"/>
      <c r="W810" s="220"/>
      <c r="X810" s="220"/>
      <c r="Y810" s="220"/>
      <c r="Z810" s="210"/>
      <c r="AA810" s="210"/>
      <c r="AB810" s="210"/>
      <c r="AC810" s="210"/>
      <c r="AD810" s="210"/>
      <c r="AE810" s="210"/>
      <c r="AF810" s="210"/>
      <c r="AG810" s="210" t="s">
        <v>192</v>
      </c>
      <c r="AH810" s="210">
        <v>2</v>
      </c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</row>
    <row r="811" spans="1:60" outlineLevel="3" x14ac:dyDescent="0.2">
      <c r="A811" s="217"/>
      <c r="B811" s="218"/>
      <c r="C811" s="263" t="s">
        <v>548</v>
      </c>
      <c r="D811" s="254"/>
      <c r="E811" s="255">
        <v>3.19</v>
      </c>
      <c r="F811" s="220"/>
      <c r="G811" s="220"/>
      <c r="H811" s="220"/>
      <c r="I811" s="220"/>
      <c r="J811" s="220"/>
      <c r="K811" s="220"/>
      <c r="L811" s="220"/>
      <c r="M811" s="220"/>
      <c r="N811" s="219"/>
      <c r="O811" s="219"/>
      <c r="P811" s="219"/>
      <c r="Q811" s="219"/>
      <c r="R811" s="220"/>
      <c r="S811" s="220"/>
      <c r="T811" s="220"/>
      <c r="U811" s="220"/>
      <c r="V811" s="220"/>
      <c r="W811" s="220"/>
      <c r="X811" s="220"/>
      <c r="Y811" s="220"/>
      <c r="Z811" s="210"/>
      <c r="AA811" s="210"/>
      <c r="AB811" s="210"/>
      <c r="AC811" s="210"/>
      <c r="AD811" s="210"/>
      <c r="AE811" s="210"/>
      <c r="AF811" s="210"/>
      <c r="AG811" s="210" t="s">
        <v>192</v>
      </c>
      <c r="AH811" s="210">
        <v>2</v>
      </c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</row>
    <row r="812" spans="1:60" outlineLevel="3" x14ac:dyDescent="0.2">
      <c r="A812" s="217"/>
      <c r="B812" s="218"/>
      <c r="C812" s="263" t="s">
        <v>549</v>
      </c>
      <c r="D812" s="254"/>
      <c r="E812" s="255">
        <v>3.25</v>
      </c>
      <c r="F812" s="220"/>
      <c r="G812" s="220"/>
      <c r="H812" s="220"/>
      <c r="I812" s="220"/>
      <c r="J812" s="220"/>
      <c r="K812" s="220"/>
      <c r="L812" s="220"/>
      <c r="M812" s="220"/>
      <c r="N812" s="219"/>
      <c r="O812" s="219"/>
      <c r="P812" s="219"/>
      <c r="Q812" s="219"/>
      <c r="R812" s="220"/>
      <c r="S812" s="220"/>
      <c r="T812" s="220"/>
      <c r="U812" s="220"/>
      <c r="V812" s="220"/>
      <c r="W812" s="220"/>
      <c r="X812" s="220"/>
      <c r="Y812" s="220"/>
      <c r="Z812" s="210"/>
      <c r="AA812" s="210"/>
      <c r="AB812" s="210"/>
      <c r="AC812" s="210"/>
      <c r="AD812" s="210"/>
      <c r="AE812" s="210"/>
      <c r="AF812" s="210"/>
      <c r="AG812" s="210" t="s">
        <v>192</v>
      </c>
      <c r="AH812" s="210">
        <v>2</v>
      </c>
      <c r="AI812" s="210"/>
      <c r="AJ812" s="210"/>
      <c r="AK812" s="210"/>
      <c r="AL812" s="210"/>
      <c r="AM812" s="210"/>
      <c r="AN812" s="210"/>
      <c r="AO812" s="210"/>
      <c r="AP812" s="210"/>
      <c r="AQ812" s="210"/>
      <c r="AR812" s="210"/>
      <c r="AS812" s="210"/>
      <c r="AT812" s="210"/>
      <c r="AU812" s="210"/>
      <c r="AV812" s="210"/>
      <c r="AW812" s="210"/>
      <c r="AX812" s="210"/>
      <c r="AY812" s="210"/>
      <c r="AZ812" s="210"/>
      <c r="BA812" s="210"/>
      <c r="BB812" s="210"/>
      <c r="BC812" s="210"/>
      <c r="BD812" s="210"/>
      <c r="BE812" s="210"/>
      <c r="BF812" s="210"/>
      <c r="BG812" s="210"/>
      <c r="BH812" s="210"/>
    </row>
    <row r="813" spans="1:60" outlineLevel="3" x14ac:dyDescent="0.2">
      <c r="A813" s="217"/>
      <c r="B813" s="218"/>
      <c r="C813" s="263" t="s">
        <v>550</v>
      </c>
      <c r="D813" s="254"/>
      <c r="E813" s="255">
        <v>6.54</v>
      </c>
      <c r="F813" s="220"/>
      <c r="G813" s="220"/>
      <c r="H813" s="220"/>
      <c r="I813" s="220"/>
      <c r="J813" s="220"/>
      <c r="K813" s="220"/>
      <c r="L813" s="220"/>
      <c r="M813" s="220"/>
      <c r="N813" s="219"/>
      <c r="O813" s="219"/>
      <c r="P813" s="219"/>
      <c r="Q813" s="219"/>
      <c r="R813" s="220"/>
      <c r="S813" s="220"/>
      <c r="T813" s="220"/>
      <c r="U813" s="220"/>
      <c r="V813" s="220"/>
      <c r="W813" s="220"/>
      <c r="X813" s="220"/>
      <c r="Y813" s="220"/>
      <c r="Z813" s="210"/>
      <c r="AA813" s="210"/>
      <c r="AB813" s="210"/>
      <c r="AC813" s="210"/>
      <c r="AD813" s="210"/>
      <c r="AE813" s="210"/>
      <c r="AF813" s="210"/>
      <c r="AG813" s="210" t="s">
        <v>192</v>
      </c>
      <c r="AH813" s="210">
        <v>2</v>
      </c>
      <c r="AI813" s="210"/>
      <c r="AJ813" s="210"/>
      <c r="AK813" s="210"/>
      <c r="AL813" s="210"/>
      <c r="AM813" s="210"/>
      <c r="AN813" s="210"/>
      <c r="AO813" s="210"/>
      <c r="AP813" s="210"/>
      <c r="AQ813" s="210"/>
      <c r="AR813" s="210"/>
      <c r="AS813" s="210"/>
      <c r="AT813" s="210"/>
      <c r="AU813" s="210"/>
      <c r="AV813" s="210"/>
      <c r="AW813" s="210"/>
      <c r="AX813" s="210"/>
      <c r="AY813" s="210"/>
      <c r="AZ813" s="210"/>
      <c r="BA813" s="210"/>
      <c r="BB813" s="210"/>
      <c r="BC813" s="210"/>
      <c r="BD813" s="210"/>
      <c r="BE813" s="210"/>
      <c r="BF813" s="210"/>
      <c r="BG813" s="210"/>
      <c r="BH813" s="210"/>
    </row>
    <row r="814" spans="1:60" outlineLevel="3" x14ac:dyDescent="0.2">
      <c r="A814" s="217"/>
      <c r="B814" s="218"/>
      <c r="C814" s="263" t="s">
        <v>551</v>
      </c>
      <c r="D814" s="254"/>
      <c r="E814" s="255">
        <v>4.18</v>
      </c>
      <c r="F814" s="220"/>
      <c r="G814" s="220"/>
      <c r="H814" s="220"/>
      <c r="I814" s="220"/>
      <c r="J814" s="220"/>
      <c r="K814" s="220"/>
      <c r="L814" s="220"/>
      <c r="M814" s="220"/>
      <c r="N814" s="219"/>
      <c r="O814" s="219"/>
      <c r="P814" s="219"/>
      <c r="Q814" s="219"/>
      <c r="R814" s="220"/>
      <c r="S814" s="220"/>
      <c r="T814" s="220"/>
      <c r="U814" s="220"/>
      <c r="V814" s="220"/>
      <c r="W814" s="220"/>
      <c r="X814" s="220"/>
      <c r="Y814" s="220"/>
      <c r="Z814" s="210"/>
      <c r="AA814" s="210"/>
      <c r="AB814" s="210"/>
      <c r="AC814" s="210"/>
      <c r="AD814" s="210"/>
      <c r="AE814" s="210"/>
      <c r="AF814" s="210"/>
      <c r="AG814" s="210" t="s">
        <v>192</v>
      </c>
      <c r="AH814" s="210">
        <v>2</v>
      </c>
      <c r="AI814" s="210"/>
      <c r="AJ814" s="210"/>
      <c r="AK814" s="210"/>
      <c r="AL814" s="210"/>
      <c r="AM814" s="210"/>
      <c r="AN814" s="210"/>
      <c r="AO814" s="210"/>
      <c r="AP814" s="210"/>
      <c r="AQ814" s="210"/>
      <c r="AR814" s="210"/>
      <c r="AS814" s="210"/>
      <c r="AT814" s="210"/>
      <c r="AU814" s="210"/>
      <c r="AV814" s="210"/>
      <c r="AW814" s="210"/>
      <c r="AX814" s="210"/>
      <c r="AY814" s="210"/>
      <c r="AZ814" s="210"/>
      <c r="BA814" s="210"/>
      <c r="BB814" s="210"/>
      <c r="BC814" s="210"/>
      <c r="BD814" s="210"/>
      <c r="BE814" s="210"/>
      <c r="BF814" s="210"/>
      <c r="BG814" s="210"/>
      <c r="BH814" s="210"/>
    </row>
    <row r="815" spans="1:60" outlineLevel="3" x14ac:dyDescent="0.2">
      <c r="A815" s="217"/>
      <c r="B815" s="218"/>
      <c r="C815" s="263" t="s">
        <v>552</v>
      </c>
      <c r="D815" s="254"/>
      <c r="E815" s="255">
        <v>3.99</v>
      </c>
      <c r="F815" s="220"/>
      <c r="G815" s="220"/>
      <c r="H815" s="220"/>
      <c r="I815" s="220"/>
      <c r="J815" s="220"/>
      <c r="K815" s="220"/>
      <c r="L815" s="220"/>
      <c r="M815" s="220"/>
      <c r="N815" s="219"/>
      <c r="O815" s="219"/>
      <c r="P815" s="219"/>
      <c r="Q815" s="219"/>
      <c r="R815" s="220"/>
      <c r="S815" s="220"/>
      <c r="T815" s="220"/>
      <c r="U815" s="220"/>
      <c r="V815" s="220"/>
      <c r="W815" s="220"/>
      <c r="X815" s="220"/>
      <c r="Y815" s="220"/>
      <c r="Z815" s="210"/>
      <c r="AA815" s="210"/>
      <c r="AB815" s="210"/>
      <c r="AC815" s="210"/>
      <c r="AD815" s="210"/>
      <c r="AE815" s="210"/>
      <c r="AF815" s="210"/>
      <c r="AG815" s="210" t="s">
        <v>192</v>
      </c>
      <c r="AH815" s="210">
        <v>2</v>
      </c>
      <c r="AI815" s="210"/>
      <c r="AJ815" s="210"/>
      <c r="AK815" s="210"/>
      <c r="AL815" s="210"/>
      <c r="AM815" s="210"/>
      <c r="AN815" s="210"/>
      <c r="AO815" s="210"/>
      <c r="AP815" s="210"/>
      <c r="AQ815" s="210"/>
      <c r="AR815" s="210"/>
      <c r="AS815" s="210"/>
      <c r="AT815" s="210"/>
      <c r="AU815" s="210"/>
      <c r="AV815" s="210"/>
      <c r="AW815" s="210"/>
      <c r="AX815" s="210"/>
      <c r="AY815" s="210"/>
      <c r="AZ815" s="210"/>
      <c r="BA815" s="210"/>
      <c r="BB815" s="210"/>
      <c r="BC815" s="210"/>
      <c r="BD815" s="210"/>
      <c r="BE815" s="210"/>
      <c r="BF815" s="210"/>
      <c r="BG815" s="210"/>
      <c r="BH815" s="210"/>
    </row>
    <row r="816" spans="1:60" outlineLevel="3" x14ac:dyDescent="0.2">
      <c r="A816" s="217"/>
      <c r="B816" s="218"/>
      <c r="C816" s="263" t="s">
        <v>553</v>
      </c>
      <c r="D816" s="254"/>
      <c r="E816" s="255">
        <v>3.87</v>
      </c>
      <c r="F816" s="220"/>
      <c r="G816" s="220"/>
      <c r="H816" s="220"/>
      <c r="I816" s="220"/>
      <c r="J816" s="220"/>
      <c r="K816" s="220"/>
      <c r="L816" s="220"/>
      <c r="M816" s="220"/>
      <c r="N816" s="219"/>
      <c r="O816" s="219"/>
      <c r="P816" s="219"/>
      <c r="Q816" s="219"/>
      <c r="R816" s="220"/>
      <c r="S816" s="220"/>
      <c r="T816" s="220"/>
      <c r="U816" s="220"/>
      <c r="V816" s="220"/>
      <c r="W816" s="220"/>
      <c r="X816" s="220"/>
      <c r="Y816" s="220"/>
      <c r="Z816" s="210"/>
      <c r="AA816" s="210"/>
      <c r="AB816" s="210"/>
      <c r="AC816" s="210"/>
      <c r="AD816" s="210"/>
      <c r="AE816" s="210"/>
      <c r="AF816" s="210"/>
      <c r="AG816" s="210" t="s">
        <v>192</v>
      </c>
      <c r="AH816" s="210">
        <v>2</v>
      </c>
      <c r="AI816" s="210"/>
      <c r="AJ816" s="210"/>
      <c r="AK816" s="210"/>
      <c r="AL816" s="210"/>
      <c r="AM816" s="210"/>
      <c r="AN816" s="210"/>
      <c r="AO816" s="210"/>
      <c r="AP816" s="210"/>
      <c r="AQ816" s="210"/>
      <c r="AR816" s="210"/>
      <c r="AS816" s="210"/>
      <c r="AT816" s="210"/>
      <c r="AU816" s="210"/>
      <c r="AV816" s="210"/>
      <c r="AW816" s="210"/>
      <c r="AX816" s="210"/>
      <c r="AY816" s="210"/>
      <c r="AZ816" s="210"/>
      <c r="BA816" s="210"/>
      <c r="BB816" s="210"/>
      <c r="BC816" s="210"/>
      <c r="BD816" s="210"/>
      <c r="BE816" s="210"/>
      <c r="BF816" s="210"/>
      <c r="BG816" s="210"/>
      <c r="BH816" s="210"/>
    </row>
    <row r="817" spans="1:60" outlineLevel="3" x14ac:dyDescent="0.2">
      <c r="A817" s="217"/>
      <c r="B817" s="218"/>
      <c r="C817" s="263" t="s">
        <v>554</v>
      </c>
      <c r="D817" s="254"/>
      <c r="E817" s="255">
        <v>2.99</v>
      </c>
      <c r="F817" s="220"/>
      <c r="G817" s="220"/>
      <c r="H817" s="220"/>
      <c r="I817" s="220"/>
      <c r="J817" s="220"/>
      <c r="K817" s="220"/>
      <c r="L817" s="220"/>
      <c r="M817" s="220"/>
      <c r="N817" s="219"/>
      <c r="O817" s="219"/>
      <c r="P817" s="219"/>
      <c r="Q817" s="219"/>
      <c r="R817" s="220"/>
      <c r="S817" s="220"/>
      <c r="T817" s="220"/>
      <c r="U817" s="220"/>
      <c r="V817" s="220"/>
      <c r="W817" s="220"/>
      <c r="X817" s="220"/>
      <c r="Y817" s="220"/>
      <c r="Z817" s="210"/>
      <c r="AA817" s="210"/>
      <c r="AB817" s="210"/>
      <c r="AC817" s="210"/>
      <c r="AD817" s="210"/>
      <c r="AE817" s="210"/>
      <c r="AF817" s="210"/>
      <c r="AG817" s="210" t="s">
        <v>192</v>
      </c>
      <c r="AH817" s="210">
        <v>2</v>
      </c>
      <c r="AI817" s="210"/>
      <c r="AJ817" s="210"/>
      <c r="AK817" s="210"/>
      <c r="AL817" s="210"/>
      <c r="AM817" s="210"/>
      <c r="AN817" s="210"/>
      <c r="AO817" s="210"/>
      <c r="AP817" s="210"/>
      <c r="AQ817" s="210"/>
      <c r="AR817" s="210"/>
      <c r="AS817" s="210"/>
      <c r="AT817" s="210"/>
      <c r="AU817" s="210"/>
      <c r="AV817" s="210"/>
      <c r="AW817" s="210"/>
      <c r="AX817" s="210"/>
      <c r="AY817" s="210"/>
      <c r="AZ817" s="210"/>
      <c r="BA817" s="210"/>
      <c r="BB817" s="210"/>
      <c r="BC817" s="210"/>
      <c r="BD817" s="210"/>
      <c r="BE817" s="210"/>
      <c r="BF817" s="210"/>
      <c r="BG817" s="210"/>
      <c r="BH817" s="210"/>
    </row>
    <row r="818" spans="1:60" outlineLevel="3" x14ac:dyDescent="0.2">
      <c r="A818" s="217"/>
      <c r="B818" s="218"/>
      <c r="C818" s="263" t="s">
        <v>555</v>
      </c>
      <c r="D818" s="254"/>
      <c r="E818" s="255">
        <v>2.69</v>
      </c>
      <c r="F818" s="220"/>
      <c r="G818" s="220"/>
      <c r="H818" s="220"/>
      <c r="I818" s="220"/>
      <c r="J818" s="220"/>
      <c r="K818" s="220"/>
      <c r="L818" s="220"/>
      <c r="M818" s="220"/>
      <c r="N818" s="219"/>
      <c r="O818" s="219"/>
      <c r="P818" s="219"/>
      <c r="Q818" s="219"/>
      <c r="R818" s="220"/>
      <c r="S818" s="220"/>
      <c r="T818" s="220"/>
      <c r="U818" s="220"/>
      <c r="V818" s="220"/>
      <c r="W818" s="220"/>
      <c r="X818" s="220"/>
      <c r="Y818" s="220"/>
      <c r="Z818" s="210"/>
      <c r="AA818" s="210"/>
      <c r="AB818" s="210"/>
      <c r="AC818" s="210"/>
      <c r="AD818" s="210"/>
      <c r="AE818" s="210"/>
      <c r="AF818" s="210"/>
      <c r="AG818" s="210" t="s">
        <v>192</v>
      </c>
      <c r="AH818" s="210">
        <v>2</v>
      </c>
      <c r="AI818" s="210"/>
      <c r="AJ818" s="210"/>
      <c r="AK818" s="210"/>
      <c r="AL818" s="210"/>
      <c r="AM818" s="210"/>
      <c r="AN818" s="210"/>
      <c r="AO818" s="210"/>
      <c r="AP818" s="210"/>
      <c r="AQ818" s="210"/>
      <c r="AR818" s="210"/>
      <c r="AS818" s="210"/>
      <c r="AT818" s="210"/>
      <c r="AU818" s="210"/>
      <c r="AV818" s="210"/>
      <c r="AW818" s="210"/>
      <c r="AX818" s="210"/>
      <c r="AY818" s="210"/>
      <c r="AZ818" s="210"/>
      <c r="BA818" s="210"/>
      <c r="BB818" s="210"/>
      <c r="BC818" s="210"/>
      <c r="BD818" s="210"/>
      <c r="BE818" s="210"/>
      <c r="BF818" s="210"/>
      <c r="BG818" s="210"/>
      <c r="BH818" s="210"/>
    </row>
    <row r="819" spans="1:60" outlineLevel="3" x14ac:dyDescent="0.2">
      <c r="A819" s="217"/>
      <c r="B819" s="218"/>
      <c r="C819" s="263" t="s">
        <v>556</v>
      </c>
      <c r="D819" s="254"/>
      <c r="E819" s="255">
        <v>3.2</v>
      </c>
      <c r="F819" s="220"/>
      <c r="G819" s="220"/>
      <c r="H819" s="220"/>
      <c r="I819" s="220"/>
      <c r="J819" s="220"/>
      <c r="K819" s="220"/>
      <c r="L819" s="220"/>
      <c r="M819" s="220"/>
      <c r="N819" s="219"/>
      <c r="O819" s="219"/>
      <c r="P819" s="219"/>
      <c r="Q819" s="219"/>
      <c r="R819" s="220"/>
      <c r="S819" s="220"/>
      <c r="T819" s="220"/>
      <c r="U819" s="220"/>
      <c r="V819" s="220"/>
      <c r="W819" s="220"/>
      <c r="X819" s="220"/>
      <c r="Y819" s="220"/>
      <c r="Z819" s="210"/>
      <c r="AA819" s="210"/>
      <c r="AB819" s="210"/>
      <c r="AC819" s="210"/>
      <c r="AD819" s="210"/>
      <c r="AE819" s="210"/>
      <c r="AF819" s="210"/>
      <c r="AG819" s="210" t="s">
        <v>192</v>
      </c>
      <c r="AH819" s="210">
        <v>2</v>
      </c>
      <c r="AI819" s="210"/>
      <c r="AJ819" s="210"/>
      <c r="AK819" s="210"/>
      <c r="AL819" s="210"/>
      <c r="AM819" s="210"/>
      <c r="AN819" s="210"/>
      <c r="AO819" s="210"/>
      <c r="AP819" s="210"/>
      <c r="AQ819" s="210"/>
      <c r="AR819" s="210"/>
      <c r="AS819" s="210"/>
      <c r="AT819" s="210"/>
      <c r="AU819" s="210"/>
      <c r="AV819" s="210"/>
      <c r="AW819" s="210"/>
      <c r="AX819" s="210"/>
      <c r="AY819" s="210"/>
      <c r="AZ819" s="210"/>
      <c r="BA819" s="210"/>
      <c r="BB819" s="210"/>
      <c r="BC819" s="210"/>
      <c r="BD819" s="210"/>
      <c r="BE819" s="210"/>
      <c r="BF819" s="210"/>
      <c r="BG819" s="210"/>
      <c r="BH819" s="210"/>
    </row>
    <row r="820" spans="1:60" outlineLevel="3" x14ac:dyDescent="0.2">
      <c r="A820" s="217"/>
      <c r="B820" s="218"/>
      <c r="C820" s="263" t="s">
        <v>753</v>
      </c>
      <c r="D820" s="254"/>
      <c r="E820" s="255">
        <v>3</v>
      </c>
      <c r="F820" s="220"/>
      <c r="G820" s="220"/>
      <c r="H820" s="220"/>
      <c r="I820" s="220"/>
      <c r="J820" s="220"/>
      <c r="K820" s="220"/>
      <c r="L820" s="220"/>
      <c r="M820" s="220"/>
      <c r="N820" s="219"/>
      <c r="O820" s="219"/>
      <c r="P820" s="219"/>
      <c r="Q820" s="219"/>
      <c r="R820" s="220"/>
      <c r="S820" s="220"/>
      <c r="T820" s="220"/>
      <c r="U820" s="220"/>
      <c r="V820" s="220"/>
      <c r="W820" s="220"/>
      <c r="X820" s="220"/>
      <c r="Y820" s="220"/>
      <c r="Z820" s="210"/>
      <c r="AA820" s="210"/>
      <c r="AB820" s="210"/>
      <c r="AC820" s="210"/>
      <c r="AD820" s="210"/>
      <c r="AE820" s="210"/>
      <c r="AF820" s="210"/>
      <c r="AG820" s="210" t="s">
        <v>192</v>
      </c>
      <c r="AH820" s="210">
        <v>2</v>
      </c>
      <c r="AI820" s="210"/>
      <c r="AJ820" s="210"/>
      <c r="AK820" s="210"/>
      <c r="AL820" s="210"/>
      <c r="AM820" s="210"/>
      <c r="AN820" s="210"/>
      <c r="AO820" s="210"/>
      <c r="AP820" s="210"/>
      <c r="AQ820" s="210"/>
      <c r="AR820" s="210"/>
      <c r="AS820" s="210"/>
      <c r="AT820" s="210"/>
      <c r="AU820" s="210"/>
      <c r="AV820" s="210"/>
      <c r="AW820" s="210"/>
      <c r="AX820" s="210"/>
      <c r="AY820" s="210"/>
      <c r="AZ820" s="210"/>
      <c r="BA820" s="210"/>
      <c r="BB820" s="210"/>
      <c r="BC820" s="210"/>
      <c r="BD820" s="210"/>
      <c r="BE820" s="210"/>
      <c r="BF820" s="210"/>
      <c r="BG820" s="210"/>
      <c r="BH820" s="210"/>
    </row>
    <row r="821" spans="1:60" outlineLevel="3" x14ac:dyDescent="0.2">
      <c r="A821" s="217"/>
      <c r="B821" s="218"/>
      <c r="C821" s="263" t="s">
        <v>558</v>
      </c>
      <c r="D821" s="254"/>
      <c r="E821" s="255">
        <v>2.99</v>
      </c>
      <c r="F821" s="220"/>
      <c r="G821" s="220"/>
      <c r="H821" s="220"/>
      <c r="I821" s="220"/>
      <c r="J821" s="220"/>
      <c r="K821" s="220"/>
      <c r="L821" s="220"/>
      <c r="M821" s="220"/>
      <c r="N821" s="219"/>
      <c r="O821" s="219"/>
      <c r="P821" s="219"/>
      <c r="Q821" s="219"/>
      <c r="R821" s="220"/>
      <c r="S821" s="220"/>
      <c r="T821" s="220"/>
      <c r="U821" s="220"/>
      <c r="V821" s="220"/>
      <c r="W821" s="220"/>
      <c r="X821" s="220"/>
      <c r="Y821" s="220"/>
      <c r="Z821" s="210"/>
      <c r="AA821" s="210"/>
      <c r="AB821" s="210"/>
      <c r="AC821" s="210"/>
      <c r="AD821" s="210"/>
      <c r="AE821" s="210"/>
      <c r="AF821" s="210"/>
      <c r="AG821" s="210" t="s">
        <v>192</v>
      </c>
      <c r="AH821" s="210">
        <v>2</v>
      </c>
      <c r="AI821" s="210"/>
      <c r="AJ821" s="210"/>
      <c r="AK821" s="210"/>
      <c r="AL821" s="210"/>
      <c r="AM821" s="210"/>
      <c r="AN821" s="210"/>
      <c r="AO821" s="210"/>
      <c r="AP821" s="210"/>
      <c r="AQ821" s="210"/>
      <c r="AR821" s="210"/>
      <c r="AS821" s="210"/>
      <c r="AT821" s="210"/>
      <c r="AU821" s="210"/>
      <c r="AV821" s="210"/>
      <c r="AW821" s="210"/>
      <c r="AX821" s="210"/>
      <c r="AY821" s="210"/>
      <c r="AZ821" s="210"/>
      <c r="BA821" s="210"/>
      <c r="BB821" s="210"/>
      <c r="BC821" s="210"/>
      <c r="BD821" s="210"/>
      <c r="BE821" s="210"/>
      <c r="BF821" s="210"/>
      <c r="BG821" s="210"/>
      <c r="BH821" s="210"/>
    </row>
    <row r="822" spans="1:60" outlineLevel="3" x14ac:dyDescent="0.2">
      <c r="A822" s="217"/>
      <c r="B822" s="218"/>
      <c r="C822" s="263" t="s">
        <v>559</v>
      </c>
      <c r="D822" s="254"/>
      <c r="E822" s="255">
        <v>3.1</v>
      </c>
      <c r="F822" s="220"/>
      <c r="G822" s="220"/>
      <c r="H822" s="220"/>
      <c r="I822" s="220"/>
      <c r="J822" s="220"/>
      <c r="K822" s="220"/>
      <c r="L822" s="220"/>
      <c r="M822" s="220"/>
      <c r="N822" s="219"/>
      <c r="O822" s="219"/>
      <c r="P822" s="219"/>
      <c r="Q822" s="219"/>
      <c r="R822" s="220"/>
      <c r="S822" s="220"/>
      <c r="T822" s="220"/>
      <c r="U822" s="220"/>
      <c r="V822" s="220"/>
      <c r="W822" s="220"/>
      <c r="X822" s="220"/>
      <c r="Y822" s="220"/>
      <c r="Z822" s="210"/>
      <c r="AA822" s="210"/>
      <c r="AB822" s="210"/>
      <c r="AC822" s="210"/>
      <c r="AD822" s="210"/>
      <c r="AE822" s="210"/>
      <c r="AF822" s="210"/>
      <c r="AG822" s="210" t="s">
        <v>192</v>
      </c>
      <c r="AH822" s="210">
        <v>2</v>
      </c>
      <c r="AI822" s="210"/>
      <c r="AJ822" s="210"/>
      <c r="AK822" s="210"/>
      <c r="AL822" s="210"/>
      <c r="AM822" s="210"/>
      <c r="AN822" s="210"/>
      <c r="AO822" s="210"/>
      <c r="AP822" s="210"/>
      <c r="AQ822" s="210"/>
      <c r="AR822" s="210"/>
      <c r="AS822" s="210"/>
      <c r="AT822" s="210"/>
      <c r="AU822" s="210"/>
      <c r="AV822" s="210"/>
      <c r="AW822" s="210"/>
      <c r="AX822" s="210"/>
      <c r="AY822" s="210"/>
      <c r="AZ822" s="210"/>
      <c r="BA822" s="210"/>
      <c r="BB822" s="210"/>
      <c r="BC822" s="210"/>
      <c r="BD822" s="210"/>
      <c r="BE822" s="210"/>
      <c r="BF822" s="210"/>
      <c r="BG822" s="210"/>
      <c r="BH822" s="210"/>
    </row>
    <row r="823" spans="1:60" outlineLevel="3" x14ac:dyDescent="0.2">
      <c r="A823" s="217"/>
      <c r="B823" s="218"/>
      <c r="C823" s="263" t="s">
        <v>560</v>
      </c>
      <c r="D823" s="254"/>
      <c r="E823" s="255">
        <v>2.99</v>
      </c>
      <c r="F823" s="220"/>
      <c r="G823" s="220"/>
      <c r="H823" s="220"/>
      <c r="I823" s="220"/>
      <c r="J823" s="220"/>
      <c r="K823" s="220"/>
      <c r="L823" s="220"/>
      <c r="M823" s="220"/>
      <c r="N823" s="219"/>
      <c r="O823" s="219"/>
      <c r="P823" s="219"/>
      <c r="Q823" s="219"/>
      <c r="R823" s="220"/>
      <c r="S823" s="220"/>
      <c r="T823" s="220"/>
      <c r="U823" s="220"/>
      <c r="V823" s="220"/>
      <c r="W823" s="220"/>
      <c r="X823" s="220"/>
      <c r="Y823" s="220"/>
      <c r="Z823" s="210"/>
      <c r="AA823" s="210"/>
      <c r="AB823" s="210"/>
      <c r="AC823" s="210"/>
      <c r="AD823" s="210"/>
      <c r="AE823" s="210"/>
      <c r="AF823" s="210"/>
      <c r="AG823" s="210" t="s">
        <v>192</v>
      </c>
      <c r="AH823" s="210">
        <v>2</v>
      </c>
      <c r="AI823" s="210"/>
      <c r="AJ823" s="210"/>
      <c r="AK823" s="210"/>
      <c r="AL823" s="210"/>
      <c r="AM823" s="210"/>
      <c r="AN823" s="210"/>
      <c r="AO823" s="210"/>
      <c r="AP823" s="210"/>
      <c r="AQ823" s="210"/>
      <c r="AR823" s="210"/>
      <c r="AS823" s="210"/>
      <c r="AT823" s="210"/>
      <c r="AU823" s="210"/>
      <c r="AV823" s="210"/>
      <c r="AW823" s="210"/>
      <c r="AX823" s="210"/>
      <c r="AY823" s="210"/>
      <c r="AZ823" s="210"/>
      <c r="BA823" s="210"/>
      <c r="BB823" s="210"/>
      <c r="BC823" s="210"/>
      <c r="BD823" s="210"/>
      <c r="BE823" s="210"/>
      <c r="BF823" s="210"/>
      <c r="BG823" s="210"/>
      <c r="BH823" s="210"/>
    </row>
    <row r="824" spans="1:60" outlineLevel="3" x14ac:dyDescent="0.2">
      <c r="A824" s="217"/>
      <c r="B824" s="218"/>
      <c r="C824" s="263" t="s">
        <v>561</v>
      </c>
      <c r="D824" s="254"/>
      <c r="E824" s="255">
        <v>3.03</v>
      </c>
      <c r="F824" s="220"/>
      <c r="G824" s="220"/>
      <c r="H824" s="220"/>
      <c r="I824" s="220"/>
      <c r="J824" s="220"/>
      <c r="K824" s="220"/>
      <c r="L824" s="220"/>
      <c r="M824" s="220"/>
      <c r="N824" s="219"/>
      <c r="O824" s="219"/>
      <c r="P824" s="219"/>
      <c r="Q824" s="219"/>
      <c r="R824" s="220"/>
      <c r="S824" s="220"/>
      <c r="T824" s="220"/>
      <c r="U824" s="220"/>
      <c r="V824" s="220"/>
      <c r="W824" s="220"/>
      <c r="X824" s="220"/>
      <c r="Y824" s="220"/>
      <c r="Z824" s="210"/>
      <c r="AA824" s="210"/>
      <c r="AB824" s="210"/>
      <c r="AC824" s="210"/>
      <c r="AD824" s="210"/>
      <c r="AE824" s="210"/>
      <c r="AF824" s="210"/>
      <c r="AG824" s="210" t="s">
        <v>192</v>
      </c>
      <c r="AH824" s="210">
        <v>2</v>
      </c>
      <c r="AI824" s="210"/>
      <c r="AJ824" s="210"/>
      <c r="AK824" s="210"/>
      <c r="AL824" s="210"/>
      <c r="AM824" s="210"/>
      <c r="AN824" s="210"/>
      <c r="AO824" s="210"/>
      <c r="AP824" s="210"/>
      <c r="AQ824" s="210"/>
      <c r="AR824" s="210"/>
      <c r="AS824" s="210"/>
      <c r="AT824" s="210"/>
      <c r="AU824" s="210"/>
      <c r="AV824" s="210"/>
      <c r="AW824" s="210"/>
      <c r="AX824" s="210"/>
      <c r="AY824" s="210"/>
      <c r="AZ824" s="210"/>
      <c r="BA824" s="210"/>
      <c r="BB824" s="210"/>
      <c r="BC824" s="210"/>
      <c r="BD824" s="210"/>
      <c r="BE824" s="210"/>
      <c r="BF824" s="210"/>
      <c r="BG824" s="210"/>
      <c r="BH824" s="210"/>
    </row>
    <row r="825" spans="1:60" outlineLevel="3" x14ac:dyDescent="0.2">
      <c r="A825" s="217"/>
      <c r="B825" s="218"/>
      <c r="C825" s="263" t="s">
        <v>562</v>
      </c>
      <c r="D825" s="254"/>
      <c r="E825" s="255">
        <v>2.95</v>
      </c>
      <c r="F825" s="220"/>
      <c r="G825" s="220"/>
      <c r="H825" s="220"/>
      <c r="I825" s="220"/>
      <c r="J825" s="220"/>
      <c r="K825" s="220"/>
      <c r="L825" s="220"/>
      <c r="M825" s="220"/>
      <c r="N825" s="219"/>
      <c r="O825" s="219"/>
      <c r="P825" s="219"/>
      <c r="Q825" s="219"/>
      <c r="R825" s="220"/>
      <c r="S825" s="220"/>
      <c r="T825" s="220"/>
      <c r="U825" s="220"/>
      <c r="V825" s="220"/>
      <c r="W825" s="220"/>
      <c r="X825" s="220"/>
      <c r="Y825" s="220"/>
      <c r="Z825" s="210"/>
      <c r="AA825" s="210"/>
      <c r="AB825" s="210"/>
      <c r="AC825" s="210"/>
      <c r="AD825" s="210"/>
      <c r="AE825" s="210"/>
      <c r="AF825" s="210"/>
      <c r="AG825" s="210" t="s">
        <v>192</v>
      </c>
      <c r="AH825" s="210">
        <v>2</v>
      </c>
      <c r="AI825" s="210"/>
      <c r="AJ825" s="210"/>
      <c r="AK825" s="210"/>
      <c r="AL825" s="210"/>
      <c r="AM825" s="210"/>
      <c r="AN825" s="210"/>
      <c r="AO825" s="210"/>
      <c r="AP825" s="210"/>
      <c r="AQ825" s="210"/>
      <c r="AR825" s="210"/>
      <c r="AS825" s="210"/>
      <c r="AT825" s="210"/>
      <c r="AU825" s="210"/>
      <c r="AV825" s="210"/>
      <c r="AW825" s="210"/>
      <c r="AX825" s="210"/>
      <c r="AY825" s="210"/>
      <c r="AZ825" s="210"/>
      <c r="BA825" s="210"/>
      <c r="BB825" s="210"/>
      <c r="BC825" s="210"/>
      <c r="BD825" s="210"/>
      <c r="BE825" s="210"/>
      <c r="BF825" s="210"/>
      <c r="BG825" s="210"/>
      <c r="BH825" s="210"/>
    </row>
    <row r="826" spans="1:60" outlineLevel="3" x14ac:dyDescent="0.2">
      <c r="A826" s="217"/>
      <c r="B826" s="218"/>
      <c r="C826" s="263" t="s">
        <v>563</v>
      </c>
      <c r="D826" s="254"/>
      <c r="E826" s="255">
        <v>2.91</v>
      </c>
      <c r="F826" s="220"/>
      <c r="G826" s="220"/>
      <c r="H826" s="220"/>
      <c r="I826" s="220"/>
      <c r="J826" s="220"/>
      <c r="K826" s="220"/>
      <c r="L826" s="220"/>
      <c r="M826" s="220"/>
      <c r="N826" s="219"/>
      <c r="O826" s="219"/>
      <c r="P826" s="219"/>
      <c r="Q826" s="219"/>
      <c r="R826" s="220"/>
      <c r="S826" s="220"/>
      <c r="T826" s="220"/>
      <c r="U826" s="220"/>
      <c r="V826" s="220"/>
      <c r="W826" s="220"/>
      <c r="X826" s="220"/>
      <c r="Y826" s="220"/>
      <c r="Z826" s="210"/>
      <c r="AA826" s="210"/>
      <c r="AB826" s="210"/>
      <c r="AC826" s="210"/>
      <c r="AD826" s="210"/>
      <c r="AE826" s="210"/>
      <c r="AF826" s="210"/>
      <c r="AG826" s="210" t="s">
        <v>192</v>
      </c>
      <c r="AH826" s="210">
        <v>2</v>
      </c>
      <c r="AI826" s="210"/>
      <c r="AJ826" s="210"/>
      <c r="AK826" s="210"/>
      <c r="AL826" s="210"/>
      <c r="AM826" s="210"/>
      <c r="AN826" s="210"/>
      <c r="AO826" s="210"/>
      <c r="AP826" s="210"/>
      <c r="AQ826" s="210"/>
      <c r="AR826" s="210"/>
      <c r="AS826" s="210"/>
      <c r="AT826" s="210"/>
      <c r="AU826" s="210"/>
      <c r="AV826" s="210"/>
      <c r="AW826" s="210"/>
      <c r="AX826" s="210"/>
      <c r="AY826" s="210"/>
      <c r="AZ826" s="210"/>
      <c r="BA826" s="210"/>
      <c r="BB826" s="210"/>
      <c r="BC826" s="210"/>
      <c r="BD826" s="210"/>
      <c r="BE826" s="210"/>
      <c r="BF826" s="210"/>
      <c r="BG826" s="210"/>
      <c r="BH826" s="210"/>
    </row>
    <row r="827" spans="1:60" outlineLevel="3" x14ac:dyDescent="0.2">
      <c r="A827" s="217"/>
      <c r="B827" s="218"/>
      <c r="C827" s="263" t="s">
        <v>564</v>
      </c>
      <c r="D827" s="254"/>
      <c r="E827" s="255">
        <v>2.75</v>
      </c>
      <c r="F827" s="220"/>
      <c r="G827" s="220"/>
      <c r="H827" s="220"/>
      <c r="I827" s="220"/>
      <c r="J827" s="220"/>
      <c r="K827" s="220"/>
      <c r="L827" s="220"/>
      <c r="M827" s="220"/>
      <c r="N827" s="219"/>
      <c r="O827" s="219"/>
      <c r="P827" s="219"/>
      <c r="Q827" s="219"/>
      <c r="R827" s="220"/>
      <c r="S827" s="220"/>
      <c r="T827" s="220"/>
      <c r="U827" s="220"/>
      <c r="V827" s="220"/>
      <c r="W827" s="220"/>
      <c r="X827" s="220"/>
      <c r="Y827" s="220"/>
      <c r="Z827" s="210"/>
      <c r="AA827" s="210"/>
      <c r="AB827" s="210"/>
      <c r="AC827" s="210"/>
      <c r="AD827" s="210"/>
      <c r="AE827" s="210"/>
      <c r="AF827" s="210"/>
      <c r="AG827" s="210" t="s">
        <v>192</v>
      </c>
      <c r="AH827" s="210">
        <v>2</v>
      </c>
      <c r="AI827" s="210"/>
      <c r="AJ827" s="210"/>
      <c r="AK827" s="210"/>
      <c r="AL827" s="210"/>
      <c r="AM827" s="210"/>
      <c r="AN827" s="210"/>
      <c r="AO827" s="210"/>
      <c r="AP827" s="210"/>
      <c r="AQ827" s="210"/>
      <c r="AR827" s="210"/>
      <c r="AS827" s="210"/>
      <c r="AT827" s="210"/>
      <c r="AU827" s="210"/>
      <c r="AV827" s="210"/>
      <c r="AW827" s="210"/>
      <c r="AX827" s="210"/>
      <c r="AY827" s="210"/>
      <c r="AZ827" s="210"/>
      <c r="BA827" s="210"/>
      <c r="BB827" s="210"/>
      <c r="BC827" s="210"/>
      <c r="BD827" s="210"/>
      <c r="BE827" s="210"/>
      <c r="BF827" s="210"/>
      <c r="BG827" s="210"/>
      <c r="BH827" s="210"/>
    </row>
    <row r="828" spans="1:60" outlineLevel="3" x14ac:dyDescent="0.2">
      <c r="A828" s="217"/>
      <c r="B828" s="218"/>
      <c r="C828" s="263" t="s">
        <v>565</v>
      </c>
      <c r="D828" s="254"/>
      <c r="E828" s="255">
        <v>3.3</v>
      </c>
      <c r="F828" s="220"/>
      <c r="G828" s="220"/>
      <c r="H828" s="220"/>
      <c r="I828" s="220"/>
      <c r="J828" s="220"/>
      <c r="K828" s="220"/>
      <c r="L828" s="220"/>
      <c r="M828" s="220"/>
      <c r="N828" s="219"/>
      <c r="O828" s="219"/>
      <c r="P828" s="219"/>
      <c r="Q828" s="219"/>
      <c r="R828" s="220"/>
      <c r="S828" s="220"/>
      <c r="T828" s="220"/>
      <c r="U828" s="220"/>
      <c r="V828" s="220"/>
      <c r="W828" s="220"/>
      <c r="X828" s="220"/>
      <c r="Y828" s="220"/>
      <c r="Z828" s="210"/>
      <c r="AA828" s="210"/>
      <c r="AB828" s="210"/>
      <c r="AC828" s="210"/>
      <c r="AD828" s="210"/>
      <c r="AE828" s="210"/>
      <c r="AF828" s="210"/>
      <c r="AG828" s="210" t="s">
        <v>192</v>
      </c>
      <c r="AH828" s="210">
        <v>2</v>
      </c>
      <c r="AI828" s="210"/>
      <c r="AJ828" s="210"/>
      <c r="AK828" s="210"/>
      <c r="AL828" s="210"/>
      <c r="AM828" s="210"/>
      <c r="AN828" s="210"/>
      <c r="AO828" s="210"/>
      <c r="AP828" s="210"/>
      <c r="AQ828" s="210"/>
      <c r="AR828" s="210"/>
      <c r="AS828" s="210"/>
      <c r="AT828" s="210"/>
      <c r="AU828" s="210"/>
      <c r="AV828" s="210"/>
      <c r="AW828" s="210"/>
      <c r="AX828" s="210"/>
      <c r="AY828" s="210"/>
      <c r="AZ828" s="210"/>
      <c r="BA828" s="210"/>
      <c r="BB828" s="210"/>
      <c r="BC828" s="210"/>
      <c r="BD828" s="210"/>
      <c r="BE828" s="210"/>
      <c r="BF828" s="210"/>
      <c r="BG828" s="210"/>
      <c r="BH828" s="210"/>
    </row>
    <row r="829" spans="1:60" outlineLevel="3" x14ac:dyDescent="0.2">
      <c r="A829" s="217"/>
      <c r="B829" s="218"/>
      <c r="C829" s="263" t="s">
        <v>566</v>
      </c>
      <c r="D829" s="254"/>
      <c r="E829" s="255">
        <v>5.9</v>
      </c>
      <c r="F829" s="220"/>
      <c r="G829" s="220"/>
      <c r="H829" s="220"/>
      <c r="I829" s="220"/>
      <c r="J829" s="220"/>
      <c r="K829" s="220"/>
      <c r="L829" s="220"/>
      <c r="M829" s="220"/>
      <c r="N829" s="219"/>
      <c r="O829" s="219"/>
      <c r="P829" s="219"/>
      <c r="Q829" s="219"/>
      <c r="R829" s="220"/>
      <c r="S829" s="220"/>
      <c r="T829" s="220"/>
      <c r="U829" s="220"/>
      <c r="V829" s="220"/>
      <c r="W829" s="220"/>
      <c r="X829" s="220"/>
      <c r="Y829" s="220"/>
      <c r="Z829" s="210"/>
      <c r="AA829" s="210"/>
      <c r="AB829" s="210"/>
      <c r="AC829" s="210"/>
      <c r="AD829" s="210"/>
      <c r="AE829" s="210"/>
      <c r="AF829" s="210"/>
      <c r="AG829" s="210" t="s">
        <v>192</v>
      </c>
      <c r="AH829" s="210">
        <v>2</v>
      </c>
      <c r="AI829" s="210"/>
      <c r="AJ829" s="210"/>
      <c r="AK829" s="210"/>
      <c r="AL829" s="210"/>
      <c r="AM829" s="210"/>
      <c r="AN829" s="210"/>
      <c r="AO829" s="210"/>
      <c r="AP829" s="210"/>
      <c r="AQ829" s="210"/>
      <c r="AR829" s="210"/>
      <c r="AS829" s="210"/>
      <c r="AT829" s="210"/>
      <c r="AU829" s="210"/>
      <c r="AV829" s="210"/>
      <c r="AW829" s="210"/>
      <c r="AX829" s="210"/>
      <c r="AY829" s="210"/>
      <c r="AZ829" s="210"/>
      <c r="BA829" s="210"/>
      <c r="BB829" s="210"/>
      <c r="BC829" s="210"/>
      <c r="BD829" s="210"/>
      <c r="BE829" s="210"/>
      <c r="BF829" s="210"/>
      <c r="BG829" s="210"/>
      <c r="BH829" s="210"/>
    </row>
    <row r="830" spans="1:60" outlineLevel="3" x14ac:dyDescent="0.2">
      <c r="A830" s="217"/>
      <c r="B830" s="218"/>
      <c r="C830" s="263" t="s">
        <v>567</v>
      </c>
      <c r="D830" s="254"/>
      <c r="E830" s="255">
        <v>3.29</v>
      </c>
      <c r="F830" s="220"/>
      <c r="G830" s="220"/>
      <c r="H830" s="220"/>
      <c r="I830" s="220"/>
      <c r="J830" s="220"/>
      <c r="K830" s="220"/>
      <c r="L830" s="220"/>
      <c r="M830" s="220"/>
      <c r="N830" s="219"/>
      <c r="O830" s="219"/>
      <c r="P830" s="219"/>
      <c r="Q830" s="219"/>
      <c r="R830" s="220"/>
      <c r="S830" s="220"/>
      <c r="T830" s="220"/>
      <c r="U830" s="220"/>
      <c r="V830" s="220"/>
      <c r="W830" s="220"/>
      <c r="X830" s="220"/>
      <c r="Y830" s="220"/>
      <c r="Z830" s="210"/>
      <c r="AA830" s="210"/>
      <c r="AB830" s="210"/>
      <c r="AC830" s="210"/>
      <c r="AD830" s="210"/>
      <c r="AE830" s="210"/>
      <c r="AF830" s="210"/>
      <c r="AG830" s="210" t="s">
        <v>192</v>
      </c>
      <c r="AH830" s="210">
        <v>2</v>
      </c>
      <c r="AI830" s="210"/>
      <c r="AJ830" s="210"/>
      <c r="AK830" s="210"/>
      <c r="AL830" s="210"/>
      <c r="AM830" s="210"/>
      <c r="AN830" s="210"/>
      <c r="AO830" s="210"/>
      <c r="AP830" s="210"/>
      <c r="AQ830" s="210"/>
      <c r="AR830" s="210"/>
      <c r="AS830" s="210"/>
      <c r="AT830" s="210"/>
      <c r="AU830" s="210"/>
      <c r="AV830" s="210"/>
      <c r="AW830" s="210"/>
      <c r="AX830" s="210"/>
      <c r="AY830" s="210"/>
      <c r="AZ830" s="210"/>
      <c r="BA830" s="210"/>
      <c r="BB830" s="210"/>
      <c r="BC830" s="210"/>
      <c r="BD830" s="210"/>
      <c r="BE830" s="210"/>
      <c r="BF830" s="210"/>
      <c r="BG830" s="210"/>
      <c r="BH830" s="210"/>
    </row>
    <row r="831" spans="1:60" outlineLevel="3" x14ac:dyDescent="0.2">
      <c r="A831" s="217"/>
      <c r="B831" s="218"/>
      <c r="C831" s="263" t="s">
        <v>568</v>
      </c>
      <c r="D831" s="254"/>
      <c r="E831" s="255">
        <v>5.43</v>
      </c>
      <c r="F831" s="220"/>
      <c r="G831" s="220"/>
      <c r="H831" s="220"/>
      <c r="I831" s="220"/>
      <c r="J831" s="220"/>
      <c r="K831" s="220"/>
      <c r="L831" s="220"/>
      <c r="M831" s="220"/>
      <c r="N831" s="219"/>
      <c r="O831" s="219"/>
      <c r="P831" s="219"/>
      <c r="Q831" s="219"/>
      <c r="R831" s="220"/>
      <c r="S831" s="220"/>
      <c r="T831" s="220"/>
      <c r="U831" s="220"/>
      <c r="V831" s="220"/>
      <c r="W831" s="220"/>
      <c r="X831" s="220"/>
      <c r="Y831" s="220"/>
      <c r="Z831" s="210"/>
      <c r="AA831" s="210"/>
      <c r="AB831" s="210"/>
      <c r="AC831" s="210"/>
      <c r="AD831" s="210"/>
      <c r="AE831" s="210"/>
      <c r="AF831" s="210"/>
      <c r="AG831" s="210" t="s">
        <v>192</v>
      </c>
      <c r="AH831" s="210">
        <v>2</v>
      </c>
      <c r="AI831" s="210"/>
      <c r="AJ831" s="210"/>
      <c r="AK831" s="210"/>
      <c r="AL831" s="210"/>
      <c r="AM831" s="210"/>
      <c r="AN831" s="210"/>
      <c r="AO831" s="210"/>
      <c r="AP831" s="210"/>
      <c r="AQ831" s="210"/>
      <c r="AR831" s="210"/>
      <c r="AS831" s="210"/>
      <c r="AT831" s="210"/>
      <c r="AU831" s="210"/>
      <c r="AV831" s="210"/>
      <c r="AW831" s="210"/>
      <c r="AX831" s="210"/>
      <c r="AY831" s="210"/>
      <c r="AZ831" s="210"/>
      <c r="BA831" s="210"/>
      <c r="BB831" s="210"/>
      <c r="BC831" s="210"/>
      <c r="BD831" s="210"/>
      <c r="BE831" s="210"/>
      <c r="BF831" s="210"/>
      <c r="BG831" s="210"/>
      <c r="BH831" s="210"/>
    </row>
    <row r="832" spans="1:60" outlineLevel="3" x14ac:dyDescent="0.2">
      <c r="A832" s="217"/>
      <c r="B832" s="218"/>
      <c r="C832" s="263" t="s">
        <v>754</v>
      </c>
      <c r="D832" s="254"/>
      <c r="E832" s="255">
        <v>3</v>
      </c>
      <c r="F832" s="220"/>
      <c r="G832" s="220"/>
      <c r="H832" s="220"/>
      <c r="I832" s="220"/>
      <c r="J832" s="220"/>
      <c r="K832" s="220"/>
      <c r="L832" s="220"/>
      <c r="M832" s="220"/>
      <c r="N832" s="219"/>
      <c r="O832" s="219"/>
      <c r="P832" s="219"/>
      <c r="Q832" s="219"/>
      <c r="R832" s="220"/>
      <c r="S832" s="220"/>
      <c r="T832" s="220"/>
      <c r="U832" s="220"/>
      <c r="V832" s="220"/>
      <c r="W832" s="220"/>
      <c r="X832" s="220"/>
      <c r="Y832" s="220"/>
      <c r="Z832" s="210"/>
      <c r="AA832" s="210"/>
      <c r="AB832" s="210"/>
      <c r="AC832" s="210"/>
      <c r="AD832" s="210"/>
      <c r="AE832" s="210"/>
      <c r="AF832" s="210"/>
      <c r="AG832" s="210" t="s">
        <v>192</v>
      </c>
      <c r="AH832" s="210">
        <v>2</v>
      </c>
      <c r="AI832" s="210"/>
      <c r="AJ832" s="210"/>
      <c r="AK832" s="210"/>
      <c r="AL832" s="210"/>
      <c r="AM832" s="210"/>
      <c r="AN832" s="210"/>
      <c r="AO832" s="210"/>
      <c r="AP832" s="210"/>
      <c r="AQ832" s="210"/>
      <c r="AR832" s="210"/>
      <c r="AS832" s="210"/>
      <c r="AT832" s="210"/>
      <c r="AU832" s="210"/>
      <c r="AV832" s="210"/>
      <c r="AW832" s="210"/>
      <c r="AX832" s="210"/>
      <c r="AY832" s="210"/>
      <c r="AZ832" s="210"/>
      <c r="BA832" s="210"/>
      <c r="BB832" s="210"/>
      <c r="BC832" s="210"/>
      <c r="BD832" s="210"/>
      <c r="BE832" s="210"/>
      <c r="BF832" s="210"/>
      <c r="BG832" s="210"/>
      <c r="BH832" s="210"/>
    </row>
    <row r="833" spans="1:60" outlineLevel="3" x14ac:dyDescent="0.2">
      <c r="A833" s="217"/>
      <c r="B833" s="218"/>
      <c r="C833" s="263" t="s">
        <v>570</v>
      </c>
      <c r="D833" s="254"/>
      <c r="E833" s="255">
        <v>3.34</v>
      </c>
      <c r="F833" s="220"/>
      <c r="G833" s="220"/>
      <c r="H833" s="220"/>
      <c r="I833" s="220"/>
      <c r="J833" s="220"/>
      <c r="K833" s="220"/>
      <c r="L833" s="220"/>
      <c r="M833" s="220"/>
      <c r="N833" s="219"/>
      <c r="O833" s="219"/>
      <c r="P833" s="219"/>
      <c r="Q833" s="219"/>
      <c r="R833" s="220"/>
      <c r="S833" s="220"/>
      <c r="T833" s="220"/>
      <c r="U833" s="220"/>
      <c r="V833" s="220"/>
      <c r="W833" s="220"/>
      <c r="X833" s="220"/>
      <c r="Y833" s="220"/>
      <c r="Z833" s="210"/>
      <c r="AA833" s="210"/>
      <c r="AB833" s="210"/>
      <c r="AC833" s="210"/>
      <c r="AD833" s="210"/>
      <c r="AE833" s="210"/>
      <c r="AF833" s="210"/>
      <c r="AG833" s="210" t="s">
        <v>192</v>
      </c>
      <c r="AH833" s="210">
        <v>2</v>
      </c>
      <c r="AI833" s="210"/>
      <c r="AJ833" s="210"/>
      <c r="AK833" s="210"/>
      <c r="AL833" s="210"/>
      <c r="AM833" s="210"/>
      <c r="AN833" s="210"/>
      <c r="AO833" s="210"/>
      <c r="AP833" s="210"/>
      <c r="AQ833" s="210"/>
      <c r="AR833" s="210"/>
      <c r="AS833" s="210"/>
      <c r="AT833" s="210"/>
      <c r="AU833" s="210"/>
      <c r="AV833" s="210"/>
      <c r="AW833" s="210"/>
      <c r="AX833" s="210"/>
      <c r="AY833" s="210"/>
      <c r="AZ833" s="210"/>
      <c r="BA833" s="210"/>
      <c r="BB833" s="210"/>
      <c r="BC833" s="210"/>
      <c r="BD833" s="210"/>
      <c r="BE833" s="210"/>
      <c r="BF833" s="210"/>
      <c r="BG833" s="210"/>
      <c r="BH833" s="210"/>
    </row>
    <row r="834" spans="1:60" outlineLevel="3" x14ac:dyDescent="0.2">
      <c r="A834" s="217"/>
      <c r="B834" s="218"/>
      <c r="C834" s="263" t="s">
        <v>571</v>
      </c>
      <c r="D834" s="254"/>
      <c r="E834" s="255">
        <v>3.68</v>
      </c>
      <c r="F834" s="220"/>
      <c r="G834" s="220"/>
      <c r="H834" s="220"/>
      <c r="I834" s="220"/>
      <c r="J834" s="220"/>
      <c r="K834" s="220"/>
      <c r="L834" s="220"/>
      <c r="M834" s="220"/>
      <c r="N834" s="219"/>
      <c r="O834" s="219"/>
      <c r="P834" s="219"/>
      <c r="Q834" s="219"/>
      <c r="R834" s="220"/>
      <c r="S834" s="220"/>
      <c r="T834" s="220"/>
      <c r="U834" s="220"/>
      <c r="V834" s="220"/>
      <c r="W834" s="220"/>
      <c r="X834" s="220"/>
      <c r="Y834" s="220"/>
      <c r="Z834" s="210"/>
      <c r="AA834" s="210"/>
      <c r="AB834" s="210"/>
      <c r="AC834" s="210"/>
      <c r="AD834" s="210"/>
      <c r="AE834" s="210"/>
      <c r="AF834" s="210"/>
      <c r="AG834" s="210" t="s">
        <v>192</v>
      </c>
      <c r="AH834" s="210">
        <v>2</v>
      </c>
      <c r="AI834" s="210"/>
      <c r="AJ834" s="210"/>
      <c r="AK834" s="210"/>
      <c r="AL834" s="210"/>
      <c r="AM834" s="210"/>
      <c r="AN834" s="210"/>
      <c r="AO834" s="210"/>
      <c r="AP834" s="210"/>
      <c r="AQ834" s="210"/>
      <c r="AR834" s="210"/>
      <c r="AS834" s="210"/>
      <c r="AT834" s="210"/>
      <c r="AU834" s="210"/>
      <c r="AV834" s="210"/>
      <c r="AW834" s="210"/>
      <c r="AX834" s="210"/>
      <c r="AY834" s="210"/>
      <c r="AZ834" s="210"/>
      <c r="BA834" s="210"/>
      <c r="BB834" s="210"/>
      <c r="BC834" s="210"/>
      <c r="BD834" s="210"/>
      <c r="BE834" s="210"/>
      <c r="BF834" s="210"/>
      <c r="BG834" s="210"/>
      <c r="BH834" s="210"/>
    </row>
    <row r="835" spans="1:60" outlineLevel="3" x14ac:dyDescent="0.2">
      <c r="A835" s="217"/>
      <c r="B835" s="218"/>
      <c r="C835" s="263" t="s">
        <v>572</v>
      </c>
      <c r="D835" s="254"/>
      <c r="E835" s="255">
        <v>3.63</v>
      </c>
      <c r="F835" s="220"/>
      <c r="G835" s="220"/>
      <c r="H835" s="220"/>
      <c r="I835" s="220"/>
      <c r="J835" s="220"/>
      <c r="K835" s="220"/>
      <c r="L835" s="220"/>
      <c r="M835" s="220"/>
      <c r="N835" s="219"/>
      <c r="O835" s="219"/>
      <c r="P835" s="219"/>
      <c r="Q835" s="219"/>
      <c r="R835" s="220"/>
      <c r="S835" s="220"/>
      <c r="T835" s="220"/>
      <c r="U835" s="220"/>
      <c r="V835" s="220"/>
      <c r="W835" s="220"/>
      <c r="X835" s="220"/>
      <c r="Y835" s="220"/>
      <c r="Z835" s="210"/>
      <c r="AA835" s="210"/>
      <c r="AB835" s="210"/>
      <c r="AC835" s="210"/>
      <c r="AD835" s="210"/>
      <c r="AE835" s="210"/>
      <c r="AF835" s="210"/>
      <c r="AG835" s="210" t="s">
        <v>192</v>
      </c>
      <c r="AH835" s="210">
        <v>2</v>
      </c>
      <c r="AI835" s="210"/>
      <c r="AJ835" s="210"/>
      <c r="AK835" s="210"/>
      <c r="AL835" s="210"/>
      <c r="AM835" s="210"/>
      <c r="AN835" s="210"/>
      <c r="AO835" s="210"/>
      <c r="AP835" s="210"/>
      <c r="AQ835" s="210"/>
      <c r="AR835" s="210"/>
      <c r="AS835" s="210"/>
      <c r="AT835" s="210"/>
      <c r="AU835" s="210"/>
      <c r="AV835" s="210"/>
      <c r="AW835" s="210"/>
      <c r="AX835" s="210"/>
      <c r="AY835" s="210"/>
      <c r="AZ835" s="210"/>
      <c r="BA835" s="210"/>
      <c r="BB835" s="210"/>
      <c r="BC835" s="210"/>
      <c r="BD835" s="210"/>
      <c r="BE835" s="210"/>
      <c r="BF835" s="210"/>
      <c r="BG835" s="210"/>
      <c r="BH835" s="210"/>
    </row>
    <row r="836" spans="1:60" outlineLevel="3" x14ac:dyDescent="0.2">
      <c r="A836" s="217"/>
      <c r="B836" s="218"/>
      <c r="C836" s="263" t="s">
        <v>573</v>
      </c>
      <c r="D836" s="254"/>
      <c r="E836" s="255">
        <v>3.01</v>
      </c>
      <c r="F836" s="220"/>
      <c r="G836" s="220"/>
      <c r="H836" s="220"/>
      <c r="I836" s="220"/>
      <c r="J836" s="220"/>
      <c r="K836" s="220"/>
      <c r="L836" s="220"/>
      <c r="M836" s="220"/>
      <c r="N836" s="219"/>
      <c r="O836" s="219"/>
      <c r="P836" s="219"/>
      <c r="Q836" s="219"/>
      <c r="R836" s="220"/>
      <c r="S836" s="220"/>
      <c r="T836" s="220"/>
      <c r="U836" s="220"/>
      <c r="V836" s="220"/>
      <c r="W836" s="220"/>
      <c r="X836" s="220"/>
      <c r="Y836" s="220"/>
      <c r="Z836" s="210"/>
      <c r="AA836" s="210"/>
      <c r="AB836" s="210"/>
      <c r="AC836" s="210"/>
      <c r="AD836" s="210"/>
      <c r="AE836" s="210"/>
      <c r="AF836" s="210"/>
      <c r="AG836" s="210" t="s">
        <v>192</v>
      </c>
      <c r="AH836" s="210">
        <v>2</v>
      </c>
      <c r="AI836" s="210"/>
      <c r="AJ836" s="210"/>
      <c r="AK836" s="210"/>
      <c r="AL836" s="210"/>
      <c r="AM836" s="210"/>
      <c r="AN836" s="210"/>
      <c r="AO836" s="210"/>
      <c r="AP836" s="210"/>
      <c r="AQ836" s="210"/>
      <c r="AR836" s="210"/>
      <c r="AS836" s="210"/>
      <c r="AT836" s="210"/>
      <c r="AU836" s="210"/>
      <c r="AV836" s="210"/>
      <c r="AW836" s="210"/>
      <c r="AX836" s="210"/>
      <c r="AY836" s="210"/>
      <c r="AZ836" s="210"/>
      <c r="BA836" s="210"/>
      <c r="BB836" s="210"/>
      <c r="BC836" s="210"/>
      <c r="BD836" s="210"/>
      <c r="BE836" s="210"/>
      <c r="BF836" s="210"/>
      <c r="BG836" s="210"/>
      <c r="BH836" s="210"/>
    </row>
    <row r="837" spans="1:60" outlineLevel="3" x14ac:dyDescent="0.2">
      <c r="A837" s="217"/>
      <c r="B837" s="218"/>
      <c r="C837" s="263" t="s">
        <v>574</v>
      </c>
      <c r="D837" s="254"/>
      <c r="E837" s="255">
        <v>3.02</v>
      </c>
      <c r="F837" s="220"/>
      <c r="G837" s="220"/>
      <c r="H837" s="220"/>
      <c r="I837" s="220"/>
      <c r="J837" s="220"/>
      <c r="K837" s="220"/>
      <c r="L837" s="220"/>
      <c r="M837" s="220"/>
      <c r="N837" s="219"/>
      <c r="O837" s="219"/>
      <c r="P837" s="219"/>
      <c r="Q837" s="219"/>
      <c r="R837" s="220"/>
      <c r="S837" s="220"/>
      <c r="T837" s="220"/>
      <c r="U837" s="220"/>
      <c r="V837" s="220"/>
      <c r="W837" s="220"/>
      <c r="X837" s="220"/>
      <c r="Y837" s="220"/>
      <c r="Z837" s="210"/>
      <c r="AA837" s="210"/>
      <c r="AB837" s="210"/>
      <c r="AC837" s="210"/>
      <c r="AD837" s="210"/>
      <c r="AE837" s="210"/>
      <c r="AF837" s="210"/>
      <c r="AG837" s="210" t="s">
        <v>192</v>
      </c>
      <c r="AH837" s="210">
        <v>2</v>
      </c>
      <c r="AI837" s="210"/>
      <c r="AJ837" s="210"/>
      <c r="AK837" s="210"/>
      <c r="AL837" s="210"/>
      <c r="AM837" s="210"/>
      <c r="AN837" s="210"/>
      <c r="AO837" s="210"/>
      <c r="AP837" s="210"/>
      <c r="AQ837" s="210"/>
      <c r="AR837" s="210"/>
      <c r="AS837" s="210"/>
      <c r="AT837" s="210"/>
      <c r="AU837" s="210"/>
      <c r="AV837" s="210"/>
      <c r="AW837" s="210"/>
      <c r="AX837" s="210"/>
      <c r="AY837" s="210"/>
      <c r="AZ837" s="210"/>
      <c r="BA837" s="210"/>
      <c r="BB837" s="210"/>
      <c r="BC837" s="210"/>
      <c r="BD837" s="210"/>
      <c r="BE837" s="210"/>
      <c r="BF837" s="210"/>
      <c r="BG837" s="210"/>
      <c r="BH837" s="210"/>
    </row>
    <row r="838" spans="1:60" outlineLevel="3" x14ac:dyDescent="0.2">
      <c r="A838" s="217"/>
      <c r="B838" s="218"/>
      <c r="C838" s="263" t="s">
        <v>575</v>
      </c>
      <c r="D838" s="254"/>
      <c r="E838" s="255">
        <v>3.46</v>
      </c>
      <c r="F838" s="220"/>
      <c r="G838" s="220"/>
      <c r="H838" s="220"/>
      <c r="I838" s="220"/>
      <c r="J838" s="220"/>
      <c r="K838" s="220"/>
      <c r="L838" s="220"/>
      <c r="M838" s="220"/>
      <c r="N838" s="219"/>
      <c r="O838" s="219"/>
      <c r="P838" s="219"/>
      <c r="Q838" s="219"/>
      <c r="R838" s="220"/>
      <c r="S838" s="220"/>
      <c r="T838" s="220"/>
      <c r="U838" s="220"/>
      <c r="V838" s="220"/>
      <c r="W838" s="220"/>
      <c r="X838" s="220"/>
      <c r="Y838" s="220"/>
      <c r="Z838" s="210"/>
      <c r="AA838" s="210"/>
      <c r="AB838" s="210"/>
      <c r="AC838" s="210"/>
      <c r="AD838" s="210"/>
      <c r="AE838" s="210"/>
      <c r="AF838" s="210"/>
      <c r="AG838" s="210" t="s">
        <v>192</v>
      </c>
      <c r="AH838" s="210">
        <v>2</v>
      </c>
      <c r="AI838" s="210"/>
      <c r="AJ838" s="210"/>
      <c r="AK838" s="210"/>
      <c r="AL838" s="210"/>
      <c r="AM838" s="210"/>
      <c r="AN838" s="210"/>
      <c r="AO838" s="210"/>
      <c r="AP838" s="210"/>
      <c r="AQ838" s="210"/>
      <c r="AR838" s="210"/>
      <c r="AS838" s="210"/>
      <c r="AT838" s="210"/>
      <c r="AU838" s="210"/>
      <c r="AV838" s="210"/>
      <c r="AW838" s="210"/>
      <c r="AX838" s="210"/>
      <c r="AY838" s="210"/>
      <c r="AZ838" s="210"/>
      <c r="BA838" s="210"/>
      <c r="BB838" s="210"/>
      <c r="BC838" s="210"/>
      <c r="BD838" s="210"/>
      <c r="BE838" s="210"/>
      <c r="BF838" s="210"/>
      <c r="BG838" s="210"/>
      <c r="BH838" s="210"/>
    </row>
    <row r="839" spans="1:60" outlineLevel="3" x14ac:dyDescent="0.2">
      <c r="A839" s="217"/>
      <c r="B839" s="218"/>
      <c r="C839" s="263" t="s">
        <v>576</v>
      </c>
      <c r="D839" s="254"/>
      <c r="E839" s="255">
        <v>3.1</v>
      </c>
      <c r="F839" s="220"/>
      <c r="G839" s="220"/>
      <c r="H839" s="220"/>
      <c r="I839" s="220"/>
      <c r="J839" s="220"/>
      <c r="K839" s="220"/>
      <c r="L839" s="220"/>
      <c r="M839" s="220"/>
      <c r="N839" s="219"/>
      <c r="O839" s="219"/>
      <c r="P839" s="219"/>
      <c r="Q839" s="219"/>
      <c r="R839" s="220"/>
      <c r="S839" s="220"/>
      <c r="T839" s="220"/>
      <c r="U839" s="220"/>
      <c r="V839" s="220"/>
      <c r="W839" s="220"/>
      <c r="X839" s="220"/>
      <c r="Y839" s="220"/>
      <c r="Z839" s="210"/>
      <c r="AA839" s="210"/>
      <c r="AB839" s="210"/>
      <c r="AC839" s="210"/>
      <c r="AD839" s="210"/>
      <c r="AE839" s="210"/>
      <c r="AF839" s="210"/>
      <c r="AG839" s="210" t="s">
        <v>192</v>
      </c>
      <c r="AH839" s="210">
        <v>2</v>
      </c>
      <c r="AI839" s="210"/>
      <c r="AJ839" s="210"/>
      <c r="AK839" s="210"/>
      <c r="AL839" s="210"/>
      <c r="AM839" s="210"/>
      <c r="AN839" s="210"/>
      <c r="AO839" s="210"/>
      <c r="AP839" s="210"/>
      <c r="AQ839" s="210"/>
      <c r="AR839" s="210"/>
      <c r="AS839" s="210"/>
      <c r="AT839" s="210"/>
      <c r="AU839" s="210"/>
      <c r="AV839" s="210"/>
      <c r="AW839" s="210"/>
      <c r="AX839" s="210"/>
      <c r="AY839" s="210"/>
      <c r="AZ839" s="210"/>
      <c r="BA839" s="210"/>
      <c r="BB839" s="210"/>
      <c r="BC839" s="210"/>
      <c r="BD839" s="210"/>
      <c r="BE839" s="210"/>
      <c r="BF839" s="210"/>
      <c r="BG839" s="210"/>
      <c r="BH839" s="210"/>
    </row>
    <row r="840" spans="1:60" outlineLevel="3" x14ac:dyDescent="0.2">
      <c r="A840" s="217"/>
      <c r="B840" s="218"/>
      <c r="C840" s="263" t="s">
        <v>577</v>
      </c>
      <c r="D840" s="254"/>
      <c r="E840" s="255">
        <v>2.5499999999999998</v>
      </c>
      <c r="F840" s="220"/>
      <c r="G840" s="220"/>
      <c r="H840" s="220"/>
      <c r="I840" s="220"/>
      <c r="J840" s="220"/>
      <c r="K840" s="220"/>
      <c r="L840" s="220"/>
      <c r="M840" s="220"/>
      <c r="N840" s="219"/>
      <c r="O840" s="219"/>
      <c r="P840" s="219"/>
      <c r="Q840" s="219"/>
      <c r="R840" s="220"/>
      <c r="S840" s="220"/>
      <c r="T840" s="220"/>
      <c r="U840" s="220"/>
      <c r="V840" s="220"/>
      <c r="W840" s="220"/>
      <c r="X840" s="220"/>
      <c r="Y840" s="220"/>
      <c r="Z840" s="210"/>
      <c r="AA840" s="210"/>
      <c r="AB840" s="210"/>
      <c r="AC840" s="210"/>
      <c r="AD840" s="210"/>
      <c r="AE840" s="210"/>
      <c r="AF840" s="210"/>
      <c r="AG840" s="210" t="s">
        <v>192</v>
      </c>
      <c r="AH840" s="210">
        <v>2</v>
      </c>
      <c r="AI840" s="210"/>
      <c r="AJ840" s="210"/>
      <c r="AK840" s="210"/>
      <c r="AL840" s="210"/>
      <c r="AM840" s="210"/>
      <c r="AN840" s="210"/>
      <c r="AO840" s="210"/>
      <c r="AP840" s="210"/>
      <c r="AQ840" s="210"/>
      <c r="AR840" s="210"/>
      <c r="AS840" s="210"/>
      <c r="AT840" s="210"/>
      <c r="AU840" s="210"/>
      <c r="AV840" s="210"/>
      <c r="AW840" s="210"/>
      <c r="AX840" s="210"/>
      <c r="AY840" s="210"/>
      <c r="AZ840" s="210"/>
      <c r="BA840" s="210"/>
      <c r="BB840" s="210"/>
      <c r="BC840" s="210"/>
      <c r="BD840" s="210"/>
      <c r="BE840" s="210"/>
      <c r="BF840" s="210"/>
      <c r="BG840" s="210"/>
      <c r="BH840" s="210"/>
    </row>
    <row r="841" spans="1:60" outlineLevel="3" x14ac:dyDescent="0.2">
      <c r="A841" s="217"/>
      <c r="B841" s="218"/>
      <c r="C841" s="263" t="s">
        <v>578</v>
      </c>
      <c r="D841" s="254"/>
      <c r="E841" s="255">
        <v>3.96</v>
      </c>
      <c r="F841" s="220"/>
      <c r="G841" s="220"/>
      <c r="H841" s="220"/>
      <c r="I841" s="220"/>
      <c r="J841" s="220"/>
      <c r="K841" s="220"/>
      <c r="L841" s="220"/>
      <c r="M841" s="220"/>
      <c r="N841" s="219"/>
      <c r="O841" s="219"/>
      <c r="P841" s="219"/>
      <c r="Q841" s="219"/>
      <c r="R841" s="220"/>
      <c r="S841" s="220"/>
      <c r="T841" s="220"/>
      <c r="U841" s="220"/>
      <c r="V841" s="220"/>
      <c r="W841" s="220"/>
      <c r="X841" s="220"/>
      <c r="Y841" s="220"/>
      <c r="Z841" s="210"/>
      <c r="AA841" s="210"/>
      <c r="AB841" s="210"/>
      <c r="AC841" s="210"/>
      <c r="AD841" s="210"/>
      <c r="AE841" s="210"/>
      <c r="AF841" s="210"/>
      <c r="AG841" s="210" t="s">
        <v>192</v>
      </c>
      <c r="AH841" s="210">
        <v>2</v>
      </c>
      <c r="AI841" s="210"/>
      <c r="AJ841" s="210"/>
      <c r="AK841" s="210"/>
      <c r="AL841" s="210"/>
      <c r="AM841" s="210"/>
      <c r="AN841" s="210"/>
      <c r="AO841" s="210"/>
      <c r="AP841" s="210"/>
      <c r="AQ841" s="210"/>
      <c r="AR841" s="210"/>
      <c r="AS841" s="210"/>
      <c r="AT841" s="210"/>
      <c r="AU841" s="210"/>
      <c r="AV841" s="210"/>
      <c r="AW841" s="210"/>
      <c r="AX841" s="210"/>
      <c r="AY841" s="210"/>
      <c r="AZ841" s="210"/>
      <c r="BA841" s="210"/>
      <c r="BB841" s="210"/>
      <c r="BC841" s="210"/>
      <c r="BD841" s="210"/>
      <c r="BE841" s="210"/>
      <c r="BF841" s="210"/>
      <c r="BG841" s="210"/>
      <c r="BH841" s="210"/>
    </row>
    <row r="842" spans="1:60" outlineLevel="3" x14ac:dyDescent="0.2">
      <c r="A842" s="217"/>
      <c r="B842" s="218"/>
      <c r="C842" s="263" t="s">
        <v>522</v>
      </c>
      <c r="D842" s="254"/>
      <c r="E842" s="255">
        <v>3.24</v>
      </c>
      <c r="F842" s="220"/>
      <c r="G842" s="220"/>
      <c r="H842" s="220"/>
      <c r="I842" s="220"/>
      <c r="J842" s="220"/>
      <c r="K842" s="220"/>
      <c r="L842" s="220"/>
      <c r="M842" s="220"/>
      <c r="N842" s="219"/>
      <c r="O842" s="219"/>
      <c r="P842" s="219"/>
      <c r="Q842" s="219"/>
      <c r="R842" s="220"/>
      <c r="S842" s="220"/>
      <c r="T842" s="220"/>
      <c r="U842" s="220"/>
      <c r="V842" s="220"/>
      <c r="W842" s="220"/>
      <c r="X842" s="220"/>
      <c r="Y842" s="220"/>
      <c r="Z842" s="210"/>
      <c r="AA842" s="210"/>
      <c r="AB842" s="210"/>
      <c r="AC842" s="210"/>
      <c r="AD842" s="210"/>
      <c r="AE842" s="210"/>
      <c r="AF842" s="210"/>
      <c r="AG842" s="210" t="s">
        <v>192</v>
      </c>
      <c r="AH842" s="210">
        <v>2</v>
      </c>
      <c r="AI842" s="210"/>
      <c r="AJ842" s="210"/>
      <c r="AK842" s="210"/>
      <c r="AL842" s="210"/>
      <c r="AM842" s="210"/>
      <c r="AN842" s="210"/>
      <c r="AO842" s="210"/>
      <c r="AP842" s="210"/>
      <c r="AQ842" s="210"/>
      <c r="AR842" s="210"/>
      <c r="AS842" s="210"/>
      <c r="AT842" s="210"/>
      <c r="AU842" s="210"/>
      <c r="AV842" s="210"/>
      <c r="AW842" s="210"/>
      <c r="AX842" s="210"/>
      <c r="AY842" s="210"/>
      <c r="AZ842" s="210"/>
      <c r="BA842" s="210"/>
      <c r="BB842" s="210"/>
      <c r="BC842" s="210"/>
      <c r="BD842" s="210"/>
      <c r="BE842" s="210"/>
      <c r="BF842" s="210"/>
      <c r="BG842" s="210"/>
      <c r="BH842" s="210"/>
    </row>
    <row r="843" spans="1:60" outlineLevel="3" x14ac:dyDescent="0.2">
      <c r="A843" s="217"/>
      <c r="B843" s="218"/>
      <c r="C843" s="263" t="s">
        <v>523</v>
      </c>
      <c r="D843" s="254"/>
      <c r="E843" s="255">
        <v>3</v>
      </c>
      <c r="F843" s="220"/>
      <c r="G843" s="220"/>
      <c r="H843" s="220"/>
      <c r="I843" s="220"/>
      <c r="J843" s="220"/>
      <c r="K843" s="220"/>
      <c r="L843" s="220"/>
      <c r="M843" s="220"/>
      <c r="N843" s="219"/>
      <c r="O843" s="219"/>
      <c r="P843" s="219"/>
      <c r="Q843" s="219"/>
      <c r="R843" s="220"/>
      <c r="S843" s="220"/>
      <c r="T843" s="220"/>
      <c r="U843" s="220"/>
      <c r="V843" s="220"/>
      <c r="W843" s="220"/>
      <c r="X843" s="220"/>
      <c r="Y843" s="220"/>
      <c r="Z843" s="210"/>
      <c r="AA843" s="210"/>
      <c r="AB843" s="210"/>
      <c r="AC843" s="210"/>
      <c r="AD843" s="210"/>
      <c r="AE843" s="210"/>
      <c r="AF843" s="210"/>
      <c r="AG843" s="210" t="s">
        <v>192</v>
      </c>
      <c r="AH843" s="210">
        <v>2</v>
      </c>
      <c r="AI843" s="210"/>
      <c r="AJ843" s="210"/>
      <c r="AK843" s="210"/>
      <c r="AL843" s="210"/>
      <c r="AM843" s="210"/>
      <c r="AN843" s="210"/>
      <c r="AO843" s="210"/>
      <c r="AP843" s="210"/>
      <c r="AQ843" s="210"/>
      <c r="AR843" s="210"/>
      <c r="AS843" s="210"/>
      <c r="AT843" s="210"/>
      <c r="AU843" s="210"/>
      <c r="AV843" s="210"/>
      <c r="AW843" s="210"/>
      <c r="AX843" s="210"/>
      <c r="AY843" s="210"/>
      <c r="AZ843" s="210"/>
      <c r="BA843" s="210"/>
      <c r="BB843" s="210"/>
      <c r="BC843" s="210"/>
      <c r="BD843" s="210"/>
      <c r="BE843" s="210"/>
      <c r="BF843" s="210"/>
      <c r="BG843" s="210"/>
      <c r="BH843" s="210"/>
    </row>
    <row r="844" spans="1:60" outlineLevel="3" x14ac:dyDescent="0.2">
      <c r="A844" s="217"/>
      <c r="B844" s="218"/>
      <c r="C844" s="263" t="s">
        <v>524</v>
      </c>
      <c r="D844" s="254"/>
      <c r="E844" s="255">
        <v>5.55</v>
      </c>
      <c r="F844" s="220"/>
      <c r="G844" s="220"/>
      <c r="H844" s="220"/>
      <c r="I844" s="220"/>
      <c r="J844" s="220"/>
      <c r="K844" s="220"/>
      <c r="L844" s="220"/>
      <c r="M844" s="220"/>
      <c r="N844" s="219"/>
      <c r="O844" s="219"/>
      <c r="P844" s="219"/>
      <c r="Q844" s="219"/>
      <c r="R844" s="220"/>
      <c r="S844" s="220"/>
      <c r="T844" s="220"/>
      <c r="U844" s="220"/>
      <c r="V844" s="220"/>
      <c r="W844" s="220"/>
      <c r="X844" s="220"/>
      <c r="Y844" s="220"/>
      <c r="Z844" s="210"/>
      <c r="AA844" s="210"/>
      <c r="AB844" s="210"/>
      <c r="AC844" s="210"/>
      <c r="AD844" s="210"/>
      <c r="AE844" s="210"/>
      <c r="AF844" s="210"/>
      <c r="AG844" s="210" t="s">
        <v>192</v>
      </c>
      <c r="AH844" s="210">
        <v>2</v>
      </c>
      <c r="AI844" s="210"/>
      <c r="AJ844" s="210"/>
      <c r="AK844" s="210"/>
      <c r="AL844" s="210"/>
      <c r="AM844" s="210"/>
      <c r="AN844" s="210"/>
      <c r="AO844" s="210"/>
      <c r="AP844" s="210"/>
      <c r="AQ844" s="210"/>
      <c r="AR844" s="210"/>
      <c r="AS844" s="210"/>
      <c r="AT844" s="210"/>
      <c r="AU844" s="210"/>
      <c r="AV844" s="210"/>
      <c r="AW844" s="210"/>
      <c r="AX844" s="210"/>
      <c r="AY844" s="210"/>
      <c r="AZ844" s="210"/>
      <c r="BA844" s="210"/>
      <c r="BB844" s="210"/>
      <c r="BC844" s="210"/>
      <c r="BD844" s="210"/>
      <c r="BE844" s="210"/>
      <c r="BF844" s="210"/>
      <c r="BG844" s="210"/>
      <c r="BH844" s="210"/>
    </row>
    <row r="845" spans="1:60" outlineLevel="3" x14ac:dyDescent="0.2">
      <c r="A845" s="217"/>
      <c r="B845" s="218"/>
      <c r="C845" s="263" t="s">
        <v>525</v>
      </c>
      <c r="D845" s="254"/>
      <c r="E845" s="255">
        <v>2.98</v>
      </c>
      <c r="F845" s="220"/>
      <c r="G845" s="220"/>
      <c r="H845" s="220"/>
      <c r="I845" s="220"/>
      <c r="J845" s="220"/>
      <c r="K845" s="220"/>
      <c r="L845" s="220"/>
      <c r="M845" s="220"/>
      <c r="N845" s="219"/>
      <c r="O845" s="219"/>
      <c r="P845" s="219"/>
      <c r="Q845" s="219"/>
      <c r="R845" s="220"/>
      <c r="S845" s="220"/>
      <c r="T845" s="220"/>
      <c r="U845" s="220"/>
      <c r="V845" s="220"/>
      <c r="W845" s="220"/>
      <c r="X845" s="220"/>
      <c r="Y845" s="220"/>
      <c r="Z845" s="210"/>
      <c r="AA845" s="210"/>
      <c r="AB845" s="210"/>
      <c r="AC845" s="210"/>
      <c r="AD845" s="210"/>
      <c r="AE845" s="210"/>
      <c r="AF845" s="210"/>
      <c r="AG845" s="210" t="s">
        <v>192</v>
      </c>
      <c r="AH845" s="210">
        <v>2</v>
      </c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</row>
    <row r="846" spans="1:60" outlineLevel="3" x14ac:dyDescent="0.2">
      <c r="A846" s="217"/>
      <c r="B846" s="218"/>
      <c r="C846" s="263" t="s">
        <v>526</v>
      </c>
      <c r="D846" s="254"/>
      <c r="E846" s="255">
        <v>6.61</v>
      </c>
      <c r="F846" s="220"/>
      <c r="G846" s="220"/>
      <c r="H846" s="220"/>
      <c r="I846" s="220"/>
      <c r="J846" s="220"/>
      <c r="K846" s="220"/>
      <c r="L846" s="220"/>
      <c r="M846" s="220"/>
      <c r="N846" s="219"/>
      <c r="O846" s="219"/>
      <c r="P846" s="219"/>
      <c r="Q846" s="219"/>
      <c r="R846" s="220"/>
      <c r="S846" s="220"/>
      <c r="T846" s="220"/>
      <c r="U846" s="220"/>
      <c r="V846" s="220"/>
      <c r="W846" s="220"/>
      <c r="X846" s="220"/>
      <c r="Y846" s="220"/>
      <c r="Z846" s="210"/>
      <c r="AA846" s="210"/>
      <c r="AB846" s="210"/>
      <c r="AC846" s="210"/>
      <c r="AD846" s="210"/>
      <c r="AE846" s="210"/>
      <c r="AF846" s="210"/>
      <c r="AG846" s="210" t="s">
        <v>192</v>
      </c>
      <c r="AH846" s="210">
        <v>2</v>
      </c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</row>
    <row r="847" spans="1:60" outlineLevel="3" x14ac:dyDescent="0.2">
      <c r="A847" s="217"/>
      <c r="B847" s="218"/>
      <c r="C847" s="263" t="s">
        <v>527</v>
      </c>
      <c r="D847" s="254"/>
      <c r="E847" s="255">
        <v>4</v>
      </c>
      <c r="F847" s="220"/>
      <c r="G847" s="220"/>
      <c r="H847" s="220"/>
      <c r="I847" s="220"/>
      <c r="J847" s="220"/>
      <c r="K847" s="220"/>
      <c r="L847" s="220"/>
      <c r="M847" s="220"/>
      <c r="N847" s="219"/>
      <c r="O847" s="219"/>
      <c r="P847" s="219"/>
      <c r="Q847" s="219"/>
      <c r="R847" s="220"/>
      <c r="S847" s="220"/>
      <c r="T847" s="220"/>
      <c r="U847" s="220"/>
      <c r="V847" s="220"/>
      <c r="W847" s="220"/>
      <c r="X847" s="220"/>
      <c r="Y847" s="220"/>
      <c r="Z847" s="210"/>
      <c r="AA847" s="210"/>
      <c r="AB847" s="210"/>
      <c r="AC847" s="210"/>
      <c r="AD847" s="210"/>
      <c r="AE847" s="210"/>
      <c r="AF847" s="210"/>
      <c r="AG847" s="210" t="s">
        <v>192</v>
      </c>
      <c r="AH847" s="210">
        <v>2</v>
      </c>
      <c r="AI847" s="210"/>
      <c r="AJ847" s="210"/>
      <c r="AK847" s="210"/>
      <c r="AL847" s="210"/>
      <c r="AM847" s="210"/>
      <c r="AN847" s="210"/>
      <c r="AO847" s="210"/>
      <c r="AP847" s="210"/>
      <c r="AQ847" s="210"/>
      <c r="AR847" s="210"/>
      <c r="AS847" s="210"/>
      <c r="AT847" s="210"/>
      <c r="AU847" s="210"/>
      <c r="AV847" s="210"/>
      <c r="AW847" s="210"/>
      <c r="AX847" s="210"/>
      <c r="AY847" s="210"/>
      <c r="AZ847" s="210"/>
      <c r="BA847" s="210"/>
      <c r="BB847" s="210"/>
      <c r="BC847" s="210"/>
      <c r="BD847" s="210"/>
      <c r="BE847" s="210"/>
      <c r="BF847" s="210"/>
      <c r="BG847" s="210"/>
      <c r="BH847" s="210"/>
    </row>
    <row r="848" spans="1:60" outlineLevel="3" x14ac:dyDescent="0.2">
      <c r="A848" s="217"/>
      <c r="B848" s="218"/>
      <c r="C848" s="263" t="s">
        <v>528</v>
      </c>
      <c r="D848" s="254"/>
      <c r="E848" s="255">
        <v>4.07</v>
      </c>
      <c r="F848" s="220"/>
      <c r="G848" s="220"/>
      <c r="H848" s="220"/>
      <c r="I848" s="220"/>
      <c r="J848" s="220"/>
      <c r="K848" s="220"/>
      <c r="L848" s="220"/>
      <c r="M848" s="220"/>
      <c r="N848" s="219"/>
      <c r="O848" s="219"/>
      <c r="P848" s="219"/>
      <c r="Q848" s="219"/>
      <c r="R848" s="220"/>
      <c r="S848" s="220"/>
      <c r="T848" s="220"/>
      <c r="U848" s="220"/>
      <c r="V848" s="220"/>
      <c r="W848" s="220"/>
      <c r="X848" s="220"/>
      <c r="Y848" s="220"/>
      <c r="Z848" s="210"/>
      <c r="AA848" s="210"/>
      <c r="AB848" s="210"/>
      <c r="AC848" s="210"/>
      <c r="AD848" s="210"/>
      <c r="AE848" s="210"/>
      <c r="AF848" s="210"/>
      <c r="AG848" s="210" t="s">
        <v>192</v>
      </c>
      <c r="AH848" s="210">
        <v>2</v>
      </c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</row>
    <row r="849" spans="1:60" outlineLevel="3" x14ac:dyDescent="0.2">
      <c r="A849" s="217"/>
      <c r="B849" s="218"/>
      <c r="C849" s="263" t="s">
        <v>581</v>
      </c>
      <c r="D849" s="254"/>
      <c r="E849" s="255">
        <v>3.67</v>
      </c>
      <c r="F849" s="220"/>
      <c r="G849" s="220"/>
      <c r="H849" s="220"/>
      <c r="I849" s="220"/>
      <c r="J849" s="220"/>
      <c r="K849" s="220"/>
      <c r="L849" s="220"/>
      <c r="M849" s="220"/>
      <c r="N849" s="219"/>
      <c r="O849" s="219"/>
      <c r="P849" s="219"/>
      <c r="Q849" s="219"/>
      <c r="R849" s="220"/>
      <c r="S849" s="220"/>
      <c r="T849" s="220"/>
      <c r="U849" s="220"/>
      <c r="V849" s="220"/>
      <c r="W849" s="220"/>
      <c r="X849" s="220"/>
      <c r="Y849" s="220"/>
      <c r="Z849" s="210"/>
      <c r="AA849" s="210"/>
      <c r="AB849" s="210"/>
      <c r="AC849" s="210"/>
      <c r="AD849" s="210"/>
      <c r="AE849" s="210"/>
      <c r="AF849" s="210"/>
      <c r="AG849" s="210" t="s">
        <v>192</v>
      </c>
      <c r="AH849" s="210">
        <v>2</v>
      </c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</row>
    <row r="850" spans="1:60" outlineLevel="3" x14ac:dyDescent="0.2">
      <c r="A850" s="217"/>
      <c r="B850" s="218"/>
      <c r="C850" s="263" t="s">
        <v>582</v>
      </c>
      <c r="D850" s="254"/>
      <c r="E850" s="255">
        <v>5.57</v>
      </c>
      <c r="F850" s="220"/>
      <c r="G850" s="220"/>
      <c r="H850" s="220"/>
      <c r="I850" s="220"/>
      <c r="J850" s="220"/>
      <c r="K850" s="220"/>
      <c r="L850" s="220"/>
      <c r="M850" s="220"/>
      <c r="N850" s="219"/>
      <c r="O850" s="219"/>
      <c r="P850" s="219"/>
      <c r="Q850" s="219"/>
      <c r="R850" s="220"/>
      <c r="S850" s="220"/>
      <c r="T850" s="220"/>
      <c r="U850" s="220"/>
      <c r="V850" s="220"/>
      <c r="W850" s="220"/>
      <c r="X850" s="220"/>
      <c r="Y850" s="220"/>
      <c r="Z850" s="210"/>
      <c r="AA850" s="210"/>
      <c r="AB850" s="210"/>
      <c r="AC850" s="210"/>
      <c r="AD850" s="210"/>
      <c r="AE850" s="210"/>
      <c r="AF850" s="210"/>
      <c r="AG850" s="210" t="s">
        <v>192</v>
      </c>
      <c r="AH850" s="210">
        <v>2</v>
      </c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10"/>
      <c r="BB850" s="210"/>
      <c r="BC850" s="210"/>
      <c r="BD850" s="210"/>
      <c r="BE850" s="210"/>
      <c r="BF850" s="210"/>
      <c r="BG850" s="210"/>
      <c r="BH850" s="210"/>
    </row>
    <row r="851" spans="1:60" outlineLevel="3" x14ac:dyDescent="0.2">
      <c r="A851" s="217"/>
      <c r="B851" s="218"/>
      <c r="C851" s="263" t="s">
        <v>583</v>
      </c>
      <c r="D851" s="254"/>
      <c r="E851" s="255">
        <v>3.76</v>
      </c>
      <c r="F851" s="220"/>
      <c r="G851" s="220"/>
      <c r="H851" s="220"/>
      <c r="I851" s="220"/>
      <c r="J851" s="220"/>
      <c r="K851" s="220"/>
      <c r="L851" s="220"/>
      <c r="M851" s="220"/>
      <c r="N851" s="219"/>
      <c r="O851" s="219"/>
      <c r="P851" s="219"/>
      <c r="Q851" s="219"/>
      <c r="R851" s="220"/>
      <c r="S851" s="220"/>
      <c r="T851" s="220"/>
      <c r="U851" s="220"/>
      <c r="V851" s="220"/>
      <c r="W851" s="220"/>
      <c r="X851" s="220"/>
      <c r="Y851" s="220"/>
      <c r="Z851" s="210"/>
      <c r="AA851" s="210"/>
      <c r="AB851" s="210"/>
      <c r="AC851" s="210"/>
      <c r="AD851" s="210"/>
      <c r="AE851" s="210"/>
      <c r="AF851" s="210"/>
      <c r="AG851" s="210" t="s">
        <v>192</v>
      </c>
      <c r="AH851" s="210">
        <v>2</v>
      </c>
      <c r="AI851" s="210"/>
      <c r="AJ851" s="210"/>
      <c r="AK851" s="210"/>
      <c r="AL851" s="210"/>
      <c r="AM851" s="210"/>
      <c r="AN851" s="210"/>
      <c r="AO851" s="210"/>
      <c r="AP851" s="210"/>
      <c r="AQ851" s="210"/>
      <c r="AR851" s="210"/>
      <c r="AS851" s="210"/>
      <c r="AT851" s="210"/>
      <c r="AU851" s="210"/>
      <c r="AV851" s="210"/>
      <c r="AW851" s="210"/>
      <c r="AX851" s="210"/>
      <c r="AY851" s="210"/>
      <c r="AZ851" s="210"/>
      <c r="BA851" s="210"/>
      <c r="BB851" s="210"/>
      <c r="BC851" s="210"/>
      <c r="BD851" s="210"/>
      <c r="BE851" s="210"/>
      <c r="BF851" s="210"/>
      <c r="BG851" s="210"/>
      <c r="BH851" s="210"/>
    </row>
    <row r="852" spans="1:60" outlineLevel="3" x14ac:dyDescent="0.2">
      <c r="A852" s="217"/>
      <c r="B852" s="218"/>
      <c r="C852" s="263" t="s">
        <v>584</v>
      </c>
      <c r="D852" s="254"/>
      <c r="E852" s="255">
        <v>2.91</v>
      </c>
      <c r="F852" s="220"/>
      <c r="G852" s="220"/>
      <c r="H852" s="220"/>
      <c r="I852" s="220"/>
      <c r="J852" s="220"/>
      <c r="K852" s="220"/>
      <c r="L852" s="220"/>
      <c r="M852" s="220"/>
      <c r="N852" s="219"/>
      <c r="O852" s="219"/>
      <c r="P852" s="219"/>
      <c r="Q852" s="219"/>
      <c r="R852" s="220"/>
      <c r="S852" s="220"/>
      <c r="T852" s="220"/>
      <c r="U852" s="220"/>
      <c r="V852" s="220"/>
      <c r="W852" s="220"/>
      <c r="X852" s="220"/>
      <c r="Y852" s="220"/>
      <c r="Z852" s="210"/>
      <c r="AA852" s="210"/>
      <c r="AB852" s="210"/>
      <c r="AC852" s="210"/>
      <c r="AD852" s="210"/>
      <c r="AE852" s="210"/>
      <c r="AF852" s="210"/>
      <c r="AG852" s="210" t="s">
        <v>192</v>
      </c>
      <c r="AH852" s="210">
        <v>2</v>
      </c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</row>
    <row r="853" spans="1:60" outlineLevel="3" x14ac:dyDescent="0.2">
      <c r="A853" s="217"/>
      <c r="B853" s="218"/>
      <c r="C853" s="263" t="s">
        <v>585</v>
      </c>
      <c r="D853" s="254"/>
      <c r="E853" s="255">
        <v>3.58</v>
      </c>
      <c r="F853" s="220"/>
      <c r="G853" s="220"/>
      <c r="H853" s="220"/>
      <c r="I853" s="220"/>
      <c r="J853" s="220"/>
      <c r="K853" s="220"/>
      <c r="L853" s="220"/>
      <c r="M853" s="220"/>
      <c r="N853" s="219"/>
      <c r="O853" s="219"/>
      <c r="P853" s="219"/>
      <c r="Q853" s="219"/>
      <c r="R853" s="220"/>
      <c r="S853" s="220"/>
      <c r="T853" s="220"/>
      <c r="U853" s="220"/>
      <c r="V853" s="220"/>
      <c r="W853" s="220"/>
      <c r="X853" s="220"/>
      <c r="Y853" s="220"/>
      <c r="Z853" s="210"/>
      <c r="AA853" s="210"/>
      <c r="AB853" s="210"/>
      <c r="AC853" s="210"/>
      <c r="AD853" s="210"/>
      <c r="AE853" s="210"/>
      <c r="AF853" s="210"/>
      <c r="AG853" s="210" t="s">
        <v>192</v>
      </c>
      <c r="AH853" s="210">
        <v>2</v>
      </c>
      <c r="AI853" s="210"/>
      <c r="AJ853" s="210"/>
      <c r="AK853" s="210"/>
      <c r="AL853" s="210"/>
      <c r="AM853" s="210"/>
      <c r="AN853" s="210"/>
      <c r="AO853" s="210"/>
      <c r="AP853" s="210"/>
      <c r="AQ853" s="210"/>
      <c r="AR853" s="210"/>
      <c r="AS853" s="210"/>
      <c r="AT853" s="210"/>
      <c r="AU853" s="210"/>
      <c r="AV853" s="210"/>
      <c r="AW853" s="210"/>
      <c r="AX853" s="210"/>
      <c r="AY853" s="210"/>
      <c r="AZ853" s="210"/>
      <c r="BA853" s="210"/>
      <c r="BB853" s="210"/>
      <c r="BC853" s="210"/>
      <c r="BD853" s="210"/>
      <c r="BE853" s="210"/>
      <c r="BF853" s="210"/>
      <c r="BG853" s="210"/>
      <c r="BH853" s="210"/>
    </row>
    <row r="854" spans="1:60" outlineLevel="3" x14ac:dyDescent="0.2">
      <c r="A854" s="217"/>
      <c r="B854" s="218"/>
      <c r="C854" s="263" t="s">
        <v>586</v>
      </c>
      <c r="D854" s="254"/>
      <c r="E854" s="255">
        <v>5.77</v>
      </c>
      <c r="F854" s="220"/>
      <c r="G854" s="220"/>
      <c r="H854" s="220"/>
      <c r="I854" s="220"/>
      <c r="J854" s="220"/>
      <c r="K854" s="220"/>
      <c r="L854" s="220"/>
      <c r="M854" s="220"/>
      <c r="N854" s="219"/>
      <c r="O854" s="219"/>
      <c r="P854" s="219"/>
      <c r="Q854" s="219"/>
      <c r="R854" s="220"/>
      <c r="S854" s="220"/>
      <c r="T854" s="220"/>
      <c r="U854" s="220"/>
      <c r="V854" s="220"/>
      <c r="W854" s="220"/>
      <c r="X854" s="220"/>
      <c r="Y854" s="220"/>
      <c r="Z854" s="210"/>
      <c r="AA854" s="210"/>
      <c r="AB854" s="210"/>
      <c r="AC854" s="210"/>
      <c r="AD854" s="210"/>
      <c r="AE854" s="210"/>
      <c r="AF854" s="210"/>
      <c r="AG854" s="210" t="s">
        <v>192</v>
      </c>
      <c r="AH854" s="210">
        <v>2</v>
      </c>
      <c r="AI854" s="210"/>
      <c r="AJ854" s="210"/>
      <c r="AK854" s="210"/>
      <c r="AL854" s="210"/>
      <c r="AM854" s="210"/>
      <c r="AN854" s="210"/>
      <c r="AO854" s="210"/>
      <c r="AP854" s="210"/>
      <c r="AQ854" s="210"/>
      <c r="AR854" s="210"/>
      <c r="AS854" s="210"/>
      <c r="AT854" s="210"/>
      <c r="AU854" s="210"/>
      <c r="AV854" s="210"/>
      <c r="AW854" s="210"/>
      <c r="AX854" s="210"/>
      <c r="AY854" s="210"/>
      <c r="AZ854" s="210"/>
      <c r="BA854" s="210"/>
      <c r="BB854" s="210"/>
      <c r="BC854" s="210"/>
      <c r="BD854" s="210"/>
      <c r="BE854" s="210"/>
      <c r="BF854" s="210"/>
      <c r="BG854" s="210"/>
      <c r="BH854" s="210"/>
    </row>
    <row r="855" spans="1:60" outlineLevel="3" x14ac:dyDescent="0.2">
      <c r="A855" s="217"/>
      <c r="B855" s="218"/>
      <c r="C855" s="263" t="s">
        <v>587</v>
      </c>
      <c r="D855" s="254"/>
      <c r="E855" s="255">
        <v>3</v>
      </c>
      <c r="F855" s="220"/>
      <c r="G855" s="220"/>
      <c r="H855" s="220"/>
      <c r="I855" s="220"/>
      <c r="J855" s="220"/>
      <c r="K855" s="220"/>
      <c r="L855" s="220"/>
      <c r="M855" s="220"/>
      <c r="N855" s="219"/>
      <c r="O855" s="219"/>
      <c r="P855" s="219"/>
      <c r="Q855" s="219"/>
      <c r="R855" s="220"/>
      <c r="S855" s="220"/>
      <c r="T855" s="220"/>
      <c r="U855" s="220"/>
      <c r="V855" s="220"/>
      <c r="W855" s="220"/>
      <c r="X855" s="220"/>
      <c r="Y855" s="220"/>
      <c r="Z855" s="210"/>
      <c r="AA855" s="210"/>
      <c r="AB855" s="210"/>
      <c r="AC855" s="210"/>
      <c r="AD855" s="210"/>
      <c r="AE855" s="210"/>
      <c r="AF855" s="210"/>
      <c r="AG855" s="210" t="s">
        <v>192</v>
      </c>
      <c r="AH855" s="210">
        <v>2</v>
      </c>
      <c r="AI855" s="210"/>
      <c r="AJ855" s="210"/>
      <c r="AK855" s="210"/>
      <c r="AL855" s="210"/>
      <c r="AM855" s="210"/>
      <c r="AN855" s="210"/>
      <c r="AO855" s="210"/>
      <c r="AP855" s="210"/>
      <c r="AQ855" s="210"/>
      <c r="AR855" s="210"/>
      <c r="AS855" s="210"/>
      <c r="AT855" s="210"/>
      <c r="AU855" s="210"/>
      <c r="AV855" s="210"/>
      <c r="AW855" s="210"/>
      <c r="AX855" s="210"/>
      <c r="AY855" s="210"/>
      <c r="AZ855" s="210"/>
      <c r="BA855" s="210"/>
      <c r="BB855" s="210"/>
      <c r="BC855" s="210"/>
      <c r="BD855" s="210"/>
      <c r="BE855" s="210"/>
      <c r="BF855" s="210"/>
      <c r="BG855" s="210"/>
      <c r="BH855" s="210"/>
    </row>
    <row r="856" spans="1:60" outlineLevel="3" x14ac:dyDescent="0.2">
      <c r="A856" s="217"/>
      <c r="B856" s="218"/>
      <c r="C856" s="263" t="s">
        <v>588</v>
      </c>
      <c r="D856" s="254"/>
      <c r="E856" s="255">
        <v>2.86</v>
      </c>
      <c r="F856" s="220"/>
      <c r="G856" s="220"/>
      <c r="H856" s="220"/>
      <c r="I856" s="220"/>
      <c r="J856" s="220"/>
      <c r="K856" s="220"/>
      <c r="L856" s="220"/>
      <c r="M856" s="220"/>
      <c r="N856" s="219"/>
      <c r="O856" s="219"/>
      <c r="P856" s="219"/>
      <c r="Q856" s="219"/>
      <c r="R856" s="220"/>
      <c r="S856" s="220"/>
      <c r="T856" s="220"/>
      <c r="U856" s="220"/>
      <c r="V856" s="220"/>
      <c r="W856" s="220"/>
      <c r="X856" s="220"/>
      <c r="Y856" s="220"/>
      <c r="Z856" s="210"/>
      <c r="AA856" s="210"/>
      <c r="AB856" s="210"/>
      <c r="AC856" s="210"/>
      <c r="AD856" s="210"/>
      <c r="AE856" s="210"/>
      <c r="AF856" s="210"/>
      <c r="AG856" s="210" t="s">
        <v>192</v>
      </c>
      <c r="AH856" s="210">
        <v>2</v>
      </c>
      <c r="AI856" s="210"/>
      <c r="AJ856" s="210"/>
      <c r="AK856" s="210"/>
      <c r="AL856" s="210"/>
      <c r="AM856" s="210"/>
      <c r="AN856" s="210"/>
      <c r="AO856" s="210"/>
      <c r="AP856" s="210"/>
      <c r="AQ856" s="210"/>
      <c r="AR856" s="210"/>
      <c r="AS856" s="210"/>
      <c r="AT856" s="210"/>
      <c r="AU856" s="210"/>
      <c r="AV856" s="210"/>
      <c r="AW856" s="210"/>
      <c r="AX856" s="210"/>
      <c r="AY856" s="210"/>
      <c r="AZ856" s="210"/>
      <c r="BA856" s="210"/>
      <c r="BB856" s="210"/>
      <c r="BC856" s="210"/>
      <c r="BD856" s="210"/>
      <c r="BE856" s="210"/>
      <c r="BF856" s="210"/>
      <c r="BG856" s="210"/>
      <c r="BH856" s="210"/>
    </row>
    <row r="857" spans="1:60" outlineLevel="3" x14ac:dyDescent="0.2">
      <c r="A857" s="217"/>
      <c r="B857" s="218"/>
      <c r="C857" s="263" t="s">
        <v>589</v>
      </c>
      <c r="D857" s="254"/>
      <c r="E857" s="255">
        <v>2.85</v>
      </c>
      <c r="F857" s="220"/>
      <c r="G857" s="220"/>
      <c r="H857" s="220"/>
      <c r="I857" s="220"/>
      <c r="J857" s="220"/>
      <c r="K857" s="220"/>
      <c r="L857" s="220"/>
      <c r="M857" s="220"/>
      <c r="N857" s="219"/>
      <c r="O857" s="219"/>
      <c r="P857" s="219"/>
      <c r="Q857" s="219"/>
      <c r="R857" s="220"/>
      <c r="S857" s="220"/>
      <c r="T857" s="220"/>
      <c r="U857" s="220"/>
      <c r="V857" s="220"/>
      <c r="W857" s="220"/>
      <c r="X857" s="220"/>
      <c r="Y857" s="220"/>
      <c r="Z857" s="210"/>
      <c r="AA857" s="210"/>
      <c r="AB857" s="210"/>
      <c r="AC857" s="210"/>
      <c r="AD857" s="210"/>
      <c r="AE857" s="210"/>
      <c r="AF857" s="210"/>
      <c r="AG857" s="210" t="s">
        <v>192</v>
      </c>
      <c r="AH857" s="210">
        <v>2</v>
      </c>
      <c r="AI857" s="210"/>
      <c r="AJ857" s="210"/>
      <c r="AK857" s="210"/>
      <c r="AL857" s="210"/>
      <c r="AM857" s="210"/>
      <c r="AN857" s="210"/>
      <c r="AO857" s="210"/>
      <c r="AP857" s="210"/>
      <c r="AQ857" s="210"/>
      <c r="AR857" s="210"/>
      <c r="AS857" s="210"/>
      <c r="AT857" s="210"/>
      <c r="AU857" s="210"/>
      <c r="AV857" s="210"/>
      <c r="AW857" s="210"/>
      <c r="AX857" s="210"/>
      <c r="AY857" s="210"/>
      <c r="AZ857" s="210"/>
      <c r="BA857" s="210"/>
      <c r="BB857" s="210"/>
      <c r="BC857" s="210"/>
      <c r="BD857" s="210"/>
      <c r="BE857" s="210"/>
      <c r="BF857" s="210"/>
      <c r="BG857" s="210"/>
      <c r="BH857" s="210"/>
    </row>
    <row r="858" spans="1:60" outlineLevel="3" x14ac:dyDescent="0.2">
      <c r="A858" s="217"/>
      <c r="B858" s="218"/>
      <c r="C858" s="263" t="s">
        <v>590</v>
      </c>
      <c r="D858" s="254"/>
      <c r="E858" s="255">
        <v>2.85</v>
      </c>
      <c r="F858" s="220"/>
      <c r="G858" s="220"/>
      <c r="H858" s="220"/>
      <c r="I858" s="220"/>
      <c r="J858" s="220"/>
      <c r="K858" s="220"/>
      <c r="L858" s="220"/>
      <c r="M858" s="220"/>
      <c r="N858" s="219"/>
      <c r="O858" s="219"/>
      <c r="P858" s="219"/>
      <c r="Q858" s="219"/>
      <c r="R858" s="220"/>
      <c r="S858" s="220"/>
      <c r="T858" s="220"/>
      <c r="U858" s="220"/>
      <c r="V858" s="220"/>
      <c r="W858" s="220"/>
      <c r="X858" s="220"/>
      <c r="Y858" s="220"/>
      <c r="Z858" s="210"/>
      <c r="AA858" s="210"/>
      <c r="AB858" s="210"/>
      <c r="AC858" s="210"/>
      <c r="AD858" s="210"/>
      <c r="AE858" s="210"/>
      <c r="AF858" s="210"/>
      <c r="AG858" s="210" t="s">
        <v>192</v>
      </c>
      <c r="AH858" s="210">
        <v>2</v>
      </c>
      <c r="AI858" s="210"/>
      <c r="AJ858" s="210"/>
      <c r="AK858" s="210"/>
      <c r="AL858" s="210"/>
      <c r="AM858" s="210"/>
      <c r="AN858" s="210"/>
      <c r="AO858" s="210"/>
      <c r="AP858" s="210"/>
      <c r="AQ858" s="210"/>
      <c r="AR858" s="210"/>
      <c r="AS858" s="210"/>
      <c r="AT858" s="210"/>
      <c r="AU858" s="210"/>
      <c r="AV858" s="210"/>
      <c r="AW858" s="210"/>
      <c r="AX858" s="210"/>
      <c r="AY858" s="210"/>
      <c r="AZ858" s="210"/>
      <c r="BA858" s="210"/>
      <c r="BB858" s="210"/>
      <c r="BC858" s="210"/>
      <c r="BD858" s="210"/>
      <c r="BE858" s="210"/>
      <c r="BF858" s="210"/>
      <c r="BG858" s="210"/>
      <c r="BH858" s="210"/>
    </row>
    <row r="859" spans="1:60" outlineLevel="3" x14ac:dyDescent="0.2">
      <c r="A859" s="217"/>
      <c r="B859" s="218"/>
      <c r="C859" s="263" t="s">
        <v>591</v>
      </c>
      <c r="D859" s="254"/>
      <c r="E859" s="255">
        <v>3.1</v>
      </c>
      <c r="F859" s="220"/>
      <c r="G859" s="220"/>
      <c r="H859" s="220"/>
      <c r="I859" s="220"/>
      <c r="J859" s="220"/>
      <c r="K859" s="220"/>
      <c r="L859" s="220"/>
      <c r="M859" s="220"/>
      <c r="N859" s="219"/>
      <c r="O859" s="219"/>
      <c r="P859" s="219"/>
      <c r="Q859" s="219"/>
      <c r="R859" s="220"/>
      <c r="S859" s="220"/>
      <c r="T859" s="220"/>
      <c r="U859" s="220"/>
      <c r="V859" s="220"/>
      <c r="W859" s="220"/>
      <c r="X859" s="220"/>
      <c r="Y859" s="220"/>
      <c r="Z859" s="210"/>
      <c r="AA859" s="210"/>
      <c r="AB859" s="210"/>
      <c r="AC859" s="210"/>
      <c r="AD859" s="210"/>
      <c r="AE859" s="210"/>
      <c r="AF859" s="210"/>
      <c r="AG859" s="210" t="s">
        <v>192</v>
      </c>
      <c r="AH859" s="210">
        <v>2</v>
      </c>
      <c r="AI859" s="210"/>
      <c r="AJ859" s="210"/>
      <c r="AK859" s="210"/>
      <c r="AL859" s="210"/>
      <c r="AM859" s="210"/>
      <c r="AN859" s="210"/>
      <c r="AO859" s="210"/>
      <c r="AP859" s="210"/>
      <c r="AQ859" s="210"/>
      <c r="AR859" s="210"/>
      <c r="AS859" s="210"/>
      <c r="AT859" s="210"/>
      <c r="AU859" s="210"/>
      <c r="AV859" s="210"/>
      <c r="AW859" s="210"/>
      <c r="AX859" s="210"/>
      <c r="AY859" s="210"/>
      <c r="AZ859" s="210"/>
      <c r="BA859" s="210"/>
      <c r="BB859" s="210"/>
      <c r="BC859" s="210"/>
      <c r="BD859" s="210"/>
      <c r="BE859" s="210"/>
      <c r="BF859" s="210"/>
      <c r="BG859" s="210"/>
      <c r="BH859" s="210"/>
    </row>
    <row r="860" spans="1:60" outlineLevel="3" x14ac:dyDescent="0.2">
      <c r="A860" s="217"/>
      <c r="B860" s="218"/>
      <c r="C860" s="263" t="s">
        <v>592</v>
      </c>
      <c r="D860" s="254"/>
      <c r="E860" s="255">
        <v>3.14</v>
      </c>
      <c r="F860" s="220"/>
      <c r="G860" s="220"/>
      <c r="H860" s="220"/>
      <c r="I860" s="220"/>
      <c r="J860" s="220"/>
      <c r="K860" s="220"/>
      <c r="L860" s="220"/>
      <c r="M860" s="220"/>
      <c r="N860" s="219"/>
      <c r="O860" s="219"/>
      <c r="P860" s="219"/>
      <c r="Q860" s="219"/>
      <c r="R860" s="220"/>
      <c r="S860" s="220"/>
      <c r="T860" s="220"/>
      <c r="U860" s="220"/>
      <c r="V860" s="220"/>
      <c r="W860" s="220"/>
      <c r="X860" s="220"/>
      <c r="Y860" s="220"/>
      <c r="Z860" s="210"/>
      <c r="AA860" s="210"/>
      <c r="AB860" s="210"/>
      <c r="AC860" s="210"/>
      <c r="AD860" s="210"/>
      <c r="AE860" s="210"/>
      <c r="AF860" s="210"/>
      <c r="AG860" s="210" t="s">
        <v>192</v>
      </c>
      <c r="AH860" s="210">
        <v>2</v>
      </c>
      <c r="AI860" s="210"/>
      <c r="AJ860" s="210"/>
      <c r="AK860" s="210"/>
      <c r="AL860" s="210"/>
      <c r="AM860" s="210"/>
      <c r="AN860" s="210"/>
      <c r="AO860" s="210"/>
      <c r="AP860" s="210"/>
      <c r="AQ860" s="210"/>
      <c r="AR860" s="210"/>
      <c r="AS860" s="210"/>
      <c r="AT860" s="210"/>
      <c r="AU860" s="210"/>
      <c r="AV860" s="210"/>
      <c r="AW860" s="210"/>
      <c r="AX860" s="210"/>
      <c r="AY860" s="210"/>
      <c r="AZ860" s="210"/>
      <c r="BA860" s="210"/>
      <c r="BB860" s="210"/>
      <c r="BC860" s="210"/>
      <c r="BD860" s="210"/>
      <c r="BE860" s="210"/>
      <c r="BF860" s="210"/>
      <c r="BG860" s="210"/>
      <c r="BH860" s="210"/>
    </row>
    <row r="861" spans="1:60" outlineLevel="3" x14ac:dyDescent="0.2">
      <c r="A861" s="217"/>
      <c r="B861" s="218"/>
      <c r="C861" s="263" t="s">
        <v>593</v>
      </c>
      <c r="D861" s="254"/>
      <c r="E861" s="255">
        <v>3.02</v>
      </c>
      <c r="F861" s="220"/>
      <c r="G861" s="220"/>
      <c r="H861" s="220"/>
      <c r="I861" s="220"/>
      <c r="J861" s="220"/>
      <c r="K861" s="220"/>
      <c r="L861" s="220"/>
      <c r="M861" s="220"/>
      <c r="N861" s="219"/>
      <c r="O861" s="219"/>
      <c r="P861" s="219"/>
      <c r="Q861" s="219"/>
      <c r="R861" s="220"/>
      <c r="S861" s="220"/>
      <c r="T861" s="220"/>
      <c r="U861" s="220"/>
      <c r="V861" s="220"/>
      <c r="W861" s="220"/>
      <c r="X861" s="220"/>
      <c r="Y861" s="220"/>
      <c r="Z861" s="210"/>
      <c r="AA861" s="210"/>
      <c r="AB861" s="210"/>
      <c r="AC861" s="210"/>
      <c r="AD861" s="210"/>
      <c r="AE861" s="210"/>
      <c r="AF861" s="210"/>
      <c r="AG861" s="210" t="s">
        <v>192</v>
      </c>
      <c r="AH861" s="210">
        <v>2</v>
      </c>
      <c r="AI861" s="210"/>
      <c r="AJ861" s="210"/>
      <c r="AK861" s="210"/>
      <c r="AL861" s="210"/>
      <c r="AM861" s="210"/>
      <c r="AN861" s="210"/>
      <c r="AO861" s="210"/>
      <c r="AP861" s="210"/>
      <c r="AQ861" s="210"/>
      <c r="AR861" s="210"/>
      <c r="AS861" s="210"/>
      <c r="AT861" s="210"/>
      <c r="AU861" s="210"/>
      <c r="AV861" s="210"/>
      <c r="AW861" s="210"/>
      <c r="AX861" s="210"/>
      <c r="AY861" s="210"/>
      <c r="AZ861" s="210"/>
      <c r="BA861" s="210"/>
      <c r="BB861" s="210"/>
      <c r="BC861" s="210"/>
      <c r="BD861" s="210"/>
      <c r="BE861" s="210"/>
      <c r="BF861" s="210"/>
      <c r="BG861" s="210"/>
      <c r="BH861" s="210"/>
    </row>
    <row r="862" spans="1:60" outlineLevel="3" x14ac:dyDescent="0.2">
      <c r="A862" s="217"/>
      <c r="B862" s="218"/>
      <c r="C862" s="263" t="s">
        <v>594</v>
      </c>
      <c r="D862" s="254"/>
      <c r="E862" s="255">
        <v>3.3</v>
      </c>
      <c r="F862" s="220"/>
      <c r="G862" s="220"/>
      <c r="H862" s="220"/>
      <c r="I862" s="220"/>
      <c r="J862" s="220"/>
      <c r="K862" s="220"/>
      <c r="L862" s="220"/>
      <c r="M862" s="220"/>
      <c r="N862" s="219"/>
      <c r="O862" s="219"/>
      <c r="P862" s="219"/>
      <c r="Q862" s="219"/>
      <c r="R862" s="220"/>
      <c r="S862" s="220"/>
      <c r="T862" s="220"/>
      <c r="U862" s="220"/>
      <c r="V862" s="220"/>
      <c r="W862" s="220"/>
      <c r="X862" s="220"/>
      <c r="Y862" s="220"/>
      <c r="Z862" s="210"/>
      <c r="AA862" s="210"/>
      <c r="AB862" s="210"/>
      <c r="AC862" s="210"/>
      <c r="AD862" s="210"/>
      <c r="AE862" s="210"/>
      <c r="AF862" s="210"/>
      <c r="AG862" s="210" t="s">
        <v>192</v>
      </c>
      <c r="AH862" s="210">
        <v>2</v>
      </c>
      <c r="AI862" s="210"/>
      <c r="AJ862" s="210"/>
      <c r="AK862" s="210"/>
      <c r="AL862" s="210"/>
      <c r="AM862" s="210"/>
      <c r="AN862" s="210"/>
      <c r="AO862" s="210"/>
      <c r="AP862" s="210"/>
      <c r="AQ862" s="210"/>
      <c r="AR862" s="210"/>
      <c r="AS862" s="210"/>
      <c r="AT862" s="210"/>
      <c r="AU862" s="210"/>
      <c r="AV862" s="210"/>
      <c r="AW862" s="210"/>
      <c r="AX862" s="210"/>
      <c r="AY862" s="210"/>
      <c r="AZ862" s="210"/>
      <c r="BA862" s="210"/>
      <c r="BB862" s="210"/>
      <c r="BC862" s="210"/>
      <c r="BD862" s="210"/>
      <c r="BE862" s="210"/>
      <c r="BF862" s="210"/>
      <c r="BG862" s="210"/>
      <c r="BH862" s="210"/>
    </row>
    <row r="863" spans="1:60" outlineLevel="3" x14ac:dyDescent="0.2">
      <c r="A863" s="217"/>
      <c r="B863" s="218"/>
      <c r="C863" s="263" t="s">
        <v>755</v>
      </c>
      <c r="D863" s="254"/>
      <c r="E863" s="255">
        <v>3</v>
      </c>
      <c r="F863" s="220"/>
      <c r="G863" s="220"/>
      <c r="H863" s="220"/>
      <c r="I863" s="220"/>
      <c r="J863" s="220"/>
      <c r="K863" s="220"/>
      <c r="L863" s="220"/>
      <c r="M863" s="220"/>
      <c r="N863" s="219"/>
      <c r="O863" s="219"/>
      <c r="P863" s="219"/>
      <c r="Q863" s="219"/>
      <c r="R863" s="220"/>
      <c r="S863" s="220"/>
      <c r="T863" s="220"/>
      <c r="U863" s="220"/>
      <c r="V863" s="220"/>
      <c r="W863" s="220"/>
      <c r="X863" s="220"/>
      <c r="Y863" s="220"/>
      <c r="Z863" s="210"/>
      <c r="AA863" s="210"/>
      <c r="AB863" s="210"/>
      <c r="AC863" s="210"/>
      <c r="AD863" s="210"/>
      <c r="AE863" s="210"/>
      <c r="AF863" s="210"/>
      <c r="AG863" s="210" t="s">
        <v>192</v>
      </c>
      <c r="AH863" s="210">
        <v>2</v>
      </c>
      <c r="AI863" s="210"/>
      <c r="AJ863" s="210"/>
      <c r="AK863" s="210"/>
      <c r="AL863" s="210"/>
      <c r="AM863" s="210"/>
      <c r="AN863" s="210"/>
      <c r="AO863" s="210"/>
      <c r="AP863" s="210"/>
      <c r="AQ863" s="210"/>
      <c r="AR863" s="210"/>
      <c r="AS863" s="210"/>
      <c r="AT863" s="210"/>
      <c r="AU863" s="210"/>
      <c r="AV863" s="210"/>
      <c r="AW863" s="210"/>
      <c r="AX863" s="210"/>
      <c r="AY863" s="210"/>
      <c r="AZ863" s="210"/>
      <c r="BA863" s="210"/>
      <c r="BB863" s="210"/>
      <c r="BC863" s="210"/>
      <c r="BD863" s="210"/>
      <c r="BE863" s="210"/>
      <c r="BF863" s="210"/>
      <c r="BG863" s="210"/>
      <c r="BH863" s="210"/>
    </row>
    <row r="864" spans="1:60" outlineLevel="3" x14ac:dyDescent="0.2">
      <c r="A864" s="217"/>
      <c r="B864" s="218"/>
      <c r="C864" s="263" t="s">
        <v>596</v>
      </c>
      <c r="D864" s="254"/>
      <c r="E864" s="255">
        <v>3.04</v>
      </c>
      <c r="F864" s="220"/>
      <c r="G864" s="220"/>
      <c r="H864" s="220"/>
      <c r="I864" s="220"/>
      <c r="J864" s="220"/>
      <c r="K864" s="220"/>
      <c r="L864" s="220"/>
      <c r="M864" s="220"/>
      <c r="N864" s="219"/>
      <c r="O864" s="219"/>
      <c r="P864" s="219"/>
      <c r="Q864" s="219"/>
      <c r="R864" s="220"/>
      <c r="S864" s="220"/>
      <c r="T864" s="220"/>
      <c r="U864" s="220"/>
      <c r="V864" s="220"/>
      <c r="W864" s="220"/>
      <c r="X864" s="220"/>
      <c r="Y864" s="220"/>
      <c r="Z864" s="210"/>
      <c r="AA864" s="210"/>
      <c r="AB864" s="210"/>
      <c r="AC864" s="210"/>
      <c r="AD864" s="210"/>
      <c r="AE864" s="210"/>
      <c r="AF864" s="210"/>
      <c r="AG864" s="210" t="s">
        <v>192</v>
      </c>
      <c r="AH864" s="210">
        <v>2</v>
      </c>
      <c r="AI864" s="210"/>
      <c r="AJ864" s="210"/>
      <c r="AK864" s="210"/>
      <c r="AL864" s="210"/>
      <c r="AM864" s="210"/>
      <c r="AN864" s="210"/>
      <c r="AO864" s="210"/>
      <c r="AP864" s="210"/>
      <c r="AQ864" s="210"/>
      <c r="AR864" s="210"/>
      <c r="AS864" s="210"/>
      <c r="AT864" s="210"/>
      <c r="AU864" s="210"/>
      <c r="AV864" s="210"/>
      <c r="AW864" s="210"/>
      <c r="AX864" s="210"/>
      <c r="AY864" s="210"/>
      <c r="AZ864" s="210"/>
      <c r="BA864" s="210"/>
      <c r="BB864" s="210"/>
      <c r="BC864" s="210"/>
      <c r="BD864" s="210"/>
      <c r="BE864" s="210"/>
      <c r="BF864" s="210"/>
      <c r="BG864" s="210"/>
      <c r="BH864" s="210"/>
    </row>
    <row r="865" spans="1:60" outlineLevel="3" x14ac:dyDescent="0.2">
      <c r="A865" s="217"/>
      <c r="B865" s="218"/>
      <c r="C865" s="263" t="s">
        <v>597</v>
      </c>
      <c r="D865" s="254"/>
      <c r="E865" s="255">
        <v>3.14</v>
      </c>
      <c r="F865" s="220"/>
      <c r="G865" s="220"/>
      <c r="H865" s="220"/>
      <c r="I865" s="220"/>
      <c r="J865" s="220"/>
      <c r="K865" s="220"/>
      <c r="L865" s="220"/>
      <c r="M865" s="220"/>
      <c r="N865" s="219"/>
      <c r="O865" s="219"/>
      <c r="P865" s="219"/>
      <c r="Q865" s="219"/>
      <c r="R865" s="220"/>
      <c r="S865" s="220"/>
      <c r="T865" s="220"/>
      <c r="U865" s="220"/>
      <c r="V865" s="220"/>
      <c r="W865" s="220"/>
      <c r="X865" s="220"/>
      <c r="Y865" s="220"/>
      <c r="Z865" s="210"/>
      <c r="AA865" s="210"/>
      <c r="AB865" s="210"/>
      <c r="AC865" s="210"/>
      <c r="AD865" s="210"/>
      <c r="AE865" s="210"/>
      <c r="AF865" s="210"/>
      <c r="AG865" s="210" t="s">
        <v>192</v>
      </c>
      <c r="AH865" s="210">
        <v>2</v>
      </c>
      <c r="AI865" s="210"/>
      <c r="AJ865" s="210"/>
      <c r="AK865" s="210"/>
      <c r="AL865" s="210"/>
      <c r="AM865" s="210"/>
      <c r="AN865" s="210"/>
      <c r="AO865" s="210"/>
      <c r="AP865" s="210"/>
      <c r="AQ865" s="210"/>
      <c r="AR865" s="210"/>
      <c r="AS865" s="210"/>
      <c r="AT865" s="210"/>
      <c r="AU865" s="210"/>
      <c r="AV865" s="210"/>
      <c r="AW865" s="210"/>
      <c r="AX865" s="210"/>
      <c r="AY865" s="210"/>
      <c r="AZ865" s="210"/>
      <c r="BA865" s="210"/>
      <c r="BB865" s="210"/>
      <c r="BC865" s="210"/>
      <c r="BD865" s="210"/>
      <c r="BE865" s="210"/>
      <c r="BF865" s="210"/>
      <c r="BG865" s="210"/>
      <c r="BH865" s="210"/>
    </row>
    <row r="866" spans="1:60" outlineLevel="3" x14ac:dyDescent="0.2">
      <c r="A866" s="217"/>
      <c r="B866" s="218"/>
      <c r="C866" s="263" t="s">
        <v>598</v>
      </c>
      <c r="D866" s="254"/>
      <c r="E866" s="255">
        <v>3.1</v>
      </c>
      <c r="F866" s="220"/>
      <c r="G866" s="220"/>
      <c r="H866" s="220"/>
      <c r="I866" s="220"/>
      <c r="J866" s="220"/>
      <c r="K866" s="220"/>
      <c r="L866" s="220"/>
      <c r="M866" s="220"/>
      <c r="N866" s="219"/>
      <c r="O866" s="219"/>
      <c r="P866" s="219"/>
      <c r="Q866" s="219"/>
      <c r="R866" s="220"/>
      <c r="S866" s="220"/>
      <c r="T866" s="220"/>
      <c r="U866" s="220"/>
      <c r="V866" s="220"/>
      <c r="W866" s="220"/>
      <c r="X866" s="220"/>
      <c r="Y866" s="220"/>
      <c r="Z866" s="210"/>
      <c r="AA866" s="210"/>
      <c r="AB866" s="210"/>
      <c r="AC866" s="210"/>
      <c r="AD866" s="210"/>
      <c r="AE866" s="210"/>
      <c r="AF866" s="210"/>
      <c r="AG866" s="210" t="s">
        <v>192</v>
      </c>
      <c r="AH866" s="210">
        <v>2</v>
      </c>
      <c r="AI866" s="210"/>
      <c r="AJ866" s="210"/>
      <c r="AK866" s="210"/>
      <c r="AL866" s="210"/>
      <c r="AM866" s="210"/>
      <c r="AN866" s="210"/>
      <c r="AO866" s="210"/>
      <c r="AP866" s="210"/>
      <c r="AQ866" s="210"/>
      <c r="AR866" s="210"/>
      <c r="AS866" s="210"/>
      <c r="AT866" s="210"/>
      <c r="AU866" s="210"/>
      <c r="AV866" s="210"/>
      <c r="AW866" s="210"/>
      <c r="AX866" s="210"/>
      <c r="AY866" s="210"/>
      <c r="AZ866" s="210"/>
      <c r="BA866" s="210"/>
      <c r="BB866" s="210"/>
      <c r="BC866" s="210"/>
      <c r="BD866" s="210"/>
      <c r="BE866" s="210"/>
      <c r="BF866" s="210"/>
      <c r="BG866" s="210"/>
      <c r="BH866" s="210"/>
    </row>
    <row r="867" spans="1:60" outlineLevel="3" x14ac:dyDescent="0.2">
      <c r="A867" s="217"/>
      <c r="B867" s="218"/>
      <c r="C867" s="263" t="s">
        <v>599</v>
      </c>
      <c r="D867" s="254"/>
      <c r="E867" s="255">
        <v>3.31</v>
      </c>
      <c r="F867" s="220"/>
      <c r="G867" s="220"/>
      <c r="H867" s="220"/>
      <c r="I867" s="220"/>
      <c r="J867" s="220"/>
      <c r="K867" s="220"/>
      <c r="L867" s="220"/>
      <c r="M867" s="220"/>
      <c r="N867" s="219"/>
      <c r="O867" s="219"/>
      <c r="P867" s="219"/>
      <c r="Q867" s="219"/>
      <c r="R867" s="220"/>
      <c r="S867" s="220"/>
      <c r="T867" s="220"/>
      <c r="U867" s="220"/>
      <c r="V867" s="220"/>
      <c r="W867" s="220"/>
      <c r="X867" s="220"/>
      <c r="Y867" s="220"/>
      <c r="Z867" s="210"/>
      <c r="AA867" s="210"/>
      <c r="AB867" s="210"/>
      <c r="AC867" s="210"/>
      <c r="AD867" s="210"/>
      <c r="AE867" s="210"/>
      <c r="AF867" s="210"/>
      <c r="AG867" s="210" t="s">
        <v>192</v>
      </c>
      <c r="AH867" s="210">
        <v>2</v>
      </c>
      <c r="AI867" s="210"/>
      <c r="AJ867" s="210"/>
      <c r="AK867" s="210"/>
      <c r="AL867" s="210"/>
      <c r="AM867" s="210"/>
      <c r="AN867" s="210"/>
      <c r="AO867" s="210"/>
      <c r="AP867" s="210"/>
      <c r="AQ867" s="210"/>
      <c r="AR867" s="210"/>
      <c r="AS867" s="210"/>
      <c r="AT867" s="210"/>
      <c r="AU867" s="210"/>
      <c r="AV867" s="210"/>
      <c r="AW867" s="210"/>
      <c r="AX867" s="210"/>
      <c r="AY867" s="210"/>
      <c r="AZ867" s="210"/>
      <c r="BA867" s="210"/>
      <c r="BB867" s="210"/>
      <c r="BC867" s="210"/>
      <c r="BD867" s="210"/>
      <c r="BE867" s="210"/>
      <c r="BF867" s="210"/>
      <c r="BG867" s="210"/>
      <c r="BH867" s="210"/>
    </row>
    <row r="868" spans="1:60" outlineLevel="3" x14ac:dyDescent="0.2">
      <c r="A868" s="217"/>
      <c r="B868" s="218"/>
      <c r="C868" s="263" t="s">
        <v>600</v>
      </c>
      <c r="D868" s="254"/>
      <c r="E868" s="255">
        <v>3.17</v>
      </c>
      <c r="F868" s="220"/>
      <c r="G868" s="220"/>
      <c r="H868" s="220"/>
      <c r="I868" s="220"/>
      <c r="J868" s="220"/>
      <c r="K868" s="220"/>
      <c r="L868" s="220"/>
      <c r="M868" s="220"/>
      <c r="N868" s="219"/>
      <c r="O868" s="219"/>
      <c r="P868" s="219"/>
      <c r="Q868" s="219"/>
      <c r="R868" s="220"/>
      <c r="S868" s="220"/>
      <c r="T868" s="220"/>
      <c r="U868" s="220"/>
      <c r="V868" s="220"/>
      <c r="W868" s="220"/>
      <c r="X868" s="220"/>
      <c r="Y868" s="220"/>
      <c r="Z868" s="210"/>
      <c r="AA868" s="210"/>
      <c r="AB868" s="210"/>
      <c r="AC868" s="210"/>
      <c r="AD868" s="210"/>
      <c r="AE868" s="210"/>
      <c r="AF868" s="210"/>
      <c r="AG868" s="210" t="s">
        <v>192</v>
      </c>
      <c r="AH868" s="210">
        <v>2</v>
      </c>
      <c r="AI868" s="210"/>
      <c r="AJ868" s="210"/>
      <c r="AK868" s="210"/>
      <c r="AL868" s="210"/>
      <c r="AM868" s="210"/>
      <c r="AN868" s="210"/>
      <c r="AO868" s="210"/>
      <c r="AP868" s="210"/>
      <c r="AQ868" s="210"/>
      <c r="AR868" s="210"/>
      <c r="AS868" s="210"/>
      <c r="AT868" s="210"/>
      <c r="AU868" s="210"/>
      <c r="AV868" s="210"/>
      <c r="AW868" s="210"/>
      <c r="AX868" s="210"/>
      <c r="AY868" s="210"/>
      <c r="AZ868" s="210"/>
      <c r="BA868" s="210"/>
      <c r="BB868" s="210"/>
      <c r="BC868" s="210"/>
      <c r="BD868" s="210"/>
      <c r="BE868" s="210"/>
      <c r="BF868" s="210"/>
      <c r="BG868" s="210"/>
      <c r="BH868" s="210"/>
    </row>
    <row r="869" spans="1:60" outlineLevel="3" x14ac:dyDescent="0.2">
      <c r="A869" s="217"/>
      <c r="B869" s="218"/>
      <c r="C869" s="263" t="s">
        <v>601</v>
      </c>
      <c r="D869" s="254"/>
      <c r="E869" s="255">
        <v>3.18</v>
      </c>
      <c r="F869" s="220"/>
      <c r="G869" s="220"/>
      <c r="H869" s="220"/>
      <c r="I869" s="220"/>
      <c r="J869" s="220"/>
      <c r="K869" s="220"/>
      <c r="L869" s="220"/>
      <c r="M869" s="220"/>
      <c r="N869" s="219"/>
      <c r="O869" s="219"/>
      <c r="P869" s="219"/>
      <c r="Q869" s="219"/>
      <c r="R869" s="220"/>
      <c r="S869" s="220"/>
      <c r="T869" s="220"/>
      <c r="U869" s="220"/>
      <c r="V869" s="220"/>
      <c r="W869" s="220"/>
      <c r="X869" s="220"/>
      <c r="Y869" s="220"/>
      <c r="Z869" s="210"/>
      <c r="AA869" s="210"/>
      <c r="AB869" s="210"/>
      <c r="AC869" s="210"/>
      <c r="AD869" s="210"/>
      <c r="AE869" s="210"/>
      <c r="AF869" s="210"/>
      <c r="AG869" s="210" t="s">
        <v>192</v>
      </c>
      <c r="AH869" s="210">
        <v>2</v>
      </c>
      <c r="AI869" s="210"/>
      <c r="AJ869" s="210"/>
      <c r="AK869" s="210"/>
      <c r="AL869" s="210"/>
      <c r="AM869" s="210"/>
      <c r="AN869" s="210"/>
      <c r="AO869" s="210"/>
      <c r="AP869" s="210"/>
      <c r="AQ869" s="210"/>
      <c r="AR869" s="210"/>
      <c r="AS869" s="210"/>
      <c r="AT869" s="210"/>
      <c r="AU869" s="210"/>
      <c r="AV869" s="210"/>
      <c r="AW869" s="210"/>
      <c r="AX869" s="210"/>
      <c r="AY869" s="210"/>
      <c r="AZ869" s="210"/>
      <c r="BA869" s="210"/>
      <c r="BB869" s="210"/>
      <c r="BC869" s="210"/>
      <c r="BD869" s="210"/>
      <c r="BE869" s="210"/>
      <c r="BF869" s="210"/>
      <c r="BG869" s="210"/>
      <c r="BH869" s="210"/>
    </row>
    <row r="870" spans="1:60" outlineLevel="3" x14ac:dyDescent="0.2">
      <c r="A870" s="217"/>
      <c r="B870" s="218"/>
      <c r="C870" s="263" t="s">
        <v>602</v>
      </c>
      <c r="D870" s="254"/>
      <c r="E870" s="255">
        <v>6.31</v>
      </c>
      <c r="F870" s="220"/>
      <c r="G870" s="220"/>
      <c r="H870" s="220"/>
      <c r="I870" s="220"/>
      <c r="J870" s="220"/>
      <c r="K870" s="220"/>
      <c r="L870" s="220"/>
      <c r="M870" s="220"/>
      <c r="N870" s="219"/>
      <c r="O870" s="219"/>
      <c r="P870" s="219"/>
      <c r="Q870" s="219"/>
      <c r="R870" s="220"/>
      <c r="S870" s="220"/>
      <c r="T870" s="220"/>
      <c r="U870" s="220"/>
      <c r="V870" s="220"/>
      <c r="W870" s="220"/>
      <c r="X870" s="220"/>
      <c r="Y870" s="220"/>
      <c r="Z870" s="210"/>
      <c r="AA870" s="210"/>
      <c r="AB870" s="210"/>
      <c r="AC870" s="210"/>
      <c r="AD870" s="210"/>
      <c r="AE870" s="210"/>
      <c r="AF870" s="210"/>
      <c r="AG870" s="210" t="s">
        <v>192</v>
      </c>
      <c r="AH870" s="210">
        <v>2</v>
      </c>
      <c r="AI870" s="210"/>
      <c r="AJ870" s="210"/>
      <c r="AK870" s="210"/>
      <c r="AL870" s="210"/>
      <c r="AM870" s="210"/>
      <c r="AN870" s="210"/>
      <c r="AO870" s="210"/>
      <c r="AP870" s="210"/>
      <c r="AQ870" s="210"/>
      <c r="AR870" s="210"/>
      <c r="AS870" s="210"/>
      <c r="AT870" s="210"/>
      <c r="AU870" s="210"/>
      <c r="AV870" s="210"/>
      <c r="AW870" s="210"/>
      <c r="AX870" s="210"/>
      <c r="AY870" s="210"/>
      <c r="AZ870" s="210"/>
      <c r="BA870" s="210"/>
      <c r="BB870" s="210"/>
      <c r="BC870" s="210"/>
      <c r="BD870" s="210"/>
      <c r="BE870" s="210"/>
      <c r="BF870" s="210"/>
      <c r="BG870" s="210"/>
      <c r="BH870" s="210"/>
    </row>
    <row r="871" spans="1:60" outlineLevel="3" x14ac:dyDescent="0.2">
      <c r="A871" s="217"/>
      <c r="B871" s="218"/>
      <c r="C871" s="263" t="s">
        <v>603</v>
      </c>
      <c r="D871" s="254"/>
      <c r="E871" s="255">
        <v>3.65</v>
      </c>
      <c r="F871" s="220"/>
      <c r="G871" s="220"/>
      <c r="H871" s="220"/>
      <c r="I871" s="220"/>
      <c r="J871" s="220"/>
      <c r="K871" s="220"/>
      <c r="L871" s="220"/>
      <c r="M871" s="220"/>
      <c r="N871" s="219"/>
      <c r="O871" s="219"/>
      <c r="P871" s="219"/>
      <c r="Q871" s="219"/>
      <c r="R871" s="220"/>
      <c r="S871" s="220"/>
      <c r="T871" s="220"/>
      <c r="U871" s="220"/>
      <c r="V871" s="220"/>
      <c r="W871" s="220"/>
      <c r="X871" s="220"/>
      <c r="Y871" s="220"/>
      <c r="Z871" s="210"/>
      <c r="AA871" s="210"/>
      <c r="AB871" s="210"/>
      <c r="AC871" s="210"/>
      <c r="AD871" s="210"/>
      <c r="AE871" s="210"/>
      <c r="AF871" s="210"/>
      <c r="AG871" s="210" t="s">
        <v>192</v>
      </c>
      <c r="AH871" s="210">
        <v>2</v>
      </c>
      <c r="AI871" s="210"/>
      <c r="AJ871" s="210"/>
      <c r="AK871" s="210"/>
      <c r="AL871" s="210"/>
      <c r="AM871" s="210"/>
      <c r="AN871" s="210"/>
      <c r="AO871" s="210"/>
      <c r="AP871" s="210"/>
      <c r="AQ871" s="210"/>
      <c r="AR871" s="210"/>
      <c r="AS871" s="210"/>
      <c r="AT871" s="210"/>
      <c r="AU871" s="210"/>
      <c r="AV871" s="210"/>
      <c r="AW871" s="210"/>
      <c r="AX871" s="210"/>
      <c r="AY871" s="210"/>
      <c r="AZ871" s="210"/>
      <c r="BA871" s="210"/>
      <c r="BB871" s="210"/>
      <c r="BC871" s="210"/>
      <c r="BD871" s="210"/>
      <c r="BE871" s="210"/>
      <c r="BF871" s="210"/>
      <c r="BG871" s="210"/>
      <c r="BH871" s="210"/>
    </row>
    <row r="872" spans="1:60" outlineLevel="3" x14ac:dyDescent="0.2">
      <c r="A872" s="217"/>
      <c r="B872" s="218"/>
      <c r="C872" s="264" t="s">
        <v>225</v>
      </c>
      <c r="D872" s="256"/>
      <c r="E872" s="257"/>
      <c r="F872" s="220"/>
      <c r="G872" s="220"/>
      <c r="H872" s="220"/>
      <c r="I872" s="220"/>
      <c r="J872" s="220"/>
      <c r="K872" s="220"/>
      <c r="L872" s="220"/>
      <c r="M872" s="220"/>
      <c r="N872" s="219"/>
      <c r="O872" s="219"/>
      <c r="P872" s="219"/>
      <c r="Q872" s="219"/>
      <c r="R872" s="220"/>
      <c r="S872" s="220"/>
      <c r="T872" s="220"/>
      <c r="U872" s="220"/>
      <c r="V872" s="220"/>
      <c r="W872" s="220"/>
      <c r="X872" s="220"/>
      <c r="Y872" s="220"/>
      <c r="Z872" s="210"/>
      <c r="AA872" s="210"/>
      <c r="AB872" s="210"/>
      <c r="AC872" s="210"/>
      <c r="AD872" s="210"/>
      <c r="AE872" s="210"/>
      <c r="AF872" s="210"/>
      <c r="AG872" s="210" t="s">
        <v>192</v>
      </c>
      <c r="AH872" s="210">
        <v>3</v>
      </c>
      <c r="AI872" s="210"/>
      <c r="AJ872" s="210"/>
      <c r="AK872" s="210"/>
      <c r="AL872" s="210"/>
      <c r="AM872" s="210"/>
      <c r="AN872" s="210"/>
      <c r="AO872" s="210"/>
      <c r="AP872" s="210"/>
      <c r="AQ872" s="210"/>
      <c r="AR872" s="210"/>
      <c r="AS872" s="210"/>
      <c r="AT872" s="210"/>
      <c r="AU872" s="210"/>
      <c r="AV872" s="210"/>
      <c r="AW872" s="210"/>
      <c r="AX872" s="210"/>
      <c r="AY872" s="210"/>
      <c r="AZ872" s="210"/>
      <c r="BA872" s="210"/>
      <c r="BB872" s="210"/>
      <c r="BC872" s="210"/>
      <c r="BD872" s="210"/>
      <c r="BE872" s="210"/>
      <c r="BF872" s="210"/>
      <c r="BG872" s="210"/>
      <c r="BH872" s="210"/>
    </row>
    <row r="873" spans="1:60" outlineLevel="3" x14ac:dyDescent="0.2">
      <c r="A873" s="217"/>
      <c r="B873" s="218"/>
      <c r="C873" s="262" t="s">
        <v>226</v>
      </c>
      <c r="D873" s="254"/>
      <c r="E873" s="255"/>
      <c r="F873" s="220"/>
      <c r="G873" s="220"/>
      <c r="H873" s="220"/>
      <c r="I873" s="220"/>
      <c r="J873" s="220"/>
      <c r="K873" s="220"/>
      <c r="L873" s="220"/>
      <c r="M873" s="220"/>
      <c r="N873" s="219"/>
      <c r="O873" s="219"/>
      <c r="P873" s="219"/>
      <c r="Q873" s="219"/>
      <c r="R873" s="220"/>
      <c r="S873" s="220"/>
      <c r="T873" s="220"/>
      <c r="U873" s="220"/>
      <c r="V873" s="220"/>
      <c r="W873" s="220"/>
      <c r="X873" s="220"/>
      <c r="Y873" s="220"/>
      <c r="Z873" s="210"/>
      <c r="AA873" s="210"/>
      <c r="AB873" s="210"/>
      <c r="AC873" s="210"/>
      <c r="AD873" s="210"/>
      <c r="AE873" s="210"/>
      <c r="AF873" s="210"/>
      <c r="AG873" s="210" t="s">
        <v>192</v>
      </c>
      <c r="AH873" s="210"/>
      <c r="AI873" s="210"/>
      <c r="AJ873" s="210"/>
      <c r="AK873" s="210"/>
      <c r="AL873" s="210"/>
      <c r="AM873" s="210"/>
      <c r="AN873" s="210"/>
      <c r="AO873" s="210"/>
      <c r="AP873" s="210"/>
      <c r="AQ873" s="210"/>
      <c r="AR873" s="210"/>
      <c r="AS873" s="210"/>
      <c r="AT873" s="210"/>
      <c r="AU873" s="210"/>
      <c r="AV873" s="210"/>
      <c r="AW873" s="210"/>
      <c r="AX873" s="210"/>
      <c r="AY873" s="210"/>
      <c r="AZ873" s="210"/>
      <c r="BA873" s="210"/>
      <c r="BB873" s="210"/>
      <c r="BC873" s="210"/>
      <c r="BD873" s="210"/>
      <c r="BE873" s="210"/>
      <c r="BF873" s="210"/>
      <c r="BG873" s="210"/>
      <c r="BH873" s="210"/>
    </row>
    <row r="874" spans="1:60" outlineLevel="3" x14ac:dyDescent="0.2">
      <c r="A874" s="217"/>
      <c r="B874" s="218"/>
      <c r="C874" s="261" t="s">
        <v>756</v>
      </c>
      <c r="D874" s="252"/>
      <c r="E874" s="253">
        <v>302.02</v>
      </c>
      <c r="F874" s="220"/>
      <c r="G874" s="220"/>
      <c r="H874" s="220"/>
      <c r="I874" s="220"/>
      <c r="J874" s="220"/>
      <c r="K874" s="220"/>
      <c r="L874" s="220"/>
      <c r="M874" s="220"/>
      <c r="N874" s="219"/>
      <c r="O874" s="219"/>
      <c r="P874" s="219"/>
      <c r="Q874" s="219"/>
      <c r="R874" s="220"/>
      <c r="S874" s="220"/>
      <c r="T874" s="220"/>
      <c r="U874" s="220"/>
      <c r="V874" s="220"/>
      <c r="W874" s="220"/>
      <c r="X874" s="220"/>
      <c r="Y874" s="220"/>
      <c r="Z874" s="210"/>
      <c r="AA874" s="210"/>
      <c r="AB874" s="210"/>
      <c r="AC874" s="210"/>
      <c r="AD874" s="210"/>
      <c r="AE874" s="210"/>
      <c r="AF874" s="210"/>
      <c r="AG874" s="210" t="s">
        <v>192</v>
      </c>
      <c r="AH874" s="210">
        <v>0</v>
      </c>
      <c r="AI874" s="210"/>
      <c r="AJ874" s="210"/>
      <c r="AK874" s="210"/>
      <c r="AL874" s="210"/>
      <c r="AM874" s="210"/>
      <c r="AN874" s="210"/>
      <c r="AO874" s="210"/>
      <c r="AP874" s="210"/>
      <c r="AQ874" s="210"/>
      <c r="AR874" s="210"/>
      <c r="AS874" s="210"/>
      <c r="AT874" s="210"/>
      <c r="AU874" s="210"/>
      <c r="AV874" s="210"/>
      <c r="AW874" s="210"/>
      <c r="AX874" s="210"/>
      <c r="AY874" s="210"/>
      <c r="AZ874" s="210"/>
      <c r="BA874" s="210"/>
      <c r="BB874" s="210"/>
      <c r="BC874" s="210"/>
      <c r="BD874" s="210"/>
      <c r="BE874" s="210"/>
      <c r="BF874" s="210"/>
      <c r="BG874" s="210"/>
      <c r="BH874" s="210"/>
    </row>
    <row r="875" spans="1:60" outlineLevel="1" x14ac:dyDescent="0.2">
      <c r="A875" s="229">
        <v>29</v>
      </c>
      <c r="B875" s="230" t="s">
        <v>757</v>
      </c>
      <c r="C875" s="247" t="s">
        <v>758</v>
      </c>
      <c r="D875" s="231" t="s">
        <v>321</v>
      </c>
      <c r="E875" s="232">
        <v>12.012</v>
      </c>
      <c r="F875" s="233"/>
      <c r="G875" s="234">
        <f>ROUND(E875*F875,2)</f>
        <v>0</v>
      </c>
      <c r="H875" s="233"/>
      <c r="I875" s="234">
        <f>ROUND(E875*H875,2)</f>
        <v>0</v>
      </c>
      <c r="J875" s="233"/>
      <c r="K875" s="234">
        <f>ROUND(E875*J875,2)</f>
        <v>0</v>
      </c>
      <c r="L875" s="234">
        <v>21</v>
      </c>
      <c r="M875" s="234">
        <f>G875*(1+L875/100)</f>
        <v>0</v>
      </c>
      <c r="N875" s="232">
        <v>4.13E-3</v>
      </c>
      <c r="O875" s="232">
        <f>ROUND(E875*N875,2)</f>
        <v>0.05</v>
      </c>
      <c r="P875" s="232">
        <v>0</v>
      </c>
      <c r="Q875" s="232">
        <f>ROUND(E875*P875,2)</f>
        <v>0</v>
      </c>
      <c r="R875" s="234"/>
      <c r="S875" s="234" t="s">
        <v>160</v>
      </c>
      <c r="T875" s="235" t="s">
        <v>150</v>
      </c>
      <c r="U875" s="220">
        <v>0</v>
      </c>
      <c r="V875" s="220">
        <f>ROUND(E875*U875,2)</f>
        <v>0</v>
      </c>
      <c r="W875" s="220"/>
      <c r="X875" s="220" t="s">
        <v>316</v>
      </c>
      <c r="Y875" s="220" t="s">
        <v>152</v>
      </c>
      <c r="Z875" s="210"/>
      <c r="AA875" s="210"/>
      <c r="AB875" s="210"/>
      <c r="AC875" s="210"/>
      <c r="AD875" s="210"/>
      <c r="AE875" s="210"/>
      <c r="AF875" s="210"/>
      <c r="AG875" s="210" t="s">
        <v>317</v>
      </c>
      <c r="AH875" s="210"/>
      <c r="AI875" s="210"/>
      <c r="AJ875" s="210"/>
      <c r="AK875" s="210"/>
      <c r="AL875" s="210"/>
      <c r="AM875" s="210"/>
      <c r="AN875" s="210"/>
      <c r="AO875" s="210"/>
      <c r="AP875" s="210"/>
      <c r="AQ875" s="210"/>
      <c r="AR875" s="210"/>
      <c r="AS875" s="210"/>
      <c r="AT875" s="210"/>
      <c r="AU875" s="210"/>
      <c r="AV875" s="210"/>
      <c r="AW875" s="210"/>
      <c r="AX875" s="210"/>
      <c r="AY875" s="210"/>
      <c r="AZ875" s="210"/>
      <c r="BA875" s="210"/>
      <c r="BB875" s="210"/>
      <c r="BC875" s="210"/>
      <c r="BD875" s="210"/>
      <c r="BE875" s="210"/>
      <c r="BF875" s="210"/>
      <c r="BG875" s="210"/>
      <c r="BH875" s="210"/>
    </row>
    <row r="876" spans="1:60" outlineLevel="2" x14ac:dyDescent="0.2">
      <c r="A876" s="217"/>
      <c r="B876" s="218"/>
      <c r="C876" s="262" t="s">
        <v>220</v>
      </c>
      <c r="D876" s="254"/>
      <c r="E876" s="255"/>
      <c r="F876" s="220"/>
      <c r="G876" s="220"/>
      <c r="H876" s="220"/>
      <c r="I876" s="220"/>
      <c r="J876" s="220"/>
      <c r="K876" s="220"/>
      <c r="L876" s="220"/>
      <c r="M876" s="220"/>
      <c r="N876" s="219"/>
      <c r="O876" s="219"/>
      <c r="P876" s="219"/>
      <c r="Q876" s="219"/>
      <c r="R876" s="220"/>
      <c r="S876" s="220"/>
      <c r="T876" s="220"/>
      <c r="U876" s="220"/>
      <c r="V876" s="220"/>
      <c r="W876" s="220"/>
      <c r="X876" s="220"/>
      <c r="Y876" s="220"/>
      <c r="Z876" s="210"/>
      <c r="AA876" s="210"/>
      <c r="AB876" s="210"/>
      <c r="AC876" s="210"/>
      <c r="AD876" s="210"/>
      <c r="AE876" s="210"/>
      <c r="AF876" s="210"/>
      <c r="AG876" s="210" t="s">
        <v>192</v>
      </c>
      <c r="AH876" s="210"/>
      <c r="AI876" s="210"/>
      <c r="AJ876" s="210"/>
      <c r="AK876" s="210"/>
      <c r="AL876" s="210"/>
      <c r="AM876" s="210"/>
      <c r="AN876" s="210"/>
      <c r="AO876" s="210"/>
      <c r="AP876" s="210"/>
      <c r="AQ876" s="210"/>
      <c r="AR876" s="210"/>
      <c r="AS876" s="210"/>
      <c r="AT876" s="210"/>
      <c r="AU876" s="210"/>
      <c r="AV876" s="210"/>
      <c r="AW876" s="210"/>
      <c r="AX876" s="210"/>
      <c r="AY876" s="210"/>
      <c r="AZ876" s="210"/>
      <c r="BA876" s="210"/>
      <c r="BB876" s="210"/>
      <c r="BC876" s="210"/>
      <c r="BD876" s="210"/>
      <c r="BE876" s="210"/>
      <c r="BF876" s="210"/>
      <c r="BG876" s="210"/>
      <c r="BH876" s="210"/>
    </row>
    <row r="877" spans="1:60" outlineLevel="3" x14ac:dyDescent="0.2">
      <c r="A877" s="217"/>
      <c r="B877" s="218"/>
      <c r="C877" s="263" t="s">
        <v>759</v>
      </c>
      <c r="D877" s="254"/>
      <c r="E877" s="255">
        <v>1.56</v>
      </c>
      <c r="F877" s="220"/>
      <c r="G877" s="220"/>
      <c r="H877" s="220"/>
      <c r="I877" s="220"/>
      <c r="J877" s="220"/>
      <c r="K877" s="220"/>
      <c r="L877" s="220"/>
      <c r="M877" s="220"/>
      <c r="N877" s="219"/>
      <c r="O877" s="219"/>
      <c r="P877" s="219"/>
      <c r="Q877" s="219"/>
      <c r="R877" s="220"/>
      <c r="S877" s="220"/>
      <c r="T877" s="220"/>
      <c r="U877" s="220"/>
      <c r="V877" s="220"/>
      <c r="W877" s="220"/>
      <c r="X877" s="220"/>
      <c r="Y877" s="220"/>
      <c r="Z877" s="210"/>
      <c r="AA877" s="210"/>
      <c r="AB877" s="210"/>
      <c r="AC877" s="210"/>
      <c r="AD877" s="210"/>
      <c r="AE877" s="210"/>
      <c r="AF877" s="210"/>
      <c r="AG877" s="210" t="s">
        <v>192</v>
      </c>
      <c r="AH877" s="210">
        <v>2</v>
      </c>
      <c r="AI877" s="210"/>
      <c r="AJ877" s="210"/>
      <c r="AK877" s="210"/>
      <c r="AL877" s="210"/>
      <c r="AM877" s="210"/>
      <c r="AN877" s="210"/>
      <c r="AO877" s="210"/>
      <c r="AP877" s="210"/>
      <c r="AQ877" s="210"/>
      <c r="AR877" s="210"/>
      <c r="AS877" s="210"/>
      <c r="AT877" s="210"/>
      <c r="AU877" s="210"/>
      <c r="AV877" s="210"/>
      <c r="AW877" s="210"/>
      <c r="AX877" s="210"/>
      <c r="AY877" s="210"/>
      <c r="AZ877" s="210"/>
      <c r="BA877" s="210"/>
      <c r="BB877" s="210"/>
      <c r="BC877" s="210"/>
      <c r="BD877" s="210"/>
      <c r="BE877" s="210"/>
      <c r="BF877" s="210"/>
      <c r="BG877" s="210"/>
      <c r="BH877" s="210"/>
    </row>
    <row r="878" spans="1:60" outlineLevel="3" x14ac:dyDescent="0.2">
      <c r="A878" s="217"/>
      <c r="B878" s="218"/>
      <c r="C878" s="263" t="s">
        <v>760</v>
      </c>
      <c r="D878" s="254"/>
      <c r="E878" s="255">
        <v>1.56</v>
      </c>
      <c r="F878" s="220"/>
      <c r="G878" s="220"/>
      <c r="H878" s="220"/>
      <c r="I878" s="220"/>
      <c r="J878" s="220"/>
      <c r="K878" s="220"/>
      <c r="L878" s="220"/>
      <c r="M878" s="220"/>
      <c r="N878" s="219"/>
      <c r="O878" s="219"/>
      <c r="P878" s="219"/>
      <c r="Q878" s="219"/>
      <c r="R878" s="220"/>
      <c r="S878" s="220"/>
      <c r="T878" s="220"/>
      <c r="U878" s="220"/>
      <c r="V878" s="220"/>
      <c r="W878" s="220"/>
      <c r="X878" s="220"/>
      <c r="Y878" s="220"/>
      <c r="Z878" s="210"/>
      <c r="AA878" s="210"/>
      <c r="AB878" s="210"/>
      <c r="AC878" s="210"/>
      <c r="AD878" s="210"/>
      <c r="AE878" s="210"/>
      <c r="AF878" s="210"/>
      <c r="AG878" s="210" t="s">
        <v>192</v>
      </c>
      <c r="AH878" s="210">
        <v>2</v>
      </c>
      <c r="AI878" s="210"/>
      <c r="AJ878" s="210"/>
      <c r="AK878" s="210"/>
      <c r="AL878" s="210"/>
      <c r="AM878" s="210"/>
      <c r="AN878" s="210"/>
      <c r="AO878" s="210"/>
      <c r="AP878" s="210"/>
      <c r="AQ878" s="210"/>
      <c r="AR878" s="210"/>
      <c r="AS878" s="210"/>
      <c r="AT878" s="210"/>
      <c r="AU878" s="210"/>
      <c r="AV878" s="210"/>
      <c r="AW878" s="210"/>
      <c r="AX878" s="210"/>
      <c r="AY878" s="210"/>
      <c r="AZ878" s="210"/>
      <c r="BA878" s="210"/>
      <c r="BB878" s="210"/>
      <c r="BC878" s="210"/>
      <c r="BD878" s="210"/>
      <c r="BE878" s="210"/>
      <c r="BF878" s="210"/>
      <c r="BG878" s="210"/>
      <c r="BH878" s="210"/>
    </row>
    <row r="879" spans="1:60" outlineLevel="3" x14ac:dyDescent="0.2">
      <c r="A879" s="217"/>
      <c r="B879" s="218"/>
      <c r="C879" s="263" t="s">
        <v>761</v>
      </c>
      <c r="D879" s="254"/>
      <c r="E879" s="255">
        <v>1.56</v>
      </c>
      <c r="F879" s="220"/>
      <c r="G879" s="220"/>
      <c r="H879" s="220"/>
      <c r="I879" s="220"/>
      <c r="J879" s="220"/>
      <c r="K879" s="220"/>
      <c r="L879" s="220"/>
      <c r="M879" s="220"/>
      <c r="N879" s="219"/>
      <c r="O879" s="219"/>
      <c r="P879" s="219"/>
      <c r="Q879" s="219"/>
      <c r="R879" s="220"/>
      <c r="S879" s="220"/>
      <c r="T879" s="220"/>
      <c r="U879" s="220"/>
      <c r="V879" s="220"/>
      <c r="W879" s="220"/>
      <c r="X879" s="220"/>
      <c r="Y879" s="220"/>
      <c r="Z879" s="210"/>
      <c r="AA879" s="210"/>
      <c r="AB879" s="210"/>
      <c r="AC879" s="210"/>
      <c r="AD879" s="210"/>
      <c r="AE879" s="210"/>
      <c r="AF879" s="210"/>
      <c r="AG879" s="210" t="s">
        <v>192</v>
      </c>
      <c r="AH879" s="210">
        <v>2</v>
      </c>
      <c r="AI879" s="210"/>
      <c r="AJ879" s="210"/>
      <c r="AK879" s="210"/>
      <c r="AL879" s="210"/>
      <c r="AM879" s="210"/>
      <c r="AN879" s="210"/>
      <c r="AO879" s="210"/>
      <c r="AP879" s="210"/>
      <c r="AQ879" s="210"/>
      <c r="AR879" s="210"/>
      <c r="AS879" s="210"/>
      <c r="AT879" s="210"/>
      <c r="AU879" s="210"/>
      <c r="AV879" s="210"/>
      <c r="AW879" s="210"/>
      <c r="AX879" s="210"/>
      <c r="AY879" s="210"/>
      <c r="AZ879" s="210"/>
      <c r="BA879" s="210"/>
      <c r="BB879" s="210"/>
      <c r="BC879" s="210"/>
      <c r="BD879" s="210"/>
      <c r="BE879" s="210"/>
      <c r="BF879" s="210"/>
      <c r="BG879" s="210"/>
      <c r="BH879" s="210"/>
    </row>
    <row r="880" spans="1:60" outlineLevel="3" x14ac:dyDescent="0.2">
      <c r="A880" s="217"/>
      <c r="B880" s="218"/>
      <c r="C880" s="263" t="s">
        <v>762</v>
      </c>
      <c r="D880" s="254"/>
      <c r="E880" s="255">
        <v>1.56</v>
      </c>
      <c r="F880" s="220"/>
      <c r="G880" s="220"/>
      <c r="H880" s="220"/>
      <c r="I880" s="220"/>
      <c r="J880" s="220"/>
      <c r="K880" s="220"/>
      <c r="L880" s="220"/>
      <c r="M880" s="220"/>
      <c r="N880" s="219"/>
      <c r="O880" s="219"/>
      <c r="P880" s="219"/>
      <c r="Q880" s="219"/>
      <c r="R880" s="220"/>
      <c r="S880" s="220"/>
      <c r="T880" s="220"/>
      <c r="U880" s="220"/>
      <c r="V880" s="220"/>
      <c r="W880" s="220"/>
      <c r="X880" s="220"/>
      <c r="Y880" s="220"/>
      <c r="Z880" s="210"/>
      <c r="AA880" s="210"/>
      <c r="AB880" s="210"/>
      <c r="AC880" s="210"/>
      <c r="AD880" s="210"/>
      <c r="AE880" s="210"/>
      <c r="AF880" s="210"/>
      <c r="AG880" s="210" t="s">
        <v>192</v>
      </c>
      <c r="AH880" s="210">
        <v>2</v>
      </c>
      <c r="AI880" s="210"/>
      <c r="AJ880" s="210"/>
      <c r="AK880" s="210"/>
      <c r="AL880" s="210"/>
      <c r="AM880" s="210"/>
      <c r="AN880" s="210"/>
      <c r="AO880" s="210"/>
      <c r="AP880" s="210"/>
      <c r="AQ880" s="210"/>
      <c r="AR880" s="210"/>
      <c r="AS880" s="210"/>
      <c r="AT880" s="210"/>
      <c r="AU880" s="210"/>
      <c r="AV880" s="210"/>
      <c r="AW880" s="210"/>
      <c r="AX880" s="210"/>
      <c r="AY880" s="210"/>
      <c r="AZ880" s="210"/>
      <c r="BA880" s="210"/>
      <c r="BB880" s="210"/>
      <c r="BC880" s="210"/>
      <c r="BD880" s="210"/>
      <c r="BE880" s="210"/>
      <c r="BF880" s="210"/>
      <c r="BG880" s="210"/>
      <c r="BH880" s="210"/>
    </row>
    <row r="881" spans="1:60" outlineLevel="3" x14ac:dyDescent="0.2">
      <c r="A881" s="217"/>
      <c r="B881" s="218"/>
      <c r="C881" s="263" t="s">
        <v>763</v>
      </c>
      <c r="D881" s="254"/>
      <c r="E881" s="255">
        <v>1.56</v>
      </c>
      <c r="F881" s="220"/>
      <c r="G881" s="220"/>
      <c r="H881" s="220"/>
      <c r="I881" s="220"/>
      <c r="J881" s="220"/>
      <c r="K881" s="220"/>
      <c r="L881" s="220"/>
      <c r="M881" s="220"/>
      <c r="N881" s="219"/>
      <c r="O881" s="219"/>
      <c r="P881" s="219"/>
      <c r="Q881" s="219"/>
      <c r="R881" s="220"/>
      <c r="S881" s="220"/>
      <c r="T881" s="220"/>
      <c r="U881" s="220"/>
      <c r="V881" s="220"/>
      <c r="W881" s="220"/>
      <c r="X881" s="220"/>
      <c r="Y881" s="220"/>
      <c r="Z881" s="210"/>
      <c r="AA881" s="210"/>
      <c r="AB881" s="210"/>
      <c r="AC881" s="210"/>
      <c r="AD881" s="210"/>
      <c r="AE881" s="210"/>
      <c r="AF881" s="210"/>
      <c r="AG881" s="210" t="s">
        <v>192</v>
      </c>
      <c r="AH881" s="210">
        <v>2</v>
      </c>
      <c r="AI881" s="210"/>
      <c r="AJ881" s="210"/>
      <c r="AK881" s="210"/>
      <c r="AL881" s="210"/>
      <c r="AM881" s="210"/>
      <c r="AN881" s="210"/>
      <c r="AO881" s="210"/>
      <c r="AP881" s="210"/>
      <c r="AQ881" s="210"/>
      <c r="AR881" s="210"/>
      <c r="AS881" s="210"/>
      <c r="AT881" s="210"/>
      <c r="AU881" s="210"/>
      <c r="AV881" s="210"/>
      <c r="AW881" s="210"/>
      <c r="AX881" s="210"/>
      <c r="AY881" s="210"/>
      <c r="AZ881" s="210"/>
      <c r="BA881" s="210"/>
      <c r="BB881" s="210"/>
      <c r="BC881" s="210"/>
      <c r="BD881" s="210"/>
      <c r="BE881" s="210"/>
      <c r="BF881" s="210"/>
      <c r="BG881" s="210"/>
      <c r="BH881" s="210"/>
    </row>
    <row r="882" spans="1:60" outlineLevel="3" x14ac:dyDescent="0.2">
      <c r="A882" s="217"/>
      <c r="B882" s="218"/>
      <c r="C882" s="263" t="s">
        <v>764</v>
      </c>
      <c r="D882" s="254"/>
      <c r="E882" s="255">
        <v>1.56</v>
      </c>
      <c r="F882" s="220"/>
      <c r="G882" s="220"/>
      <c r="H882" s="220"/>
      <c r="I882" s="220"/>
      <c r="J882" s="220"/>
      <c r="K882" s="220"/>
      <c r="L882" s="220"/>
      <c r="M882" s="220"/>
      <c r="N882" s="219"/>
      <c r="O882" s="219"/>
      <c r="P882" s="219"/>
      <c r="Q882" s="219"/>
      <c r="R882" s="220"/>
      <c r="S882" s="220"/>
      <c r="T882" s="220"/>
      <c r="U882" s="220"/>
      <c r="V882" s="220"/>
      <c r="W882" s="220"/>
      <c r="X882" s="220"/>
      <c r="Y882" s="220"/>
      <c r="Z882" s="210"/>
      <c r="AA882" s="210"/>
      <c r="AB882" s="210"/>
      <c r="AC882" s="210"/>
      <c r="AD882" s="210"/>
      <c r="AE882" s="210"/>
      <c r="AF882" s="210"/>
      <c r="AG882" s="210" t="s">
        <v>192</v>
      </c>
      <c r="AH882" s="210">
        <v>2</v>
      </c>
      <c r="AI882" s="210"/>
      <c r="AJ882" s="210"/>
      <c r="AK882" s="210"/>
      <c r="AL882" s="210"/>
      <c r="AM882" s="210"/>
      <c r="AN882" s="210"/>
      <c r="AO882" s="210"/>
      <c r="AP882" s="210"/>
      <c r="AQ882" s="210"/>
      <c r="AR882" s="210"/>
      <c r="AS882" s="210"/>
      <c r="AT882" s="210"/>
      <c r="AU882" s="210"/>
      <c r="AV882" s="210"/>
      <c r="AW882" s="210"/>
      <c r="AX882" s="210"/>
      <c r="AY882" s="210"/>
      <c r="AZ882" s="210"/>
      <c r="BA882" s="210"/>
      <c r="BB882" s="210"/>
      <c r="BC882" s="210"/>
      <c r="BD882" s="210"/>
      <c r="BE882" s="210"/>
      <c r="BF882" s="210"/>
      <c r="BG882" s="210"/>
      <c r="BH882" s="210"/>
    </row>
    <row r="883" spans="1:60" outlineLevel="3" x14ac:dyDescent="0.2">
      <c r="A883" s="217"/>
      <c r="B883" s="218"/>
      <c r="C883" s="263" t="s">
        <v>765</v>
      </c>
      <c r="D883" s="254"/>
      <c r="E883" s="255">
        <v>1.56</v>
      </c>
      <c r="F883" s="220"/>
      <c r="G883" s="220"/>
      <c r="H883" s="220"/>
      <c r="I883" s="220"/>
      <c r="J883" s="220"/>
      <c r="K883" s="220"/>
      <c r="L883" s="220"/>
      <c r="M883" s="220"/>
      <c r="N883" s="219"/>
      <c r="O883" s="219"/>
      <c r="P883" s="219"/>
      <c r="Q883" s="219"/>
      <c r="R883" s="220"/>
      <c r="S883" s="220"/>
      <c r="T883" s="220"/>
      <c r="U883" s="220"/>
      <c r="V883" s="220"/>
      <c r="W883" s="220"/>
      <c r="X883" s="220"/>
      <c r="Y883" s="220"/>
      <c r="Z883" s="210"/>
      <c r="AA883" s="210"/>
      <c r="AB883" s="210"/>
      <c r="AC883" s="210"/>
      <c r="AD883" s="210"/>
      <c r="AE883" s="210"/>
      <c r="AF883" s="210"/>
      <c r="AG883" s="210" t="s">
        <v>192</v>
      </c>
      <c r="AH883" s="210">
        <v>2</v>
      </c>
      <c r="AI883" s="210"/>
      <c r="AJ883" s="210"/>
      <c r="AK883" s="210"/>
      <c r="AL883" s="210"/>
      <c r="AM883" s="210"/>
      <c r="AN883" s="210"/>
      <c r="AO883" s="210"/>
      <c r="AP883" s="210"/>
      <c r="AQ883" s="210"/>
      <c r="AR883" s="210"/>
      <c r="AS883" s="210"/>
      <c r="AT883" s="210"/>
      <c r="AU883" s="210"/>
      <c r="AV883" s="210"/>
      <c r="AW883" s="210"/>
      <c r="AX883" s="210"/>
      <c r="AY883" s="210"/>
      <c r="AZ883" s="210"/>
      <c r="BA883" s="210"/>
      <c r="BB883" s="210"/>
      <c r="BC883" s="210"/>
      <c r="BD883" s="210"/>
      <c r="BE883" s="210"/>
      <c r="BF883" s="210"/>
      <c r="BG883" s="210"/>
      <c r="BH883" s="210"/>
    </row>
    <row r="884" spans="1:60" outlineLevel="3" x14ac:dyDescent="0.2">
      <c r="A884" s="217"/>
      <c r="B884" s="218"/>
      <c r="C884" s="264" t="s">
        <v>225</v>
      </c>
      <c r="D884" s="256"/>
      <c r="E884" s="257"/>
      <c r="F884" s="220"/>
      <c r="G884" s="220"/>
      <c r="H884" s="220"/>
      <c r="I884" s="220"/>
      <c r="J884" s="220"/>
      <c r="K884" s="220"/>
      <c r="L884" s="220"/>
      <c r="M884" s="220"/>
      <c r="N884" s="219"/>
      <c r="O884" s="219"/>
      <c r="P884" s="219"/>
      <c r="Q884" s="219"/>
      <c r="R884" s="220"/>
      <c r="S884" s="220"/>
      <c r="T884" s="220"/>
      <c r="U884" s="220"/>
      <c r="V884" s="220"/>
      <c r="W884" s="220"/>
      <c r="X884" s="220"/>
      <c r="Y884" s="220"/>
      <c r="Z884" s="210"/>
      <c r="AA884" s="210"/>
      <c r="AB884" s="210"/>
      <c r="AC884" s="210"/>
      <c r="AD884" s="210"/>
      <c r="AE884" s="210"/>
      <c r="AF884" s="210"/>
      <c r="AG884" s="210" t="s">
        <v>192</v>
      </c>
      <c r="AH884" s="210">
        <v>3</v>
      </c>
      <c r="AI884" s="210"/>
      <c r="AJ884" s="210"/>
      <c r="AK884" s="210"/>
      <c r="AL884" s="210"/>
      <c r="AM884" s="210"/>
      <c r="AN884" s="210"/>
      <c r="AO884" s="210"/>
      <c r="AP884" s="210"/>
      <c r="AQ884" s="210"/>
      <c r="AR884" s="210"/>
      <c r="AS884" s="210"/>
      <c r="AT884" s="210"/>
      <c r="AU884" s="210"/>
      <c r="AV884" s="210"/>
      <c r="AW884" s="210"/>
      <c r="AX884" s="210"/>
      <c r="AY884" s="210"/>
      <c r="AZ884" s="210"/>
      <c r="BA884" s="210"/>
      <c r="BB884" s="210"/>
      <c r="BC884" s="210"/>
      <c r="BD884" s="210"/>
      <c r="BE884" s="210"/>
      <c r="BF884" s="210"/>
      <c r="BG884" s="210"/>
      <c r="BH884" s="210"/>
    </row>
    <row r="885" spans="1:60" outlineLevel="3" x14ac:dyDescent="0.2">
      <c r="A885" s="217"/>
      <c r="B885" s="218"/>
      <c r="C885" s="262" t="s">
        <v>226</v>
      </c>
      <c r="D885" s="254"/>
      <c r="E885" s="255"/>
      <c r="F885" s="220"/>
      <c r="G885" s="220"/>
      <c r="H885" s="220"/>
      <c r="I885" s="220"/>
      <c r="J885" s="220"/>
      <c r="K885" s="220"/>
      <c r="L885" s="220"/>
      <c r="M885" s="220"/>
      <c r="N885" s="219"/>
      <c r="O885" s="219"/>
      <c r="P885" s="219"/>
      <c r="Q885" s="219"/>
      <c r="R885" s="220"/>
      <c r="S885" s="220"/>
      <c r="T885" s="220"/>
      <c r="U885" s="220"/>
      <c r="V885" s="220"/>
      <c r="W885" s="220"/>
      <c r="X885" s="220"/>
      <c r="Y885" s="220"/>
      <c r="Z885" s="210"/>
      <c r="AA885" s="210"/>
      <c r="AB885" s="210"/>
      <c r="AC885" s="210"/>
      <c r="AD885" s="210"/>
      <c r="AE885" s="210"/>
      <c r="AF885" s="210"/>
      <c r="AG885" s="210" t="s">
        <v>192</v>
      </c>
      <c r="AH885" s="210"/>
      <c r="AI885" s="210"/>
      <c r="AJ885" s="210"/>
      <c r="AK885" s="210"/>
      <c r="AL885" s="210"/>
      <c r="AM885" s="210"/>
      <c r="AN885" s="210"/>
      <c r="AO885" s="210"/>
      <c r="AP885" s="210"/>
      <c r="AQ885" s="210"/>
      <c r="AR885" s="210"/>
      <c r="AS885" s="210"/>
      <c r="AT885" s="210"/>
      <c r="AU885" s="210"/>
      <c r="AV885" s="210"/>
      <c r="AW885" s="210"/>
      <c r="AX885" s="210"/>
      <c r="AY885" s="210"/>
      <c r="AZ885" s="210"/>
      <c r="BA885" s="210"/>
      <c r="BB885" s="210"/>
      <c r="BC885" s="210"/>
      <c r="BD885" s="210"/>
      <c r="BE885" s="210"/>
      <c r="BF885" s="210"/>
      <c r="BG885" s="210"/>
      <c r="BH885" s="210"/>
    </row>
    <row r="886" spans="1:60" outlineLevel="3" x14ac:dyDescent="0.2">
      <c r="A886" s="217"/>
      <c r="B886" s="218"/>
      <c r="C886" s="261" t="s">
        <v>766</v>
      </c>
      <c r="D886" s="252"/>
      <c r="E886" s="253">
        <v>12.01</v>
      </c>
      <c r="F886" s="220"/>
      <c r="G886" s="220"/>
      <c r="H886" s="220"/>
      <c r="I886" s="220"/>
      <c r="J886" s="220"/>
      <c r="K886" s="220"/>
      <c r="L886" s="220"/>
      <c r="M886" s="220"/>
      <c r="N886" s="219"/>
      <c r="O886" s="219"/>
      <c r="P886" s="219"/>
      <c r="Q886" s="219"/>
      <c r="R886" s="220"/>
      <c r="S886" s="220"/>
      <c r="T886" s="220"/>
      <c r="U886" s="220"/>
      <c r="V886" s="220"/>
      <c r="W886" s="220"/>
      <c r="X886" s="220"/>
      <c r="Y886" s="220"/>
      <c r="Z886" s="210"/>
      <c r="AA886" s="210"/>
      <c r="AB886" s="210"/>
      <c r="AC886" s="210"/>
      <c r="AD886" s="210"/>
      <c r="AE886" s="210"/>
      <c r="AF886" s="210"/>
      <c r="AG886" s="210" t="s">
        <v>192</v>
      </c>
      <c r="AH886" s="210">
        <v>0</v>
      </c>
      <c r="AI886" s="210"/>
      <c r="AJ886" s="210"/>
      <c r="AK886" s="210"/>
      <c r="AL886" s="210"/>
      <c r="AM886" s="210"/>
      <c r="AN886" s="210"/>
      <c r="AO886" s="210"/>
      <c r="AP886" s="210"/>
      <c r="AQ886" s="210"/>
      <c r="AR886" s="210"/>
      <c r="AS886" s="210"/>
      <c r="AT886" s="210"/>
      <c r="AU886" s="210"/>
      <c r="AV886" s="210"/>
      <c r="AW886" s="210"/>
      <c r="AX886" s="210"/>
      <c r="AY886" s="210"/>
      <c r="AZ886" s="210"/>
      <c r="BA886" s="210"/>
      <c r="BB886" s="210"/>
      <c r="BC886" s="210"/>
      <c r="BD886" s="210"/>
      <c r="BE886" s="210"/>
      <c r="BF886" s="210"/>
      <c r="BG886" s="210"/>
      <c r="BH886" s="210"/>
    </row>
    <row r="887" spans="1:60" outlineLevel="1" x14ac:dyDescent="0.2">
      <c r="A887" s="229">
        <v>30</v>
      </c>
      <c r="B887" s="230" t="s">
        <v>767</v>
      </c>
      <c r="C887" s="247" t="s">
        <v>768</v>
      </c>
      <c r="D887" s="231" t="s">
        <v>321</v>
      </c>
      <c r="E887" s="232">
        <v>19.579999999999998</v>
      </c>
      <c r="F887" s="233"/>
      <c r="G887" s="234">
        <f>ROUND(E887*F887,2)</f>
        <v>0</v>
      </c>
      <c r="H887" s="233"/>
      <c r="I887" s="234">
        <f>ROUND(E887*H887,2)</f>
        <v>0</v>
      </c>
      <c r="J887" s="233"/>
      <c r="K887" s="234">
        <f>ROUND(E887*J887,2)</f>
        <v>0</v>
      </c>
      <c r="L887" s="234">
        <v>21</v>
      </c>
      <c r="M887" s="234">
        <f>G887*(1+L887/100)</f>
        <v>0</v>
      </c>
      <c r="N887" s="232">
        <v>4.13E-3</v>
      </c>
      <c r="O887" s="232">
        <f>ROUND(E887*N887,2)</f>
        <v>0.08</v>
      </c>
      <c r="P887" s="232">
        <v>0</v>
      </c>
      <c r="Q887" s="232">
        <f>ROUND(E887*P887,2)</f>
        <v>0</v>
      </c>
      <c r="R887" s="234"/>
      <c r="S887" s="234" t="s">
        <v>160</v>
      </c>
      <c r="T887" s="235" t="s">
        <v>150</v>
      </c>
      <c r="U887" s="220">
        <v>0</v>
      </c>
      <c r="V887" s="220">
        <f>ROUND(E887*U887,2)</f>
        <v>0</v>
      </c>
      <c r="W887" s="220"/>
      <c r="X887" s="220" t="s">
        <v>316</v>
      </c>
      <c r="Y887" s="220" t="s">
        <v>152</v>
      </c>
      <c r="Z887" s="210"/>
      <c r="AA887" s="210"/>
      <c r="AB887" s="210"/>
      <c r="AC887" s="210"/>
      <c r="AD887" s="210"/>
      <c r="AE887" s="210"/>
      <c r="AF887" s="210"/>
      <c r="AG887" s="210" t="s">
        <v>317</v>
      </c>
      <c r="AH887" s="210"/>
      <c r="AI887" s="210"/>
      <c r="AJ887" s="210"/>
      <c r="AK887" s="210"/>
      <c r="AL887" s="210"/>
      <c r="AM887" s="210"/>
      <c r="AN887" s="210"/>
      <c r="AO887" s="210"/>
      <c r="AP887" s="210"/>
      <c r="AQ887" s="210"/>
      <c r="AR887" s="210"/>
      <c r="AS887" s="210"/>
      <c r="AT887" s="210"/>
      <c r="AU887" s="210"/>
      <c r="AV887" s="210"/>
      <c r="AW887" s="210"/>
      <c r="AX887" s="210"/>
      <c r="AY887" s="210"/>
      <c r="AZ887" s="210"/>
      <c r="BA887" s="210"/>
      <c r="BB887" s="210"/>
      <c r="BC887" s="210"/>
      <c r="BD887" s="210"/>
      <c r="BE887" s="210"/>
      <c r="BF887" s="210"/>
      <c r="BG887" s="210"/>
      <c r="BH887" s="210"/>
    </row>
    <row r="888" spans="1:60" outlineLevel="2" x14ac:dyDescent="0.2">
      <c r="A888" s="217"/>
      <c r="B888" s="218"/>
      <c r="C888" s="262" t="s">
        <v>220</v>
      </c>
      <c r="D888" s="254"/>
      <c r="E888" s="255"/>
      <c r="F888" s="220"/>
      <c r="G888" s="220"/>
      <c r="H888" s="220"/>
      <c r="I888" s="220"/>
      <c r="J888" s="220"/>
      <c r="K888" s="220"/>
      <c r="L888" s="220"/>
      <c r="M888" s="220"/>
      <c r="N888" s="219"/>
      <c r="O888" s="219"/>
      <c r="P888" s="219"/>
      <c r="Q888" s="219"/>
      <c r="R888" s="220"/>
      <c r="S888" s="220"/>
      <c r="T888" s="220"/>
      <c r="U888" s="220"/>
      <c r="V888" s="220"/>
      <c r="W888" s="220"/>
      <c r="X888" s="220"/>
      <c r="Y888" s="220"/>
      <c r="Z888" s="210"/>
      <c r="AA888" s="210"/>
      <c r="AB888" s="210"/>
      <c r="AC888" s="210"/>
      <c r="AD888" s="210"/>
      <c r="AE888" s="210"/>
      <c r="AF888" s="210"/>
      <c r="AG888" s="210" t="s">
        <v>192</v>
      </c>
      <c r="AH888" s="210"/>
      <c r="AI888" s="210"/>
      <c r="AJ888" s="210"/>
      <c r="AK888" s="210"/>
      <c r="AL888" s="210"/>
      <c r="AM888" s="210"/>
      <c r="AN888" s="210"/>
      <c r="AO888" s="210"/>
      <c r="AP888" s="210"/>
      <c r="AQ888" s="210"/>
      <c r="AR888" s="210"/>
      <c r="AS888" s="210"/>
      <c r="AT888" s="210"/>
      <c r="AU888" s="210"/>
      <c r="AV888" s="210"/>
      <c r="AW888" s="210"/>
      <c r="AX888" s="210"/>
      <c r="AY888" s="210"/>
      <c r="AZ888" s="210"/>
      <c r="BA888" s="210"/>
      <c r="BB888" s="210"/>
      <c r="BC888" s="210"/>
      <c r="BD888" s="210"/>
      <c r="BE888" s="210"/>
      <c r="BF888" s="210"/>
      <c r="BG888" s="210"/>
      <c r="BH888" s="210"/>
    </row>
    <row r="889" spans="1:60" outlineLevel="3" x14ac:dyDescent="0.2">
      <c r="A889" s="217"/>
      <c r="B889" s="218"/>
      <c r="C889" s="263" t="s">
        <v>769</v>
      </c>
      <c r="D889" s="254"/>
      <c r="E889" s="255">
        <v>1.78</v>
      </c>
      <c r="F889" s="220"/>
      <c r="G889" s="220"/>
      <c r="H889" s="220"/>
      <c r="I889" s="220"/>
      <c r="J889" s="220"/>
      <c r="K889" s="220"/>
      <c r="L889" s="220"/>
      <c r="M889" s="220"/>
      <c r="N889" s="219"/>
      <c r="O889" s="219"/>
      <c r="P889" s="219"/>
      <c r="Q889" s="219"/>
      <c r="R889" s="220"/>
      <c r="S889" s="220"/>
      <c r="T889" s="220"/>
      <c r="U889" s="220"/>
      <c r="V889" s="220"/>
      <c r="W889" s="220"/>
      <c r="X889" s="220"/>
      <c r="Y889" s="220"/>
      <c r="Z889" s="210"/>
      <c r="AA889" s="210"/>
      <c r="AB889" s="210"/>
      <c r="AC889" s="210"/>
      <c r="AD889" s="210"/>
      <c r="AE889" s="210"/>
      <c r="AF889" s="210"/>
      <c r="AG889" s="210" t="s">
        <v>192</v>
      </c>
      <c r="AH889" s="210">
        <v>2</v>
      </c>
      <c r="AI889" s="210"/>
      <c r="AJ889" s="210"/>
      <c r="AK889" s="210"/>
      <c r="AL889" s="210"/>
      <c r="AM889" s="210"/>
      <c r="AN889" s="210"/>
      <c r="AO889" s="210"/>
      <c r="AP889" s="210"/>
      <c r="AQ889" s="210"/>
      <c r="AR889" s="210"/>
      <c r="AS889" s="210"/>
      <c r="AT889" s="210"/>
      <c r="AU889" s="210"/>
      <c r="AV889" s="210"/>
      <c r="AW889" s="210"/>
      <c r="AX889" s="210"/>
      <c r="AY889" s="210"/>
      <c r="AZ889" s="210"/>
      <c r="BA889" s="210"/>
      <c r="BB889" s="210"/>
      <c r="BC889" s="210"/>
      <c r="BD889" s="210"/>
      <c r="BE889" s="210"/>
      <c r="BF889" s="210"/>
      <c r="BG889" s="210"/>
      <c r="BH889" s="210"/>
    </row>
    <row r="890" spans="1:60" outlineLevel="3" x14ac:dyDescent="0.2">
      <c r="A890" s="217"/>
      <c r="B890" s="218"/>
      <c r="C890" s="263" t="s">
        <v>770</v>
      </c>
      <c r="D890" s="254"/>
      <c r="E890" s="255">
        <v>1.78</v>
      </c>
      <c r="F890" s="220"/>
      <c r="G890" s="220"/>
      <c r="H890" s="220"/>
      <c r="I890" s="220"/>
      <c r="J890" s="220"/>
      <c r="K890" s="220"/>
      <c r="L890" s="220"/>
      <c r="M890" s="220"/>
      <c r="N890" s="219"/>
      <c r="O890" s="219"/>
      <c r="P890" s="219"/>
      <c r="Q890" s="219"/>
      <c r="R890" s="220"/>
      <c r="S890" s="220"/>
      <c r="T890" s="220"/>
      <c r="U890" s="220"/>
      <c r="V890" s="220"/>
      <c r="W890" s="220"/>
      <c r="X890" s="220"/>
      <c r="Y890" s="220"/>
      <c r="Z890" s="210"/>
      <c r="AA890" s="210"/>
      <c r="AB890" s="210"/>
      <c r="AC890" s="210"/>
      <c r="AD890" s="210"/>
      <c r="AE890" s="210"/>
      <c r="AF890" s="210"/>
      <c r="AG890" s="210" t="s">
        <v>192</v>
      </c>
      <c r="AH890" s="210">
        <v>2</v>
      </c>
      <c r="AI890" s="210"/>
      <c r="AJ890" s="210"/>
      <c r="AK890" s="210"/>
      <c r="AL890" s="210"/>
      <c r="AM890" s="210"/>
      <c r="AN890" s="210"/>
      <c r="AO890" s="210"/>
      <c r="AP890" s="210"/>
      <c r="AQ890" s="210"/>
      <c r="AR890" s="210"/>
      <c r="AS890" s="210"/>
      <c r="AT890" s="210"/>
      <c r="AU890" s="210"/>
      <c r="AV890" s="210"/>
      <c r="AW890" s="210"/>
      <c r="AX890" s="210"/>
      <c r="AY890" s="210"/>
      <c r="AZ890" s="210"/>
      <c r="BA890" s="210"/>
      <c r="BB890" s="210"/>
      <c r="BC890" s="210"/>
      <c r="BD890" s="210"/>
      <c r="BE890" s="210"/>
      <c r="BF890" s="210"/>
      <c r="BG890" s="210"/>
      <c r="BH890" s="210"/>
    </row>
    <row r="891" spans="1:60" outlineLevel="3" x14ac:dyDescent="0.2">
      <c r="A891" s="217"/>
      <c r="B891" s="218"/>
      <c r="C891" s="263" t="s">
        <v>771</v>
      </c>
      <c r="D891" s="254"/>
      <c r="E891" s="255">
        <v>1.78</v>
      </c>
      <c r="F891" s="220"/>
      <c r="G891" s="220"/>
      <c r="H891" s="220"/>
      <c r="I891" s="220"/>
      <c r="J891" s="220"/>
      <c r="K891" s="220"/>
      <c r="L891" s="220"/>
      <c r="M891" s="220"/>
      <c r="N891" s="219"/>
      <c r="O891" s="219"/>
      <c r="P891" s="219"/>
      <c r="Q891" s="219"/>
      <c r="R891" s="220"/>
      <c r="S891" s="220"/>
      <c r="T891" s="220"/>
      <c r="U891" s="220"/>
      <c r="V891" s="220"/>
      <c r="W891" s="220"/>
      <c r="X891" s="220"/>
      <c r="Y891" s="220"/>
      <c r="Z891" s="210"/>
      <c r="AA891" s="210"/>
      <c r="AB891" s="210"/>
      <c r="AC891" s="210"/>
      <c r="AD891" s="210"/>
      <c r="AE891" s="210"/>
      <c r="AF891" s="210"/>
      <c r="AG891" s="210" t="s">
        <v>192</v>
      </c>
      <c r="AH891" s="210">
        <v>2</v>
      </c>
      <c r="AI891" s="210"/>
      <c r="AJ891" s="210"/>
      <c r="AK891" s="210"/>
      <c r="AL891" s="210"/>
      <c r="AM891" s="210"/>
      <c r="AN891" s="210"/>
      <c r="AO891" s="210"/>
      <c r="AP891" s="210"/>
      <c r="AQ891" s="210"/>
      <c r="AR891" s="210"/>
      <c r="AS891" s="210"/>
      <c r="AT891" s="210"/>
      <c r="AU891" s="210"/>
      <c r="AV891" s="210"/>
      <c r="AW891" s="210"/>
      <c r="AX891" s="210"/>
      <c r="AY891" s="210"/>
      <c r="AZ891" s="210"/>
      <c r="BA891" s="210"/>
      <c r="BB891" s="210"/>
      <c r="BC891" s="210"/>
      <c r="BD891" s="210"/>
      <c r="BE891" s="210"/>
      <c r="BF891" s="210"/>
      <c r="BG891" s="210"/>
      <c r="BH891" s="210"/>
    </row>
    <row r="892" spans="1:60" outlineLevel="3" x14ac:dyDescent="0.2">
      <c r="A892" s="217"/>
      <c r="B892" s="218"/>
      <c r="C892" s="263" t="s">
        <v>772</v>
      </c>
      <c r="D892" s="254"/>
      <c r="E892" s="255">
        <v>1.78</v>
      </c>
      <c r="F892" s="220"/>
      <c r="G892" s="220"/>
      <c r="H892" s="220"/>
      <c r="I892" s="220"/>
      <c r="J892" s="220"/>
      <c r="K892" s="220"/>
      <c r="L892" s="220"/>
      <c r="M892" s="220"/>
      <c r="N892" s="219"/>
      <c r="O892" s="219"/>
      <c r="P892" s="219"/>
      <c r="Q892" s="219"/>
      <c r="R892" s="220"/>
      <c r="S892" s="220"/>
      <c r="T892" s="220"/>
      <c r="U892" s="220"/>
      <c r="V892" s="220"/>
      <c r="W892" s="220"/>
      <c r="X892" s="220"/>
      <c r="Y892" s="220"/>
      <c r="Z892" s="210"/>
      <c r="AA892" s="210"/>
      <c r="AB892" s="210"/>
      <c r="AC892" s="210"/>
      <c r="AD892" s="210"/>
      <c r="AE892" s="210"/>
      <c r="AF892" s="210"/>
      <c r="AG892" s="210" t="s">
        <v>192</v>
      </c>
      <c r="AH892" s="210">
        <v>2</v>
      </c>
      <c r="AI892" s="210"/>
      <c r="AJ892" s="210"/>
      <c r="AK892" s="210"/>
      <c r="AL892" s="210"/>
      <c r="AM892" s="210"/>
      <c r="AN892" s="210"/>
      <c r="AO892" s="210"/>
      <c r="AP892" s="210"/>
      <c r="AQ892" s="210"/>
      <c r="AR892" s="210"/>
      <c r="AS892" s="210"/>
      <c r="AT892" s="210"/>
      <c r="AU892" s="210"/>
      <c r="AV892" s="210"/>
      <c r="AW892" s="210"/>
      <c r="AX892" s="210"/>
      <c r="AY892" s="210"/>
      <c r="AZ892" s="210"/>
      <c r="BA892" s="210"/>
      <c r="BB892" s="210"/>
      <c r="BC892" s="210"/>
      <c r="BD892" s="210"/>
      <c r="BE892" s="210"/>
      <c r="BF892" s="210"/>
      <c r="BG892" s="210"/>
      <c r="BH892" s="210"/>
    </row>
    <row r="893" spans="1:60" outlineLevel="3" x14ac:dyDescent="0.2">
      <c r="A893" s="217"/>
      <c r="B893" s="218"/>
      <c r="C893" s="263" t="s">
        <v>773</v>
      </c>
      <c r="D893" s="254"/>
      <c r="E893" s="255">
        <v>1.78</v>
      </c>
      <c r="F893" s="220"/>
      <c r="G893" s="220"/>
      <c r="H893" s="220"/>
      <c r="I893" s="220"/>
      <c r="J893" s="220"/>
      <c r="K893" s="220"/>
      <c r="L893" s="220"/>
      <c r="M893" s="220"/>
      <c r="N893" s="219"/>
      <c r="O893" s="219"/>
      <c r="P893" s="219"/>
      <c r="Q893" s="219"/>
      <c r="R893" s="220"/>
      <c r="S893" s="220"/>
      <c r="T893" s="220"/>
      <c r="U893" s="220"/>
      <c r="V893" s="220"/>
      <c r="W893" s="220"/>
      <c r="X893" s="220"/>
      <c r="Y893" s="220"/>
      <c r="Z893" s="210"/>
      <c r="AA893" s="210"/>
      <c r="AB893" s="210"/>
      <c r="AC893" s="210"/>
      <c r="AD893" s="210"/>
      <c r="AE893" s="210"/>
      <c r="AF893" s="210"/>
      <c r="AG893" s="210" t="s">
        <v>192</v>
      </c>
      <c r="AH893" s="210">
        <v>2</v>
      </c>
      <c r="AI893" s="210"/>
      <c r="AJ893" s="210"/>
      <c r="AK893" s="210"/>
      <c r="AL893" s="210"/>
      <c r="AM893" s="210"/>
      <c r="AN893" s="210"/>
      <c r="AO893" s="210"/>
      <c r="AP893" s="210"/>
      <c r="AQ893" s="210"/>
      <c r="AR893" s="210"/>
      <c r="AS893" s="210"/>
      <c r="AT893" s="210"/>
      <c r="AU893" s="210"/>
      <c r="AV893" s="210"/>
      <c r="AW893" s="210"/>
      <c r="AX893" s="210"/>
      <c r="AY893" s="210"/>
      <c r="AZ893" s="210"/>
      <c r="BA893" s="210"/>
      <c r="BB893" s="210"/>
      <c r="BC893" s="210"/>
      <c r="BD893" s="210"/>
      <c r="BE893" s="210"/>
      <c r="BF893" s="210"/>
      <c r="BG893" s="210"/>
      <c r="BH893" s="210"/>
    </row>
    <row r="894" spans="1:60" outlineLevel="3" x14ac:dyDescent="0.2">
      <c r="A894" s="217"/>
      <c r="B894" s="218"/>
      <c r="C894" s="263" t="s">
        <v>774</v>
      </c>
      <c r="D894" s="254"/>
      <c r="E894" s="255">
        <v>1.78</v>
      </c>
      <c r="F894" s="220"/>
      <c r="G894" s="220"/>
      <c r="H894" s="220"/>
      <c r="I894" s="220"/>
      <c r="J894" s="220"/>
      <c r="K894" s="220"/>
      <c r="L894" s="220"/>
      <c r="M894" s="220"/>
      <c r="N894" s="219"/>
      <c r="O894" s="219"/>
      <c r="P894" s="219"/>
      <c r="Q894" s="219"/>
      <c r="R894" s="220"/>
      <c r="S894" s="220"/>
      <c r="T894" s="220"/>
      <c r="U894" s="220"/>
      <c r="V894" s="220"/>
      <c r="W894" s="220"/>
      <c r="X894" s="220"/>
      <c r="Y894" s="220"/>
      <c r="Z894" s="210"/>
      <c r="AA894" s="210"/>
      <c r="AB894" s="210"/>
      <c r="AC894" s="210"/>
      <c r="AD894" s="210"/>
      <c r="AE894" s="210"/>
      <c r="AF894" s="210"/>
      <c r="AG894" s="210" t="s">
        <v>192</v>
      </c>
      <c r="AH894" s="210">
        <v>2</v>
      </c>
      <c r="AI894" s="210"/>
      <c r="AJ894" s="210"/>
      <c r="AK894" s="210"/>
      <c r="AL894" s="210"/>
      <c r="AM894" s="210"/>
      <c r="AN894" s="210"/>
      <c r="AO894" s="210"/>
      <c r="AP894" s="210"/>
      <c r="AQ894" s="210"/>
      <c r="AR894" s="210"/>
      <c r="AS894" s="210"/>
      <c r="AT894" s="210"/>
      <c r="AU894" s="210"/>
      <c r="AV894" s="210"/>
      <c r="AW894" s="210"/>
      <c r="AX894" s="210"/>
      <c r="AY894" s="210"/>
      <c r="AZ894" s="210"/>
      <c r="BA894" s="210"/>
      <c r="BB894" s="210"/>
      <c r="BC894" s="210"/>
      <c r="BD894" s="210"/>
      <c r="BE894" s="210"/>
      <c r="BF894" s="210"/>
      <c r="BG894" s="210"/>
      <c r="BH894" s="210"/>
    </row>
    <row r="895" spans="1:60" outlineLevel="3" x14ac:dyDescent="0.2">
      <c r="A895" s="217"/>
      <c r="B895" s="218"/>
      <c r="C895" s="263" t="s">
        <v>775</v>
      </c>
      <c r="D895" s="254"/>
      <c r="E895" s="255">
        <v>1.78</v>
      </c>
      <c r="F895" s="220"/>
      <c r="G895" s="220"/>
      <c r="H895" s="220"/>
      <c r="I895" s="220"/>
      <c r="J895" s="220"/>
      <c r="K895" s="220"/>
      <c r="L895" s="220"/>
      <c r="M895" s="220"/>
      <c r="N895" s="219"/>
      <c r="O895" s="219"/>
      <c r="P895" s="219"/>
      <c r="Q895" s="219"/>
      <c r="R895" s="220"/>
      <c r="S895" s="220"/>
      <c r="T895" s="220"/>
      <c r="U895" s="220"/>
      <c r="V895" s="220"/>
      <c r="W895" s="220"/>
      <c r="X895" s="220"/>
      <c r="Y895" s="220"/>
      <c r="Z895" s="210"/>
      <c r="AA895" s="210"/>
      <c r="AB895" s="210"/>
      <c r="AC895" s="210"/>
      <c r="AD895" s="210"/>
      <c r="AE895" s="210"/>
      <c r="AF895" s="210"/>
      <c r="AG895" s="210" t="s">
        <v>192</v>
      </c>
      <c r="AH895" s="210">
        <v>2</v>
      </c>
      <c r="AI895" s="210"/>
      <c r="AJ895" s="210"/>
      <c r="AK895" s="210"/>
      <c r="AL895" s="210"/>
      <c r="AM895" s="210"/>
      <c r="AN895" s="210"/>
      <c r="AO895" s="210"/>
      <c r="AP895" s="210"/>
      <c r="AQ895" s="210"/>
      <c r="AR895" s="210"/>
      <c r="AS895" s="210"/>
      <c r="AT895" s="210"/>
      <c r="AU895" s="210"/>
      <c r="AV895" s="210"/>
      <c r="AW895" s="210"/>
      <c r="AX895" s="210"/>
      <c r="AY895" s="210"/>
      <c r="AZ895" s="210"/>
      <c r="BA895" s="210"/>
      <c r="BB895" s="210"/>
      <c r="BC895" s="210"/>
      <c r="BD895" s="210"/>
      <c r="BE895" s="210"/>
      <c r="BF895" s="210"/>
      <c r="BG895" s="210"/>
      <c r="BH895" s="210"/>
    </row>
    <row r="896" spans="1:60" outlineLevel="3" x14ac:dyDescent="0.2">
      <c r="A896" s="217"/>
      <c r="B896" s="218"/>
      <c r="C896" s="263" t="s">
        <v>776</v>
      </c>
      <c r="D896" s="254"/>
      <c r="E896" s="255">
        <v>1.78</v>
      </c>
      <c r="F896" s="220"/>
      <c r="G896" s="220"/>
      <c r="H896" s="220"/>
      <c r="I896" s="220"/>
      <c r="J896" s="220"/>
      <c r="K896" s="220"/>
      <c r="L896" s="220"/>
      <c r="M896" s="220"/>
      <c r="N896" s="219"/>
      <c r="O896" s="219"/>
      <c r="P896" s="219"/>
      <c r="Q896" s="219"/>
      <c r="R896" s="220"/>
      <c r="S896" s="220"/>
      <c r="T896" s="220"/>
      <c r="U896" s="220"/>
      <c r="V896" s="220"/>
      <c r="W896" s="220"/>
      <c r="X896" s="220"/>
      <c r="Y896" s="220"/>
      <c r="Z896" s="210"/>
      <c r="AA896" s="210"/>
      <c r="AB896" s="210"/>
      <c r="AC896" s="210"/>
      <c r="AD896" s="210"/>
      <c r="AE896" s="210"/>
      <c r="AF896" s="210"/>
      <c r="AG896" s="210" t="s">
        <v>192</v>
      </c>
      <c r="AH896" s="210">
        <v>2</v>
      </c>
      <c r="AI896" s="210"/>
      <c r="AJ896" s="210"/>
      <c r="AK896" s="210"/>
      <c r="AL896" s="210"/>
      <c r="AM896" s="210"/>
      <c r="AN896" s="210"/>
      <c r="AO896" s="210"/>
      <c r="AP896" s="210"/>
      <c r="AQ896" s="210"/>
      <c r="AR896" s="210"/>
      <c r="AS896" s="210"/>
      <c r="AT896" s="210"/>
      <c r="AU896" s="210"/>
      <c r="AV896" s="210"/>
      <c r="AW896" s="210"/>
      <c r="AX896" s="210"/>
      <c r="AY896" s="210"/>
      <c r="AZ896" s="210"/>
      <c r="BA896" s="210"/>
      <c r="BB896" s="210"/>
      <c r="BC896" s="210"/>
      <c r="BD896" s="210"/>
      <c r="BE896" s="210"/>
      <c r="BF896" s="210"/>
      <c r="BG896" s="210"/>
      <c r="BH896" s="210"/>
    </row>
    <row r="897" spans="1:60" outlineLevel="3" x14ac:dyDescent="0.2">
      <c r="A897" s="217"/>
      <c r="B897" s="218"/>
      <c r="C897" s="263" t="s">
        <v>777</v>
      </c>
      <c r="D897" s="254"/>
      <c r="E897" s="255">
        <v>1.78</v>
      </c>
      <c r="F897" s="220"/>
      <c r="G897" s="220"/>
      <c r="H897" s="220"/>
      <c r="I897" s="220"/>
      <c r="J897" s="220"/>
      <c r="K897" s="220"/>
      <c r="L897" s="220"/>
      <c r="M897" s="220"/>
      <c r="N897" s="219"/>
      <c r="O897" s="219"/>
      <c r="P897" s="219"/>
      <c r="Q897" s="219"/>
      <c r="R897" s="220"/>
      <c r="S897" s="220"/>
      <c r="T897" s="220"/>
      <c r="U897" s="220"/>
      <c r="V897" s="220"/>
      <c r="W897" s="220"/>
      <c r="X897" s="220"/>
      <c r="Y897" s="220"/>
      <c r="Z897" s="210"/>
      <c r="AA897" s="210"/>
      <c r="AB897" s="210"/>
      <c r="AC897" s="210"/>
      <c r="AD897" s="210"/>
      <c r="AE897" s="210"/>
      <c r="AF897" s="210"/>
      <c r="AG897" s="210" t="s">
        <v>192</v>
      </c>
      <c r="AH897" s="210">
        <v>2</v>
      </c>
      <c r="AI897" s="210"/>
      <c r="AJ897" s="210"/>
      <c r="AK897" s="210"/>
      <c r="AL897" s="210"/>
      <c r="AM897" s="210"/>
      <c r="AN897" s="210"/>
      <c r="AO897" s="210"/>
      <c r="AP897" s="210"/>
      <c r="AQ897" s="210"/>
      <c r="AR897" s="210"/>
      <c r="AS897" s="210"/>
      <c r="AT897" s="210"/>
      <c r="AU897" s="210"/>
      <c r="AV897" s="210"/>
      <c r="AW897" s="210"/>
      <c r="AX897" s="210"/>
      <c r="AY897" s="210"/>
      <c r="AZ897" s="210"/>
      <c r="BA897" s="210"/>
      <c r="BB897" s="210"/>
      <c r="BC897" s="210"/>
      <c r="BD897" s="210"/>
      <c r="BE897" s="210"/>
      <c r="BF897" s="210"/>
      <c r="BG897" s="210"/>
      <c r="BH897" s="210"/>
    </row>
    <row r="898" spans="1:60" outlineLevel="3" x14ac:dyDescent="0.2">
      <c r="A898" s="217"/>
      <c r="B898" s="218"/>
      <c r="C898" s="263" t="s">
        <v>778</v>
      </c>
      <c r="D898" s="254"/>
      <c r="E898" s="255">
        <v>1.78</v>
      </c>
      <c r="F898" s="220"/>
      <c r="G898" s="220"/>
      <c r="H898" s="220"/>
      <c r="I898" s="220"/>
      <c r="J898" s="220"/>
      <c r="K898" s="220"/>
      <c r="L898" s="220"/>
      <c r="M898" s="220"/>
      <c r="N898" s="219"/>
      <c r="O898" s="219"/>
      <c r="P898" s="219"/>
      <c r="Q898" s="219"/>
      <c r="R898" s="220"/>
      <c r="S898" s="220"/>
      <c r="T898" s="220"/>
      <c r="U898" s="220"/>
      <c r="V898" s="220"/>
      <c r="W898" s="220"/>
      <c r="X898" s="220"/>
      <c r="Y898" s="220"/>
      <c r="Z898" s="210"/>
      <c r="AA898" s="210"/>
      <c r="AB898" s="210"/>
      <c r="AC898" s="210"/>
      <c r="AD898" s="210"/>
      <c r="AE898" s="210"/>
      <c r="AF898" s="210"/>
      <c r="AG898" s="210" t="s">
        <v>192</v>
      </c>
      <c r="AH898" s="210">
        <v>2</v>
      </c>
      <c r="AI898" s="210"/>
      <c r="AJ898" s="210"/>
      <c r="AK898" s="210"/>
      <c r="AL898" s="210"/>
      <c r="AM898" s="210"/>
      <c r="AN898" s="210"/>
      <c r="AO898" s="210"/>
      <c r="AP898" s="210"/>
      <c r="AQ898" s="210"/>
      <c r="AR898" s="210"/>
      <c r="AS898" s="210"/>
      <c r="AT898" s="210"/>
      <c r="AU898" s="210"/>
      <c r="AV898" s="210"/>
      <c r="AW898" s="210"/>
      <c r="AX898" s="210"/>
      <c r="AY898" s="210"/>
      <c r="AZ898" s="210"/>
      <c r="BA898" s="210"/>
      <c r="BB898" s="210"/>
      <c r="BC898" s="210"/>
      <c r="BD898" s="210"/>
      <c r="BE898" s="210"/>
      <c r="BF898" s="210"/>
      <c r="BG898" s="210"/>
      <c r="BH898" s="210"/>
    </row>
    <row r="899" spans="1:60" outlineLevel="3" x14ac:dyDescent="0.2">
      <c r="A899" s="217"/>
      <c r="B899" s="218"/>
      <c r="C899" s="264" t="s">
        <v>225</v>
      </c>
      <c r="D899" s="256"/>
      <c r="E899" s="257"/>
      <c r="F899" s="220"/>
      <c r="G899" s="220"/>
      <c r="H899" s="220"/>
      <c r="I899" s="220"/>
      <c r="J899" s="220"/>
      <c r="K899" s="220"/>
      <c r="L899" s="220"/>
      <c r="M899" s="220"/>
      <c r="N899" s="219"/>
      <c r="O899" s="219"/>
      <c r="P899" s="219"/>
      <c r="Q899" s="219"/>
      <c r="R899" s="220"/>
      <c r="S899" s="220"/>
      <c r="T899" s="220"/>
      <c r="U899" s="220"/>
      <c r="V899" s="220"/>
      <c r="W899" s="220"/>
      <c r="X899" s="220"/>
      <c r="Y899" s="220"/>
      <c r="Z899" s="210"/>
      <c r="AA899" s="210"/>
      <c r="AB899" s="210"/>
      <c r="AC899" s="210"/>
      <c r="AD899" s="210"/>
      <c r="AE899" s="210"/>
      <c r="AF899" s="210"/>
      <c r="AG899" s="210" t="s">
        <v>192</v>
      </c>
      <c r="AH899" s="210">
        <v>3</v>
      </c>
      <c r="AI899" s="210"/>
      <c r="AJ899" s="210"/>
      <c r="AK899" s="210"/>
      <c r="AL899" s="210"/>
      <c r="AM899" s="210"/>
      <c r="AN899" s="210"/>
      <c r="AO899" s="210"/>
      <c r="AP899" s="210"/>
      <c r="AQ899" s="210"/>
      <c r="AR899" s="210"/>
      <c r="AS899" s="210"/>
      <c r="AT899" s="210"/>
      <c r="AU899" s="210"/>
      <c r="AV899" s="210"/>
      <c r="AW899" s="210"/>
      <c r="AX899" s="210"/>
      <c r="AY899" s="210"/>
      <c r="AZ899" s="210"/>
      <c r="BA899" s="210"/>
      <c r="BB899" s="210"/>
      <c r="BC899" s="210"/>
      <c r="BD899" s="210"/>
      <c r="BE899" s="210"/>
      <c r="BF899" s="210"/>
      <c r="BG899" s="210"/>
      <c r="BH899" s="210"/>
    </row>
    <row r="900" spans="1:60" outlineLevel="3" x14ac:dyDescent="0.2">
      <c r="A900" s="217"/>
      <c r="B900" s="218"/>
      <c r="C900" s="262" t="s">
        <v>226</v>
      </c>
      <c r="D900" s="254"/>
      <c r="E900" s="255"/>
      <c r="F900" s="220"/>
      <c r="G900" s="220"/>
      <c r="H900" s="220"/>
      <c r="I900" s="220"/>
      <c r="J900" s="220"/>
      <c r="K900" s="220"/>
      <c r="L900" s="220"/>
      <c r="M900" s="220"/>
      <c r="N900" s="219"/>
      <c r="O900" s="219"/>
      <c r="P900" s="219"/>
      <c r="Q900" s="219"/>
      <c r="R900" s="220"/>
      <c r="S900" s="220"/>
      <c r="T900" s="220"/>
      <c r="U900" s="220"/>
      <c r="V900" s="220"/>
      <c r="W900" s="220"/>
      <c r="X900" s="220"/>
      <c r="Y900" s="220"/>
      <c r="Z900" s="210"/>
      <c r="AA900" s="210"/>
      <c r="AB900" s="210"/>
      <c r="AC900" s="210"/>
      <c r="AD900" s="210"/>
      <c r="AE900" s="210"/>
      <c r="AF900" s="210"/>
      <c r="AG900" s="210" t="s">
        <v>192</v>
      </c>
      <c r="AH900" s="210"/>
      <c r="AI900" s="210"/>
      <c r="AJ900" s="210"/>
      <c r="AK900" s="210"/>
      <c r="AL900" s="210"/>
      <c r="AM900" s="210"/>
      <c r="AN900" s="210"/>
      <c r="AO900" s="210"/>
      <c r="AP900" s="210"/>
      <c r="AQ900" s="210"/>
      <c r="AR900" s="210"/>
      <c r="AS900" s="210"/>
      <c r="AT900" s="210"/>
      <c r="AU900" s="210"/>
      <c r="AV900" s="210"/>
      <c r="AW900" s="210"/>
      <c r="AX900" s="210"/>
      <c r="AY900" s="210"/>
      <c r="AZ900" s="210"/>
      <c r="BA900" s="210"/>
      <c r="BB900" s="210"/>
      <c r="BC900" s="210"/>
      <c r="BD900" s="210"/>
      <c r="BE900" s="210"/>
      <c r="BF900" s="210"/>
      <c r="BG900" s="210"/>
      <c r="BH900" s="210"/>
    </row>
    <row r="901" spans="1:60" outlineLevel="3" x14ac:dyDescent="0.2">
      <c r="A901" s="217"/>
      <c r="B901" s="218"/>
      <c r="C901" s="261" t="s">
        <v>779</v>
      </c>
      <c r="D901" s="252"/>
      <c r="E901" s="253">
        <v>19.579999999999998</v>
      </c>
      <c r="F901" s="220"/>
      <c r="G901" s="220"/>
      <c r="H901" s="220"/>
      <c r="I901" s="220"/>
      <c r="J901" s="220"/>
      <c r="K901" s="220"/>
      <c r="L901" s="220"/>
      <c r="M901" s="220"/>
      <c r="N901" s="219"/>
      <c r="O901" s="219"/>
      <c r="P901" s="219"/>
      <c r="Q901" s="219"/>
      <c r="R901" s="220"/>
      <c r="S901" s="220"/>
      <c r="T901" s="220"/>
      <c r="U901" s="220"/>
      <c r="V901" s="220"/>
      <c r="W901" s="220"/>
      <c r="X901" s="220"/>
      <c r="Y901" s="220"/>
      <c r="Z901" s="210"/>
      <c r="AA901" s="210"/>
      <c r="AB901" s="210"/>
      <c r="AC901" s="210"/>
      <c r="AD901" s="210"/>
      <c r="AE901" s="210"/>
      <c r="AF901" s="210"/>
      <c r="AG901" s="210" t="s">
        <v>192</v>
      </c>
      <c r="AH901" s="210">
        <v>0</v>
      </c>
      <c r="AI901" s="210"/>
      <c r="AJ901" s="210"/>
      <c r="AK901" s="210"/>
      <c r="AL901" s="210"/>
      <c r="AM901" s="210"/>
      <c r="AN901" s="210"/>
      <c r="AO901" s="210"/>
      <c r="AP901" s="210"/>
      <c r="AQ901" s="210"/>
      <c r="AR901" s="210"/>
      <c r="AS901" s="210"/>
      <c r="AT901" s="210"/>
      <c r="AU901" s="210"/>
      <c r="AV901" s="210"/>
      <c r="AW901" s="210"/>
      <c r="AX901" s="210"/>
      <c r="AY901" s="210"/>
      <c r="AZ901" s="210"/>
      <c r="BA901" s="210"/>
      <c r="BB901" s="210"/>
      <c r="BC901" s="210"/>
      <c r="BD901" s="210"/>
      <c r="BE901" s="210"/>
      <c r="BF901" s="210"/>
      <c r="BG901" s="210"/>
      <c r="BH901" s="210"/>
    </row>
    <row r="902" spans="1:60" outlineLevel="1" x14ac:dyDescent="0.2">
      <c r="A902" s="229">
        <v>31</v>
      </c>
      <c r="B902" s="230" t="s">
        <v>780</v>
      </c>
      <c r="C902" s="247" t="s">
        <v>781</v>
      </c>
      <c r="D902" s="231" t="s">
        <v>321</v>
      </c>
      <c r="E902" s="232">
        <v>12.012</v>
      </c>
      <c r="F902" s="233"/>
      <c r="G902" s="234">
        <f>ROUND(E902*F902,2)</f>
        <v>0</v>
      </c>
      <c r="H902" s="233"/>
      <c r="I902" s="234">
        <f>ROUND(E902*H902,2)</f>
        <v>0</v>
      </c>
      <c r="J902" s="233"/>
      <c r="K902" s="234">
        <f>ROUND(E902*J902,2)</f>
        <v>0</v>
      </c>
      <c r="L902" s="234">
        <v>21</v>
      </c>
      <c r="M902" s="234">
        <f>G902*(1+L902/100)</f>
        <v>0</v>
      </c>
      <c r="N902" s="232">
        <v>4.13E-3</v>
      </c>
      <c r="O902" s="232">
        <f>ROUND(E902*N902,2)</f>
        <v>0.05</v>
      </c>
      <c r="P902" s="232">
        <v>0</v>
      </c>
      <c r="Q902" s="232">
        <f>ROUND(E902*P902,2)</f>
        <v>0</v>
      </c>
      <c r="R902" s="234"/>
      <c r="S902" s="234" t="s">
        <v>160</v>
      </c>
      <c r="T902" s="235" t="s">
        <v>150</v>
      </c>
      <c r="U902" s="220">
        <v>0</v>
      </c>
      <c r="V902" s="220">
        <f>ROUND(E902*U902,2)</f>
        <v>0</v>
      </c>
      <c r="W902" s="220"/>
      <c r="X902" s="220" t="s">
        <v>316</v>
      </c>
      <c r="Y902" s="220" t="s">
        <v>152</v>
      </c>
      <c r="Z902" s="210"/>
      <c r="AA902" s="210"/>
      <c r="AB902" s="210"/>
      <c r="AC902" s="210"/>
      <c r="AD902" s="210"/>
      <c r="AE902" s="210"/>
      <c r="AF902" s="210"/>
      <c r="AG902" s="210" t="s">
        <v>317</v>
      </c>
      <c r="AH902" s="210"/>
      <c r="AI902" s="210"/>
      <c r="AJ902" s="210"/>
      <c r="AK902" s="210"/>
      <c r="AL902" s="210"/>
      <c r="AM902" s="210"/>
      <c r="AN902" s="210"/>
      <c r="AO902" s="210"/>
      <c r="AP902" s="210"/>
      <c r="AQ902" s="210"/>
      <c r="AR902" s="210"/>
      <c r="AS902" s="210"/>
      <c r="AT902" s="210"/>
      <c r="AU902" s="210"/>
      <c r="AV902" s="210"/>
      <c r="AW902" s="210"/>
      <c r="AX902" s="210"/>
      <c r="AY902" s="210"/>
      <c r="AZ902" s="210"/>
      <c r="BA902" s="210"/>
      <c r="BB902" s="210"/>
      <c r="BC902" s="210"/>
      <c r="BD902" s="210"/>
      <c r="BE902" s="210"/>
      <c r="BF902" s="210"/>
      <c r="BG902" s="210"/>
      <c r="BH902" s="210"/>
    </row>
    <row r="903" spans="1:60" outlineLevel="2" x14ac:dyDescent="0.2">
      <c r="A903" s="217"/>
      <c r="B903" s="218"/>
      <c r="C903" s="262" t="s">
        <v>220</v>
      </c>
      <c r="D903" s="254"/>
      <c r="E903" s="255"/>
      <c r="F903" s="220"/>
      <c r="G903" s="220"/>
      <c r="H903" s="220"/>
      <c r="I903" s="220"/>
      <c r="J903" s="220"/>
      <c r="K903" s="220"/>
      <c r="L903" s="220"/>
      <c r="M903" s="220"/>
      <c r="N903" s="219"/>
      <c r="O903" s="219"/>
      <c r="P903" s="219"/>
      <c r="Q903" s="219"/>
      <c r="R903" s="220"/>
      <c r="S903" s="220"/>
      <c r="T903" s="220"/>
      <c r="U903" s="220"/>
      <c r="V903" s="220"/>
      <c r="W903" s="220"/>
      <c r="X903" s="220"/>
      <c r="Y903" s="220"/>
      <c r="Z903" s="210"/>
      <c r="AA903" s="210"/>
      <c r="AB903" s="210"/>
      <c r="AC903" s="210"/>
      <c r="AD903" s="210"/>
      <c r="AE903" s="210"/>
      <c r="AF903" s="210"/>
      <c r="AG903" s="210" t="s">
        <v>192</v>
      </c>
      <c r="AH903" s="210"/>
      <c r="AI903" s="210"/>
      <c r="AJ903" s="210"/>
      <c r="AK903" s="210"/>
      <c r="AL903" s="210"/>
      <c r="AM903" s="210"/>
      <c r="AN903" s="210"/>
      <c r="AO903" s="210"/>
      <c r="AP903" s="210"/>
      <c r="AQ903" s="210"/>
      <c r="AR903" s="210"/>
      <c r="AS903" s="210"/>
      <c r="AT903" s="210"/>
      <c r="AU903" s="210"/>
      <c r="AV903" s="210"/>
      <c r="AW903" s="210"/>
      <c r="AX903" s="210"/>
      <c r="AY903" s="210"/>
      <c r="AZ903" s="210"/>
      <c r="BA903" s="210"/>
      <c r="BB903" s="210"/>
      <c r="BC903" s="210"/>
      <c r="BD903" s="210"/>
      <c r="BE903" s="210"/>
      <c r="BF903" s="210"/>
      <c r="BG903" s="210"/>
      <c r="BH903" s="210"/>
    </row>
    <row r="904" spans="1:60" outlineLevel="3" x14ac:dyDescent="0.2">
      <c r="A904" s="217"/>
      <c r="B904" s="218"/>
      <c r="C904" s="263" t="s">
        <v>782</v>
      </c>
      <c r="D904" s="254"/>
      <c r="E904" s="255">
        <v>1.56</v>
      </c>
      <c r="F904" s="220"/>
      <c r="G904" s="220"/>
      <c r="H904" s="220"/>
      <c r="I904" s="220"/>
      <c r="J904" s="220"/>
      <c r="K904" s="220"/>
      <c r="L904" s="220"/>
      <c r="M904" s="220"/>
      <c r="N904" s="219"/>
      <c r="O904" s="219"/>
      <c r="P904" s="219"/>
      <c r="Q904" s="219"/>
      <c r="R904" s="220"/>
      <c r="S904" s="220"/>
      <c r="T904" s="220"/>
      <c r="U904" s="220"/>
      <c r="V904" s="220"/>
      <c r="W904" s="220"/>
      <c r="X904" s="220"/>
      <c r="Y904" s="220"/>
      <c r="Z904" s="210"/>
      <c r="AA904" s="210"/>
      <c r="AB904" s="210"/>
      <c r="AC904" s="210"/>
      <c r="AD904" s="210"/>
      <c r="AE904" s="210"/>
      <c r="AF904" s="210"/>
      <c r="AG904" s="210" t="s">
        <v>192</v>
      </c>
      <c r="AH904" s="210">
        <v>2</v>
      </c>
      <c r="AI904" s="210"/>
      <c r="AJ904" s="210"/>
      <c r="AK904" s="210"/>
      <c r="AL904" s="210"/>
      <c r="AM904" s="210"/>
      <c r="AN904" s="210"/>
      <c r="AO904" s="210"/>
      <c r="AP904" s="210"/>
      <c r="AQ904" s="210"/>
      <c r="AR904" s="210"/>
      <c r="AS904" s="210"/>
      <c r="AT904" s="210"/>
      <c r="AU904" s="210"/>
      <c r="AV904" s="210"/>
      <c r="AW904" s="210"/>
      <c r="AX904" s="210"/>
      <c r="AY904" s="210"/>
      <c r="AZ904" s="210"/>
      <c r="BA904" s="210"/>
      <c r="BB904" s="210"/>
      <c r="BC904" s="210"/>
      <c r="BD904" s="210"/>
      <c r="BE904" s="210"/>
      <c r="BF904" s="210"/>
      <c r="BG904" s="210"/>
      <c r="BH904" s="210"/>
    </row>
    <row r="905" spans="1:60" outlineLevel="3" x14ac:dyDescent="0.2">
      <c r="A905" s="217"/>
      <c r="B905" s="218"/>
      <c r="C905" s="263" t="s">
        <v>783</v>
      </c>
      <c r="D905" s="254"/>
      <c r="E905" s="255">
        <v>1.56</v>
      </c>
      <c r="F905" s="220"/>
      <c r="G905" s="220"/>
      <c r="H905" s="220"/>
      <c r="I905" s="220"/>
      <c r="J905" s="220"/>
      <c r="K905" s="220"/>
      <c r="L905" s="220"/>
      <c r="M905" s="220"/>
      <c r="N905" s="219"/>
      <c r="O905" s="219"/>
      <c r="P905" s="219"/>
      <c r="Q905" s="219"/>
      <c r="R905" s="220"/>
      <c r="S905" s="220"/>
      <c r="T905" s="220"/>
      <c r="U905" s="220"/>
      <c r="V905" s="220"/>
      <c r="W905" s="220"/>
      <c r="X905" s="220"/>
      <c r="Y905" s="220"/>
      <c r="Z905" s="210"/>
      <c r="AA905" s="210"/>
      <c r="AB905" s="210"/>
      <c r="AC905" s="210"/>
      <c r="AD905" s="210"/>
      <c r="AE905" s="210"/>
      <c r="AF905" s="210"/>
      <c r="AG905" s="210" t="s">
        <v>192</v>
      </c>
      <c r="AH905" s="210">
        <v>2</v>
      </c>
      <c r="AI905" s="210"/>
      <c r="AJ905" s="210"/>
      <c r="AK905" s="210"/>
      <c r="AL905" s="210"/>
      <c r="AM905" s="210"/>
      <c r="AN905" s="210"/>
      <c r="AO905" s="210"/>
      <c r="AP905" s="210"/>
      <c r="AQ905" s="210"/>
      <c r="AR905" s="210"/>
      <c r="AS905" s="210"/>
      <c r="AT905" s="210"/>
      <c r="AU905" s="210"/>
      <c r="AV905" s="210"/>
      <c r="AW905" s="210"/>
      <c r="AX905" s="210"/>
      <c r="AY905" s="210"/>
      <c r="AZ905" s="210"/>
      <c r="BA905" s="210"/>
      <c r="BB905" s="210"/>
      <c r="BC905" s="210"/>
      <c r="BD905" s="210"/>
      <c r="BE905" s="210"/>
      <c r="BF905" s="210"/>
      <c r="BG905" s="210"/>
      <c r="BH905" s="210"/>
    </row>
    <row r="906" spans="1:60" outlineLevel="3" x14ac:dyDescent="0.2">
      <c r="A906" s="217"/>
      <c r="B906" s="218"/>
      <c r="C906" s="263" t="s">
        <v>784</v>
      </c>
      <c r="D906" s="254"/>
      <c r="E906" s="255">
        <v>1.56</v>
      </c>
      <c r="F906" s="220"/>
      <c r="G906" s="220"/>
      <c r="H906" s="220"/>
      <c r="I906" s="220"/>
      <c r="J906" s="220"/>
      <c r="K906" s="220"/>
      <c r="L906" s="220"/>
      <c r="M906" s="220"/>
      <c r="N906" s="219"/>
      <c r="O906" s="219"/>
      <c r="P906" s="219"/>
      <c r="Q906" s="219"/>
      <c r="R906" s="220"/>
      <c r="S906" s="220"/>
      <c r="T906" s="220"/>
      <c r="U906" s="220"/>
      <c r="V906" s="220"/>
      <c r="W906" s="220"/>
      <c r="X906" s="220"/>
      <c r="Y906" s="220"/>
      <c r="Z906" s="210"/>
      <c r="AA906" s="210"/>
      <c r="AB906" s="210"/>
      <c r="AC906" s="210"/>
      <c r="AD906" s="210"/>
      <c r="AE906" s="210"/>
      <c r="AF906" s="210"/>
      <c r="AG906" s="210" t="s">
        <v>192</v>
      </c>
      <c r="AH906" s="210">
        <v>2</v>
      </c>
      <c r="AI906" s="210"/>
      <c r="AJ906" s="210"/>
      <c r="AK906" s="210"/>
      <c r="AL906" s="210"/>
      <c r="AM906" s="210"/>
      <c r="AN906" s="210"/>
      <c r="AO906" s="210"/>
      <c r="AP906" s="210"/>
      <c r="AQ906" s="210"/>
      <c r="AR906" s="210"/>
      <c r="AS906" s="210"/>
      <c r="AT906" s="210"/>
      <c r="AU906" s="210"/>
      <c r="AV906" s="210"/>
      <c r="AW906" s="210"/>
      <c r="AX906" s="210"/>
      <c r="AY906" s="210"/>
      <c r="AZ906" s="210"/>
      <c r="BA906" s="210"/>
      <c r="BB906" s="210"/>
      <c r="BC906" s="210"/>
      <c r="BD906" s="210"/>
      <c r="BE906" s="210"/>
      <c r="BF906" s="210"/>
      <c r="BG906" s="210"/>
      <c r="BH906" s="210"/>
    </row>
    <row r="907" spans="1:60" outlineLevel="3" x14ac:dyDescent="0.2">
      <c r="A907" s="217"/>
      <c r="B907" s="218"/>
      <c r="C907" s="263" t="s">
        <v>785</v>
      </c>
      <c r="D907" s="254"/>
      <c r="E907" s="255">
        <v>1.56</v>
      </c>
      <c r="F907" s="220"/>
      <c r="G907" s="220"/>
      <c r="H907" s="220"/>
      <c r="I907" s="220"/>
      <c r="J907" s="220"/>
      <c r="K907" s="220"/>
      <c r="L907" s="220"/>
      <c r="M907" s="220"/>
      <c r="N907" s="219"/>
      <c r="O907" s="219"/>
      <c r="P907" s="219"/>
      <c r="Q907" s="219"/>
      <c r="R907" s="220"/>
      <c r="S907" s="220"/>
      <c r="T907" s="220"/>
      <c r="U907" s="220"/>
      <c r="V907" s="220"/>
      <c r="W907" s="220"/>
      <c r="X907" s="220"/>
      <c r="Y907" s="220"/>
      <c r="Z907" s="210"/>
      <c r="AA907" s="210"/>
      <c r="AB907" s="210"/>
      <c r="AC907" s="210"/>
      <c r="AD907" s="210"/>
      <c r="AE907" s="210"/>
      <c r="AF907" s="210"/>
      <c r="AG907" s="210" t="s">
        <v>192</v>
      </c>
      <c r="AH907" s="210">
        <v>2</v>
      </c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</row>
    <row r="908" spans="1:60" outlineLevel="3" x14ac:dyDescent="0.2">
      <c r="A908" s="217"/>
      <c r="B908" s="218"/>
      <c r="C908" s="263" t="s">
        <v>786</v>
      </c>
      <c r="D908" s="254"/>
      <c r="E908" s="255">
        <v>1.56</v>
      </c>
      <c r="F908" s="220"/>
      <c r="G908" s="220"/>
      <c r="H908" s="220"/>
      <c r="I908" s="220"/>
      <c r="J908" s="220"/>
      <c r="K908" s="220"/>
      <c r="L908" s="220"/>
      <c r="M908" s="220"/>
      <c r="N908" s="219"/>
      <c r="O908" s="219"/>
      <c r="P908" s="219"/>
      <c r="Q908" s="219"/>
      <c r="R908" s="220"/>
      <c r="S908" s="220"/>
      <c r="T908" s="220"/>
      <c r="U908" s="220"/>
      <c r="V908" s="220"/>
      <c r="W908" s="220"/>
      <c r="X908" s="220"/>
      <c r="Y908" s="220"/>
      <c r="Z908" s="210"/>
      <c r="AA908" s="210"/>
      <c r="AB908" s="210"/>
      <c r="AC908" s="210"/>
      <c r="AD908" s="210"/>
      <c r="AE908" s="210"/>
      <c r="AF908" s="210"/>
      <c r="AG908" s="210" t="s">
        <v>192</v>
      </c>
      <c r="AH908" s="210">
        <v>2</v>
      </c>
      <c r="AI908" s="210"/>
      <c r="AJ908" s="210"/>
      <c r="AK908" s="210"/>
      <c r="AL908" s="210"/>
      <c r="AM908" s="210"/>
      <c r="AN908" s="210"/>
      <c r="AO908" s="210"/>
      <c r="AP908" s="210"/>
      <c r="AQ908" s="210"/>
      <c r="AR908" s="210"/>
      <c r="AS908" s="210"/>
      <c r="AT908" s="210"/>
      <c r="AU908" s="210"/>
      <c r="AV908" s="210"/>
      <c r="AW908" s="210"/>
      <c r="AX908" s="210"/>
      <c r="AY908" s="210"/>
      <c r="AZ908" s="210"/>
      <c r="BA908" s="210"/>
      <c r="BB908" s="210"/>
      <c r="BC908" s="210"/>
      <c r="BD908" s="210"/>
      <c r="BE908" s="210"/>
      <c r="BF908" s="210"/>
      <c r="BG908" s="210"/>
      <c r="BH908" s="210"/>
    </row>
    <row r="909" spans="1:60" outlineLevel="3" x14ac:dyDescent="0.2">
      <c r="A909" s="217"/>
      <c r="B909" s="218"/>
      <c r="C909" s="263" t="s">
        <v>787</v>
      </c>
      <c r="D909" s="254"/>
      <c r="E909" s="255">
        <v>1.56</v>
      </c>
      <c r="F909" s="220"/>
      <c r="G909" s="220"/>
      <c r="H909" s="220"/>
      <c r="I909" s="220"/>
      <c r="J909" s="220"/>
      <c r="K909" s="220"/>
      <c r="L909" s="220"/>
      <c r="M909" s="220"/>
      <c r="N909" s="219"/>
      <c r="O909" s="219"/>
      <c r="P909" s="219"/>
      <c r="Q909" s="219"/>
      <c r="R909" s="220"/>
      <c r="S909" s="220"/>
      <c r="T909" s="220"/>
      <c r="U909" s="220"/>
      <c r="V909" s="220"/>
      <c r="W909" s="220"/>
      <c r="X909" s="220"/>
      <c r="Y909" s="220"/>
      <c r="Z909" s="210"/>
      <c r="AA909" s="210"/>
      <c r="AB909" s="210"/>
      <c r="AC909" s="210"/>
      <c r="AD909" s="210"/>
      <c r="AE909" s="210"/>
      <c r="AF909" s="210"/>
      <c r="AG909" s="210" t="s">
        <v>192</v>
      </c>
      <c r="AH909" s="210">
        <v>2</v>
      </c>
      <c r="AI909" s="210"/>
      <c r="AJ909" s="210"/>
      <c r="AK909" s="210"/>
      <c r="AL909" s="210"/>
      <c r="AM909" s="210"/>
      <c r="AN909" s="210"/>
      <c r="AO909" s="210"/>
      <c r="AP909" s="210"/>
      <c r="AQ909" s="210"/>
      <c r="AR909" s="210"/>
      <c r="AS909" s="210"/>
      <c r="AT909" s="210"/>
      <c r="AU909" s="210"/>
      <c r="AV909" s="210"/>
      <c r="AW909" s="210"/>
      <c r="AX909" s="210"/>
      <c r="AY909" s="210"/>
      <c r="AZ909" s="210"/>
      <c r="BA909" s="210"/>
      <c r="BB909" s="210"/>
      <c r="BC909" s="210"/>
      <c r="BD909" s="210"/>
      <c r="BE909" s="210"/>
      <c r="BF909" s="210"/>
      <c r="BG909" s="210"/>
      <c r="BH909" s="210"/>
    </row>
    <row r="910" spans="1:60" outlineLevel="3" x14ac:dyDescent="0.2">
      <c r="A910" s="217"/>
      <c r="B910" s="218"/>
      <c r="C910" s="263" t="s">
        <v>788</v>
      </c>
      <c r="D910" s="254"/>
      <c r="E910" s="255">
        <v>1.56</v>
      </c>
      <c r="F910" s="220"/>
      <c r="G910" s="220"/>
      <c r="H910" s="220"/>
      <c r="I910" s="220"/>
      <c r="J910" s="220"/>
      <c r="K910" s="220"/>
      <c r="L910" s="220"/>
      <c r="M910" s="220"/>
      <c r="N910" s="219"/>
      <c r="O910" s="219"/>
      <c r="P910" s="219"/>
      <c r="Q910" s="219"/>
      <c r="R910" s="220"/>
      <c r="S910" s="220"/>
      <c r="T910" s="220"/>
      <c r="U910" s="220"/>
      <c r="V910" s="220"/>
      <c r="W910" s="220"/>
      <c r="X910" s="220"/>
      <c r="Y910" s="220"/>
      <c r="Z910" s="210"/>
      <c r="AA910" s="210"/>
      <c r="AB910" s="210"/>
      <c r="AC910" s="210"/>
      <c r="AD910" s="210"/>
      <c r="AE910" s="210"/>
      <c r="AF910" s="210"/>
      <c r="AG910" s="210" t="s">
        <v>192</v>
      </c>
      <c r="AH910" s="210">
        <v>2</v>
      </c>
      <c r="AI910" s="210"/>
      <c r="AJ910" s="210"/>
      <c r="AK910" s="210"/>
      <c r="AL910" s="210"/>
      <c r="AM910" s="210"/>
      <c r="AN910" s="210"/>
      <c r="AO910" s="210"/>
      <c r="AP910" s="210"/>
      <c r="AQ910" s="210"/>
      <c r="AR910" s="210"/>
      <c r="AS910" s="210"/>
      <c r="AT910" s="210"/>
      <c r="AU910" s="210"/>
      <c r="AV910" s="210"/>
      <c r="AW910" s="210"/>
      <c r="AX910" s="210"/>
      <c r="AY910" s="210"/>
      <c r="AZ910" s="210"/>
      <c r="BA910" s="210"/>
      <c r="BB910" s="210"/>
      <c r="BC910" s="210"/>
      <c r="BD910" s="210"/>
      <c r="BE910" s="210"/>
      <c r="BF910" s="210"/>
      <c r="BG910" s="210"/>
      <c r="BH910" s="210"/>
    </row>
    <row r="911" spans="1:60" outlineLevel="3" x14ac:dyDescent="0.2">
      <c r="A911" s="217"/>
      <c r="B911" s="218"/>
      <c r="C911" s="264" t="s">
        <v>225</v>
      </c>
      <c r="D911" s="256"/>
      <c r="E911" s="257"/>
      <c r="F911" s="220"/>
      <c r="G911" s="220"/>
      <c r="H911" s="220"/>
      <c r="I911" s="220"/>
      <c r="J911" s="220"/>
      <c r="K911" s="220"/>
      <c r="L911" s="220"/>
      <c r="M911" s="220"/>
      <c r="N911" s="219"/>
      <c r="O911" s="219"/>
      <c r="P911" s="219"/>
      <c r="Q911" s="219"/>
      <c r="R911" s="220"/>
      <c r="S911" s="220"/>
      <c r="T911" s="220"/>
      <c r="U911" s="220"/>
      <c r="V911" s="220"/>
      <c r="W911" s="220"/>
      <c r="X911" s="220"/>
      <c r="Y911" s="220"/>
      <c r="Z911" s="210"/>
      <c r="AA911" s="210"/>
      <c r="AB911" s="210"/>
      <c r="AC911" s="210"/>
      <c r="AD911" s="210"/>
      <c r="AE911" s="210"/>
      <c r="AF911" s="210"/>
      <c r="AG911" s="210" t="s">
        <v>192</v>
      </c>
      <c r="AH911" s="210">
        <v>3</v>
      </c>
      <c r="AI911" s="210"/>
      <c r="AJ911" s="210"/>
      <c r="AK911" s="210"/>
      <c r="AL911" s="210"/>
      <c r="AM911" s="210"/>
      <c r="AN911" s="210"/>
      <c r="AO911" s="210"/>
      <c r="AP911" s="210"/>
      <c r="AQ911" s="210"/>
      <c r="AR911" s="210"/>
      <c r="AS911" s="210"/>
      <c r="AT911" s="210"/>
      <c r="AU911" s="210"/>
      <c r="AV911" s="210"/>
      <c r="AW911" s="210"/>
      <c r="AX911" s="210"/>
      <c r="AY911" s="210"/>
      <c r="AZ911" s="210"/>
      <c r="BA911" s="210"/>
      <c r="BB911" s="210"/>
      <c r="BC911" s="210"/>
      <c r="BD911" s="210"/>
      <c r="BE911" s="210"/>
      <c r="BF911" s="210"/>
      <c r="BG911" s="210"/>
      <c r="BH911" s="210"/>
    </row>
    <row r="912" spans="1:60" outlineLevel="3" x14ac:dyDescent="0.2">
      <c r="A912" s="217"/>
      <c r="B912" s="218"/>
      <c r="C912" s="262" t="s">
        <v>226</v>
      </c>
      <c r="D912" s="254"/>
      <c r="E912" s="255"/>
      <c r="F912" s="220"/>
      <c r="G912" s="220"/>
      <c r="H912" s="220"/>
      <c r="I912" s="220"/>
      <c r="J912" s="220"/>
      <c r="K912" s="220"/>
      <c r="L912" s="220"/>
      <c r="M912" s="220"/>
      <c r="N912" s="219"/>
      <c r="O912" s="219"/>
      <c r="P912" s="219"/>
      <c r="Q912" s="219"/>
      <c r="R912" s="220"/>
      <c r="S912" s="220"/>
      <c r="T912" s="220"/>
      <c r="U912" s="220"/>
      <c r="V912" s="220"/>
      <c r="W912" s="220"/>
      <c r="X912" s="220"/>
      <c r="Y912" s="220"/>
      <c r="Z912" s="210"/>
      <c r="AA912" s="210"/>
      <c r="AB912" s="210"/>
      <c r="AC912" s="210"/>
      <c r="AD912" s="210"/>
      <c r="AE912" s="210"/>
      <c r="AF912" s="210"/>
      <c r="AG912" s="210" t="s">
        <v>192</v>
      </c>
      <c r="AH912" s="210"/>
      <c r="AI912" s="210"/>
      <c r="AJ912" s="210"/>
      <c r="AK912" s="210"/>
      <c r="AL912" s="210"/>
      <c r="AM912" s="210"/>
      <c r="AN912" s="210"/>
      <c r="AO912" s="210"/>
      <c r="AP912" s="210"/>
      <c r="AQ912" s="210"/>
      <c r="AR912" s="210"/>
      <c r="AS912" s="210"/>
      <c r="AT912" s="210"/>
      <c r="AU912" s="210"/>
      <c r="AV912" s="210"/>
      <c r="AW912" s="210"/>
      <c r="AX912" s="210"/>
      <c r="AY912" s="210"/>
      <c r="AZ912" s="210"/>
      <c r="BA912" s="210"/>
      <c r="BB912" s="210"/>
      <c r="BC912" s="210"/>
      <c r="BD912" s="210"/>
      <c r="BE912" s="210"/>
      <c r="BF912" s="210"/>
      <c r="BG912" s="210"/>
      <c r="BH912" s="210"/>
    </row>
    <row r="913" spans="1:60" outlineLevel="3" x14ac:dyDescent="0.2">
      <c r="A913" s="217"/>
      <c r="B913" s="218"/>
      <c r="C913" s="261" t="s">
        <v>766</v>
      </c>
      <c r="D913" s="252"/>
      <c r="E913" s="253">
        <v>12.01</v>
      </c>
      <c r="F913" s="220"/>
      <c r="G913" s="220"/>
      <c r="H913" s="220"/>
      <c r="I913" s="220"/>
      <c r="J913" s="220"/>
      <c r="K913" s="220"/>
      <c r="L913" s="220"/>
      <c r="M913" s="220"/>
      <c r="N913" s="219"/>
      <c r="O913" s="219"/>
      <c r="P913" s="219"/>
      <c r="Q913" s="219"/>
      <c r="R913" s="220"/>
      <c r="S913" s="220"/>
      <c r="T913" s="220"/>
      <c r="U913" s="220"/>
      <c r="V913" s="220"/>
      <c r="W913" s="220"/>
      <c r="X913" s="220"/>
      <c r="Y913" s="220"/>
      <c r="Z913" s="210"/>
      <c r="AA913" s="210"/>
      <c r="AB913" s="210"/>
      <c r="AC913" s="210"/>
      <c r="AD913" s="210"/>
      <c r="AE913" s="210"/>
      <c r="AF913" s="210"/>
      <c r="AG913" s="210" t="s">
        <v>192</v>
      </c>
      <c r="AH913" s="210">
        <v>0</v>
      </c>
      <c r="AI913" s="210"/>
      <c r="AJ913" s="210"/>
      <c r="AK913" s="210"/>
      <c r="AL913" s="210"/>
      <c r="AM913" s="210"/>
      <c r="AN913" s="210"/>
      <c r="AO913" s="210"/>
      <c r="AP913" s="210"/>
      <c r="AQ913" s="210"/>
      <c r="AR913" s="210"/>
      <c r="AS913" s="210"/>
      <c r="AT913" s="210"/>
      <c r="AU913" s="210"/>
      <c r="AV913" s="210"/>
      <c r="AW913" s="210"/>
      <c r="AX913" s="210"/>
      <c r="AY913" s="210"/>
      <c r="AZ913" s="210"/>
      <c r="BA913" s="210"/>
      <c r="BB913" s="210"/>
      <c r="BC913" s="210"/>
      <c r="BD913" s="210"/>
      <c r="BE913" s="210"/>
      <c r="BF913" s="210"/>
      <c r="BG913" s="210"/>
      <c r="BH913" s="210"/>
    </row>
    <row r="914" spans="1:60" outlineLevel="1" x14ac:dyDescent="0.2">
      <c r="A914" s="229">
        <v>32</v>
      </c>
      <c r="B914" s="230" t="s">
        <v>789</v>
      </c>
      <c r="C914" s="247" t="s">
        <v>790</v>
      </c>
      <c r="D914" s="231" t="s">
        <v>0</v>
      </c>
      <c r="E914" s="232">
        <v>16452.301200000002</v>
      </c>
      <c r="F914" s="233"/>
      <c r="G914" s="234">
        <f>ROUND(E914*F914,2)</f>
        <v>0</v>
      </c>
      <c r="H914" s="233"/>
      <c r="I914" s="234">
        <f>ROUND(E914*H914,2)</f>
        <v>0</v>
      </c>
      <c r="J914" s="233"/>
      <c r="K914" s="234">
        <f>ROUND(E914*J914,2)</f>
        <v>0</v>
      </c>
      <c r="L914" s="234">
        <v>21</v>
      </c>
      <c r="M914" s="234">
        <f>G914*(1+L914/100)</f>
        <v>0</v>
      </c>
      <c r="N914" s="232">
        <v>0</v>
      </c>
      <c r="O914" s="232">
        <f>ROUND(E914*N914,2)</f>
        <v>0</v>
      </c>
      <c r="P914" s="232">
        <v>0</v>
      </c>
      <c r="Q914" s="232">
        <f>ROUND(E914*P914,2)</f>
        <v>0</v>
      </c>
      <c r="R914" s="234" t="s">
        <v>409</v>
      </c>
      <c r="S914" s="234" t="s">
        <v>149</v>
      </c>
      <c r="T914" s="235" t="s">
        <v>149</v>
      </c>
      <c r="U914" s="220">
        <v>0</v>
      </c>
      <c r="V914" s="220">
        <f>ROUND(E914*U914,2)</f>
        <v>0</v>
      </c>
      <c r="W914" s="220"/>
      <c r="X914" s="220" t="s">
        <v>161</v>
      </c>
      <c r="Y914" s="220" t="s">
        <v>152</v>
      </c>
      <c r="Z914" s="210"/>
      <c r="AA914" s="210"/>
      <c r="AB914" s="210"/>
      <c r="AC914" s="210"/>
      <c r="AD914" s="210"/>
      <c r="AE914" s="210"/>
      <c r="AF914" s="210"/>
      <c r="AG914" s="210" t="s">
        <v>324</v>
      </c>
      <c r="AH914" s="210"/>
      <c r="AI914" s="210"/>
      <c r="AJ914" s="210"/>
      <c r="AK914" s="210"/>
      <c r="AL914" s="210"/>
      <c r="AM914" s="210"/>
      <c r="AN914" s="210"/>
      <c r="AO914" s="210"/>
      <c r="AP914" s="210"/>
      <c r="AQ914" s="210"/>
      <c r="AR914" s="210"/>
      <c r="AS914" s="210"/>
      <c r="AT914" s="210"/>
      <c r="AU914" s="210"/>
      <c r="AV914" s="210"/>
      <c r="AW914" s="210"/>
      <c r="AX914" s="210"/>
      <c r="AY914" s="210"/>
      <c r="AZ914" s="210"/>
      <c r="BA914" s="210"/>
      <c r="BB914" s="210"/>
      <c r="BC914" s="210"/>
      <c r="BD914" s="210"/>
      <c r="BE914" s="210"/>
      <c r="BF914" s="210"/>
      <c r="BG914" s="210"/>
      <c r="BH914" s="210"/>
    </row>
    <row r="915" spans="1:60" outlineLevel="2" x14ac:dyDescent="0.2">
      <c r="A915" s="217"/>
      <c r="B915" s="218"/>
      <c r="C915" s="266" t="s">
        <v>791</v>
      </c>
      <c r="D915" s="260"/>
      <c r="E915" s="260"/>
      <c r="F915" s="260"/>
      <c r="G915" s="260"/>
      <c r="H915" s="220"/>
      <c r="I915" s="220"/>
      <c r="J915" s="220"/>
      <c r="K915" s="220"/>
      <c r="L915" s="220"/>
      <c r="M915" s="220"/>
      <c r="N915" s="219"/>
      <c r="O915" s="219"/>
      <c r="P915" s="219"/>
      <c r="Q915" s="219"/>
      <c r="R915" s="220"/>
      <c r="S915" s="220"/>
      <c r="T915" s="220"/>
      <c r="U915" s="220"/>
      <c r="V915" s="220"/>
      <c r="W915" s="220"/>
      <c r="X915" s="220"/>
      <c r="Y915" s="220"/>
      <c r="Z915" s="210"/>
      <c r="AA915" s="210"/>
      <c r="AB915" s="210"/>
      <c r="AC915" s="210"/>
      <c r="AD915" s="210"/>
      <c r="AE915" s="210"/>
      <c r="AF915" s="210"/>
      <c r="AG915" s="210" t="s">
        <v>792</v>
      </c>
      <c r="AH915" s="210"/>
      <c r="AI915" s="210"/>
      <c r="AJ915" s="210"/>
      <c r="AK915" s="210"/>
      <c r="AL915" s="210"/>
      <c r="AM915" s="210"/>
      <c r="AN915" s="210"/>
      <c r="AO915" s="210"/>
      <c r="AP915" s="210"/>
      <c r="AQ915" s="210"/>
      <c r="AR915" s="210"/>
      <c r="AS915" s="210"/>
      <c r="AT915" s="210"/>
      <c r="AU915" s="210"/>
      <c r="AV915" s="210"/>
      <c r="AW915" s="210"/>
      <c r="AX915" s="210"/>
      <c r="AY915" s="210"/>
      <c r="AZ915" s="210"/>
      <c r="BA915" s="210"/>
      <c r="BB915" s="210"/>
      <c r="BC915" s="210"/>
      <c r="BD915" s="210"/>
      <c r="BE915" s="210"/>
      <c r="BF915" s="210"/>
      <c r="BG915" s="210"/>
      <c r="BH915" s="210"/>
    </row>
    <row r="916" spans="1:60" x14ac:dyDescent="0.2">
      <c r="A916" s="222" t="s">
        <v>144</v>
      </c>
      <c r="B916" s="223" t="s">
        <v>103</v>
      </c>
      <c r="C916" s="245" t="s">
        <v>104</v>
      </c>
      <c r="D916" s="224"/>
      <c r="E916" s="225"/>
      <c r="F916" s="226"/>
      <c r="G916" s="226">
        <f>SUMIF(AG917:AG1025,"&lt;&gt;NOR",G917:G1025)</f>
        <v>0</v>
      </c>
      <c r="H916" s="226"/>
      <c r="I916" s="226">
        <f>SUM(I917:I1025)</f>
        <v>0</v>
      </c>
      <c r="J916" s="226"/>
      <c r="K916" s="226">
        <f>SUM(K917:K1025)</f>
        <v>0</v>
      </c>
      <c r="L916" s="226"/>
      <c r="M916" s="226">
        <f>SUM(M917:M1025)</f>
        <v>0</v>
      </c>
      <c r="N916" s="225"/>
      <c r="O916" s="225">
        <f>SUM(O917:O1025)</f>
        <v>4</v>
      </c>
      <c r="P916" s="225"/>
      <c r="Q916" s="225">
        <f>SUM(Q917:Q1025)</f>
        <v>0</v>
      </c>
      <c r="R916" s="226"/>
      <c r="S916" s="226"/>
      <c r="T916" s="227"/>
      <c r="U916" s="221"/>
      <c r="V916" s="221">
        <f>SUM(V917:V1025)</f>
        <v>1489.1499999999999</v>
      </c>
      <c r="W916" s="221"/>
      <c r="X916" s="221"/>
      <c r="Y916" s="221"/>
      <c r="AG916" t="s">
        <v>145</v>
      </c>
    </row>
    <row r="917" spans="1:60" outlineLevel="1" x14ac:dyDescent="0.2">
      <c r="A917" s="229">
        <v>33</v>
      </c>
      <c r="B917" s="230" t="s">
        <v>793</v>
      </c>
      <c r="C917" s="247" t="s">
        <v>794</v>
      </c>
      <c r="D917" s="231" t="s">
        <v>795</v>
      </c>
      <c r="E917" s="232">
        <v>3448.4076</v>
      </c>
      <c r="F917" s="233"/>
      <c r="G917" s="234">
        <f>ROUND(E917*F917,2)</f>
        <v>0</v>
      </c>
      <c r="H917" s="233"/>
      <c r="I917" s="234">
        <f>ROUND(E917*H917,2)</f>
        <v>0</v>
      </c>
      <c r="J917" s="233"/>
      <c r="K917" s="234">
        <f>ROUND(E917*J917,2)</f>
        <v>0</v>
      </c>
      <c r="L917" s="234">
        <v>21</v>
      </c>
      <c r="M917" s="234">
        <f>G917*(1+L917/100)</f>
        <v>0</v>
      </c>
      <c r="N917" s="232">
        <v>0</v>
      </c>
      <c r="O917" s="232">
        <f>ROUND(E917*N917,2)</f>
        <v>0</v>
      </c>
      <c r="P917" s="232">
        <v>0</v>
      </c>
      <c r="Q917" s="232">
        <f>ROUND(E917*P917,2)</f>
        <v>0</v>
      </c>
      <c r="R917" s="234" t="s">
        <v>796</v>
      </c>
      <c r="S917" s="234" t="s">
        <v>149</v>
      </c>
      <c r="T917" s="235" t="s">
        <v>149</v>
      </c>
      <c r="U917" s="220">
        <v>0</v>
      </c>
      <c r="V917" s="220">
        <f>ROUND(E917*U917,2)</f>
        <v>0</v>
      </c>
      <c r="W917" s="220"/>
      <c r="X917" s="220" t="s">
        <v>161</v>
      </c>
      <c r="Y917" s="220" t="s">
        <v>152</v>
      </c>
      <c r="Z917" s="210"/>
      <c r="AA917" s="210"/>
      <c r="AB917" s="210"/>
      <c r="AC917" s="210"/>
      <c r="AD917" s="210"/>
      <c r="AE917" s="210"/>
      <c r="AF917" s="210"/>
      <c r="AG917" s="210" t="s">
        <v>324</v>
      </c>
      <c r="AH917" s="210"/>
      <c r="AI917" s="210"/>
      <c r="AJ917" s="210"/>
      <c r="AK917" s="210"/>
      <c r="AL917" s="210"/>
      <c r="AM917" s="210"/>
      <c r="AN917" s="210"/>
      <c r="AO917" s="210"/>
      <c r="AP917" s="210"/>
      <c r="AQ917" s="210"/>
      <c r="AR917" s="210"/>
      <c r="AS917" s="210"/>
      <c r="AT917" s="210"/>
      <c r="AU917" s="210"/>
      <c r="AV917" s="210"/>
      <c r="AW917" s="210"/>
      <c r="AX917" s="210"/>
      <c r="AY917" s="210"/>
      <c r="AZ917" s="210"/>
      <c r="BA917" s="210"/>
      <c r="BB917" s="210"/>
      <c r="BC917" s="210"/>
      <c r="BD917" s="210"/>
      <c r="BE917" s="210"/>
      <c r="BF917" s="210"/>
      <c r="BG917" s="210"/>
      <c r="BH917" s="210"/>
    </row>
    <row r="918" spans="1:60" outlineLevel="2" x14ac:dyDescent="0.2">
      <c r="A918" s="217"/>
      <c r="B918" s="218"/>
      <c r="C918" s="261" t="s">
        <v>797</v>
      </c>
      <c r="D918" s="252"/>
      <c r="E918" s="253">
        <v>3303.1475999999998</v>
      </c>
      <c r="F918" s="220"/>
      <c r="G918" s="220"/>
      <c r="H918" s="220"/>
      <c r="I918" s="220"/>
      <c r="J918" s="220"/>
      <c r="K918" s="220"/>
      <c r="L918" s="220"/>
      <c r="M918" s="220"/>
      <c r="N918" s="219"/>
      <c r="O918" s="219"/>
      <c r="P918" s="219"/>
      <c r="Q918" s="219"/>
      <c r="R918" s="220"/>
      <c r="S918" s="220"/>
      <c r="T918" s="220"/>
      <c r="U918" s="220"/>
      <c r="V918" s="220"/>
      <c r="W918" s="220"/>
      <c r="X918" s="220"/>
      <c r="Y918" s="220"/>
      <c r="Z918" s="210"/>
      <c r="AA918" s="210"/>
      <c r="AB918" s="210"/>
      <c r="AC918" s="210"/>
      <c r="AD918" s="210"/>
      <c r="AE918" s="210"/>
      <c r="AF918" s="210"/>
      <c r="AG918" s="210" t="s">
        <v>192</v>
      </c>
      <c r="AH918" s="210">
        <v>0</v>
      </c>
      <c r="AI918" s="210"/>
      <c r="AJ918" s="210"/>
      <c r="AK918" s="210"/>
      <c r="AL918" s="210"/>
      <c r="AM918" s="210"/>
      <c r="AN918" s="210"/>
      <c r="AO918" s="210"/>
      <c r="AP918" s="210"/>
      <c r="AQ918" s="210"/>
      <c r="AR918" s="210"/>
      <c r="AS918" s="210"/>
      <c r="AT918" s="210"/>
      <c r="AU918" s="210"/>
      <c r="AV918" s="210"/>
      <c r="AW918" s="210"/>
      <c r="AX918" s="210"/>
      <c r="AY918" s="210"/>
      <c r="AZ918" s="210"/>
      <c r="BA918" s="210"/>
      <c r="BB918" s="210"/>
      <c r="BC918" s="210"/>
      <c r="BD918" s="210"/>
      <c r="BE918" s="210"/>
      <c r="BF918" s="210"/>
      <c r="BG918" s="210"/>
      <c r="BH918" s="210"/>
    </row>
    <row r="919" spans="1:60" outlineLevel="3" x14ac:dyDescent="0.2">
      <c r="A919" s="217"/>
      <c r="B919" s="218"/>
      <c r="C919" s="261" t="s">
        <v>798</v>
      </c>
      <c r="D919" s="252"/>
      <c r="E919" s="253">
        <v>35.369999999999997</v>
      </c>
      <c r="F919" s="220"/>
      <c r="G919" s="220"/>
      <c r="H919" s="220"/>
      <c r="I919" s="220"/>
      <c r="J919" s="220"/>
      <c r="K919" s="220"/>
      <c r="L919" s="220"/>
      <c r="M919" s="220"/>
      <c r="N919" s="219"/>
      <c r="O919" s="219"/>
      <c r="P919" s="219"/>
      <c r="Q919" s="219"/>
      <c r="R919" s="220"/>
      <c r="S919" s="220"/>
      <c r="T919" s="220"/>
      <c r="U919" s="220"/>
      <c r="V919" s="220"/>
      <c r="W919" s="220"/>
      <c r="X919" s="220"/>
      <c r="Y919" s="220"/>
      <c r="Z919" s="210"/>
      <c r="AA919" s="210"/>
      <c r="AB919" s="210"/>
      <c r="AC919" s="210"/>
      <c r="AD919" s="210"/>
      <c r="AE919" s="210"/>
      <c r="AF919" s="210"/>
      <c r="AG919" s="210" t="s">
        <v>192</v>
      </c>
      <c r="AH919" s="210">
        <v>0</v>
      </c>
      <c r="AI919" s="210"/>
      <c r="AJ919" s="210"/>
      <c r="AK919" s="210"/>
      <c r="AL919" s="210"/>
      <c r="AM919" s="210"/>
      <c r="AN919" s="210"/>
      <c r="AO919" s="210"/>
      <c r="AP919" s="210"/>
      <c r="AQ919" s="210"/>
      <c r="AR919" s="210"/>
      <c r="AS919" s="210"/>
      <c r="AT919" s="210"/>
      <c r="AU919" s="210"/>
      <c r="AV919" s="210"/>
      <c r="AW919" s="210"/>
      <c r="AX919" s="210"/>
      <c r="AY919" s="210"/>
      <c r="AZ919" s="210"/>
      <c r="BA919" s="210"/>
      <c r="BB919" s="210"/>
      <c r="BC919" s="210"/>
      <c r="BD919" s="210"/>
      <c r="BE919" s="210"/>
      <c r="BF919" s="210"/>
      <c r="BG919" s="210"/>
      <c r="BH919" s="210"/>
    </row>
    <row r="920" spans="1:60" outlineLevel="3" x14ac:dyDescent="0.2">
      <c r="A920" s="217"/>
      <c r="B920" s="218"/>
      <c r="C920" s="261" t="s">
        <v>799</v>
      </c>
      <c r="D920" s="252"/>
      <c r="E920" s="253">
        <v>109.89</v>
      </c>
      <c r="F920" s="220"/>
      <c r="G920" s="220"/>
      <c r="H920" s="220"/>
      <c r="I920" s="220"/>
      <c r="J920" s="220"/>
      <c r="K920" s="220"/>
      <c r="L920" s="220"/>
      <c r="M920" s="220"/>
      <c r="N920" s="219"/>
      <c r="O920" s="219"/>
      <c r="P920" s="219"/>
      <c r="Q920" s="219"/>
      <c r="R920" s="220"/>
      <c r="S920" s="220"/>
      <c r="T920" s="220"/>
      <c r="U920" s="220"/>
      <c r="V920" s="220"/>
      <c r="W920" s="220"/>
      <c r="X920" s="220"/>
      <c r="Y920" s="220"/>
      <c r="Z920" s="210"/>
      <c r="AA920" s="210"/>
      <c r="AB920" s="210"/>
      <c r="AC920" s="210"/>
      <c r="AD920" s="210"/>
      <c r="AE920" s="210"/>
      <c r="AF920" s="210"/>
      <c r="AG920" s="210" t="s">
        <v>192</v>
      </c>
      <c r="AH920" s="210">
        <v>0</v>
      </c>
      <c r="AI920" s="210"/>
      <c r="AJ920" s="210"/>
      <c r="AK920" s="210"/>
      <c r="AL920" s="210"/>
      <c r="AM920" s="210"/>
      <c r="AN920" s="210"/>
      <c r="AO920" s="210"/>
      <c r="AP920" s="210"/>
      <c r="AQ920" s="210"/>
      <c r="AR920" s="210"/>
      <c r="AS920" s="210"/>
      <c r="AT920" s="210"/>
      <c r="AU920" s="210"/>
      <c r="AV920" s="210"/>
      <c r="AW920" s="210"/>
      <c r="AX920" s="210"/>
      <c r="AY920" s="210"/>
      <c r="AZ920" s="210"/>
      <c r="BA920" s="210"/>
      <c r="BB920" s="210"/>
      <c r="BC920" s="210"/>
      <c r="BD920" s="210"/>
      <c r="BE920" s="210"/>
      <c r="BF920" s="210"/>
      <c r="BG920" s="210"/>
      <c r="BH920" s="210"/>
    </row>
    <row r="921" spans="1:60" outlineLevel="1" x14ac:dyDescent="0.2">
      <c r="A921" s="229">
        <v>34</v>
      </c>
      <c r="B921" s="230" t="s">
        <v>800</v>
      </c>
      <c r="C921" s="247" t="s">
        <v>801</v>
      </c>
      <c r="D921" s="231" t="s">
        <v>795</v>
      </c>
      <c r="E921" s="232">
        <v>3448.4076</v>
      </c>
      <c r="F921" s="233"/>
      <c r="G921" s="234">
        <f>ROUND(E921*F921,2)</f>
        <v>0</v>
      </c>
      <c r="H921" s="233"/>
      <c r="I921" s="234">
        <f>ROUND(E921*H921,2)</f>
        <v>0</v>
      </c>
      <c r="J921" s="233"/>
      <c r="K921" s="234">
        <f>ROUND(E921*J921,2)</f>
        <v>0</v>
      </c>
      <c r="L921" s="234">
        <v>21</v>
      </c>
      <c r="M921" s="234">
        <f>G921*(1+L921/100)</f>
        <v>0</v>
      </c>
      <c r="N921" s="232">
        <v>6.0000000000000002E-5</v>
      </c>
      <c r="O921" s="232">
        <f>ROUND(E921*N921,2)</f>
        <v>0.21</v>
      </c>
      <c r="P921" s="232">
        <v>0</v>
      </c>
      <c r="Q921" s="232">
        <f>ROUND(E921*P921,2)</f>
        <v>0</v>
      </c>
      <c r="R921" s="234" t="s">
        <v>796</v>
      </c>
      <c r="S921" s="234" t="s">
        <v>149</v>
      </c>
      <c r="T921" s="235" t="s">
        <v>149</v>
      </c>
      <c r="U921" s="220">
        <v>0.43</v>
      </c>
      <c r="V921" s="220">
        <f>ROUND(E921*U921,2)</f>
        <v>1482.82</v>
      </c>
      <c r="W921" s="220"/>
      <c r="X921" s="220" t="s">
        <v>161</v>
      </c>
      <c r="Y921" s="220" t="s">
        <v>152</v>
      </c>
      <c r="Z921" s="210"/>
      <c r="AA921" s="210"/>
      <c r="AB921" s="210"/>
      <c r="AC921" s="210"/>
      <c r="AD921" s="210"/>
      <c r="AE921" s="210"/>
      <c r="AF921" s="210"/>
      <c r="AG921" s="210" t="s">
        <v>324</v>
      </c>
      <c r="AH921" s="210"/>
      <c r="AI921" s="210"/>
      <c r="AJ921" s="210"/>
      <c r="AK921" s="210"/>
      <c r="AL921" s="210"/>
      <c r="AM921" s="210"/>
      <c r="AN921" s="210"/>
      <c r="AO921" s="210"/>
      <c r="AP921" s="210"/>
      <c r="AQ921" s="210"/>
      <c r="AR921" s="210"/>
      <c r="AS921" s="210"/>
      <c r="AT921" s="210"/>
      <c r="AU921" s="210"/>
      <c r="AV921" s="210"/>
      <c r="AW921" s="210"/>
      <c r="AX921" s="210"/>
      <c r="AY921" s="210"/>
      <c r="AZ921" s="210"/>
      <c r="BA921" s="210"/>
      <c r="BB921" s="210"/>
      <c r="BC921" s="210"/>
      <c r="BD921" s="210"/>
      <c r="BE921" s="210"/>
      <c r="BF921" s="210"/>
      <c r="BG921" s="210"/>
      <c r="BH921" s="210"/>
    </row>
    <row r="922" spans="1:60" outlineLevel="2" x14ac:dyDescent="0.2">
      <c r="A922" s="217"/>
      <c r="B922" s="218"/>
      <c r="C922" s="261" t="s">
        <v>797</v>
      </c>
      <c r="D922" s="252"/>
      <c r="E922" s="253">
        <v>3303.1475999999998</v>
      </c>
      <c r="F922" s="220"/>
      <c r="G922" s="220"/>
      <c r="H922" s="220"/>
      <c r="I922" s="220"/>
      <c r="J922" s="220"/>
      <c r="K922" s="220"/>
      <c r="L922" s="220"/>
      <c r="M922" s="220"/>
      <c r="N922" s="219"/>
      <c r="O922" s="219"/>
      <c r="P922" s="219"/>
      <c r="Q922" s="219"/>
      <c r="R922" s="220"/>
      <c r="S922" s="220"/>
      <c r="T922" s="220"/>
      <c r="U922" s="220"/>
      <c r="V922" s="220"/>
      <c r="W922" s="220"/>
      <c r="X922" s="220"/>
      <c r="Y922" s="220"/>
      <c r="Z922" s="210"/>
      <c r="AA922" s="210"/>
      <c r="AB922" s="210"/>
      <c r="AC922" s="210"/>
      <c r="AD922" s="210"/>
      <c r="AE922" s="210"/>
      <c r="AF922" s="210"/>
      <c r="AG922" s="210" t="s">
        <v>192</v>
      </c>
      <c r="AH922" s="210">
        <v>0</v>
      </c>
      <c r="AI922" s="210"/>
      <c r="AJ922" s="210"/>
      <c r="AK922" s="210"/>
      <c r="AL922" s="210"/>
      <c r="AM922" s="210"/>
      <c r="AN922" s="210"/>
      <c r="AO922" s="210"/>
      <c r="AP922" s="210"/>
      <c r="AQ922" s="210"/>
      <c r="AR922" s="210"/>
      <c r="AS922" s="210"/>
      <c r="AT922" s="210"/>
      <c r="AU922" s="210"/>
      <c r="AV922" s="210"/>
      <c r="AW922" s="210"/>
      <c r="AX922" s="210"/>
      <c r="AY922" s="210"/>
      <c r="AZ922" s="210"/>
      <c r="BA922" s="210"/>
      <c r="BB922" s="210"/>
      <c r="BC922" s="210"/>
      <c r="BD922" s="210"/>
      <c r="BE922" s="210"/>
      <c r="BF922" s="210"/>
      <c r="BG922" s="210"/>
      <c r="BH922" s="210"/>
    </row>
    <row r="923" spans="1:60" outlineLevel="3" x14ac:dyDescent="0.2">
      <c r="A923" s="217"/>
      <c r="B923" s="218"/>
      <c r="C923" s="261" t="s">
        <v>798</v>
      </c>
      <c r="D923" s="252"/>
      <c r="E923" s="253">
        <v>35.369999999999997</v>
      </c>
      <c r="F923" s="220"/>
      <c r="G923" s="220"/>
      <c r="H923" s="220"/>
      <c r="I923" s="220"/>
      <c r="J923" s="220"/>
      <c r="K923" s="220"/>
      <c r="L923" s="220"/>
      <c r="M923" s="220"/>
      <c r="N923" s="219"/>
      <c r="O923" s="219"/>
      <c r="P923" s="219"/>
      <c r="Q923" s="219"/>
      <c r="R923" s="220"/>
      <c r="S923" s="220"/>
      <c r="T923" s="220"/>
      <c r="U923" s="220"/>
      <c r="V923" s="220"/>
      <c r="W923" s="220"/>
      <c r="X923" s="220"/>
      <c r="Y923" s="220"/>
      <c r="Z923" s="210"/>
      <c r="AA923" s="210"/>
      <c r="AB923" s="210"/>
      <c r="AC923" s="210"/>
      <c r="AD923" s="210"/>
      <c r="AE923" s="210"/>
      <c r="AF923" s="210"/>
      <c r="AG923" s="210" t="s">
        <v>192</v>
      </c>
      <c r="AH923" s="210">
        <v>0</v>
      </c>
      <c r="AI923" s="210"/>
      <c r="AJ923" s="210"/>
      <c r="AK923" s="210"/>
      <c r="AL923" s="210"/>
      <c r="AM923" s="210"/>
      <c r="AN923" s="210"/>
      <c r="AO923" s="210"/>
      <c r="AP923" s="210"/>
      <c r="AQ923" s="210"/>
      <c r="AR923" s="210"/>
      <c r="AS923" s="210"/>
      <c r="AT923" s="210"/>
      <c r="AU923" s="210"/>
      <c r="AV923" s="210"/>
      <c r="AW923" s="210"/>
      <c r="AX923" s="210"/>
      <c r="AY923" s="210"/>
      <c r="AZ923" s="210"/>
      <c r="BA923" s="210"/>
      <c r="BB923" s="210"/>
      <c r="BC923" s="210"/>
      <c r="BD923" s="210"/>
      <c r="BE923" s="210"/>
      <c r="BF923" s="210"/>
      <c r="BG923" s="210"/>
      <c r="BH923" s="210"/>
    </row>
    <row r="924" spans="1:60" outlineLevel="3" x14ac:dyDescent="0.2">
      <c r="A924" s="217"/>
      <c r="B924" s="218"/>
      <c r="C924" s="261" t="s">
        <v>799</v>
      </c>
      <c r="D924" s="252"/>
      <c r="E924" s="253">
        <v>109.89</v>
      </c>
      <c r="F924" s="220"/>
      <c r="G924" s="220"/>
      <c r="H924" s="220"/>
      <c r="I924" s="220"/>
      <c r="J924" s="220"/>
      <c r="K924" s="220"/>
      <c r="L924" s="220"/>
      <c r="M924" s="220"/>
      <c r="N924" s="219"/>
      <c r="O924" s="219"/>
      <c r="P924" s="219"/>
      <c r="Q924" s="219"/>
      <c r="R924" s="220"/>
      <c r="S924" s="220"/>
      <c r="T924" s="220"/>
      <c r="U924" s="220"/>
      <c r="V924" s="220"/>
      <c r="W924" s="220"/>
      <c r="X924" s="220"/>
      <c r="Y924" s="220"/>
      <c r="Z924" s="210"/>
      <c r="AA924" s="210"/>
      <c r="AB924" s="210"/>
      <c r="AC924" s="210"/>
      <c r="AD924" s="210"/>
      <c r="AE924" s="210"/>
      <c r="AF924" s="210"/>
      <c r="AG924" s="210" t="s">
        <v>192</v>
      </c>
      <c r="AH924" s="210">
        <v>0</v>
      </c>
      <c r="AI924" s="210"/>
      <c r="AJ924" s="210"/>
      <c r="AK924" s="210"/>
      <c r="AL924" s="210"/>
      <c r="AM924" s="210"/>
      <c r="AN924" s="210"/>
      <c r="AO924" s="210"/>
      <c r="AP924" s="210"/>
      <c r="AQ924" s="210"/>
      <c r="AR924" s="210"/>
      <c r="AS924" s="210"/>
      <c r="AT924" s="210"/>
      <c r="AU924" s="210"/>
      <c r="AV924" s="210"/>
      <c r="AW924" s="210"/>
      <c r="AX924" s="210"/>
      <c r="AY924" s="210"/>
      <c r="AZ924" s="210"/>
      <c r="BA924" s="210"/>
      <c r="BB924" s="210"/>
      <c r="BC924" s="210"/>
      <c r="BD924" s="210"/>
      <c r="BE924" s="210"/>
      <c r="BF924" s="210"/>
      <c r="BG924" s="210"/>
      <c r="BH924" s="210"/>
    </row>
    <row r="925" spans="1:60" ht="22.5" outlineLevel="1" x14ac:dyDescent="0.2">
      <c r="A925" s="229">
        <v>35</v>
      </c>
      <c r="B925" s="230" t="s">
        <v>802</v>
      </c>
      <c r="C925" s="247" t="s">
        <v>803</v>
      </c>
      <c r="D925" s="231" t="s">
        <v>804</v>
      </c>
      <c r="E925" s="232">
        <v>3.6334599999999999</v>
      </c>
      <c r="F925" s="233"/>
      <c r="G925" s="234">
        <f>ROUND(E925*F925,2)</f>
        <v>0</v>
      </c>
      <c r="H925" s="233"/>
      <c r="I925" s="234">
        <f>ROUND(E925*H925,2)</f>
        <v>0</v>
      </c>
      <c r="J925" s="233"/>
      <c r="K925" s="234">
        <f>ROUND(E925*J925,2)</f>
        <v>0</v>
      </c>
      <c r="L925" s="234">
        <v>21</v>
      </c>
      <c r="M925" s="234">
        <f>G925*(1+L925/100)</f>
        <v>0</v>
      </c>
      <c r="N925" s="232">
        <v>1</v>
      </c>
      <c r="O925" s="232">
        <f>ROUND(E925*N925,2)</f>
        <v>3.63</v>
      </c>
      <c r="P925" s="232">
        <v>0</v>
      </c>
      <c r="Q925" s="232">
        <f>ROUND(E925*P925,2)</f>
        <v>0</v>
      </c>
      <c r="R925" s="234" t="s">
        <v>315</v>
      </c>
      <c r="S925" s="234" t="s">
        <v>149</v>
      </c>
      <c r="T925" s="235" t="s">
        <v>149</v>
      </c>
      <c r="U925" s="220">
        <v>0</v>
      </c>
      <c r="V925" s="220">
        <f>ROUND(E925*U925,2)</f>
        <v>0</v>
      </c>
      <c r="W925" s="220"/>
      <c r="X925" s="220" t="s">
        <v>316</v>
      </c>
      <c r="Y925" s="220" t="s">
        <v>152</v>
      </c>
      <c r="Z925" s="210"/>
      <c r="AA925" s="210"/>
      <c r="AB925" s="210"/>
      <c r="AC925" s="210"/>
      <c r="AD925" s="210"/>
      <c r="AE925" s="210"/>
      <c r="AF925" s="210"/>
      <c r="AG925" s="210" t="s">
        <v>317</v>
      </c>
      <c r="AH925" s="210"/>
      <c r="AI925" s="210"/>
      <c r="AJ925" s="210"/>
      <c r="AK925" s="210"/>
      <c r="AL925" s="210"/>
      <c r="AM925" s="210"/>
      <c r="AN925" s="210"/>
      <c r="AO925" s="210"/>
      <c r="AP925" s="210"/>
      <c r="AQ925" s="210"/>
      <c r="AR925" s="210"/>
      <c r="AS925" s="210"/>
      <c r="AT925" s="210"/>
      <c r="AU925" s="210"/>
      <c r="AV925" s="210"/>
      <c r="AW925" s="210"/>
      <c r="AX925" s="210"/>
      <c r="AY925" s="210"/>
      <c r="AZ925" s="210"/>
      <c r="BA925" s="210"/>
      <c r="BB925" s="210"/>
      <c r="BC925" s="210"/>
      <c r="BD925" s="210"/>
      <c r="BE925" s="210"/>
      <c r="BF925" s="210"/>
      <c r="BG925" s="210"/>
      <c r="BH925" s="210"/>
    </row>
    <row r="926" spans="1:60" outlineLevel="2" x14ac:dyDescent="0.2">
      <c r="A926" s="217"/>
      <c r="B926" s="218"/>
      <c r="C926" s="262" t="s">
        <v>220</v>
      </c>
      <c r="D926" s="254"/>
      <c r="E926" s="255"/>
      <c r="F926" s="220"/>
      <c r="G926" s="220"/>
      <c r="H926" s="220"/>
      <c r="I926" s="220"/>
      <c r="J926" s="220"/>
      <c r="K926" s="220"/>
      <c r="L926" s="220"/>
      <c r="M926" s="220"/>
      <c r="N926" s="219"/>
      <c r="O926" s="219"/>
      <c r="P926" s="219"/>
      <c r="Q926" s="219"/>
      <c r="R926" s="220"/>
      <c r="S926" s="220"/>
      <c r="T926" s="220"/>
      <c r="U926" s="220"/>
      <c r="V926" s="220"/>
      <c r="W926" s="220"/>
      <c r="X926" s="220"/>
      <c r="Y926" s="220"/>
      <c r="Z926" s="210"/>
      <c r="AA926" s="210"/>
      <c r="AB926" s="210"/>
      <c r="AC926" s="210"/>
      <c r="AD926" s="210"/>
      <c r="AE926" s="210"/>
      <c r="AF926" s="210"/>
      <c r="AG926" s="210" t="s">
        <v>192</v>
      </c>
      <c r="AH926" s="210"/>
      <c r="AI926" s="210"/>
      <c r="AJ926" s="210"/>
      <c r="AK926" s="210"/>
      <c r="AL926" s="210"/>
      <c r="AM926" s="210"/>
      <c r="AN926" s="210"/>
      <c r="AO926" s="210"/>
      <c r="AP926" s="210"/>
      <c r="AQ926" s="210"/>
      <c r="AR926" s="210"/>
      <c r="AS926" s="210"/>
      <c r="AT926" s="210"/>
      <c r="AU926" s="210"/>
      <c r="AV926" s="210"/>
      <c r="AW926" s="210"/>
      <c r="AX926" s="210"/>
      <c r="AY926" s="210"/>
      <c r="AZ926" s="210"/>
      <c r="BA926" s="210"/>
      <c r="BB926" s="210"/>
      <c r="BC926" s="210"/>
      <c r="BD926" s="210"/>
      <c r="BE926" s="210"/>
      <c r="BF926" s="210"/>
      <c r="BG926" s="210"/>
      <c r="BH926" s="210"/>
    </row>
    <row r="927" spans="1:60" outlineLevel="3" x14ac:dyDescent="0.2">
      <c r="A927" s="217"/>
      <c r="B927" s="218"/>
      <c r="C927" s="263" t="s">
        <v>805</v>
      </c>
      <c r="D927" s="254"/>
      <c r="E927" s="255">
        <v>9.4</v>
      </c>
      <c r="F927" s="220"/>
      <c r="G927" s="220"/>
      <c r="H927" s="220"/>
      <c r="I927" s="220"/>
      <c r="J927" s="220"/>
      <c r="K927" s="220"/>
      <c r="L927" s="220"/>
      <c r="M927" s="220"/>
      <c r="N927" s="219"/>
      <c r="O927" s="219"/>
      <c r="P927" s="219"/>
      <c r="Q927" s="219"/>
      <c r="R927" s="220"/>
      <c r="S927" s="220"/>
      <c r="T927" s="220"/>
      <c r="U927" s="220"/>
      <c r="V927" s="220"/>
      <c r="W927" s="220"/>
      <c r="X927" s="220"/>
      <c r="Y927" s="220"/>
      <c r="Z927" s="210"/>
      <c r="AA927" s="210"/>
      <c r="AB927" s="210"/>
      <c r="AC927" s="210"/>
      <c r="AD927" s="210"/>
      <c r="AE927" s="210"/>
      <c r="AF927" s="210"/>
      <c r="AG927" s="210" t="s">
        <v>192</v>
      </c>
      <c r="AH927" s="210">
        <v>2</v>
      </c>
      <c r="AI927" s="210"/>
      <c r="AJ927" s="210"/>
      <c r="AK927" s="210"/>
      <c r="AL927" s="210"/>
      <c r="AM927" s="210"/>
      <c r="AN927" s="210"/>
      <c r="AO927" s="210"/>
      <c r="AP927" s="210"/>
      <c r="AQ927" s="210"/>
      <c r="AR927" s="210"/>
      <c r="AS927" s="210"/>
      <c r="AT927" s="210"/>
      <c r="AU927" s="210"/>
      <c r="AV927" s="210"/>
      <c r="AW927" s="210"/>
      <c r="AX927" s="210"/>
      <c r="AY927" s="210"/>
      <c r="AZ927" s="210"/>
      <c r="BA927" s="210"/>
      <c r="BB927" s="210"/>
      <c r="BC927" s="210"/>
      <c r="BD927" s="210"/>
      <c r="BE927" s="210"/>
      <c r="BF927" s="210"/>
      <c r="BG927" s="210"/>
      <c r="BH927" s="210"/>
    </row>
    <row r="928" spans="1:60" outlineLevel="3" x14ac:dyDescent="0.2">
      <c r="A928" s="217"/>
      <c r="B928" s="218"/>
      <c r="C928" s="263" t="s">
        <v>806</v>
      </c>
      <c r="D928" s="254"/>
      <c r="E928" s="255">
        <v>308.89</v>
      </c>
      <c r="F928" s="220"/>
      <c r="G928" s="220"/>
      <c r="H928" s="220"/>
      <c r="I928" s="220"/>
      <c r="J928" s="220"/>
      <c r="K928" s="220"/>
      <c r="L928" s="220"/>
      <c r="M928" s="220"/>
      <c r="N928" s="219"/>
      <c r="O928" s="219"/>
      <c r="P928" s="219"/>
      <c r="Q928" s="219"/>
      <c r="R928" s="220"/>
      <c r="S928" s="220"/>
      <c r="T928" s="220"/>
      <c r="U928" s="220"/>
      <c r="V928" s="220"/>
      <c r="W928" s="220"/>
      <c r="X928" s="220"/>
      <c r="Y928" s="220"/>
      <c r="Z928" s="210"/>
      <c r="AA928" s="210"/>
      <c r="AB928" s="210"/>
      <c r="AC928" s="210"/>
      <c r="AD928" s="210"/>
      <c r="AE928" s="210"/>
      <c r="AF928" s="210"/>
      <c r="AG928" s="210" t="s">
        <v>192</v>
      </c>
      <c r="AH928" s="210">
        <v>2</v>
      </c>
      <c r="AI928" s="210"/>
      <c r="AJ928" s="210"/>
      <c r="AK928" s="210"/>
      <c r="AL928" s="210"/>
      <c r="AM928" s="210"/>
      <c r="AN928" s="210"/>
      <c r="AO928" s="210"/>
      <c r="AP928" s="210"/>
      <c r="AQ928" s="210"/>
      <c r="AR928" s="210"/>
      <c r="AS928" s="210"/>
      <c r="AT928" s="210"/>
      <c r="AU928" s="210"/>
      <c r="AV928" s="210"/>
      <c r="AW928" s="210"/>
      <c r="AX928" s="210"/>
      <c r="AY928" s="210"/>
      <c r="AZ928" s="210"/>
      <c r="BA928" s="210"/>
      <c r="BB928" s="210"/>
      <c r="BC928" s="210"/>
      <c r="BD928" s="210"/>
      <c r="BE928" s="210"/>
      <c r="BF928" s="210"/>
      <c r="BG928" s="210"/>
      <c r="BH928" s="210"/>
    </row>
    <row r="929" spans="1:60" outlineLevel="3" x14ac:dyDescent="0.2">
      <c r="A929" s="217"/>
      <c r="B929" s="218"/>
      <c r="C929" s="263" t="s">
        <v>807</v>
      </c>
      <c r="D929" s="254"/>
      <c r="E929" s="255">
        <v>221.44</v>
      </c>
      <c r="F929" s="220"/>
      <c r="G929" s="220"/>
      <c r="H929" s="220"/>
      <c r="I929" s="220"/>
      <c r="J929" s="220"/>
      <c r="K929" s="220"/>
      <c r="L929" s="220"/>
      <c r="M929" s="220"/>
      <c r="N929" s="219"/>
      <c r="O929" s="219"/>
      <c r="P929" s="219"/>
      <c r="Q929" s="219"/>
      <c r="R929" s="220"/>
      <c r="S929" s="220"/>
      <c r="T929" s="220"/>
      <c r="U929" s="220"/>
      <c r="V929" s="220"/>
      <c r="W929" s="220"/>
      <c r="X929" s="220"/>
      <c r="Y929" s="220"/>
      <c r="Z929" s="210"/>
      <c r="AA929" s="210"/>
      <c r="AB929" s="210"/>
      <c r="AC929" s="210"/>
      <c r="AD929" s="210"/>
      <c r="AE929" s="210"/>
      <c r="AF929" s="210"/>
      <c r="AG929" s="210" t="s">
        <v>192</v>
      </c>
      <c r="AH929" s="210">
        <v>2</v>
      </c>
      <c r="AI929" s="210"/>
      <c r="AJ929" s="210"/>
      <c r="AK929" s="210"/>
      <c r="AL929" s="210"/>
      <c r="AM929" s="210"/>
      <c r="AN929" s="210"/>
      <c r="AO929" s="210"/>
      <c r="AP929" s="210"/>
      <c r="AQ929" s="210"/>
      <c r="AR929" s="210"/>
      <c r="AS929" s="210"/>
      <c r="AT929" s="210"/>
      <c r="AU929" s="210"/>
      <c r="AV929" s="210"/>
      <c r="AW929" s="210"/>
      <c r="AX929" s="210"/>
      <c r="AY929" s="210"/>
      <c r="AZ929" s="210"/>
      <c r="BA929" s="210"/>
      <c r="BB929" s="210"/>
      <c r="BC929" s="210"/>
      <c r="BD929" s="210"/>
      <c r="BE929" s="210"/>
      <c r="BF929" s="210"/>
      <c r="BG929" s="210"/>
      <c r="BH929" s="210"/>
    </row>
    <row r="930" spans="1:60" outlineLevel="3" x14ac:dyDescent="0.2">
      <c r="A930" s="217"/>
      <c r="B930" s="218"/>
      <c r="C930" s="264" t="s">
        <v>225</v>
      </c>
      <c r="D930" s="256"/>
      <c r="E930" s="257">
        <v>539.73</v>
      </c>
      <c r="F930" s="220"/>
      <c r="G930" s="220"/>
      <c r="H930" s="220"/>
      <c r="I930" s="220"/>
      <c r="J930" s="220"/>
      <c r="K930" s="220"/>
      <c r="L930" s="220"/>
      <c r="M930" s="220"/>
      <c r="N930" s="219"/>
      <c r="O930" s="219"/>
      <c r="P930" s="219"/>
      <c r="Q930" s="219"/>
      <c r="R930" s="220"/>
      <c r="S930" s="220"/>
      <c r="T930" s="220"/>
      <c r="U930" s="220"/>
      <c r="V930" s="220"/>
      <c r="W930" s="220"/>
      <c r="X930" s="220"/>
      <c r="Y930" s="220"/>
      <c r="Z930" s="210"/>
      <c r="AA930" s="210"/>
      <c r="AB930" s="210"/>
      <c r="AC930" s="210"/>
      <c r="AD930" s="210"/>
      <c r="AE930" s="210"/>
      <c r="AF930" s="210"/>
      <c r="AG930" s="210" t="s">
        <v>192</v>
      </c>
      <c r="AH930" s="210">
        <v>3</v>
      </c>
      <c r="AI930" s="210"/>
      <c r="AJ930" s="210"/>
      <c r="AK930" s="210"/>
      <c r="AL930" s="210"/>
      <c r="AM930" s="210"/>
      <c r="AN930" s="210"/>
      <c r="AO930" s="210"/>
      <c r="AP930" s="210"/>
      <c r="AQ930" s="210"/>
      <c r="AR930" s="210"/>
      <c r="AS930" s="210"/>
      <c r="AT930" s="210"/>
      <c r="AU930" s="210"/>
      <c r="AV930" s="210"/>
      <c r="AW930" s="210"/>
      <c r="AX930" s="210"/>
      <c r="AY930" s="210"/>
      <c r="AZ930" s="210"/>
      <c r="BA930" s="210"/>
      <c r="BB930" s="210"/>
      <c r="BC930" s="210"/>
      <c r="BD930" s="210"/>
      <c r="BE930" s="210"/>
      <c r="BF930" s="210"/>
      <c r="BG930" s="210"/>
      <c r="BH930" s="210"/>
    </row>
    <row r="931" spans="1:60" outlineLevel="3" x14ac:dyDescent="0.2">
      <c r="A931" s="217"/>
      <c r="B931" s="218"/>
      <c r="C931" s="262" t="s">
        <v>226</v>
      </c>
      <c r="D931" s="254"/>
      <c r="E931" s="255"/>
      <c r="F931" s="220"/>
      <c r="G931" s="220"/>
      <c r="H931" s="220"/>
      <c r="I931" s="220"/>
      <c r="J931" s="220"/>
      <c r="K931" s="220"/>
      <c r="L931" s="220"/>
      <c r="M931" s="220"/>
      <c r="N931" s="219"/>
      <c r="O931" s="219"/>
      <c r="P931" s="219"/>
      <c r="Q931" s="219"/>
      <c r="R931" s="220"/>
      <c r="S931" s="220"/>
      <c r="T931" s="220"/>
      <c r="U931" s="220"/>
      <c r="V931" s="220"/>
      <c r="W931" s="220"/>
      <c r="X931" s="220"/>
      <c r="Y931" s="220"/>
      <c r="Z931" s="210"/>
      <c r="AA931" s="210"/>
      <c r="AB931" s="210"/>
      <c r="AC931" s="210"/>
      <c r="AD931" s="210"/>
      <c r="AE931" s="210"/>
      <c r="AF931" s="210"/>
      <c r="AG931" s="210" t="s">
        <v>192</v>
      </c>
      <c r="AH931" s="210"/>
      <c r="AI931" s="210"/>
      <c r="AJ931" s="210"/>
      <c r="AK931" s="210"/>
      <c r="AL931" s="210"/>
      <c r="AM931" s="210"/>
      <c r="AN931" s="210"/>
      <c r="AO931" s="210"/>
      <c r="AP931" s="210"/>
      <c r="AQ931" s="210"/>
      <c r="AR931" s="210"/>
      <c r="AS931" s="210"/>
      <c r="AT931" s="210"/>
      <c r="AU931" s="210"/>
      <c r="AV931" s="210"/>
      <c r="AW931" s="210"/>
      <c r="AX931" s="210"/>
      <c r="AY931" s="210"/>
      <c r="AZ931" s="210"/>
      <c r="BA931" s="210"/>
      <c r="BB931" s="210"/>
      <c r="BC931" s="210"/>
      <c r="BD931" s="210"/>
      <c r="BE931" s="210"/>
      <c r="BF931" s="210"/>
      <c r="BG931" s="210"/>
      <c r="BH931" s="210"/>
    </row>
    <row r="932" spans="1:60" outlineLevel="3" x14ac:dyDescent="0.2">
      <c r="A932" s="217"/>
      <c r="B932" s="218"/>
      <c r="C932" s="261" t="s">
        <v>808</v>
      </c>
      <c r="D932" s="252"/>
      <c r="E932" s="253">
        <v>3.6334599999999999</v>
      </c>
      <c r="F932" s="220"/>
      <c r="G932" s="220"/>
      <c r="H932" s="220"/>
      <c r="I932" s="220"/>
      <c r="J932" s="220"/>
      <c r="K932" s="220"/>
      <c r="L932" s="220"/>
      <c r="M932" s="220"/>
      <c r="N932" s="219"/>
      <c r="O932" s="219"/>
      <c r="P932" s="219"/>
      <c r="Q932" s="219"/>
      <c r="R932" s="220"/>
      <c r="S932" s="220"/>
      <c r="T932" s="220"/>
      <c r="U932" s="220"/>
      <c r="V932" s="220"/>
      <c r="W932" s="220"/>
      <c r="X932" s="220"/>
      <c r="Y932" s="220"/>
      <c r="Z932" s="210"/>
      <c r="AA932" s="210"/>
      <c r="AB932" s="210"/>
      <c r="AC932" s="210"/>
      <c r="AD932" s="210"/>
      <c r="AE932" s="210"/>
      <c r="AF932" s="210"/>
      <c r="AG932" s="210" t="s">
        <v>192</v>
      </c>
      <c r="AH932" s="210">
        <v>0</v>
      </c>
      <c r="AI932" s="210"/>
      <c r="AJ932" s="210"/>
      <c r="AK932" s="210"/>
      <c r="AL932" s="210"/>
      <c r="AM932" s="210"/>
      <c r="AN932" s="210"/>
      <c r="AO932" s="210"/>
      <c r="AP932" s="210"/>
      <c r="AQ932" s="210"/>
      <c r="AR932" s="210"/>
      <c r="AS932" s="210"/>
      <c r="AT932" s="210"/>
      <c r="AU932" s="210"/>
      <c r="AV932" s="210"/>
      <c r="AW932" s="210"/>
      <c r="AX932" s="210"/>
      <c r="AY932" s="210"/>
      <c r="AZ932" s="210"/>
      <c r="BA932" s="210"/>
      <c r="BB932" s="210"/>
      <c r="BC932" s="210"/>
      <c r="BD932" s="210"/>
      <c r="BE932" s="210"/>
      <c r="BF932" s="210"/>
      <c r="BG932" s="210"/>
      <c r="BH932" s="210"/>
    </row>
    <row r="933" spans="1:60" outlineLevel="1" x14ac:dyDescent="0.2">
      <c r="A933" s="229">
        <v>36</v>
      </c>
      <c r="B933" s="230" t="s">
        <v>809</v>
      </c>
      <c r="C933" s="247" t="s">
        <v>810</v>
      </c>
      <c r="D933" s="231" t="s">
        <v>804</v>
      </c>
      <c r="E933" s="232">
        <v>3.891E-2</v>
      </c>
      <c r="F933" s="233"/>
      <c r="G933" s="234">
        <f>ROUND(E933*F933,2)</f>
        <v>0</v>
      </c>
      <c r="H933" s="233"/>
      <c r="I933" s="234">
        <f>ROUND(E933*H933,2)</f>
        <v>0</v>
      </c>
      <c r="J933" s="233"/>
      <c r="K933" s="234">
        <f>ROUND(E933*J933,2)</f>
        <v>0</v>
      </c>
      <c r="L933" s="234">
        <v>21</v>
      </c>
      <c r="M933" s="234">
        <f>G933*(1+L933/100)</f>
        <v>0</v>
      </c>
      <c r="N933" s="232">
        <v>1</v>
      </c>
      <c r="O933" s="232">
        <f>ROUND(E933*N933,2)</f>
        <v>0.04</v>
      </c>
      <c r="P933" s="232">
        <v>0</v>
      </c>
      <c r="Q933" s="232">
        <f>ROUND(E933*P933,2)</f>
        <v>0</v>
      </c>
      <c r="R933" s="234" t="s">
        <v>315</v>
      </c>
      <c r="S933" s="234" t="s">
        <v>149</v>
      </c>
      <c r="T933" s="235" t="s">
        <v>149</v>
      </c>
      <c r="U933" s="220">
        <v>0</v>
      </c>
      <c r="V933" s="220">
        <f>ROUND(E933*U933,2)</f>
        <v>0</v>
      </c>
      <c r="W933" s="220"/>
      <c r="X933" s="220" t="s">
        <v>316</v>
      </c>
      <c r="Y933" s="220" t="s">
        <v>152</v>
      </c>
      <c r="Z933" s="210"/>
      <c r="AA933" s="210"/>
      <c r="AB933" s="210"/>
      <c r="AC933" s="210"/>
      <c r="AD933" s="210"/>
      <c r="AE933" s="210"/>
      <c r="AF933" s="210"/>
      <c r="AG933" s="210" t="s">
        <v>317</v>
      </c>
      <c r="AH933" s="210"/>
      <c r="AI933" s="210"/>
      <c r="AJ933" s="210"/>
      <c r="AK933" s="210"/>
      <c r="AL933" s="210"/>
      <c r="AM933" s="210"/>
      <c r="AN933" s="210"/>
      <c r="AO933" s="210"/>
      <c r="AP933" s="210"/>
      <c r="AQ933" s="210"/>
      <c r="AR933" s="210"/>
      <c r="AS933" s="210"/>
      <c r="AT933" s="210"/>
      <c r="AU933" s="210"/>
      <c r="AV933" s="210"/>
      <c r="AW933" s="210"/>
      <c r="AX933" s="210"/>
      <c r="AY933" s="210"/>
      <c r="AZ933" s="210"/>
      <c r="BA933" s="210"/>
      <c r="BB933" s="210"/>
      <c r="BC933" s="210"/>
      <c r="BD933" s="210"/>
      <c r="BE933" s="210"/>
      <c r="BF933" s="210"/>
      <c r="BG933" s="210"/>
      <c r="BH933" s="210"/>
    </row>
    <row r="934" spans="1:60" outlineLevel="2" x14ac:dyDescent="0.2">
      <c r="A934" s="217"/>
      <c r="B934" s="218"/>
      <c r="C934" s="262" t="s">
        <v>220</v>
      </c>
      <c r="D934" s="254"/>
      <c r="E934" s="255"/>
      <c r="F934" s="220"/>
      <c r="G934" s="220"/>
      <c r="H934" s="220"/>
      <c r="I934" s="220"/>
      <c r="J934" s="220"/>
      <c r="K934" s="220"/>
      <c r="L934" s="220"/>
      <c r="M934" s="220"/>
      <c r="N934" s="219"/>
      <c r="O934" s="219"/>
      <c r="P934" s="219"/>
      <c r="Q934" s="219"/>
      <c r="R934" s="220"/>
      <c r="S934" s="220"/>
      <c r="T934" s="220"/>
      <c r="U934" s="220"/>
      <c r="V934" s="220"/>
      <c r="W934" s="220"/>
      <c r="X934" s="220"/>
      <c r="Y934" s="220"/>
      <c r="Z934" s="210"/>
      <c r="AA934" s="210"/>
      <c r="AB934" s="210"/>
      <c r="AC934" s="210"/>
      <c r="AD934" s="210"/>
      <c r="AE934" s="210"/>
      <c r="AF934" s="210"/>
      <c r="AG934" s="210" t="s">
        <v>192</v>
      </c>
      <c r="AH934" s="210"/>
      <c r="AI934" s="210"/>
      <c r="AJ934" s="210"/>
      <c r="AK934" s="210"/>
      <c r="AL934" s="210"/>
      <c r="AM934" s="210"/>
      <c r="AN934" s="210"/>
      <c r="AO934" s="210"/>
      <c r="AP934" s="210"/>
      <c r="AQ934" s="210"/>
      <c r="AR934" s="210"/>
      <c r="AS934" s="210"/>
      <c r="AT934" s="210"/>
      <c r="AU934" s="210"/>
      <c r="AV934" s="210"/>
      <c r="AW934" s="210"/>
      <c r="AX934" s="210"/>
      <c r="AY934" s="210"/>
      <c r="AZ934" s="210"/>
      <c r="BA934" s="210"/>
      <c r="BB934" s="210"/>
      <c r="BC934" s="210"/>
      <c r="BD934" s="210"/>
      <c r="BE934" s="210"/>
      <c r="BF934" s="210"/>
      <c r="BG934" s="210"/>
      <c r="BH934" s="210"/>
    </row>
    <row r="935" spans="1:60" outlineLevel="3" x14ac:dyDescent="0.2">
      <c r="A935" s="217"/>
      <c r="B935" s="218"/>
      <c r="C935" s="263" t="s">
        <v>234</v>
      </c>
      <c r="D935" s="254"/>
      <c r="E935" s="255">
        <v>1</v>
      </c>
      <c r="F935" s="220"/>
      <c r="G935" s="220"/>
      <c r="H935" s="220"/>
      <c r="I935" s="220"/>
      <c r="J935" s="220"/>
      <c r="K935" s="220"/>
      <c r="L935" s="220"/>
      <c r="M935" s="220"/>
      <c r="N935" s="219"/>
      <c r="O935" s="219"/>
      <c r="P935" s="219"/>
      <c r="Q935" s="219"/>
      <c r="R935" s="220"/>
      <c r="S935" s="220"/>
      <c r="T935" s="220"/>
      <c r="U935" s="220"/>
      <c r="V935" s="220"/>
      <c r="W935" s="220"/>
      <c r="X935" s="220"/>
      <c r="Y935" s="220"/>
      <c r="Z935" s="210"/>
      <c r="AA935" s="210"/>
      <c r="AB935" s="210"/>
      <c r="AC935" s="210"/>
      <c r="AD935" s="210"/>
      <c r="AE935" s="210"/>
      <c r="AF935" s="210"/>
      <c r="AG935" s="210" t="s">
        <v>192</v>
      </c>
      <c r="AH935" s="210">
        <v>2</v>
      </c>
      <c r="AI935" s="210"/>
      <c r="AJ935" s="210"/>
      <c r="AK935" s="210"/>
      <c r="AL935" s="210"/>
      <c r="AM935" s="210"/>
      <c r="AN935" s="210"/>
      <c r="AO935" s="210"/>
      <c r="AP935" s="210"/>
      <c r="AQ935" s="210"/>
      <c r="AR935" s="210"/>
      <c r="AS935" s="210"/>
      <c r="AT935" s="210"/>
      <c r="AU935" s="210"/>
      <c r="AV935" s="210"/>
      <c r="AW935" s="210"/>
      <c r="AX935" s="210"/>
      <c r="AY935" s="210"/>
      <c r="AZ935" s="210"/>
      <c r="BA935" s="210"/>
      <c r="BB935" s="210"/>
      <c r="BC935" s="210"/>
      <c r="BD935" s="210"/>
      <c r="BE935" s="210"/>
      <c r="BF935" s="210"/>
      <c r="BG935" s="210"/>
      <c r="BH935" s="210"/>
    </row>
    <row r="936" spans="1:60" outlineLevel="3" x14ac:dyDescent="0.2">
      <c r="A936" s="217"/>
      <c r="B936" s="218"/>
      <c r="C936" s="263" t="s">
        <v>235</v>
      </c>
      <c r="D936" s="254"/>
      <c r="E936" s="255">
        <v>1</v>
      </c>
      <c r="F936" s="220"/>
      <c r="G936" s="220"/>
      <c r="H936" s="220"/>
      <c r="I936" s="220"/>
      <c r="J936" s="220"/>
      <c r="K936" s="220"/>
      <c r="L936" s="220"/>
      <c r="M936" s="220"/>
      <c r="N936" s="219"/>
      <c r="O936" s="219"/>
      <c r="P936" s="219"/>
      <c r="Q936" s="219"/>
      <c r="R936" s="220"/>
      <c r="S936" s="220"/>
      <c r="T936" s="220"/>
      <c r="U936" s="220"/>
      <c r="V936" s="220"/>
      <c r="W936" s="220"/>
      <c r="X936" s="220"/>
      <c r="Y936" s="220"/>
      <c r="Z936" s="210"/>
      <c r="AA936" s="210"/>
      <c r="AB936" s="210"/>
      <c r="AC936" s="210"/>
      <c r="AD936" s="210"/>
      <c r="AE936" s="210"/>
      <c r="AF936" s="210"/>
      <c r="AG936" s="210" t="s">
        <v>192</v>
      </c>
      <c r="AH936" s="210">
        <v>2</v>
      </c>
      <c r="AI936" s="210"/>
      <c r="AJ936" s="210"/>
      <c r="AK936" s="210"/>
      <c r="AL936" s="210"/>
      <c r="AM936" s="210"/>
      <c r="AN936" s="210"/>
      <c r="AO936" s="210"/>
      <c r="AP936" s="210"/>
      <c r="AQ936" s="210"/>
      <c r="AR936" s="210"/>
      <c r="AS936" s="210"/>
      <c r="AT936" s="210"/>
      <c r="AU936" s="210"/>
      <c r="AV936" s="210"/>
      <c r="AW936" s="210"/>
      <c r="AX936" s="210"/>
      <c r="AY936" s="210"/>
      <c r="AZ936" s="210"/>
      <c r="BA936" s="210"/>
      <c r="BB936" s="210"/>
      <c r="BC936" s="210"/>
      <c r="BD936" s="210"/>
      <c r="BE936" s="210"/>
      <c r="BF936" s="210"/>
      <c r="BG936" s="210"/>
      <c r="BH936" s="210"/>
    </row>
    <row r="937" spans="1:60" outlineLevel="3" x14ac:dyDescent="0.2">
      <c r="A937" s="217"/>
      <c r="B937" s="218"/>
      <c r="C937" s="263" t="s">
        <v>236</v>
      </c>
      <c r="D937" s="254"/>
      <c r="E937" s="255">
        <v>1</v>
      </c>
      <c r="F937" s="220"/>
      <c r="G937" s="220"/>
      <c r="H937" s="220"/>
      <c r="I937" s="220"/>
      <c r="J937" s="220"/>
      <c r="K937" s="220"/>
      <c r="L937" s="220"/>
      <c r="M937" s="220"/>
      <c r="N937" s="219"/>
      <c r="O937" s="219"/>
      <c r="P937" s="219"/>
      <c r="Q937" s="219"/>
      <c r="R937" s="220"/>
      <c r="S937" s="220"/>
      <c r="T937" s="220"/>
      <c r="U937" s="220"/>
      <c r="V937" s="220"/>
      <c r="W937" s="220"/>
      <c r="X937" s="220"/>
      <c r="Y937" s="220"/>
      <c r="Z937" s="210"/>
      <c r="AA937" s="210"/>
      <c r="AB937" s="210"/>
      <c r="AC937" s="210"/>
      <c r="AD937" s="210"/>
      <c r="AE937" s="210"/>
      <c r="AF937" s="210"/>
      <c r="AG937" s="210" t="s">
        <v>192</v>
      </c>
      <c r="AH937" s="210">
        <v>2</v>
      </c>
      <c r="AI937" s="210"/>
      <c r="AJ937" s="210"/>
      <c r="AK937" s="210"/>
      <c r="AL937" s="210"/>
      <c r="AM937" s="210"/>
      <c r="AN937" s="210"/>
      <c r="AO937" s="210"/>
      <c r="AP937" s="210"/>
      <c r="AQ937" s="210"/>
      <c r="AR937" s="210"/>
      <c r="AS937" s="210"/>
      <c r="AT937" s="210"/>
      <c r="AU937" s="210"/>
      <c r="AV937" s="210"/>
      <c r="AW937" s="210"/>
      <c r="AX937" s="210"/>
      <c r="AY937" s="210"/>
      <c r="AZ937" s="210"/>
      <c r="BA937" s="210"/>
      <c r="BB937" s="210"/>
      <c r="BC937" s="210"/>
      <c r="BD937" s="210"/>
      <c r="BE937" s="210"/>
      <c r="BF937" s="210"/>
      <c r="BG937" s="210"/>
      <c r="BH937" s="210"/>
    </row>
    <row r="938" spans="1:60" outlineLevel="3" x14ac:dyDescent="0.2">
      <c r="A938" s="217"/>
      <c r="B938" s="218"/>
      <c r="C938" s="263" t="s">
        <v>237</v>
      </c>
      <c r="D938" s="254"/>
      <c r="E938" s="255">
        <v>1</v>
      </c>
      <c r="F938" s="220"/>
      <c r="G938" s="220"/>
      <c r="H938" s="220"/>
      <c r="I938" s="220"/>
      <c r="J938" s="220"/>
      <c r="K938" s="220"/>
      <c r="L938" s="220"/>
      <c r="M938" s="220"/>
      <c r="N938" s="219"/>
      <c r="O938" s="219"/>
      <c r="P938" s="219"/>
      <c r="Q938" s="219"/>
      <c r="R938" s="220"/>
      <c r="S938" s="220"/>
      <c r="T938" s="220"/>
      <c r="U938" s="220"/>
      <c r="V938" s="220"/>
      <c r="W938" s="220"/>
      <c r="X938" s="220"/>
      <c r="Y938" s="220"/>
      <c r="Z938" s="210"/>
      <c r="AA938" s="210"/>
      <c r="AB938" s="210"/>
      <c r="AC938" s="210"/>
      <c r="AD938" s="210"/>
      <c r="AE938" s="210"/>
      <c r="AF938" s="210"/>
      <c r="AG938" s="210" t="s">
        <v>192</v>
      </c>
      <c r="AH938" s="210">
        <v>2</v>
      </c>
      <c r="AI938" s="210"/>
      <c r="AJ938" s="210"/>
      <c r="AK938" s="210"/>
      <c r="AL938" s="210"/>
      <c r="AM938" s="210"/>
      <c r="AN938" s="210"/>
      <c r="AO938" s="210"/>
      <c r="AP938" s="210"/>
      <c r="AQ938" s="210"/>
      <c r="AR938" s="210"/>
      <c r="AS938" s="210"/>
      <c r="AT938" s="210"/>
      <c r="AU938" s="210"/>
      <c r="AV938" s="210"/>
      <c r="AW938" s="210"/>
      <c r="AX938" s="210"/>
      <c r="AY938" s="210"/>
      <c r="AZ938" s="210"/>
      <c r="BA938" s="210"/>
      <c r="BB938" s="210"/>
      <c r="BC938" s="210"/>
      <c r="BD938" s="210"/>
      <c r="BE938" s="210"/>
      <c r="BF938" s="210"/>
      <c r="BG938" s="210"/>
      <c r="BH938" s="210"/>
    </row>
    <row r="939" spans="1:60" outlineLevel="3" x14ac:dyDescent="0.2">
      <c r="A939" s="217"/>
      <c r="B939" s="218"/>
      <c r="C939" s="263" t="s">
        <v>238</v>
      </c>
      <c r="D939" s="254"/>
      <c r="E939" s="255">
        <v>1</v>
      </c>
      <c r="F939" s="220"/>
      <c r="G939" s="220"/>
      <c r="H939" s="220"/>
      <c r="I939" s="220"/>
      <c r="J939" s="220"/>
      <c r="K939" s="220"/>
      <c r="L939" s="220"/>
      <c r="M939" s="220"/>
      <c r="N939" s="219"/>
      <c r="O939" s="219"/>
      <c r="P939" s="219"/>
      <c r="Q939" s="219"/>
      <c r="R939" s="220"/>
      <c r="S939" s="220"/>
      <c r="T939" s="220"/>
      <c r="U939" s="220"/>
      <c r="V939" s="220"/>
      <c r="W939" s="220"/>
      <c r="X939" s="220"/>
      <c r="Y939" s="220"/>
      <c r="Z939" s="210"/>
      <c r="AA939" s="210"/>
      <c r="AB939" s="210"/>
      <c r="AC939" s="210"/>
      <c r="AD939" s="210"/>
      <c r="AE939" s="210"/>
      <c r="AF939" s="210"/>
      <c r="AG939" s="210" t="s">
        <v>192</v>
      </c>
      <c r="AH939" s="210">
        <v>2</v>
      </c>
      <c r="AI939" s="210"/>
      <c r="AJ939" s="210"/>
      <c r="AK939" s="210"/>
      <c r="AL939" s="210"/>
      <c r="AM939" s="210"/>
      <c r="AN939" s="210"/>
      <c r="AO939" s="210"/>
      <c r="AP939" s="210"/>
      <c r="AQ939" s="210"/>
      <c r="AR939" s="210"/>
      <c r="AS939" s="210"/>
      <c r="AT939" s="210"/>
      <c r="AU939" s="210"/>
      <c r="AV939" s="210"/>
      <c r="AW939" s="210"/>
      <c r="AX939" s="210"/>
      <c r="AY939" s="210"/>
      <c r="AZ939" s="210"/>
      <c r="BA939" s="210"/>
      <c r="BB939" s="210"/>
      <c r="BC939" s="210"/>
      <c r="BD939" s="210"/>
      <c r="BE939" s="210"/>
      <c r="BF939" s="210"/>
      <c r="BG939" s="210"/>
      <c r="BH939" s="210"/>
    </row>
    <row r="940" spans="1:60" outlineLevel="3" x14ac:dyDescent="0.2">
      <c r="A940" s="217"/>
      <c r="B940" s="218"/>
      <c r="C940" s="263" t="s">
        <v>239</v>
      </c>
      <c r="D940" s="254"/>
      <c r="E940" s="255">
        <v>1</v>
      </c>
      <c r="F940" s="220"/>
      <c r="G940" s="220"/>
      <c r="H940" s="220"/>
      <c r="I940" s="220"/>
      <c r="J940" s="220"/>
      <c r="K940" s="220"/>
      <c r="L940" s="220"/>
      <c r="M940" s="220"/>
      <c r="N940" s="219"/>
      <c r="O940" s="219"/>
      <c r="P940" s="219"/>
      <c r="Q940" s="219"/>
      <c r="R940" s="220"/>
      <c r="S940" s="220"/>
      <c r="T940" s="220"/>
      <c r="U940" s="220"/>
      <c r="V940" s="220"/>
      <c r="W940" s="220"/>
      <c r="X940" s="220"/>
      <c r="Y940" s="220"/>
      <c r="Z940" s="210"/>
      <c r="AA940" s="210"/>
      <c r="AB940" s="210"/>
      <c r="AC940" s="210"/>
      <c r="AD940" s="210"/>
      <c r="AE940" s="210"/>
      <c r="AF940" s="210"/>
      <c r="AG940" s="210" t="s">
        <v>192</v>
      </c>
      <c r="AH940" s="210">
        <v>2</v>
      </c>
      <c r="AI940" s="210"/>
      <c r="AJ940" s="210"/>
      <c r="AK940" s="210"/>
      <c r="AL940" s="210"/>
      <c r="AM940" s="210"/>
      <c r="AN940" s="210"/>
      <c r="AO940" s="210"/>
      <c r="AP940" s="210"/>
      <c r="AQ940" s="210"/>
      <c r="AR940" s="210"/>
      <c r="AS940" s="210"/>
      <c r="AT940" s="210"/>
      <c r="AU940" s="210"/>
      <c r="AV940" s="210"/>
      <c r="AW940" s="210"/>
      <c r="AX940" s="210"/>
      <c r="AY940" s="210"/>
      <c r="AZ940" s="210"/>
      <c r="BA940" s="210"/>
      <c r="BB940" s="210"/>
      <c r="BC940" s="210"/>
      <c r="BD940" s="210"/>
      <c r="BE940" s="210"/>
      <c r="BF940" s="210"/>
      <c r="BG940" s="210"/>
      <c r="BH940" s="210"/>
    </row>
    <row r="941" spans="1:60" outlineLevel="3" x14ac:dyDescent="0.2">
      <c r="A941" s="217"/>
      <c r="B941" s="218"/>
      <c r="C941" s="263" t="s">
        <v>240</v>
      </c>
      <c r="D941" s="254"/>
      <c r="E941" s="255">
        <v>1</v>
      </c>
      <c r="F941" s="220"/>
      <c r="G941" s="220"/>
      <c r="H941" s="220"/>
      <c r="I941" s="220"/>
      <c r="J941" s="220"/>
      <c r="K941" s="220"/>
      <c r="L941" s="220"/>
      <c r="M941" s="220"/>
      <c r="N941" s="219"/>
      <c r="O941" s="219"/>
      <c r="P941" s="219"/>
      <c r="Q941" s="219"/>
      <c r="R941" s="220"/>
      <c r="S941" s="220"/>
      <c r="T941" s="220"/>
      <c r="U941" s="220"/>
      <c r="V941" s="220"/>
      <c r="W941" s="220"/>
      <c r="X941" s="220"/>
      <c r="Y941" s="220"/>
      <c r="Z941" s="210"/>
      <c r="AA941" s="210"/>
      <c r="AB941" s="210"/>
      <c r="AC941" s="210"/>
      <c r="AD941" s="210"/>
      <c r="AE941" s="210"/>
      <c r="AF941" s="210"/>
      <c r="AG941" s="210" t="s">
        <v>192</v>
      </c>
      <c r="AH941" s="210">
        <v>2</v>
      </c>
      <c r="AI941" s="210"/>
      <c r="AJ941" s="210"/>
      <c r="AK941" s="210"/>
      <c r="AL941" s="210"/>
      <c r="AM941" s="210"/>
      <c r="AN941" s="210"/>
      <c r="AO941" s="210"/>
      <c r="AP941" s="210"/>
      <c r="AQ941" s="210"/>
      <c r="AR941" s="210"/>
      <c r="AS941" s="210"/>
      <c r="AT941" s="210"/>
      <c r="AU941" s="210"/>
      <c r="AV941" s="210"/>
      <c r="AW941" s="210"/>
      <c r="AX941" s="210"/>
      <c r="AY941" s="210"/>
      <c r="AZ941" s="210"/>
      <c r="BA941" s="210"/>
      <c r="BB941" s="210"/>
      <c r="BC941" s="210"/>
      <c r="BD941" s="210"/>
      <c r="BE941" s="210"/>
      <c r="BF941" s="210"/>
      <c r="BG941" s="210"/>
      <c r="BH941" s="210"/>
    </row>
    <row r="942" spans="1:60" outlineLevel="3" x14ac:dyDescent="0.2">
      <c r="A942" s="217"/>
      <c r="B942" s="218"/>
      <c r="C942" s="263" t="s">
        <v>241</v>
      </c>
      <c r="D942" s="254"/>
      <c r="E942" s="255">
        <v>1</v>
      </c>
      <c r="F942" s="220"/>
      <c r="G942" s="220"/>
      <c r="H942" s="220"/>
      <c r="I942" s="220"/>
      <c r="J942" s="220"/>
      <c r="K942" s="220"/>
      <c r="L942" s="220"/>
      <c r="M942" s="220"/>
      <c r="N942" s="219"/>
      <c r="O942" s="219"/>
      <c r="P942" s="219"/>
      <c r="Q942" s="219"/>
      <c r="R942" s="220"/>
      <c r="S942" s="220"/>
      <c r="T942" s="220"/>
      <c r="U942" s="220"/>
      <c r="V942" s="220"/>
      <c r="W942" s="220"/>
      <c r="X942" s="220"/>
      <c r="Y942" s="220"/>
      <c r="Z942" s="210"/>
      <c r="AA942" s="210"/>
      <c r="AB942" s="210"/>
      <c r="AC942" s="210"/>
      <c r="AD942" s="210"/>
      <c r="AE942" s="210"/>
      <c r="AF942" s="210"/>
      <c r="AG942" s="210" t="s">
        <v>192</v>
      </c>
      <c r="AH942" s="210">
        <v>2</v>
      </c>
      <c r="AI942" s="210"/>
      <c r="AJ942" s="210"/>
      <c r="AK942" s="210"/>
      <c r="AL942" s="210"/>
      <c r="AM942" s="210"/>
      <c r="AN942" s="210"/>
      <c r="AO942" s="210"/>
      <c r="AP942" s="210"/>
      <c r="AQ942" s="210"/>
      <c r="AR942" s="210"/>
      <c r="AS942" s="210"/>
      <c r="AT942" s="210"/>
      <c r="AU942" s="210"/>
      <c r="AV942" s="210"/>
      <c r="AW942" s="210"/>
      <c r="AX942" s="210"/>
      <c r="AY942" s="210"/>
      <c r="AZ942" s="210"/>
      <c r="BA942" s="210"/>
      <c r="BB942" s="210"/>
      <c r="BC942" s="210"/>
      <c r="BD942" s="210"/>
      <c r="BE942" s="210"/>
      <c r="BF942" s="210"/>
      <c r="BG942" s="210"/>
      <c r="BH942" s="210"/>
    </row>
    <row r="943" spans="1:60" outlineLevel="3" x14ac:dyDescent="0.2">
      <c r="A943" s="217"/>
      <c r="B943" s="218"/>
      <c r="C943" s="263" t="s">
        <v>242</v>
      </c>
      <c r="D943" s="254"/>
      <c r="E943" s="255">
        <v>1</v>
      </c>
      <c r="F943" s="220"/>
      <c r="G943" s="220"/>
      <c r="H943" s="220"/>
      <c r="I943" s="220"/>
      <c r="J943" s="220"/>
      <c r="K943" s="220"/>
      <c r="L943" s="220"/>
      <c r="M943" s="220"/>
      <c r="N943" s="219"/>
      <c r="O943" s="219"/>
      <c r="P943" s="219"/>
      <c r="Q943" s="219"/>
      <c r="R943" s="220"/>
      <c r="S943" s="220"/>
      <c r="T943" s="220"/>
      <c r="U943" s="220"/>
      <c r="V943" s="220"/>
      <c r="W943" s="220"/>
      <c r="X943" s="220"/>
      <c r="Y943" s="220"/>
      <c r="Z943" s="210"/>
      <c r="AA943" s="210"/>
      <c r="AB943" s="210"/>
      <c r="AC943" s="210"/>
      <c r="AD943" s="210"/>
      <c r="AE943" s="210"/>
      <c r="AF943" s="210"/>
      <c r="AG943" s="210" t="s">
        <v>192</v>
      </c>
      <c r="AH943" s="210">
        <v>2</v>
      </c>
      <c r="AI943" s="210"/>
      <c r="AJ943" s="210"/>
      <c r="AK943" s="210"/>
      <c r="AL943" s="210"/>
      <c r="AM943" s="210"/>
      <c r="AN943" s="210"/>
      <c r="AO943" s="210"/>
      <c r="AP943" s="210"/>
      <c r="AQ943" s="210"/>
      <c r="AR943" s="210"/>
      <c r="AS943" s="210"/>
      <c r="AT943" s="210"/>
      <c r="AU943" s="210"/>
      <c r="AV943" s="210"/>
      <c r="AW943" s="210"/>
      <c r="AX943" s="210"/>
      <c r="AY943" s="210"/>
      <c r="AZ943" s="210"/>
      <c r="BA943" s="210"/>
      <c r="BB943" s="210"/>
      <c r="BC943" s="210"/>
      <c r="BD943" s="210"/>
      <c r="BE943" s="210"/>
      <c r="BF943" s="210"/>
      <c r="BG943" s="210"/>
      <c r="BH943" s="210"/>
    </row>
    <row r="944" spans="1:60" outlineLevel="3" x14ac:dyDescent="0.2">
      <c r="A944" s="217"/>
      <c r="B944" s="218"/>
      <c r="C944" s="263" t="s">
        <v>243</v>
      </c>
      <c r="D944" s="254"/>
      <c r="E944" s="255">
        <v>1</v>
      </c>
      <c r="F944" s="220"/>
      <c r="G944" s="220"/>
      <c r="H944" s="220"/>
      <c r="I944" s="220"/>
      <c r="J944" s="220"/>
      <c r="K944" s="220"/>
      <c r="L944" s="220"/>
      <c r="M944" s="220"/>
      <c r="N944" s="219"/>
      <c r="O944" s="219"/>
      <c r="P944" s="219"/>
      <c r="Q944" s="219"/>
      <c r="R944" s="220"/>
      <c r="S944" s="220"/>
      <c r="T944" s="220"/>
      <c r="U944" s="220"/>
      <c r="V944" s="220"/>
      <c r="W944" s="220"/>
      <c r="X944" s="220"/>
      <c r="Y944" s="220"/>
      <c r="Z944" s="210"/>
      <c r="AA944" s="210"/>
      <c r="AB944" s="210"/>
      <c r="AC944" s="210"/>
      <c r="AD944" s="210"/>
      <c r="AE944" s="210"/>
      <c r="AF944" s="210"/>
      <c r="AG944" s="210" t="s">
        <v>192</v>
      </c>
      <c r="AH944" s="210">
        <v>2</v>
      </c>
      <c r="AI944" s="210"/>
      <c r="AJ944" s="210"/>
      <c r="AK944" s="210"/>
      <c r="AL944" s="210"/>
      <c r="AM944" s="210"/>
      <c r="AN944" s="210"/>
      <c r="AO944" s="210"/>
      <c r="AP944" s="210"/>
      <c r="AQ944" s="210"/>
      <c r="AR944" s="210"/>
      <c r="AS944" s="210"/>
      <c r="AT944" s="210"/>
      <c r="AU944" s="210"/>
      <c r="AV944" s="210"/>
      <c r="AW944" s="210"/>
      <c r="AX944" s="210"/>
      <c r="AY944" s="210"/>
      <c r="AZ944" s="210"/>
      <c r="BA944" s="210"/>
      <c r="BB944" s="210"/>
      <c r="BC944" s="210"/>
      <c r="BD944" s="210"/>
      <c r="BE944" s="210"/>
      <c r="BF944" s="210"/>
      <c r="BG944" s="210"/>
      <c r="BH944" s="210"/>
    </row>
    <row r="945" spans="1:60" outlineLevel="3" x14ac:dyDescent="0.2">
      <c r="A945" s="217"/>
      <c r="B945" s="218"/>
      <c r="C945" s="263" t="s">
        <v>244</v>
      </c>
      <c r="D945" s="254"/>
      <c r="E945" s="255">
        <v>1</v>
      </c>
      <c r="F945" s="220"/>
      <c r="G945" s="220"/>
      <c r="H945" s="220"/>
      <c r="I945" s="220"/>
      <c r="J945" s="220"/>
      <c r="K945" s="220"/>
      <c r="L945" s="220"/>
      <c r="M945" s="220"/>
      <c r="N945" s="219"/>
      <c r="O945" s="219"/>
      <c r="P945" s="219"/>
      <c r="Q945" s="219"/>
      <c r="R945" s="220"/>
      <c r="S945" s="220"/>
      <c r="T945" s="220"/>
      <c r="U945" s="220"/>
      <c r="V945" s="220"/>
      <c r="W945" s="220"/>
      <c r="X945" s="220"/>
      <c r="Y945" s="220"/>
      <c r="Z945" s="210"/>
      <c r="AA945" s="210"/>
      <c r="AB945" s="210"/>
      <c r="AC945" s="210"/>
      <c r="AD945" s="210"/>
      <c r="AE945" s="210"/>
      <c r="AF945" s="210"/>
      <c r="AG945" s="210" t="s">
        <v>192</v>
      </c>
      <c r="AH945" s="210">
        <v>2</v>
      </c>
      <c r="AI945" s="210"/>
      <c r="AJ945" s="210"/>
      <c r="AK945" s="210"/>
      <c r="AL945" s="210"/>
      <c r="AM945" s="210"/>
      <c r="AN945" s="210"/>
      <c r="AO945" s="210"/>
      <c r="AP945" s="210"/>
      <c r="AQ945" s="210"/>
      <c r="AR945" s="210"/>
      <c r="AS945" s="210"/>
      <c r="AT945" s="210"/>
      <c r="AU945" s="210"/>
      <c r="AV945" s="210"/>
      <c r="AW945" s="210"/>
      <c r="AX945" s="210"/>
      <c r="AY945" s="210"/>
      <c r="AZ945" s="210"/>
      <c r="BA945" s="210"/>
      <c r="BB945" s="210"/>
      <c r="BC945" s="210"/>
      <c r="BD945" s="210"/>
      <c r="BE945" s="210"/>
      <c r="BF945" s="210"/>
      <c r="BG945" s="210"/>
      <c r="BH945" s="210"/>
    </row>
    <row r="946" spans="1:60" outlineLevel="3" x14ac:dyDescent="0.2">
      <c r="A946" s="217"/>
      <c r="B946" s="218"/>
      <c r="C946" s="263" t="s">
        <v>245</v>
      </c>
      <c r="D946" s="254"/>
      <c r="E946" s="255">
        <v>1</v>
      </c>
      <c r="F946" s="220"/>
      <c r="G946" s="220"/>
      <c r="H946" s="220"/>
      <c r="I946" s="220"/>
      <c r="J946" s="220"/>
      <c r="K946" s="220"/>
      <c r="L946" s="220"/>
      <c r="M946" s="220"/>
      <c r="N946" s="219"/>
      <c r="O946" s="219"/>
      <c r="P946" s="219"/>
      <c r="Q946" s="219"/>
      <c r="R946" s="220"/>
      <c r="S946" s="220"/>
      <c r="T946" s="220"/>
      <c r="U946" s="220"/>
      <c r="V946" s="220"/>
      <c r="W946" s="220"/>
      <c r="X946" s="220"/>
      <c r="Y946" s="220"/>
      <c r="Z946" s="210"/>
      <c r="AA946" s="210"/>
      <c r="AB946" s="210"/>
      <c r="AC946" s="210"/>
      <c r="AD946" s="210"/>
      <c r="AE946" s="210"/>
      <c r="AF946" s="210"/>
      <c r="AG946" s="210" t="s">
        <v>192</v>
      </c>
      <c r="AH946" s="210">
        <v>2</v>
      </c>
      <c r="AI946" s="210"/>
      <c r="AJ946" s="210"/>
      <c r="AK946" s="210"/>
      <c r="AL946" s="210"/>
      <c r="AM946" s="210"/>
      <c r="AN946" s="210"/>
      <c r="AO946" s="210"/>
      <c r="AP946" s="210"/>
      <c r="AQ946" s="210"/>
      <c r="AR946" s="210"/>
      <c r="AS946" s="210"/>
      <c r="AT946" s="210"/>
      <c r="AU946" s="210"/>
      <c r="AV946" s="210"/>
      <c r="AW946" s="210"/>
      <c r="AX946" s="210"/>
      <c r="AY946" s="210"/>
      <c r="AZ946" s="210"/>
      <c r="BA946" s="210"/>
      <c r="BB946" s="210"/>
      <c r="BC946" s="210"/>
      <c r="BD946" s="210"/>
      <c r="BE946" s="210"/>
      <c r="BF946" s="210"/>
      <c r="BG946" s="210"/>
      <c r="BH946" s="210"/>
    </row>
    <row r="947" spans="1:60" outlineLevel="3" x14ac:dyDescent="0.2">
      <c r="A947" s="217"/>
      <c r="B947" s="218"/>
      <c r="C947" s="263" t="s">
        <v>246</v>
      </c>
      <c r="D947" s="254"/>
      <c r="E947" s="255">
        <v>1</v>
      </c>
      <c r="F947" s="220"/>
      <c r="G947" s="220"/>
      <c r="H947" s="220"/>
      <c r="I947" s="220"/>
      <c r="J947" s="220"/>
      <c r="K947" s="220"/>
      <c r="L947" s="220"/>
      <c r="M947" s="220"/>
      <c r="N947" s="219"/>
      <c r="O947" s="219"/>
      <c r="P947" s="219"/>
      <c r="Q947" s="219"/>
      <c r="R947" s="220"/>
      <c r="S947" s="220"/>
      <c r="T947" s="220"/>
      <c r="U947" s="220"/>
      <c r="V947" s="220"/>
      <c r="W947" s="220"/>
      <c r="X947" s="220"/>
      <c r="Y947" s="220"/>
      <c r="Z947" s="210"/>
      <c r="AA947" s="210"/>
      <c r="AB947" s="210"/>
      <c r="AC947" s="210"/>
      <c r="AD947" s="210"/>
      <c r="AE947" s="210"/>
      <c r="AF947" s="210"/>
      <c r="AG947" s="210" t="s">
        <v>192</v>
      </c>
      <c r="AH947" s="210">
        <v>2</v>
      </c>
      <c r="AI947" s="210"/>
      <c r="AJ947" s="210"/>
      <c r="AK947" s="210"/>
      <c r="AL947" s="210"/>
      <c r="AM947" s="210"/>
      <c r="AN947" s="210"/>
      <c r="AO947" s="210"/>
      <c r="AP947" s="210"/>
      <c r="AQ947" s="210"/>
      <c r="AR947" s="210"/>
      <c r="AS947" s="210"/>
      <c r="AT947" s="210"/>
      <c r="AU947" s="210"/>
      <c r="AV947" s="210"/>
      <c r="AW947" s="210"/>
      <c r="AX947" s="210"/>
      <c r="AY947" s="210"/>
      <c r="AZ947" s="210"/>
      <c r="BA947" s="210"/>
      <c r="BB947" s="210"/>
      <c r="BC947" s="210"/>
      <c r="BD947" s="210"/>
      <c r="BE947" s="210"/>
      <c r="BF947" s="210"/>
      <c r="BG947" s="210"/>
      <c r="BH947" s="210"/>
    </row>
    <row r="948" spans="1:60" outlineLevel="3" x14ac:dyDescent="0.2">
      <c r="A948" s="217"/>
      <c r="B948" s="218"/>
      <c r="C948" s="263" t="s">
        <v>247</v>
      </c>
      <c r="D948" s="254"/>
      <c r="E948" s="255">
        <v>1</v>
      </c>
      <c r="F948" s="220"/>
      <c r="G948" s="220"/>
      <c r="H948" s="220"/>
      <c r="I948" s="220"/>
      <c r="J948" s="220"/>
      <c r="K948" s="220"/>
      <c r="L948" s="220"/>
      <c r="M948" s="220"/>
      <c r="N948" s="219"/>
      <c r="O948" s="219"/>
      <c r="P948" s="219"/>
      <c r="Q948" s="219"/>
      <c r="R948" s="220"/>
      <c r="S948" s="220"/>
      <c r="T948" s="220"/>
      <c r="U948" s="220"/>
      <c r="V948" s="220"/>
      <c r="W948" s="220"/>
      <c r="X948" s="220"/>
      <c r="Y948" s="220"/>
      <c r="Z948" s="210"/>
      <c r="AA948" s="210"/>
      <c r="AB948" s="210"/>
      <c r="AC948" s="210"/>
      <c r="AD948" s="210"/>
      <c r="AE948" s="210"/>
      <c r="AF948" s="210"/>
      <c r="AG948" s="210" t="s">
        <v>192</v>
      </c>
      <c r="AH948" s="210">
        <v>2</v>
      </c>
      <c r="AI948" s="210"/>
      <c r="AJ948" s="210"/>
      <c r="AK948" s="210"/>
      <c r="AL948" s="210"/>
      <c r="AM948" s="210"/>
      <c r="AN948" s="210"/>
      <c r="AO948" s="210"/>
      <c r="AP948" s="210"/>
      <c r="AQ948" s="210"/>
      <c r="AR948" s="210"/>
      <c r="AS948" s="210"/>
      <c r="AT948" s="210"/>
      <c r="AU948" s="210"/>
      <c r="AV948" s="210"/>
      <c r="AW948" s="210"/>
      <c r="AX948" s="210"/>
      <c r="AY948" s="210"/>
      <c r="AZ948" s="210"/>
      <c r="BA948" s="210"/>
      <c r="BB948" s="210"/>
      <c r="BC948" s="210"/>
      <c r="BD948" s="210"/>
      <c r="BE948" s="210"/>
      <c r="BF948" s="210"/>
      <c r="BG948" s="210"/>
      <c r="BH948" s="210"/>
    </row>
    <row r="949" spans="1:60" outlineLevel="3" x14ac:dyDescent="0.2">
      <c r="A949" s="217"/>
      <c r="B949" s="218"/>
      <c r="C949" s="263" t="s">
        <v>248</v>
      </c>
      <c r="D949" s="254"/>
      <c r="E949" s="255">
        <v>1</v>
      </c>
      <c r="F949" s="220"/>
      <c r="G949" s="220"/>
      <c r="H949" s="220"/>
      <c r="I949" s="220"/>
      <c r="J949" s="220"/>
      <c r="K949" s="220"/>
      <c r="L949" s="220"/>
      <c r="M949" s="220"/>
      <c r="N949" s="219"/>
      <c r="O949" s="219"/>
      <c r="P949" s="219"/>
      <c r="Q949" s="219"/>
      <c r="R949" s="220"/>
      <c r="S949" s="220"/>
      <c r="T949" s="220"/>
      <c r="U949" s="220"/>
      <c r="V949" s="220"/>
      <c r="W949" s="220"/>
      <c r="X949" s="220"/>
      <c r="Y949" s="220"/>
      <c r="Z949" s="210"/>
      <c r="AA949" s="210"/>
      <c r="AB949" s="210"/>
      <c r="AC949" s="210"/>
      <c r="AD949" s="210"/>
      <c r="AE949" s="210"/>
      <c r="AF949" s="210"/>
      <c r="AG949" s="210" t="s">
        <v>192</v>
      </c>
      <c r="AH949" s="210">
        <v>2</v>
      </c>
      <c r="AI949" s="210"/>
      <c r="AJ949" s="210"/>
      <c r="AK949" s="210"/>
      <c r="AL949" s="210"/>
      <c r="AM949" s="210"/>
      <c r="AN949" s="210"/>
      <c r="AO949" s="210"/>
      <c r="AP949" s="210"/>
      <c r="AQ949" s="210"/>
      <c r="AR949" s="210"/>
      <c r="AS949" s="210"/>
      <c r="AT949" s="210"/>
      <c r="AU949" s="210"/>
      <c r="AV949" s="210"/>
      <c r="AW949" s="210"/>
      <c r="AX949" s="210"/>
      <c r="AY949" s="210"/>
      <c r="AZ949" s="210"/>
      <c r="BA949" s="210"/>
      <c r="BB949" s="210"/>
      <c r="BC949" s="210"/>
      <c r="BD949" s="210"/>
      <c r="BE949" s="210"/>
      <c r="BF949" s="210"/>
      <c r="BG949" s="210"/>
      <c r="BH949" s="210"/>
    </row>
    <row r="950" spans="1:60" outlineLevel="3" x14ac:dyDescent="0.2">
      <c r="A950" s="217"/>
      <c r="B950" s="218"/>
      <c r="C950" s="263" t="s">
        <v>249</v>
      </c>
      <c r="D950" s="254"/>
      <c r="E950" s="255">
        <v>1</v>
      </c>
      <c r="F950" s="220"/>
      <c r="G950" s="220"/>
      <c r="H950" s="220"/>
      <c r="I950" s="220"/>
      <c r="J950" s="220"/>
      <c r="K950" s="220"/>
      <c r="L950" s="220"/>
      <c r="M950" s="220"/>
      <c r="N950" s="219"/>
      <c r="O950" s="219"/>
      <c r="P950" s="219"/>
      <c r="Q950" s="219"/>
      <c r="R950" s="220"/>
      <c r="S950" s="220"/>
      <c r="T950" s="220"/>
      <c r="U950" s="220"/>
      <c r="V950" s="220"/>
      <c r="W950" s="220"/>
      <c r="X950" s="220"/>
      <c r="Y950" s="220"/>
      <c r="Z950" s="210"/>
      <c r="AA950" s="210"/>
      <c r="AB950" s="210"/>
      <c r="AC950" s="210"/>
      <c r="AD950" s="210"/>
      <c r="AE950" s="210"/>
      <c r="AF950" s="210"/>
      <c r="AG950" s="210" t="s">
        <v>192</v>
      </c>
      <c r="AH950" s="210">
        <v>2</v>
      </c>
      <c r="AI950" s="210"/>
      <c r="AJ950" s="210"/>
      <c r="AK950" s="210"/>
      <c r="AL950" s="210"/>
      <c r="AM950" s="210"/>
      <c r="AN950" s="210"/>
      <c r="AO950" s="210"/>
      <c r="AP950" s="210"/>
      <c r="AQ950" s="210"/>
      <c r="AR950" s="210"/>
      <c r="AS950" s="210"/>
      <c r="AT950" s="210"/>
      <c r="AU950" s="210"/>
      <c r="AV950" s="210"/>
      <c r="AW950" s="210"/>
      <c r="AX950" s="210"/>
      <c r="AY950" s="210"/>
      <c r="AZ950" s="210"/>
      <c r="BA950" s="210"/>
      <c r="BB950" s="210"/>
      <c r="BC950" s="210"/>
      <c r="BD950" s="210"/>
      <c r="BE950" s="210"/>
      <c r="BF950" s="210"/>
      <c r="BG950" s="210"/>
      <c r="BH950" s="210"/>
    </row>
    <row r="951" spans="1:60" outlineLevel="3" x14ac:dyDescent="0.2">
      <c r="A951" s="217"/>
      <c r="B951" s="218"/>
      <c r="C951" s="263" t="s">
        <v>250</v>
      </c>
      <c r="D951" s="254"/>
      <c r="E951" s="255">
        <v>1</v>
      </c>
      <c r="F951" s="220"/>
      <c r="G951" s="220"/>
      <c r="H951" s="220"/>
      <c r="I951" s="220"/>
      <c r="J951" s="220"/>
      <c r="K951" s="220"/>
      <c r="L951" s="220"/>
      <c r="M951" s="220"/>
      <c r="N951" s="219"/>
      <c r="O951" s="219"/>
      <c r="P951" s="219"/>
      <c r="Q951" s="219"/>
      <c r="R951" s="220"/>
      <c r="S951" s="220"/>
      <c r="T951" s="220"/>
      <c r="U951" s="220"/>
      <c r="V951" s="220"/>
      <c r="W951" s="220"/>
      <c r="X951" s="220"/>
      <c r="Y951" s="220"/>
      <c r="Z951" s="210"/>
      <c r="AA951" s="210"/>
      <c r="AB951" s="210"/>
      <c r="AC951" s="210"/>
      <c r="AD951" s="210"/>
      <c r="AE951" s="210"/>
      <c r="AF951" s="210"/>
      <c r="AG951" s="210" t="s">
        <v>192</v>
      </c>
      <c r="AH951" s="210">
        <v>2</v>
      </c>
      <c r="AI951" s="210"/>
      <c r="AJ951" s="210"/>
      <c r="AK951" s="210"/>
      <c r="AL951" s="210"/>
      <c r="AM951" s="210"/>
      <c r="AN951" s="210"/>
      <c r="AO951" s="210"/>
      <c r="AP951" s="210"/>
      <c r="AQ951" s="210"/>
      <c r="AR951" s="210"/>
      <c r="AS951" s="210"/>
      <c r="AT951" s="210"/>
      <c r="AU951" s="210"/>
      <c r="AV951" s="210"/>
      <c r="AW951" s="210"/>
      <c r="AX951" s="210"/>
      <c r="AY951" s="210"/>
      <c r="AZ951" s="210"/>
      <c r="BA951" s="210"/>
      <c r="BB951" s="210"/>
      <c r="BC951" s="210"/>
      <c r="BD951" s="210"/>
      <c r="BE951" s="210"/>
      <c r="BF951" s="210"/>
      <c r="BG951" s="210"/>
      <c r="BH951" s="210"/>
    </row>
    <row r="952" spans="1:60" outlineLevel="3" x14ac:dyDescent="0.2">
      <c r="A952" s="217"/>
      <c r="B952" s="218"/>
      <c r="C952" s="263" t="s">
        <v>251</v>
      </c>
      <c r="D952" s="254"/>
      <c r="E952" s="255">
        <v>1</v>
      </c>
      <c r="F952" s="220"/>
      <c r="G952" s="220"/>
      <c r="H952" s="220"/>
      <c r="I952" s="220"/>
      <c r="J952" s="220"/>
      <c r="K952" s="220"/>
      <c r="L952" s="220"/>
      <c r="M952" s="220"/>
      <c r="N952" s="219"/>
      <c r="O952" s="219"/>
      <c r="P952" s="219"/>
      <c r="Q952" s="219"/>
      <c r="R952" s="220"/>
      <c r="S952" s="220"/>
      <c r="T952" s="220"/>
      <c r="U952" s="220"/>
      <c r="V952" s="220"/>
      <c r="W952" s="220"/>
      <c r="X952" s="220"/>
      <c r="Y952" s="220"/>
      <c r="Z952" s="210"/>
      <c r="AA952" s="210"/>
      <c r="AB952" s="210"/>
      <c r="AC952" s="210"/>
      <c r="AD952" s="210"/>
      <c r="AE952" s="210"/>
      <c r="AF952" s="210"/>
      <c r="AG952" s="210" t="s">
        <v>192</v>
      </c>
      <c r="AH952" s="210">
        <v>2</v>
      </c>
      <c r="AI952" s="210"/>
      <c r="AJ952" s="210"/>
      <c r="AK952" s="210"/>
      <c r="AL952" s="210"/>
      <c r="AM952" s="210"/>
      <c r="AN952" s="210"/>
      <c r="AO952" s="210"/>
      <c r="AP952" s="210"/>
      <c r="AQ952" s="210"/>
      <c r="AR952" s="210"/>
      <c r="AS952" s="210"/>
      <c r="AT952" s="210"/>
      <c r="AU952" s="210"/>
      <c r="AV952" s="210"/>
      <c r="AW952" s="210"/>
      <c r="AX952" s="210"/>
      <c r="AY952" s="210"/>
      <c r="AZ952" s="210"/>
      <c r="BA952" s="210"/>
      <c r="BB952" s="210"/>
      <c r="BC952" s="210"/>
      <c r="BD952" s="210"/>
      <c r="BE952" s="210"/>
      <c r="BF952" s="210"/>
      <c r="BG952" s="210"/>
      <c r="BH952" s="210"/>
    </row>
    <row r="953" spans="1:60" outlineLevel="3" x14ac:dyDescent="0.2">
      <c r="A953" s="217"/>
      <c r="B953" s="218"/>
      <c r="C953" s="263" t="s">
        <v>252</v>
      </c>
      <c r="D953" s="254"/>
      <c r="E953" s="255">
        <v>1</v>
      </c>
      <c r="F953" s="220"/>
      <c r="G953" s="220"/>
      <c r="H953" s="220"/>
      <c r="I953" s="220"/>
      <c r="J953" s="220"/>
      <c r="K953" s="220"/>
      <c r="L953" s="220"/>
      <c r="M953" s="220"/>
      <c r="N953" s="219"/>
      <c r="O953" s="219"/>
      <c r="P953" s="219"/>
      <c r="Q953" s="219"/>
      <c r="R953" s="220"/>
      <c r="S953" s="220"/>
      <c r="T953" s="220"/>
      <c r="U953" s="220"/>
      <c r="V953" s="220"/>
      <c r="W953" s="220"/>
      <c r="X953" s="220"/>
      <c r="Y953" s="220"/>
      <c r="Z953" s="210"/>
      <c r="AA953" s="210"/>
      <c r="AB953" s="210"/>
      <c r="AC953" s="210"/>
      <c r="AD953" s="210"/>
      <c r="AE953" s="210"/>
      <c r="AF953" s="210"/>
      <c r="AG953" s="210" t="s">
        <v>192</v>
      </c>
      <c r="AH953" s="210">
        <v>2</v>
      </c>
      <c r="AI953" s="210"/>
      <c r="AJ953" s="210"/>
      <c r="AK953" s="210"/>
      <c r="AL953" s="210"/>
      <c r="AM953" s="210"/>
      <c r="AN953" s="210"/>
      <c r="AO953" s="210"/>
      <c r="AP953" s="210"/>
      <c r="AQ953" s="210"/>
      <c r="AR953" s="210"/>
      <c r="AS953" s="210"/>
      <c r="AT953" s="210"/>
      <c r="AU953" s="210"/>
      <c r="AV953" s="210"/>
      <c r="AW953" s="210"/>
      <c r="AX953" s="210"/>
      <c r="AY953" s="210"/>
      <c r="AZ953" s="210"/>
      <c r="BA953" s="210"/>
      <c r="BB953" s="210"/>
      <c r="BC953" s="210"/>
      <c r="BD953" s="210"/>
      <c r="BE953" s="210"/>
      <c r="BF953" s="210"/>
      <c r="BG953" s="210"/>
      <c r="BH953" s="210"/>
    </row>
    <row r="954" spans="1:60" outlineLevel="3" x14ac:dyDescent="0.2">
      <c r="A954" s="217"/>
      <c r="B954" s="218"/>
      <c r="C954" s="263" t="s">
        <v>253</v>
      </c>
      <c r="D954" s="254"/>
      <c r="E954" s="255">
        <v>3</v>
      </c>
      <c r="F954" s="220"/>
      <c r="G954" s="220"/>
      <c r="H954" s="220"/>
      <c r="I954" s="220"/>
      <c r="J954" s="220"/>
      <c r="K954" s="220"/>
      <c r="L954" s="220"/>
      <c r="M954" s="220"/>
      <c r="N954" s="219"/>
      <c r="O954" s="219"/>
      <c r="P954" s="219"/>
      <c r="Q954" s="219"/>
      <c r="R954" s="220"/>
      <c r="S954" s="220"/>
      <c r="T954" s="220"/>
      <c r="U954" s="220"/>
      <c r="V954" s="220"/>
      <c r="W954" s="220"/>
      <c r="X954" s="220"/>
      <c r="Y954" s="220"/>
      <c r="Z954" s="210"/>
      <c r="AA954" s="210"/>
      <c r="AB954" s="210"/>
      <c r="AC954" s="210"/>
      <c r="AD954" s="210"/>
      <c r="AE954" s="210"/>
      <c r="AF954" s="210"/>
      <c r="AG954" s="210" t="s">
        <v>192</v>
      </c>
      <c r="AH954" s="210">
        <v>2</v>
      </c>
      <c r="AI954" s="210"/>
      <c r="AJ954" s="210"/>
      <c r="AK954" s="210"/>
      <c r="AL954" s="210"/>
      <c r="AM954" s="210"/>
      <c r="AN954" s="210"/>
      <c r="AO954" s="210"/>
      <c r="AP954" s="210"/>
      <c r="AQ954" s="210"/>
      <c r="AR954" s="210"/>
      <c r="AS954" s="210"/>
      <c r="AT954" s="210"/>
      <c r="AU954" s="210"/>
      <c r="AV954" s="210"/>
      <c r="AW954" s="210"/>
      <c r="AX954" s="210"/>
      <c r="AY954" s="210"/>
      <c r="AZ954" s="210"/>
      <c r="BA954" s="210"/>
      <c r="BB954" s="210"/>
      <c r="BC954" s="210"/>
      <c r="BD954" s="210"/>
      <c r="BE954" s="210"/>
      <c r="BF954" s="210"/>
      <c r="BG954" s="210"/>
      <c r="BH954" s="210"/>
    </row>
    <row r="955" spans="1:60" outlineLevel="3" x14ac:dyDescent="0.2">
      <c r="A955" s="217"/>
      <c r="B955" s="218"/>
      <c r="C955" s="263" t="s">
        <v>254</v>
      </c>
      <c r="D955" s="254"/>
      <c r="E955" s="255">
        <v>1</v>
      </c>
      <c r="F955" s="220"/>
      <c r="G955" s="220"/>
      <c r="H955" s="220"/>
      <c r="I955" s="220"/>
      <c r="J955" s="220"/>
      <c r="K955" s="220"/>
      <c r="L955" s="220"/>
      <c r="M955" s="220"/>
      <c r="N955" s="219"/>
      <c r="O955" s="219"/>
      <c r="P955" s="219"/>
      <c r="Q955" s="219"/>
      <c r="R955" s="220"/>
      <c r="S955" s="220"/>
      <c r="T955" s="220"/>
      <c r="U955" s="220"/>
      <c r="V955" s="220"/>
      <c r="W955" s="220"/>
      <c r="X955" s="220"/>
      <c r="Y955" s="220"/>
      <c r="Z955" s="210"/>
      <c r="AA955" s="210"/>
      <c r="AB955" s="210"/>
      <c r="AC955" s="210"/>
      <c r="AD955" s="210"/>
      <c r="AE955" s="210"/>
      <c r="AF955" s="210"/>
      <c r="AG955" s="210" t="s">
        <v>192</v>
      </c>
      <c r="AH955" s="210">
        <v>2</v>
      </c>
      <c r="AI955" s="210"/>
      <c r="AJ955" s="210"/>
      <c r="AK955" s="210"/>
      <c r="AL955" s="210"/>
      <c r="AM955" s="210"/>
      <c r="AN955" s="210"/>
      <c r="AO955" s="210"/>
      <c r="AP955" s="210"/>
      <c r="AQ955" s="210"/>
      <c r="AR955" s="210"/>
      <c r="AS955" s="210"/>
      <c r="AT955" s="210"/>
      <c r="AU955" s="210"/>
      <c r="AV955" s="210"/>
      <c r="AW955" s="210"/>
      <c r="AX955" s="210"/>
      <c r="AY955" s="210"/>
      <c r="AZ955" s="210"/>
      <c r="BA955" s="210"/>
      <c r="BB955" s="210"/>
      <c r="BC955" s="210"/>
      <c r="BD955" s="210"/>
      <c r="BE955" s="210"/>
      <c r="BF955" s="210"/>
      <c r="BG955" s="210"/>
      <c r="BH955" s="210"/>
    </row>
    <row r="956" spans="1:60" outlineLevel="3" x14ac:dyDescent="0.2">
      <c r="A956" s="217"/>
      <c r="B956" s="218"/>
      <c r="C956" s="263" t="s">
        <v>255</v>
      </c>
      <c r="D956" s="254"/>
      <c r="E956" s="255">
        <v>1</v>
      </c>
      <c r="F956" s="220"/>
      <c r="G956" s="220"/>
      <c r="H956" s="220"/>
      <c r="I956" s="220"/>
      <c r="J956" s="220"/>
      <c r="K956" s="220"/>
      <c r="L956" s="220"/>
      <c r="M956" s="220"/>
      <c r="N956" s="219"/>
      <c r="O956" s="219"/>
      <c r="P956" s="219"/>
      <c r="Q956" s="219"/>
      <c r="R956" s="220"/>
      <c r="S956" s="220"/>
      <c r="T956" s="220"/>
      <c r="U956" s="220"/>
      <c r="V956" s="220"/>
      <c r="W956" s="220"/>
      <c r="X956" s="220"/>
      <c r="Y956" s="220"/>
      <c r="Z956" s="210"/>
      <c r="AA956" s="210"/>
      <c r="AB956" s="210"/>
      <c r="AC956" s="210"/>
      <c r="AD956" s="210"/>
      <c r="AE956" s="210"/>
      <c r="AF956" s="210"/>
      <c r="AG956" s="210" t="s">
        <v>192</v>
      </c>
      <c r="AH956" s="210">
        <v>2</v>
      </c>
      <c r="AI956" s="210"/>
      <c r="AJ956" s="210"/>
      <c r="AK956" s="210"/>
      <c r="AL956" s="210"/>
      <c r="AM956" s="210"/>
      <c r="AN956" s="210"/>
      <c r="AO956" s="210"/>
      <c r="AP956" s="210"/>
      <c r="AQ956" s="210"/>
      <c r="AR956" s="210"/>
      <c r="AS956" s="210"/>
      <c r="AT956" s="210"/>
      <c r="AU956" s="210"/>
      <c r="AV956" s="210"/>
      <c r="AW956" s="210"/>
      <c r="AX956" s="210"/>
      <c r="AY956" s="210"/>
      <c r="AZ956" s="210"/>
      <c r="BA956" s="210"/>
      <c r="BB956" s="210"/>
      <c r="BC956" s="210"/>
      <c r="BD956" s="210"/>
      <c r="BE956" s="210"/>
      <c r="BF956" s="210"/>
      <c r="BG956" s="210"/>
      <c r="BH956" s="210"/>
    </row>
    <row r="957" spans="1:60" outlineLevel="3" x14ac:dyDescent="0.2">
      <c r="A957" s="217"/>
      <c r="B957" s="218"/>
      <c r="C957" s="263" t="s">
        <v>256</v>
      </c>
      <c r="D957" s="254"/>
      <c r="E957" s="255">
        <v>1</v>
      </c>
      <c r="F957" s="220"/>
      <c r="G957" s="220"/>
      <c r="H957" s="220"/>
      <c r="I957" s="220"/>
      <c r="J957" s="220"/>
      <c r="K957" s="220"/>
      <c r="L957" s="220"/>
      <c r="M957" s="220"/>
      <c r="N957" s="219"/>
      <c r="O957" s="219"/>
      <c r="P957" s="219"/>
      <c r="Q957" s="219"/>
      <c r="R957" s="220"/>
      <c r="S957" s="220"/>
      <c r="T957" s="220"/>
      <c r="U957" s="220"/>
      <c r="V957" s="220"/>
      <c r="W957" s="220"/>
      <c r="X957" s="220"/>
      <c r="Y957" s="220"/>
      <c r="Z957" s="210"/>
      <c r="AA957" s="210"/>
      <c r="AB957" s="210"/>
      <c r="AC957" s="210"/>
      <c r="AD957" s="210"/>
      <c r="AE957" s="210"/>
      <c r="AF957" s="210"/>
      <c r="AG957" s="210" t="s">
        <v>192</v>
      </c>
      <c r="AH957" s="210">
        <v>2</v>
      </c>
      <c r="AI957" s="210"/>
      <c r="AJ957" s="210"/>
      <c r="AK957" s="210"/>
      <c r="AL957" s="210"/>
      <c r="AM957" s="210"/>
      <c r="AN957" s="210"/>
      <c r="AO957" s="210"/>
      <c r="AP957" s="210"/>
      <c r="AQ957" s="210"/>
      <c r="AR957" s="210"/>
      <c r="AS957" s="210"/>
      <c r="AT957" s="210"/>
      <c r="AU957" s="210"/>
      <c r="AV957" s="210"/>
      <c r="AW957" s="210"/>
      <c r="AX957" s="210"/>
      <c r="AY957" s="210"/>
      <c r="AZ957" s="210"/>
      <c r="BA957" s="210"/>
      <c r="BB957" s="210"/>
      <c r="BC957" s="210"/>
      <c r="BD957" s="210"/>
      <c r="BE957" s="210"/>
      <c r="BF957" s="210"/>
      <c r="BG957" s="210"/>
      <c r="BH957" s="210"/>
    </row>
    <row r="958" spans="1:60" outlineLevel="3" x14ac:dyDescent="0.2">
      <c r="A958" s="217"/>
      <c r="B958" s="218"/>
      <c r="C958" s="263" t="s">
        <v>257</v>
      </c>
      <c r="D958" s="254"/>
      <c r="E958" s="255">
        <v>1</v>
      </c>
      <c r="F958" s="220"/>
      <c r="G958" s="220"/>
      <c r="H958" s="220"/>
      <c r="I958" s="220"/>
      <c r="J958" s="220"/>
      <c r="K958" s="220"/>
      <c r="L958" s="220"/>
      <c r="M958" s="220"/>
      <c r="N958" s="219"/>
      <c r="O958" s="219"/>
      <c r="P958" s="219"/>
      <c r="Q958" s="219"/>
      <c r="R958" s="220"/>
      <c r="S958" s="220"/>
      <c r="T958" s="220"/>
      <c r="U958" s="220"/>
      <c r="V958" s="220"/>
      <c r="W958" s="220"/>
      <c r="X958" s="220"/>
      <c r="Y958" s="220"/>
      <c r="Z958" s="210"/>
      <c r="AA958" s="210"/>
      <c r="AB958" s="210"/>
      <c r="AC958" s="210"/>
      <c r="AD958" s="210"/>
      <c r="AE958" s="210"/>
      <c r="AF958" s="210"/>
      <c r="AG958" s="210" t="s">
        <v>192</v>
      </c>
      <c r="AH958" s="210">
        <v>2</v>
      </c>
      <c r="AI958" s="210"/>
      <c r="AJ958" s="210"/>
      <c r="AK958" s="210"/>
      <c r="AL958" s="210"/>
      <c r="AM958" s="210"/>
      <c r="AN958" s="210"/>
      <c r="AO958" s="210"/>
      <c r="AP958" s="210"/>
      <c r="AQ958" s="210"/>
      <c r="AR958" s="210"/>
      <c r="AS958" s="210"/>
      <c r="AT958" s="210"/>
      <c r="AU958" s="210"/>
      <c r="AV958" s="210"/>
      <c r="AW958" s="210"/>
      <c r="AX958" s="210"/>
      <c r="AY958" s="210"/>
      <c r="AZ958" s="210"/>
      <c r="BA958" s="210"/>
      <c r="BB958" s="210"/>
      <c r="BC958" s="210"/>
      <c r="BD958" s="210"/>
      <c r="BE958" s="210"/>
      <c r="BF958" s="210"/>
      <c r="BG958" s="210"/>
      <c r="BH958" s="210"/>
    </row>
    <row r="959" spans="1:60" outlineLevel="3" x14ac:dyDescent="0.2">
      <c r="A959" s="217"/>
      <c r="B959" s="218"/>
      <c r="C959" s="263" t="s">
        <v>258</v>
      </c>
      <c r="D959" s="254"/>
      <c r="E959" s="255">
        <v>1</v>
      </c>
      <c r="F959" s="220"/>
      <c r="G959" s="220"/>
      <c r="H959" s="220"/>
      <c r="I959" s="220"/>
      <c r="J959" s="220"/>
      <c r="K959" s="220"/>
      <c r="L959" s="220"/>
      <c r="M959" s="220"/>
      <c r="N959" s="219"/>
      <c r="O959" s="219"/>
      <c r="P959" s="219"/>
      <c r="Q959" s="219"/>
      <c r="R959" s="220"/>
      <c r="S959" s="220"/>
      <c r="T959" s="220"/>
      <c r="U959" s="220"/>
      <c r="V959" s="220"/>
      <c r="W959" s="220"/>
      <c r="X959" s="220"/>
      <c r="Y959" s="220"/>
      <c r="Z959" s="210"/>
      <c r="AA959" s="210"/>
      <c r="AB959" s="210"/>
      <c r="AC959" s="210"/>
      <c r="AD959" s="210"/>
      <c r="AE959" s="210"/>
      <c r="AF959" s="210"/>
      <c r="AG959" s="210" t="s">
        <v>192</v>
      </c>
      <c r="AH959" s="210">
        <v>2</v>
      </c>
      <c r="AI959" s="210"/>
      <c r="AJ959" s="210"/>
      <c r="AK959" s="210"/>
      <c r="AL959" s="210"/>
      <c r="AM959" s="210"/>
      <c r="AN959" s="210"/>
      <c r="AO959" s="210"/>
      <c r="AP959" s="210"/>
      <c r="AQ959" s="210"/>
      <c r="AR959" s="210"/>
      <c r="AS959" s="210"/>
      <c r="AT959" s="210"/>
      <c r="AU959" s="210"/>
      <c r="AV959" s="210"/>
      <c r="AW959" s="210"/>
      <c r="AX959" s="210"/>
      <c r="AY959" s="210"/>
      <c r="AZ959" s="210"/>
      <c r="BA959" s="210"/>
      <c r="BB959" s="210"/>
      <c r="BC959" s="210"/>
      <c r="BD959" s="210"/>
      <c r="BE959" s="210"/>
      <c r="BF959" s="210"/>
      <c r="BG959" s="210"/>
      <c r="BH959" s="210"/>
    </row>
    <row r="960" spans="1:60" outlineLevel="3" x14ac:dyDescent="0.2">
      <c r="A960" s="217"/>
      <c r="B960" s="218"/>
      <c r="C960" s="263" t="s">
        <v>259</v>
      </c>
      <c r="D960" s="254"/>
      <c r="E960" s="255">
        <v>1</v>
      </c>
      <c r="F960" s="220"/>
      <c r="G960" s="220"/>
      <c r="H960" s="220"/>
      <c r="I960" s="220"/>
      <c r="J960" s="220"/>
      <c r="K960" s="220"/>
      <c r="L960" s="220"/>
      <c r="M960" s="220"/>
      <c r="N960" s="219"/>
      <c r="O960" s="219"/>
      <c r="P960" s="219"/>
      <c r="Q960" s="219"/>
      <c r="R960" s="220"/>
      <c r="S960" s="220"/>
      <c r="T960" s="220"/>
      <c r="U960" s="220"/>
      <c r="V960" s="220"/>
      <c r="W960" s="220"/>
      <c r="X960" s="220"/>
      <c r="Y960" s="220"/>
      <c r="Z960" s="210"/>
      <c r="AA960" s="210"/>
      <c r="AB960" s="210"/>
      <c r="AC960" s="210"/>
      <c r="AD960" s="210"/>
      <c r="AE960" s="210"/>
      <c r="AF960" s="210"/>
      <c r="AG960" s="210" t="s">
        <v>192</v>
      </c>
      <c r="AH960" s="210">
        <v>2</v>
      </c>
      <c r="AI960" s="210"/>
      <c r="AJ960" s="210"/>
      <c r="AK960" s="210"/>
      <c r="AL960" s="210"/>
      <c r="AM960" s="210"/>
      <c r="AN960" s="210"/>
      <c r="AO960" s="210"/>
      <c r="AP960" s="210"/>
      <c r="AQ960" s="210"/>
      <c r="AR960" s="210"/>
      <c r="AS960" s="210"/>
      <c r="AT960" s="210"/>
      <c r="AU960" s="210"/>
      <c r="AV960" s="210"/>
      <c r="AW960" s="210"/>
      <c r="AX960" s="210"/>
      <c r="AY960" s="210"/>
      <c r="AZ960" s="210"/>
      <c r="BA960" s="210"/>
      <c r="BB960" s="210"/>
      <c r="BC960" s="210"/>
      <c r="BD960" s="210"/>
      <c r="BE960" s="210"/>
      <c r="BF960" s="210"/>
      <c r="BG960" s="210"/>
      <c r="BH960" s="210"/>
    </row>
    <row r="961" spans="1:60" outlineLevel="3" x14ac:dyDescent="0.2">
      <c r="A961" s="217"/>
      <c r="B961" s="218"/>
      <c r="C961" s="263" t="s">
        <v>260</v>
      </c>
      <c r="D961" s="254"/>
      <c r="E961" s="255">
        <v>1</v>
      </c>
      <c r="F961" s="220"/>
      <c r="G961" s="220"/>
      <c r="H961" s="220"/>
      <c r="I961" s="220"/>
      <c r="J961" s="220"/>
      <c r="K961" s="220"/>
      <c r="L961" s="220"/>
      <c r="M961" s="220"/>
      <c r="N961" s="219"/>
      <c r="O961" s="219"/>
      <c r="P961" s="219"/>
      <c r="Q961" s="219"/>
      <c r="R961" s="220"/>
      <c r="S961" s="220"/>
      <c r="T961" s="220"/>
      <c r="U961" s="220"/>
      <c r="V961" s="220"/>
      <c r="W961" s="220"/>
      <c r="X961" s="220"/>
      <c r="Y961" s="220"/>
      <c r="Z961" s="210"/>
      <c r="AA961" s="210"/>
      <c r="AB961" s="210"/>
      <c r="AC961" s="210"/>
      <c r="AD961" s="210"/>
      <c r="AE961" s="210"/>
      <c r="AF961" s="210"/>
      <c r="AG961" s="210" t="s">
        <v>192</v>
      </c>
      <c r="AH961" s="210">
        <v>2</v>
      </c>
      <c r="AI961" s="210"/>
      <c r="AJ961" s="210"/>
      <c r="AK961" s="210"/>
      <c r="AL961" s="210"/>
      <c r="AM961" s="210"/>
      <c r="AN961" s="210"/>
      <c r="AO961" s="210"/>
      <c r="AP961" s="210"/>
      <c r="AQ961" s="210"/>
      <c r="AR961" s="210"/>
      <c r="AS961" s="210"/>
      <c r="AT961" s="210"/>
      <c r="AU961" s="210"/>
      <c r="AV961" s="210"/>
      <c r="AW961" s="210"/>
      <c r="AX961" s="210"/>
      <c r="AY961" s="210"/>
      <c r="AZ961" s="210"/>
      <c r="BA961" s="210"/>
      <c r="BB961" s="210"/>
      <c r="BC961" s="210"/>
      <c r="BD961" s="210"/>
      <c r="BE961" s="210"/>
      <c r="BF961" s="210"/>
      <c r="BG961" s="210"/>
      <c r="BH961" s="210"/>
    </row>
    <row r="962" spans="1:60" outlineLevel="3" x14ac:dyDescent="0.2">
      <c r="A962" s="217"/>
      <c r="B962" s="218"/>
      <c r="C962" s="263" t="s">
        <v>261</v>
      </c>
      <c r="D962" s="254"/>
      <c r="E962" s="255">
        <v>1</v>
      </c>
      <c r="F962" s="220"/>
      <c r="G962" s="220"/>
      <c r="H962" s="220"/>
      <c r="I962" s="220"/>
      <c r="J962" s="220"/>
      <c r="K962" s="220"/>
      <c r="L962" s="220"/>
      <c r="M962" s="220"/>
      <c r="N962" s="219"/>
      <c r="O962" s="219"/>
      <c r="P962" s="219"/>
      <c r="Q962" s="219"/>
      <c r="R962" s="220"/>
      <c r="S962" s="220"/>
      <c r="T962" s="220"/>
      <c r="U962" s="220"/>
      <c r="V962" s="220"/>
      <c r="W962" s="220"/>
      <c r="X962" s="220"/>
      <c r="Y962" s="220"/>
      <c r="Z962" s="210"/>
      <c r="AA962" s="210"/>
      <c r="AB962" s="210"/>
      <c r="AC962" s="210"/>
      <c r="AD962" s="210"/>
      <c r="AE962" s="210"/>
      <c r="AF962" s="210"/>
      <c r="AG962" s="210" t="s">
        <v>192</v>
      </c>
      <c r="AH962" s="210">
        <v>2</v>
      </c>
      <c r="AI962" s="210"/>
      <c r="AJ962" s="210"/>
      <c r="AK962" s="210"/>
      <c r="AL962" s="210"/>
      <c r="AM962" s="210"/>
      <c r="AN962" s="210"/>
      <c r="AO962" s="210"/>
      <c r="AP962" s="210"/>
      <c r="AQ962" s="210"/>
      <c r="AR962" s="210"/>
      <c r="AS962" s="210"/>
      <c r="AT962" s="210"/>
      <c r="AU962" s="210"/>
      <c r="AV962" s="210"/>
      <c r="AW962" s="210"/>
      <c r="AX962" s="210"/>
      <c r="AY962" s="210"/>
      <c r="AZ962" s="210"/>
      <c r="BA962" s="210"/>
      <c r="BB962" s="210"/>
      <c r="BC962" s="210"/>
      <c r="BD962" s="210"/>
      <c r="BE962" s="210"/>
      <c r="BF962" s="210"/>
      <c r="BG962" s="210"/>
      <c r="BH962" s="210"/>
    </row>
    <row r="963" spans="1:60" outlineLevel="3" x14ac:dyDescent="0.2">
      <c r="A963" s="217"/>
      <c r="B963" s="218"/>
      <c r="C963" s="263" t="s">
        <v>262</v>
      </c>
      <c r="D963" s="254"/>
      <c r="E963" s="255">
        <v>1</v>
      </c>
      <c r="F963" s="220"/>
      <c r="G963" s="220"/>
      <c r="H963" s="220"/>
      <c r="I963" s="220"/>
      <c r="J963" s="220"/>
      <c r="K963" s="220"/>
      <c r="L963" s="220"/>
      <c r="M963" s="220"/>
      <c r="N963" s="219"/>
      <c r="O963" s="219"/>
      <c r="P963" s="219"/>
      <c r="Q963" s="219"/>
      <c r="R963" s="220"/>
      <c r="S963" s="220"/>
      <c r="T963" s="220"/>
      <c r="U963" s="220"/>
      <c r="V963" s="220"/>
      <c r="W963" s="220"/>
      <c r="X963" s="220"/>
      <c r="Y963" s="220"/>
      <c r="Z963" s="210"/>
      <c r="AA963" s="210"/>
      <c r="AB963" s="210"/>
      <c r="AC963" s="210"/>
      <c r="AD963" s="210"/>
      <c r="AE963" s="210"/>
      <c r="AF963" s="210"/>
      <c r="AG963" s="210" t="s">
        <v>192</v>
      </c>
      <c r="AH963" s="210">
        <v>2</v>
      </c>
      <c r="AI963" s="210"/>
      <c r="AJ963" s="210"/>
      <c r="AK963" s="210"/>
      <c r="AL963" s="210"/>
      <c r="AM963" s="210"/>
      <c r="AN963" s="210"/>
      <c r="AO963" s="210"/>
      <c r="AP963" s="210"/>
      <c r="AQ963" s="210"/>
      <c r="AR963" s="210"/>
      <c r="AS963" s="210"/>
      <c r="AT963" s="210"/>
      <c r="AU963" s="210"/>
      <c r="AV963" s="210"/>
      <c r="AW963" s="210"/>
      <c r="AX963" s="210"/>
      <c r="AY963" s="210"/>
      <c r="AZ963" s="210"/>
      <c r="BA963" s="210"/>
      <c r="BB963" s="210"/>
      <c r="BC963" s="210"/>
      <c r="BD963" s="210"/>
      <c r="BE963" s="210"/>
      <c r="BF963" s="210"/>
      <c r="BG963" s="210"/>
      <c r="BH963" s="210"/>
    </row>
    <row r="964" spans="1:60" outlineLevel="3" x14ac:dyDescent="0.2">
      <c r="A964" s="217"/>
      <c r="B964" s="218"/>
      <c r="C964" s="263" t="s">
        <v>263</v>
      </c>
      <c r="D964" s="254"/>
      <c r="E964" s="255">
        <v>1</v>
      </c>
      <c r="F964" s="220"/>
      <c r="G964" s="220"/>
      <c r="H964" s="220"/>
      <c r="I964" s="220"/>
      <c r="J964" s="220"/>
      <c r="K964" s="220"/>
      <c r="L964" s="220"/>
      <c r="M964" s="220"/>
      <c r="N964" s="219"/>
      <c r="O964" s="219"/>
      <c r="P964" s="219"/>
      <c r="Q964" s="219"/>
      <c r="R964" s="220"/>
      <c r="S964" s="220"/>
      <c r="T964" s="220"/>
      <c r="U964" s="220"/>
      <c r="V964" s="220"/>
      <c r="W964" s="220"/>
      <c r="X964" s="220"/>
      <c r="Y964" s="220"/>
      <c r="Z964" s="210"/>
      <c r="AA964" s="210"/>
      <c r="AB964" s="210"/>
      <c r="AC964" s="210"/>
      <c r="AD964" s="210"/>
      <c r="AE964" s="210"/>
      <c r="AF964" s="210"/>
      <c r="AG964" s="210" t="s">
        <v>192</v>
      </c>
      <c r="AH964" s="210">
        <v>2</v>
      </c>
      <c r="AI964" s="210"/>
      <c r="AJ964" s="210"/>
      <c r="AK964" s="210"/>
      <c r="AL964" s="210"/>
      <c r="AM964" s="210"/>
      <c r="AN964" s="210"/>
      <c r="AO964" s="210"/>
      <c r="AP964" s="210"/>
      <c r="AQ964" s="210"/>
      <c r="AR964" s="210"/>
      <c r="AS964" s="210"/>
      <c r="AT964" s="210"/>
      <c r="AU964" s="210"/>
      <c r="AV964" s="210"/>
      <c r="AW964" s="210"/>
      <c r="AX964" s="210"/>
      <c r="AY964" s="210"/>
      <c r="AZ964" s="210"/>
      <c r="BA964" s="210"/>
      <c r="BB964" s="210"/>
      <c r="BC964" s="210"/>
      <c r="BD964" s="210"/>
      <c r="BE964" s="210"/>
      <c r="BF964" s="210"/>
      <c r="BG964" s="210"/>
      <c r="BH964" s="210"/>
    </row>
    <row r="965" spans="1:60" outlineLevel="3" x14ac:dyDescent="0.2">
      <c r="A965" s="217"/>
      <c r="B965" s="218"/>
      <c r="C965" s="263" t="s">
        <v>264</v>
      </c>
      <c r="D965" s="254"/>
      <c r="E965" s="255">
        <v>1</v>
      </c>
      <c r="F965" s="220"/>
      <c r="G965" s="220"/>
      <c r="H965" s="220"/>
      <c r="I965" s="220"/>
      <c r="J965" s="220"/>
      <c r="K965" s="220"/>
      <c r="L965" s="220"/>
      <c r="M965" s="220"/>
      <c r="N965" s="219"/>
      <c r="O965" s="219"/>
      <c r="P965" s="219"/>
      <c r="Q965" s="219"/>
      <c r="R965" s="220"/>
      <c r="S965" s="220"/>
      <c r="T965" s="220"/>
      <c r="U965" s="220"/>
      <c r="V965" s="220"/>
      <c r="W965" s="220"/>
      <c r="X965" s="220"/>
      <c r="Y965" s="220"/>
      <c r="Z965" s="210"/>
      <c r="AA965" s="210"/>
      <c r="AB965" s="210"/>
      <c r="AC965" s="210"/>
      <c r="AD965" s="210"/>
      <c r="AE965" s="210"/>
      <c r="AF965" s="210"/>
      <c r="AG965" s="210" t="s">
        <v>192</v>
      </c>
      <c r="AH965" s="210">
        <v>2</v>
      </c>
      <c r="AI965" s="210"/>
      <c r="AJ965" s="210"/>
      <c r="AK965" s="210"/>
      <c r="AL965" s="210"/>
      <c r="AM965" s="210"/>
      <c r="AN965" s="210"/>
      <c r="AO965" s="210"/>
      <c r="AP965" s="210"/>
      <c r="AQ965" s="210"/>
      <c r="AR965" s="210"/>
      <c r="AS965" s="210"/>
      <c r="AT965" s="210"/>
      <c r="AU965" s="210"/>
      <c r="AV965" s="210"/>
      <c r="AW965" s="210"/>
      <c r="AX965" s="210"/>
      <c r="AY965" s="210"/>
      <c r="AZ965" s="210"/>
      <c r="BA965" s="210"/>
      <c r="BB965" s="210"/>
      <c r="BC965" s="210"/>
      <c r="BD965" s="210"/>
      <c r="BE965" s="210"/>
      <c r="BF965" s="210"/>
      <c r="BG965" s="210"/>
      <c r="BH965" s="210"/>
    </row>
    <row r="966" spans="1:60" outlineLevel="3" x14ac:dyDescent="0.2">
      <c r="A966" s="217"/>
      <c r="B966" s="218"/>
      <c r="C966" s="263" t="s">
        <v>265</v>
      </c>
      <c r="D966" s="254"/>
      <c r="E966" s="255">
        <v>1</v>
      </c>
      <c r="F966" s="220"/>
      <c r="G966" s="220"/>
      <c r="H966" s="220"/>
      <c r="I966" s="220"/>
      <c r="J966" s="220"/>
      <c r="K966" s="220"/>
      <c r="L966" s="220"/>
      <c r="M966" s="220"/>
      <c r="N966" s="219"/>
      <c r="O966" s="219"/>
      <c r="P966" s="219"/>
      <c r="Q966" s="219"/>
      <c r="R966" s="220"/>
      <c r="S966" s="220"/>
      <c r="T966" s="220"/>
      <c r="U966" s="220"/>
      <c r="V966" s="220"/>
      <c r="W966" s="220"/>
      <c r="X966" s="220"/>
      <c r="Y966" s="220"/>
      <c r="Z966" s="210"/>
      <c r="AA966" s="210"/>
      <c r="AB966" s="210"/>
      <c r="AC966" s="210"/>
      <c r="AD966" s="210"/>
      <c r="AE966" s="210"/>
      <c r="AF966" s="210"/>
      <c r="AG966" s="210" t="s">
        <v>192</v>
      </c>
      <c r="AH966" s="210">
        <v>2</v>
      </c>
      <c r="AI966" s="210"/>
      <c r="AJ966" s="210"/>
      <c r="AK966" s="210"/>
      <c r="AL966" s="210"/>
      <c r="AM966" s="210"/>
      <c r="AN966" s="210"/>
      <c r="AO966" s="210"/>
      <c r="AP966" s="210"/>
      <c r="AQ966" s="210"/>
      <c r="AR966" s="210"/>
      <c r="AS966" s="210"/>
      <c r="AT966" s="210"/>
      <c r="AU966" s="210"/>
      <c r="AV966" s="210"/>
      <c r="AW966" s="210"/>
      <c r="AX966" s="210"/>
      <c r="AY966" s="210"/>
      <c r="AZ966" s="210"/>
      <c r="BA966" s="210"/>
      <c r="BB966" s="210"/>
      <c r="BC966" s="210"/>
      <c r="BD966" s="210"/>
      <c r="BE966" s="210"/>
      <c r="BF966" s="210"/>
      <c r="BG966" s="210"/>
      <c r="BH966" s="210"/>
    </row>
    <row r="967" spans="1:60" outlineLevel="3" x14ac:dyDescent="0.2">
      <c r="A967" s="217"/>
      <c r="B967" s="218"/>
      <c r="C967" s="263" t="s">
        <v>266</v>
      </c>
      <c r="D967" s="254"/>
      <c r="E967" s="255">
        <v>1</v>
      </c>
      <c r="F967" s="220"/>
      <c r="G967" s="220"/>
      <c r="H967" s="220"/>
      <c r="I967" s="220"/>
      <c r="J967" s="220"/>
      <c r="K967" s="220"/>
      <c r="L967" s="220"/>
      <c r="M967" s="220"/>
      <c r="N967" s="219"/>
      <c r="O967" s="219"/>
      <c r="P967" s="219"/>
      <c r="Q967" s="219"/>
      <c r="R967" s="220"/>
      <c r="S967" s="220"/>
      <c r="T967" s="220"/>
      <c r="U967" s="220"/>
      <c r="V967" s="220"/>
      <c r="W967" s="220"/>
      <c r="X967" s="220"/>
      <c r="Y967" s="220"/>
      <c r="Z967" s="210"/>
      <c r="AA967" s="210"/>
      <c r="AB967" s="210"/>
      <c r="AC967" s="210"/>
      <c r="AD967" s="210"/>
      <c r="AE967" s="210"/>
      <c r="AF967" s="210"/>
      <c r="AG967" s="210" t="s">
        <v>192</v>
      </c>
      <c r="AH967" s="210">
        <v>2</v>
      </c>
      <c r="AI967" s="210"/>
      <c r="AJ967" s="210"/>
      <c r="AK967" s="210"/>
      <c r="AL967" s="210"/>
      <c r="AM967" s="210"/>
      <c r="AN967" s="210"/>
      <c r="AO967" s="210"/>
      <c r="AP967" s="210"/>
      <c r="AQ967" s="210"/>
      <c r="AR967" s="210"/>
      <c r="AS967" s="210"/>
      <c r="AT967" s="210"/>
      <c r="AU967" s="210"/>
      <c r="AV967" s="210"/>
      <c r="AW967" s="210"/>
      <c r="AX967" s="210"/>
      <c r="AY967" s="210"/>
      <c r="AZ967" s="210"/>
      <c r="BA967" s="210"/>
      <c r="BB967" s="210"/>
      <c r="BC967" s="210"/>
      <c r="BD967" s="210"/>
      <c r="BE967" s="210"/>
      <c r="BF967" s="210"/>
      <c r="BG967" s="210"/>
      <c r="BH967" s="210"/>
    </row>
    <row r="968" spans="1:60" outlineLevel="3" x14ac:dyDescent="0.2">
      <c r="A968" s="217"/>
      <c r="B968" s="218"/>
      <c r="C968" s="263" t="s">
        <v>267</v>
      </c>
      <c r="D968" s="254"/>
      <c r="E968" s="255">
        <v>1</v>
      </c>
      <c r="F968" s="220"/>
      <c r="G968" s="220"/>
      <c r="H968" s="220"/>
      <c r="I968" s="220"/>
      <c r="J968" s="220"/>
      <c r="K968" s="220"/>
      <c r="L968" s="220"/>
      <c r="M968" s="220"/>
      <c r="N968" s="219"/>
      <c r="O968" s="219"/>
      <c r="P968" s="219"/>
      <c r="Q968" s="219"/>
      <c r="R968" s="220"/>
      <c r="S968" s="220"/>
      <c r="T968" s="220"/>
      <c r="U968" s="220"/>
      <c r="V968" s="220"/>
      <c r="W968" s="220"/>
      <c r="X968" s="220"/>
      <c r="Y968" s="220"/>
      <c r="Z968" s="210"/>
      <c r="AA968" s="210"/>
      <c r="AB968" s="210"/>
      <c r="AC968" s="210"/>
      <c r="AD968" s="210"/>
      <c r="AE968" s="210"/>
      <c r="AF968" s="210"/>
      <c r="AG968" s="210" t="s">
        <v>192</v>
      </c>
      <c r="AH968" s="210">
        <v>2</v>
      </c>
      <c r="AI968" s="210"/>
      <c r="AJ968" s="210"/>
      <c r="AK968" s="210"/>
      <c r="AL968" s="210"/>
      <c r="AM968" s="210"/>
      <c r="AN968" s="210"/>
      <c r="AO968" s="210"/>
      <c r="AP968" s="210"/>
      <c r="AQ968" s="210"/>
      <c r="AR968" s="210"/>
      <c r="AS968" s="210"/>
      <c r="AT968" s="210"/>
      <c r="AU968" s="210"/>
      <c r="AV968" s="210"/>
      <c r="AW968" s="210"/>
      <c r="AX968" s="210"/>
      <c r="AY968" s="210"/>
      <c r="AZ968" s="210"/>
      <c r="BA968" s="210"/>
      <c r="BB968" s="210"/>
      <c r="BC968" s="210"/>
      <c r="BD968" s="210"/>
      <c r="BE968" s="210"/>
      <c r="BF968" s="210"/>
      <c r="BG968" s="210"/>
      <c r="BH968" s="210"/>
    </row>
    <row r="969" spans="1:60" outlineLevel="3" x14ac:dyDescent="0.2">
      <c r="A969" s="217"/>
      <c r="B969" s="218"/>
      <c r="C969" s="263" t="s">
        <v>268</v>
      </c>
      <c r="D969" s="254"/>
      <c r="E969" s="255">
        <v>1</v>
      </c>
      <c r="F969" s="220"/>
      <c r="G969" s="220"/>
      <c r="H969" s="220"/>
      <c r="I969" s="220"/>
      <c r="J969" s="220"/>
      <c r="K969" s="220"/>
      <c r="L969" s="220"/>
      <c r="M969" s="220"/>
      <c r="N969" s="219"/>
      <c r="O969" s="219"/>
      <c r="P969" s="219"/>
      <c r="Q969" s="219"/>
      <c r="R969" s="220"/>
      <c r="S969" s="220"/>
      <c r="T969" s="220"/>
      <c r="U969" s="220"/>
      <c r="V969" s="220"/>
      <c r="W969" s="220"/>
      <c r="X969" s="220"/>
      <c r="Y969" s="220"/>
      <c r="Z969" s="210"/>
      <c r="AA969" s="210"/>
      <c r="AB969" s="210"/>
      <c r="AC969" s="210"/>
      <c r="AD969" s="210"/>
      <c r="AE969" s="210"/>
      <c r="AF969" s="210"/>
      <c r="AG969" s="210" t="s">
        <v>192</v>
      </c>
      <c r="AH969" s="210">
        <v>2</v>
      </c>
      <c r="AI969" s="210"/>
      <c r="AJ969" s="210"/>
      <c r="AK969" s="210"/>
      <c r="AL969" s="210"/>
      <c r="AM969" s="210"/>
      <c r="AN969" s="210"/>
      <c r="AO969" s="210"/>
      <c r="AP969" s="210"/>
      <c r="AQ969" s="210"/>
      <c r="AR969" s="210"/>
      <c r="AS969" s="210"/>
      <c r="AT969" s="210"/>
      <c r="AU969" s="210"/>
      <c r="AV969" s="210"/>
      <c r="AW969" s="210"/>
      <c r="AX969" s="210"/>
      <c r="AY969" s="210"/>
      <c r="AZ969" s="210"/>
      <c r="BA969" s="210"/>
      <c r="BB969" s="210"/>
      <c r="BC969" s="210"/>
      <c r="BD969" s="210"/>
      <c r="BE969" s="210"/>
      <c r="BF969" s="210"/>
      <c r="BG969" s="210"/>
      <c r="BH969" s="210"/>
    </row>
    <row r="970" spans="1:60" outlineLevel="3" x14ac:dyDescent="0.2">
      <c r="A970" s="217"/>
      <c r="B970" s="218"/>
      <c r="C970" s="263" t="s">
        <v>269</v>
      </c>
      <c r="D970" s="254"/>
      <c r="E970" s="255">
        <v>2</v>
      </c>
      <c r="F970" s="220"/>
      <c r="G970" s="220"/>
      <c r="H970" s="220"/>
      <c r="I970" s="220"/>
      <c r="J970" s="220"/>
      <c r="K970" s="220"/>
      <c r="L970" s="220"/>
      <c r="M970" s="220"/>
      <c r="N970" s="219"/>
      <c r="O970" s="219"/>
      <c r="P970" s="219"/>
      <c r="Q970" s="219"/>
      <c r="R970" s="220"/>
      <c r="S970" s="220"/>
      <c r="T970" s="220"/>
      <c r="U970" s="220"/>
      <c r="V970" s="220"/>
      <c r="W970" s="220"/>
      <c r="X970" s="220"/>
      <c r="Y970" s="220"/>
      <c r="Z970" s="210"/>
      <c r="AA970" s="210"/>
      <c r="AB970" s="210"/>
      <c r="AC970" s="210"/>
      <c r="AD970" s="210"/>
      <c r="AE970" s="210"/>
      <c r="AF970" s="210"/>
      <c r="AG970" s="210" t="s">
        <v>192</v>
      </c>
      <c r="AH970" s="210">
        <v>2</v>
      </c>
      <c r="AI970" s="210"/>
      <c r="AJ970" s="210"/>
      <c r="AK970" s="210"/>
      <c r="AL970" s="210"/>
      <c r="AM970" s="210"/>
      <c r="AN970" s="210"/>
      <c r="AO970" s="210"/>
      <c r="AP970" s="210"/>
      <c r="AQ970" s="210"/>
      <c r="AR970" s="210"/>
      <c r="AS970" s="210"/>
      <c r="AT970" s="210"/>
      <c r="AU970" s="210"/>
      <c r="AV970" s="210"/>
      <c r="AW970" s="210"/>
      <c r="AX970" s="210"/>
      <c r="AY970" s="210"/>
      <c r="AZ970" s="210"/>
      <c r="BA970" s="210"/>
      <c r="BB970" s="210"/>
      <c r="BC970" s="210"/>
      <c r="BD970" s="210"/>
      <c r="BE970" s="210"/>
      <c r="BF970" s="210"/>
      <c r="BG970" s="210"/>
      <c r="BH970" s="210"/>
    </row>
    <row r="971" spans="1:60" outlineLevel="3" x14ac:dyDescent="0.2">
      <c r="A971" s="217"/>
      <c r="B971" s="218"/>
      <c r="C971" s="263" t="s">
        <v>270</v>
      </c>
      <c r="D971" s="254"/>
      <c r="E971" s="255">
        <v>1</v>
      </c>
      <c r="F971" s="220"/>
      <c r="G971" s="220"/>
      <c r="H971" s="220"/>
      <c r="I971" s="220"/>
      <c r="J971" s="220"/>
      <c r="K971" s="220"/>
      <c r="L971" s="220"/>
      <c r="M971" s="220"/>
      <c r="N971" s="219"/>
      <c r="O971" s="219"/>
      <c r="P971" s="219"/>
      <c r="Q971" s="219"/>
      <c r="R971" s="220"/>
      <c r="S971" s="220"/>
      <c r="T971" s="220"/>
      <c r="U971" s="220"/>
      <c r="V971" s="220"/>
      <c r="W971" s="220"/>
      <c r="X971" s="220"/>
      <c r="Y971" s="220"/>
      <c r="Z971" s="210"/>
      <c r="AA971" s="210"/>
      <c r="AB971" s="210"/>
      <c r="AC971" s="210"/>
      <c r="AD971" s="210"/>
      <c r="AE971" s="210"/>
      <c r="AF971" s="210"/>
      <c r="AG971" s="210" t="s">
        <v>192</v>
      </c>
      <c r="AH971" s="210">
        <v>2</v>
      </c>
      <c r="AI971" s="210"/>
      <c r="AJ971" s="210"/>
      <c r="AK971" s="210"/>
      <c r="AL971" s="210"/>
      <c r="AM971" s="210"/>
      <c r="AN971" s="210"/>
      <c r="AO971" s="210"/>
      <c r="AP971" s="210"/>
      <c r="AQ971" s="210"/>
      <c r="AR971" s="210"/>
      <c r="AS971" s="210"/>
      <c r="AT971" s="210"/>
      <c r="AU971" s="210"/>
      <c r="AV971" s="210"/>
      <c r="AW971" s="210"/>
      <c r="AX971" s="210"/>
      <c r="AY971" s="210"/>
      <c r="AZ971" s="210"/>
      <c r="BA971" s="210"/>
      <c r="BB971" s="210"/>
      <c r="BC971" s="210"/>
      <c r="BD971" s="210"/>
      <c r="BE971" s="210"/>
      <c r="BF971" s="210"/>
      <c r="BG971" s="210"/>
      <c r="BH971" s="210"/>
    </row>
    <row r="972" spans="1:60" outlineLevel="3" x14ac:dyDescent="0.2">
      <c r="A972" s="217"/>
      <c r="B972" s="218"/>
      <c r="C972" s="263" t="s">
        <v>271</v>
      </c>
      <c r="D972" s="254"/>
      <c r="E972" s="255">
        <v>2</v>
      </c>
      <c r="F972" s="220"/>
      <c r="G972" s="220"/>
      <c r="H972" s="220"/>
      <c r="I972" s="220"/>
      <c r="J972" s="220"/>
      <c r="K972" s="220"/>
      <c r="L972" s="220"/>
      <c r="M972" s="220"/>
      <c r="N972" s="219"/>
      <c r="O972" s="219"/>
      <c r="P972" s="219"/>
      <c r="Q972" s="219"/>
      <c r="R972" s="220"/>
      <c r="S972" s="220"/>
      <c r="T972" s="220"/>
      <c r="U972" s="220"/>
      <c r="V972" s="220"/>
      <c r="W972" s="220"/>
      <c r="X972" s="220"/>
      <c r="Y972" s="220"/>
      <c r="Z972" s="210"/>
      <c r="AA972" s="210"/>
      <c r="AB972" s="210"/>
      <c r="AC972" s="210"/>
      <c r="AD972" s="210"/>
      <c r="AE972" s="210"/>
      <c r="AF972" s="210"/>
      <c r="AG972" s="210" t="s">
        <v>192</v>
      </c>
      <c r="AH972" s="210">
        <v>2</v>
      </c>
      <c r="AI972" s="210"/>
      <c r="AJ972" s="210"/>
      <c r="AK972" s="210"/>
      <c r="AL972" s="210"/>
      <c r="AM972" s="210"/>
      <c r="AN972" s="210"/>
      <c r="AO972" s="210"/>
      <c r="AP972" s="210"/>
      <c r="AQ972" s="210"/>
      <c r="AR972" s="210"/>
      <c r="AS972" s="210"/>
      <c r="AT972" s="210"/>
      <c r="AU972" s="210"/>
      <c r="AV972" s="210"/>
      <c r="AW972" s="210"/>
      <c r="AX972" s="210"/>
      <c r="AY972" s="210"/>
      <c r="AZ972" s="210"/>
      <c r="BA972" s="210"/>
      <c r="BB972" s="210"/>
      <c r="BC972" s="210"/>
      <c r="BD972" s="210"/>
      <c r="BE972" s="210"/>
      <c r="BF972" s="210"/>
      <c r="BG972" s="210"/>
      <c r="BH972" s="210"/>
    </row>
    <row r="973" spans="1:60" outlineLevel="3" x14ac:dyDescent="0.2">
      <c r="A973" s="217"/>
      <c r="B973" s="218"/>
      <c r="C973" s="263" t="s">
        <v>272</v>
      </c>
      <c r="D973" s="254"/>
      <c r="E973" s="255">
        <v>1</v>
      </c>
      <c r="F973" s="220"/>
      <c r="G973" s="220"/>
      <c r="H973" s="220"/>
      <c r="I973" s="220"/>
      <c r="J973" s="220"/>
      <c r="K973" s="220"/>
      <c r="L973" s="220"/>
      <c r="M973" s="220"/>
      <c r="N973" s="219"/>
      <c r="O973" s="219"/>
      <c r="P973" s="219"/>
      <c r="Q973" s="219"/>
      <c r="R973" s="220"/>
      <c r="S973" s="220"/>
      <c r="T973" s="220"/>
      <c r="U973" s="220"/>
      <c r="V973" s="220"/>
      <c r="W973" s="220"/>
      <c r="X973" s="220"/>
      <c r="Y973" s="220"/>
      <c r="Z973" s="210"/>
      <c r="AA973" s="210"/>
      <c r="AB973" s="210"/>
      <c r="AC973" s="210"/>
      <c r="AD973" s="210"/>
      <c r="AE973" s="210"/>
      <c r="AF973" s="210"/>
      <c r="AG973" s="210" t="s">
        <v>192</v>
      </c>
      <c r="AH973" s="210">
        <v>2</v>
      </c>
      <c r="AI973" s="210"/>
      <c r="AJ973" s="210"/>
      <c r="AK973" s="210"/>
      <c r="AL973" s="210"/>
      <c r="AM973" s="210"/>
      <c r="AN973" s="210"/>
      <c r="AO973" s="210"/>
      <c r="AP973" s="210"/>
      <c r="AQ973" s="210"/>
      <c r="AR973" s="210"/>
      <c r="AS973" s="210"/>
      <c r="AT973" s="210"/>
      <c r="AU973" s="210"/>
      <c r="AV973" s="210"/>
      <c r="AW973" s="210"/>
      <c r="AX973" s="210"/>
      <c r="AY973" s="210"/>
      <c r="AZ973" s="210"/>
      <c r="BA973" s="210"/>
      <c r="BB973" s="210"/>
      <c r="BC973" s="210"/>
      <c r="BD973" s="210"/>
      <c r="BE973" s="210"/>
      <c r="BF973" s="210"/>
      <c r="BG973" s="210"/>
      <c r="BH973" s="210"/>
    </row>
    <row r="974" spans="1:60" outlineLevel="3" x14ac:dyDescent="0.2">
      <c r="A974" s="217"/>
      <c r="B974" s="218"/>
      <c r="C974" s="263" t="s">
        <v>273</v>
      </c>
      <c r="D974" s="254"/>
      <c r="E974" s="255">
        <v>1</v>
      </c>
      <c r="F974" s="220"/>
      <c r="G974" s="220"/>
      <c r="H974" s="220"/>
      <c r="I974" s="220"/>
      <c r="J974" s="220"/>
      <c r="K974" s="220"/>
      <c r="L974" s="220"/>
      <c r="M974" s="220"/>
      <c r="N974" s="219"/>
      <c r="O974" s="219"/>
      <c r="P974" s="219"/>
      <c r="Q974" s="219"/>
      <c r="R974" s="220"/>
      <c r="S974" s="220"/>
      <c r="T974" s="220"/>
      <c r="U974" s="220"/>
      <c r="V974" s="220"/>
      <c r="W974" s="220"/>
      <c r="X974" s="220"/>
      <c r="Y974" s="220"/>
      <c r="Z974" s="210"/>
      <c r="AA974" s="210"/>
      <c r="AB974" s="210"/>
      <c r="AC974" s="210"/>
      <c r="AD974" s="210"/>
      <c r="AE974" s="210"/>
      <c r="AF974" s="210"/>
      <c r="AG974" s="210" t="s">
        <v>192</v>
      </c>
      <c r="AH974" s="210">
        <v>2</v>
      </c>
      <c r="AI974" s="210"/>
      <c r="AJ974" s="210"/>
      <c r="AK974" s="210"/>
      <c r="AL974" s="210"/>
      <c r="AM974" s="210"/>
      <c r="AN974" s="210"/>
      <c r="AO974" s="210"/>
      <c r="AP974" s="210"/>
      <c r="AQ974" s="210"/>
      <c r="AR974" s="210"/>
      <c r="AS974" s="210"/>
      <c r="AT974" s="210"/>
      <c r="AU974" s="210"/>
      <c r="AV974" s="210"/>
      <c r="AW974" s="210"/>
      <c r="AX974" s="210"/>
      <c r="AY974" s="210"/>
      <c r="AZ974" s="210"/>
      <c r="BA974" s="210"/>
      <c r="BB974" s="210"/>
      <c r="BC974" s="210"/>
      <c r="BD974" s="210"/>
      <c r="BE974" s="210"/>
      <c r="BF974" s="210"/>
      <c r="BG974" s="210"/>
      <c r="BH974" s="210"/>
    </row>
    <row r="975" spans="1:60" outlineLevel="3" x14ac:dyDescent="0.2">
      <c r="A975" s="217"/>
      <c r="B975" s="218"/>
      <c r="C975" s="263" t="s">
        <v>274</v>
      </c>
      <c r="D975" s="254"/>
      <c r="E975" s="255">
        <v>1</v>
      </c>
      <c r="F975" s="220"/>
      <c r="G975" s="220"/>
      <c r="H975" s="220"/>
      <c r="I975" s="220"/>
      <c r="J975" s="220"/>
      <c r="K975" s="220"/>
      <c r="L975" s="220"/>
      <c r="M975" s="220"/>
      <c r="N975" s="219"/>
      <c r="O975" s="219"/>
      <c r="P975" s="219"/>
      <c r="Q975" s="219"/>
      <c r="R975" s="220"/>
      <c r="S975" s="220"/>
      <c r="T975" s="220"/>
      <c r="U975" s="220"/>
      <c r="V975" s="220"/>
      <c r="W975" s="220"/>
      <c r="X975" s="220"/>
      <c r="Y975" s="220"/>
      <c r="Z975" s="210"/>
      <c r="AA975" s="210"/>
      <c r="AB975" s="210"/>
      <c r="AC975" s="210"/>
      <c r="AD975" s="210"/>
      <c r="AE975" s="210"/>
      <c r="AF975" s="210"/>
      <c r="AG975" s="210" t="s">
        <v>192</v>
      </c>
      <c r="AH975" s="210">
        <v>2</v>
      </c>
      <c r="AI975" s="210"/>
      <c r="AJ975" s="210"/>
      <c r="AK975" s="210"/>
      <c r="AL975" s="210"/>
      <c r="AM975" s="210"/>
      <c r="AN975" s="210"/>
      <c r="AO975" s="210"/>
      <c r="AP975" s="210"/>
      <c r="AQ975" s="210"/>
      <c r="AR975" s="210"/>
      <c r="AS975" s="210"/>
      <c r="AT975" s="210"/>
      <c r="AU975" s="210"/>
      <c r="AV975" s="210"/>
      <c r="AW975" s="210"/>
      <c r="AX975" s="210"/>
      <c r="AY975" s="210"/>
      <c r="AZ975" s="210"/>
      <c r="BA975" s="210"/>
      <c r="BB975" s="210"/>
      <c r="BC975" s="210"/>
      <c r="BD975" s="210"/>
      <c r="BE975" s="210"/>
      <c r="BF975" s="210"/>
      <c r="BG975" s="210"/>
      <c r="BH975" s="210"/>
    </row>
    <row r="976" spans="1:60" outlineLevel="3" x14ac:dyDescent="0.2">
      <c r="A976" s="217"/>
      <c r="B976" s="218"/>
      <c r="C976" s="263" t="s">
        <v>275</v>
      </c>
      <c r="D976" s="254"/>
      <c r="E976" s="255">
        <v>1</v>
      </c>
      <c r="F976" s="220"/>
      <c r="G976" s="220"/>
      <c r="H976" s="220"/>
      <c r="I976" s="220"/>
      <c r="J976" s="220"/>
      <c r="K976" s="220"/>
      <c r="L976" s="220"/>
      <c r="M976" s="220"/>
      <c r="N976" s="219"/>
      <c r="O976" s="219"/>
      <c r="P976" s="219"/>
      <c r="Q976" s="219"/>
      <c r="R976" s="220"/>
      <c r="S976" s="220"/>
      <c r="T976" s="220"/>
      <c r="U976" s="220"/>
      <c r="V976" s="220"/>
      <c r="W976" s="220"/>
      <c r="X976" s="220"/>
      <c r="Y976" s="220"/>
      <c r="Z976" s="210"/>
      <c r="AA976" s="210"/>
      <c r="AB976" s="210"/>
      <c r="AC976" s="210"/>
      <c r="AD976" s="210"/>
      <c r="AE976" s="210"/>
      <c r="AF976" s="210"/>
      <c r="AG976" s="210" t="s">
        <v>192</v>
      </c>
      <c r="AH976" s="210">
        <v>2</v>
      </c>
      <c r="AI976" s="210"/>
      <c r="AJ976" s="210"/>
      <c r="AK976" s="210"/>
      <c r="AL976" s="210"/>
      <c r="AM976" s="210"/>
      <c r="AN976" s="210"/>
      <c r="AO976" s="210"/>
      <c r="AP976" s="210"/>
      <c r="AQ976" s="210"/>
      <c r="AR976" s="210"/>
      <c r="AS976" s="210"/>
      <c r="AT976" s="210"/>
      <c r="AU976" s="210"/>
      <c r="AV976" s="210"/>
      <c r="AW976" s="210"/>
      <c r="AX976" s="210"/>
      <c r="AY976" s="210"/>
      <c r="AZ976" s="210"/>
      <c r="BA976" s="210"/>
      <c r="BB976" s="210"/>
      <c r="BC976" s="210"/>
      <c r="BD976" s="210"/>
      <c r="BE976" s="210"/>
      <c r="BF976" s="210"/>
      <c r="BG976" s="210"/>
      <c r="BH976" s="210"/>
    </row>
    <row r="977" spans="1:60" outlineLevel="3" x14ac:dyDescent="0.2">
      <c r="A977" s="217"/>
      <c r="B977" s="218"/>
      <c r="C977" s="263" t="s">
        <v>276</v>
      </c>
      <c r="D977" s="254"/>
      <c r="E977" s="255">
        <v>1</v>
      </c>
      <c r="F977" s="220"/>
      <c r="G977" s="220"/>
      <c r="H977" s="220"/>
      <c r="I977" s="220"/>
      <c r="J977" s="220"/>
      <c r="K977" s="220"/>
      <c r="L977" s="220"/>
      <c r="M977" s="220"/>
      <c r="N977" s="219"/>
      <c r="O977" s="219"/>
      <c r="P977" s="219"/>
      <c r="Q977" s="219"/>
      <c r="R977" s="220"/>
      <c r="S977" s="220"/>
      <c r="T977" s="220"/>
      <c r="U977" s="220"/>
      <c r="V977" s="220"/>
      <c r="W977" s="220"/>
      <c r="X977" s="220"/>
      <c r="Y977" s="220"/>
      <c r="Z977" s="210"/>
      <c r="AA977" s="210"/>
      <c r="AB977" s="210"/>
      <c r="AC977" s="210"/>
      <c r="AD977" s="210"/>
      <c r="AE977" s="210"/>
      <c r="AF977" s="210"/>
      <c r="AG977" s="210" t="s">
        <v>192</v>
      </c>
      <c r="AH977" s="210">
        <v>2</v>
      </c>
      <c r="AI977" s="210"/>
      <c r="AJ977" s="210"/>
      <c r="AK977" s="210"/>
      <c r="AL977" s="210"/>
      <c r="AM977" s="210"/>
      <c r="AN977" s="210"/>
      <c r="AO977" s="210"/>
      <c r="AP977" s="210"/>
      <c r="AQ977" s="210"/>
      <c r="AR977" s="210"/>
      <c r="AS977" s="210"/>
      <c r="AT977" s="210"/>
      <c r="AU977" s="210"/>
      <c r="AV977" s="210"/>
      <c r="AW977" s="210"/>
      <c r="AX977" s="210"/>
      <c r="AY977" s="210"/>
      <c r="AZ977" s="210"/>
      <c r="BA977" s="210"/>
      <c r="BB977" s="210"/>
      <c r="BC977" s="210"/>
      <c r="BD977" s="210"/>
      <c r="BE977" s="210"/>
      <c r="BF977" s="210"/>
      <c r="BG977" s="210"/>
      <c r="BH977" s="210"/>
    </row>
    <row r="978" spans="1:60" outlineLevel="3" x14ac:dyDescent="0.2">
      <c r="A978" s="217"/>
      <c r="B978" s="218"/>
      <c r="C978" s="263" t="s">
        <v>277</v>
      </c>
      <c r="D978" s="254"/>
      <c r="E978" s="255">
        <v>1</v>
      </c>
      <c r="F978" s="220"/>
      <c r="G978" s="220"/>
      <c r="H978" s="220"/>
      <c r="I978" s="220"/>
      <c r="J978" s="220"/>
      <c r="K978" s="220"/>
      <c r="L978" s="220"/>
      <c r="M978" s="220"/>
      <c r="N978" s="219"/>
      <c r="O978" s="219"/>
      <c r="P978" s="219"/>
      <c r="Q978" s="219"/>
      <c r="R978" s="220"/>
      <c r="S978" s="220"/>
      <c r="T978" s="220"/>
      <c r="U978" s="220"/>
      <c r="V978" s="220"/>
      <c r="W978" s="220"/>
      <c r="X978" s="220"/>
      <c r="Y978" s="220"/>
      <c r="Z978" s="210"/>
      <c r="AA978" s="210"/>
      <c r="AB978" s="210"/>
      <c r="AC978" s="210"/>
      <c r="AD978" s="210"/>
      <c r="AE978" s="210"/>
      <c r="AF978" s="210"/>
      <c r="AG978" s="210" t="s">
        <v>192</v>
      </c>
      <c r="AH978" s="210">
        <v>2</v>
      </c>
      <c r="AI978" s="210"/>
      <c r="AJ978" s="210"/>
      <c r="AK978" s="210"/>
      <c r="AL978" s="210"/>
      <c r="AM978" s="210"/>
      <c r="AN978" s="210"/>
      <c r="AO978" s="210"/>
      <c r="AP978" s="210"/>
      <c r="AQ978" s="210"/>
      <c r="AR978" s="210"/>
      <c r="AS978" s="210"/>
      <c r="AT978" s="210"/>
      <c r="AU978" s="210"/>
      <c r="AV978" s="210"/>
      <c r="AW978" s="210"/>
      <c r="AX978" s="210"/>
      <c r="AY978" s="210"/>
      <c r="AZ978" s="210"/>
      <c r="BA978" s="210"/>
      <c r="BB978" s="210"/>
      <c r="BC978" s="210"/>
      <c r="BD978" s="210"/>
      <c r="BE978" s="210"/>
      <c r="BF978" s="210"/>
      <c r="BG978" s="210"/>
      <c r="BH978" s="210"/>
    </row>
    <row r="979" spans="1:60" outlineLevel="3" x14ac:dyDescent="0.2">
      <c r="A979" s="217"/>
      <c r="B979" s="218"/>
      <c r="C979" s="263" t="s">
        <v>278</v>
      </c>
      <c r="D979" s="254"/>
      <c r="E979" s="255">
        <v>1</v>
      </c>
      <c r="F979" s="220"/>
      <c r="G979" s="220"/>
      <c r="H979" s="220"/>
      <c r="I979" s="220"/>
      <c r="J979" s="220"/>
      <c r="K979" s="220"/>
      <c r="L979" s="220"/>
      <c r="M979" s="220"/>
      <c r="N979" s="219"/>
      <c r="O979" s="219"/>
      <c r="P979" s="219"/>
      <c r="Q979" s="219"/>
      <c r="R979" s="220"/>
      <c r="S979" s="220"/>
      <c r="T979" s="220"/>
      <c r="U979" s="220"/>
      <c r="V979" s="220"/>
      <c r="W979" s="220"/>
      <c r="X979" s="220"/>
      <c r="Y979" s="220"/>
      <c r="Z979" s="210"/>
      <c r="AA979" s="210"/>
      <c r="AB979" s="210"/>
      <c r="AC979" s="210"/>
      <c r="AD979" s="210"/>
      <c r="AE979" s="210"/>
      <c r="AF979" s="210"/>
      <c r="AG979" s="210" t="s">
        <v>192</v>
      </c>
      <c r="AH979" s="210">
        <v>2</v>
      </c>
      <c r="AI979" s="210"/>
      <c r="AJ979" s="210"/>
      <c r="AK979" s="210"/>
      <c r="AL979" s="210"/>
      <c r="AM979" s="210"/>
      <c r="AN979" s="210"/>
      <c r="AO979" s="210"/>
      <c r="AP979" s="210"/>
      <c r="AQ979" s="210"/>
      <c r="AR979" s="210"/>
      <c r="AS979" s="210"/>
      <c r="AT979" s="210"/>
      <c r="AU979" s="210"/>
      <c r="AV979" s="210"/>
      <c r="AW979" s="210"/>
      <c r="AX979" s="210"/>
      <c r="AY979" s="210"/>
      <c r="AZ979" s="210"/>
      <c r="BA979" s="210"/>
      <c r="BB979" s="210"/>
      <c r="BC979" s="210"/>
      <c r="BD979" s="210"/>
      <c r="BE979" s="210"/>
      <c r="BF979" s="210"/>
      <c r="BG979" s="210"/>
      <c r="BH979" s="210"/>
    </row>
    <row r="980" spans="1:60" outlineLevel="3" x14ac:dyDescent="0.2">
      <c r="A980" s="217"/>
      <c r="B980" s="218"/>
      <c r="C980" s="263" t="s">
        <v>279</v>
      </c>
      <c r="D980" s="254"/>
      <c r="E980" s="255">
        <v>1</v>
      </c>
      <c r="F980" s="220"/>
      <c r="G980" s="220"/>
      <c r="H980" s="220"/>
      <c r="I980" s="220"/>
      <c r="J980" s="220"/>
      <c r="K980" s="220"/>
      <c r="L980" s="220"/>
      <c r="M980" s="220"/>
      <c r="N980" s="219"/>
      <c r="O980" s="219"/>
      <c r="P980" s="219"/>
      <c r="Q980" s="219"/>
      <c r="R980" s="220"/>
      <c r="S980" s="220"/>
      <c r="T980" s="220"/>
      <c r="U980" s="220"/>
      <c r="V980" s="220"/>
      <c r="W980" s="220"/>
      <c r="X980" s="220"/>
      <c r="Y980" s="220"/>
      <c r="Z980" s="210"/>
      <c r="AA980" s="210"/>
      <c r="AB980" s="210"/>
      <c r="AC980" s="210"/>
      <c r="AD980" s="210"/>
      <c r="AE980" s="210"/>
      <c r="AF980" s="210"/>
      <c r="AG980" s="210" t="s">
        <v>192</v>
      </c>
      <c r="AH980" s="210">
        <v>2</v>
      </c>
      <c r="AI980" s="210"/>
      <c r="AJ980" s="210"/>
      <c r="AK980" s="210"/>
      <c r="AL980" s="210"/>
      <c r="AM980" s="210"/>
      <c r="AN980" s="210"/>
      <c r="AO980" s="210"/>
      <c r="AP980" s="210"/>
      <c r="AQ980" s="210"/>
      <c r="AR980" s="210"/>
      <c r="AS980" s="210"/>
      <c r="AT980" s="210"/>
      <c r="AU980" s="210"/>
      <c r="AV980" s="210"/>
      <c r="AW980" s="210"/>
      <c r="AX980" s="210"/>
      <c r="AY980" s="210"/>
      <c r="AZ980" s="210"/>
      <c r="BA980" s="210"/>
      <c r="BB980" s="210"/>
      <c r="BC980" s="210"/>
      <c r="BD980" s="210"/>
      <c r="BE980" s="210"/>
      <c r="BF980" s="210"/>
      <c r="BG980" s="210"/>
      <c r="BH980" s="210"/>
    </row>
    <row r="981" spans="1:60" outlineLevel="3" x14ac:dyDescent="0.2">
      <c r="A981" s="217"/>
      <c r="B981" s="218"/>
      <c r="C981" s="263" t="s">
        <v>280</v>
      </c>
      <c r="D981" s="254"/>
      <c r="E981" s="255">
        <v>1</v>
      </c>
      <c r="F981" s="220"/>
      <c r="G981" s="220"/>
      <c r="H981" s="220"/>
      <c r="I981" s="220"/>
      <c r="J981" s="220"/>
      <c r="K981" s="220"/>
      <c r="L981" s="220"/>
      <c r="M981" s="220"/>
      <c r="N981" s="219"/>
      <c r="O981" s="219"/>
      <c r="P981" s="219"/>
      <c r="Q981" s="219"/>
      <c r="R981" s="220"/>
      <c r="S981" s="220"/>
      <c r="T981" s="220"/>
      <c r="U981" s="220"/>
      <c r="V981" s="220"/>
      <c r="W981" s="220"/>
      <c r="X981" s="220"/>
      <c r="Y981" s="220"/>
      <c r="Z981" s="210"/>
      <c r="AA981" s="210"/>
      <c r="AB981" s="210"/>
      <c r="AC981" s="210"/>
      <c r="AD981" s="210"/>
      <c r="AE981" s="210"/>
      <c r="AF981" s="210"/>
      <c r="AG981" s="210" t="s">
        <v>192</v>
      </c>
      <c r="AH981" s="210">
        <v>2</v>
      </c>
      <c r="AI981" s="210"/>
      <c r="AJ981" s="210"/>
      <c r="AK981" s="210"/>
      <c r="AL981" s="210"/>
      <c r="AM981" s="210"/>
      <c r="AN981" s="210"/>
      <c r="AO981" s="210"/>
      <c r="AP981" s="210"/>
      <c r="AQ981" s="210"/>
      <c r="AR981" s="210"/>
      <c r="AS981" s="210"/>
      <c r="AT981" s="210"/>
      <c r="AU981" s="210"/>
      <c r="AV981" s="210"/>
      <c r="AW981" s="210"/>
      <c r="AX981" s="210"/>
      <c r="AY981" s="210"/>
      <c r="AZ981" s="210"/>
      <c r="BA981" s="210"/>
      <c r="BB981" s="210"/>
      <c r="BC981" s="210"/>
      <c r="BD981" s="210"/>
      <c r="BE981" s="210"/>
      <c r="BF981" s="210"/>
      <c r="BG981" s="210"/>
      <c r="BH981" s="210"/>
    </row>
    <row r="982" spans="1:60" outlineLevel="3" x14ac:dyDescent="0.2">
      <c r="A982" s="217"/>
      <c r="B982" s="218"/>
      <c r="C982" s="263" t="s">
        <v>281</v>
      </c>
      <c r="D982" s="254"/>
      <c r="E982" s="255">
        <v>1</v>
      </c>
      <c r="F982" s="220"/>
      <c r="G982" s="220"/>
      <c r="H982" s="220"/>
      <c r="I982" s="220"/>
      <c r="J982" s="220"/>
      <c r="K982" s="220"/>
      <c r="L982" s="220"/>
      <c r="M982" s="220"/>
      <c r="N982" s="219"/>
      <c r="O982" s="219"/>
      <c r="P982" s="219"/>
      <c r="Q982" s="219"/>
      <c r="R982" s="220"/>
      <c r="S982" s="220"/>
      <c r="T982" s="220"/>
      <c r="U982" s="220"/>
      <c r="V982" s="220"/>
      <c r="W982" s="220"/>
      <c r="X982" s="220"/>
      <c r="Y982" s="220"/>
      <c r="Z982" s="210"/>
      <c r="AA982" s="210"/>
      <c r="AB982" s="210"/>
      <c r="AC982" s="210"/>
      <c r="AD982" s="210"/>
      <c r="AE982" s="210"/>
      <c r="AF982" s="210"/>
      <c r="AG982" s="210" t="s">
        <v>192</v>
      </c>
      <c r="AH982" s="210">
        <v>2</v>
      </c>
      <c r="AI982" s="210"/>
      <c r="AJ982" s="210"/>
      <c r="AK982" s="210"/>
      <c r="AL982" s="210"/>
      <c r="AM982" s="210"/>
      <c r="AN982" s="210"/>
      <c r="AO982" s="210"/>
      <c r="AP982" s="210"/>
      <c r="AQ982" s="210"/>
      <c r="AR982" s="210"/>
      <c r="AS982" s="210"/>
      <c r="AT982" s="210"/>
      <c r="AU982" s="210"/>
      <c r="AV982" s="210"/>
      <c r="AW982" s="210"/>
      <c r="AX982" s="210"/>
      <c r="AY982" s="210"/>
      <c r="AZ982" s="210"/>
      <c r="BA982" s="210"/>
      <c r="BB982" s="210"/>
      <c r="BC982" s="210"/>
      <c r="BD982" s="210"/>
      <c r="BE982" s="210"/>
      <c r="BF982" s="210"/>
      <c r="BG982" s="210"/>
      <c r="BH982" s="210"/>
    </row>
    <row r="983" spans="1:60" outlineLevel="3" x14ac:dyDescent="0.2">
      <c r="A983" s="217"/>
      <c r="B983" s="218"/>
      <c r="C983" s="263" t="s">
        <v>282</v>
      </c>
      <c r="D983" s="254"/>
      <c r="E983" s="255">
        <v>1</v>
      </c>
      <c r="F983" s="220"/>
      <c r="G983" s="220"/>
      <c r="H983" s="220"/>
      <c r="I983" s="220"/>
      <c r="J983" s="220"/>
      <c r="K983" s="220"/>
      <c r="L983" s="220"/>
      <c r="M983" s="220"/>
      <c r="N983" s="219"/>
      <c r="O983" s="219"/>
      <c r="P983" s="219"/>
      <c r="Q983" s="219"/>
      <c r="R983" s="220"/>
      <c r="S983" s="220"/>
      <c r="T983" s="220"/>
      <c r="U983" s="220"/>
      <c r="V983" s="220"/>
      <c r="W983" s="220"/>
      <c r="X983" s="220"/>
      <c r="Y983" s="220"/>
      <c r="Z983" s="210"/>
      <c r="AA983" s="210"/>
      <c r="AB983" s="210"/>
      <c r="AC983" s="210"/>
      <c r="AD983" s="210"/>
      <c r="AE983" s="210"/>
      <c r="AF983" s="210"/>
      <c r="AG983" s="210" t="s">
        <v>192</v>
      </c>
      <c r="AH983" s="210">
        <v>2</v>
      </c>
      <c r="AI983" s="210"/>
      <c r="AJ983" s="210"/>
      <c r="AK983" s="210"/>
      <c r="AL983" s="210"/>
      <c r="AM983" s="210"/>
      <c r="AN983" s="210"/>
      <c r="AO983" s="210"/>
      <c r="AP983" s="210"/>
      <c r="AQ983" s="210"/>
      <c r="AR983" s="210"/>
      <c r="AS983" s="210"/>
      <c r="AT983" s="210"/>
      <c r="AU983" s="210"/>
      <c r="AV983" s="210"/>
      <c r="AW983" s="210"/>
      <c r="AX983" s="210"/>
      <c r="AY983" s="210"/>
      <c r="AZ983" s="210"/>
      <c r="BA983" s="210"/>
      <c r="BB983" s="210"/>
      <c r="BC983" s="210"/>
      <c r="BD983" s="210"/>
      <c r="BE983" s="210"/>
      <c r="BF983" s="210"/>
      <c r="BG983" s="210"/>
      <c r="BH983" s="210"/>
    </row>
    <row r="984" spans="1:60" outlineLevel="3" x14ac:dyDescent="0.2">
      <c r="A984" s="217"/>
      <c r="B984" s="218"/>
      <c r="C984" s="263" t="s">
        <v>283</v>
      </c>
      <c r="D984" s="254"/>
      <c r="E984" s="255">
        <v>1</v>
      </c>
      <c r="F984" s="220"/>
      <c r="G984" s="220"/>
      <c r="H984" s="220"/>
      <c r="I984" s="220"/>
      <c r="J984" s="220"/>
      <c r="K984" s="220"/>
      <c r="L984" s="220"/>
      <c r="M984" s="220"/>
      <c r="N984" s="219"/>
      <c r="O984" s="219"/>
      <c r="P984" s="219"/>
      <c r="Q984" s="219"/>
      <c r="R984" s="220"/>
      <c r="S984" s="220"/>
      <c r="T984" s="220"/>
      <c r="U984" s="220"/>
      <c r="V984" s="220"/>
      <c r="W984" s="220"/>
      <c r="X984" s="220"/>
      <c r="Y984" s="220"/>
      <c r="Z984" s="210"/>
      <c r="AA984" s="210"/>
      <c r="AB984" s="210"/>
      <c r="AC984" s="210"/>
      <c r="AD984" s="210"/>
      <c r="AE984" s="210"/>
      <c r="AF984" s="210"/>
      <c r="AG984" s="210" t="s">
        <v>192</v>
      </c>
      <c r="AH984" s="210">
        <v>2</v>
      </c>
      <c r="AI984" s="210"/>
      <c r="AJ984" s="210"/>
      <c r="AK984" s="210"/>
      <c r="AL984" s="210"/>
      <c r="AM984" s="210"/>
      <c r="AN984" s="210"/>
      <c r="AO984" s="210"/>
      <c r="AP984" s="210"/>
      <c r="AQ984" s="210"/>
      <c r="AR984" s="210"/>
      <c r="AS984" s="210"/>
      <c r="AT984" s="210"/>
      <c r="AU984" s="210"/>
      <c r="AV984" s="210"/>
      <c r="AW984" s="210"/>
      <c r="AX984" s="210"/>
      <c r="AY984" s="210"/>
      <c r="AZ984" s="210"/>
      <c r="BA984" s="210"/>
      <c r="BB984" s="210"/>
      <c r="BC984" s="210"/>
      <c r="BD984" s="210"/>
      <c r="BE984" s="210"/>
      <c r="BF984" s="210"/>
      <c r="BG984" s="210"/>
      <c r="BH984" s="210"/>
    </row>
    <row r="985" spans="1:60" outlineLevel="3" x14ac:dyDescent="0.2">
      <c r="A985" s="217"/>
      <c r="B985" s="218"/>
      <c r="C985" s="263" t="s">
        <v>284</v>
      </c>
      <c r="D985" s="254"/>
      <c r="E985" s="255">
        <v>2</v>
      </c>
      <c r="F985" s="220"/>
      <c r="G985" s="220"/>
      <c r="H985" s="220"/>
      <c r="I985" s="220"/>
      <c r="J985" s="220"/>
      <c r="K985" s="220"/>
      <c r="L985" s="220"/>
      <c r="M985" s="220"/>
      <c r="N985" s="219"/>
      <c r="O985" s="219"/>
      <c r="P985" s="219"/>
      <c r="Q985" s="219"/>
      <c r="R985" s="220"/>
      <c r="S985" s="220"/>
      <c r="T985" s="220"/>
      <c r="U985" s="220"/>
      <c r="V985" s="220"/>
      <c r="W985" s="220"/>
      <c r="X985" s="220"/>
      <c r="Y985" s="220"/>
      <c r="Z985" s="210"/>
      <c r="AA985" s="210"/>
      <c r="AB985" s="210"/>
      <c r="AC985" s="210"/>
      <c r="AD985" s="210"/>
      <c r="AE985" s="210"/>
      <c r="AF985" s="210"/>
      <c r="AG985" s="210" t="s">
        <v>192</v>
      </c>
      <c r="AH985" s="210">
        <v>2</v>
      </c>
      <c r="AI985" s="210"/>
      <c r="AJ985" s="210"/>
      <c r="AK985" s="210"/>
      <c r="AL985" s="210"/>
      <c r="AM985" s="210"/>
      <c r="AN985" s="210"/>
      <c r="AO985" s="210"/>
      <c r="AP985" s="210"/>
      <c r="AQ985" s="210"/>
      <c r="AR985" s="210"/>
      <c r="AS985" s="210"/>
      <c r="AT985" s="210"/>
      <c r="AU985" s="210"/>
      <c r="AV985" s="210"/>
      <c r="AW985" s="210"/>
      <c r="AX985" s="210"/>
      <c r="AY985" s="210"/>
      <c r="AZ985" s="210"/>
      <c r="BA985" s="210"/>
      <c r="BB985" s="210"/>
      <c r="BC985" s="210"/>
      <c r="BD985" s="210"/>
      <c r="BE985" s="210"/>
      <c r="BF985" s="210"/>
      <c r="BG985" s="210"/>
      <c r="BH985" s="210"/>
    </row>
    <row r="986" spans="1:60" outlineLevel="3" x14ac:dyDescent="0.2">
      <c r="A986" s="217"/>
      <c r="B986" s="218"/>
      <c r="C986" s="263" t="s">
        <v>285</v>
      </c>
      <c r="D986" s="254"/>
      <c r="E986" s="255">
        <v>1</v>
      </c>
      <c r="F986" s="220"/>
      <c r="G986" s="220"/>
      <c r="H986" s="220"/>
      <c r="I986" s="220"/>
      <c r="J986" s="220"/>
      <c r="K986" s="220"/>
      <c r="L986" s="220"/>
      <c r="M986" s="220"/>
      <c r="N986" s="219"/>
      <c r="O986" s="219"/>
      <c r="P986" s="219"/>
      <c r="Q986" s="219"/>
      <c r="R986" s="220"/>
      <c r="S986" s="220"/>
      <c r="T986" s="220"/>
      <c r="U986" s="220"/>
      <c r="V986" s="220"/>
      <c r="W986" s="220"/>
      <c r="X986" s="220"/>
      <c r="Y986" s="220"/>
      <c r="Z986" s="210"/>
      <c r="AA986" s="210"/>
      <c r="AB986" s="210"/>
      <c r="AC986" s="210"/>
      <c r="AD986" s="210"/>
      <c r="AE986" s="210"/>
      <c r="AF986" s="210"/>
      <c r="AG986" s="210" t="s">
        <v>192</v>
      </c>
      <c r="AH986" s="210">
        <v>2</v>
      </c>
      <c r="AI986" s="210"/>
      <c r="AJ986" s="210"/>
      <c r="AK986" s="210"/>
      <c r="AL986" s="210"/>
      <c r="AM986" s="210"/>
      <c r="AN986" s="210"/>
      <c r="AO986" s="210"/>
      <c r="AP986" s="210"/>
      <c r="AQ986" s="210"/>
      <c r="AR986" s="210"/>
      <c r="AS986" s="210"/>
      <c r="AT986" s="210"/>
      <c r="AU986" s="210"/>
      <c r="AV986" s="210"/>
      <c r="AW986" s="210"/>
      <c r="AX986" s="210"/>
      <c r="AY986" s="210"/>
      <c r="AZ986" s="210"/>
      <c r="BA986" s="210"/>
      <c r="BB986" s="210"/>
      <c r="BC986" s="210"/>
      <c r="BD986" s="210"/>
      <c r="BE986" s="210"/>
      <c r="BF986" s="210"/>
      <c r="BG986" s="210"/>
      <c r="BH986" s="210"/>
    </row>
    <row r="987" spans="1:60" outlineLevel="3" x14ac:dyDescent="0.2">
      <c r="A987" s="217"/>
      <c r="B987" s="218"/>
      <c r="C987" s="263" t="s">
        <v>286</v>
      </c>
      <c r="D987" s="254"/>
      <c r="E987" s="255">
        <v>3</v>
      </c>
      <c r="F987" s="220"/>
      <c r="G987" s="220"/>
      <c r="H987" s="220"/>
      <c r="I987" s="220"/>
      <c r="J987" s="220"/>
      <c r="K987" s="220"/>
      <c r="L987" s="220"/>
      <c r="M987" s="220"/>
      <c r="N987" s="219"/>
      <c r="O987" s="219"/>
      <c r="P987" s="219"/>
      <c r="Q987" s="219"/>
      <c r="R987" s="220"/>
      <c r="S987" s="220"/>
      <c r="T987" s="220"/>
      <c r="U987" s="220"/>
      <c r="V987" s="220"/>
      <c r="W987" s="220"/>
      <c r="X987" s="220"/>
      <c r="Y987" s="220"/>
      <c r="Z987" s="210"/>
      <c r="AA987" s="210"/>
      <c r="AB987" s="210"/>
      <c r="AC987" s="210"/>
      <c r="AD987" s="210"/>
      <c r="AE987" s="210"/>
      <c r="AF987" s="210"/>
      <c r="AG987" s="210" t="s">
        <v>192</v>
      </c>
      <c r="AH987" s="210">
        <v>2</v>
      </c>
      <c r="AI987" s="210"/>
      <c r="AJ987" s="210"/>
      <c r="AK987" s="210"/>
      <c r="AL987" s="210"/>
      <c r="AM987" s="210"/>
      <c r="AN987" s="210"/>
      <c r="AO987" s="210"/>
      <c r="AP987" s="210"/>
      <c r="AQ987" s="210"/>
      <c r="AR987" s="210"/>
      <c r="AS987" s="210"/>
      <c r="AT987" s="210"/>
      <c r="AU987" s="210"/>
      <c r="AV987" s="210"/>
      <c r="AW987" s="210"/>
      <c r="AX987" s="210"/>
      <c r="AY987" s="210"/>
      <c r="AZ987" s="210"/>
      <c r="BA987" s="210"/>
      <c r="BB987" s="210"/>
      <c r="BC987" s="210"/>
      <c r="BD987" s="210"/>
      <c r="BE987" s="210"/>
      <c r="BF987" s="210"/>
      <c r="BG987" s="210"/>
      <c r="BH987" s="210"/>
    </row>
    <row r="988" spans="1:60" outlineLevel="3" x14ac:dyDescent="0.2">
      <c r="A988" s="217"/>
      <c r="B988" s="218"/>
      <c r="C988" s="263" t="s">
        <v>287</v>
      </c>
      <c r="D988" s="254"/>
      <c r="E988" s="255">
        <v>2</v>
      </c>
      <c r="F988" s="220"/>
      <c r="G988" s="220"/>
      <c r="H988" s="220"/>
      <c r="I988" s="220"/>
      <c r="J988" s="220"/>
      <c r="K988" s="220"/>
      <c r="L988" s="220"/>
      <c r="M988" s="220"/>
      <c r="N988" s="219"/>
      <c r="O988" s="219"/>
      <c r="P988" s="219"/>
      <c r="Q988" s="219"/>
      <c r="R988" s="220"/>
      <c r="S988" s="220"/>
      <c r="T988" s="220"/>
      <c r="U988" s="220"/>
      <c r="V988" s="220"/>
      <c r="W988" s="220"/>
      <c r="X988" s="220"/>
      <c r="Y988" s="220"/>
      <c r="Z988" s="210"/>
      <c r="AA988" s="210"/>
      <c r="AB988" s="210"/>
      <c r="AC988" s="210"/>
      <c r="AD988" s="210"/>
      <c r="AE988" s="210"/>
      <c r="AF988" s="210"/>
      <c r="AG988" s="210" t="s">
        <v>192</v>
      </c>
      <c r="AH988" s="210">
        <v>2</v>
      </c>
      <c r="AI988" s="210"/>
      <c r="AJ988" s="210"/>
      <c r="AK988" s="210"/>
      <c r="AL988" s="210"/>
      <c r="AM988" s="210"/>
      <c r="AN988" s="210"/>
      <c r="AO988" s="210"/>
      <c r="AP988" s="210"/>
      <c r="AQ988" s="210"/>
      <c r="AR988" s="210"/>
      <c r="AS988" s="210"/>
      <c r="AT988" s="210"/>
      <c r="AU988" s="210"/>
      <c r="AV988" s="210"/>
      <c r="AW988" s="210"/>
      <c r="AX988" s="210"/>
      <c r="AY988" s="210"/>
      <c r="AZ988" s="210"/>
      <c r="BA988" s="210"/>
      <c r="BB988" s="210"/>
      <c r="BC988" s="210"/>
      <c r="BD988" s="210"/>
      <c r="BE988" s="210"/>
      <c r="BF988" s="210"/>
      <c r="BG988" s="210"/>
      <c r="BH988" s="210"/>
    </row>
    <row r="989" spans="1:60" outlineLevel="3" x14ac:dyDescent="0.2">
      <c r="A989" s="217"/>
      <c r="B989" s="218"/>
      <c r="C989" s="263" t="s">
        <v>288</v>
      </c>
      <c r="D989" s="254"/>
      <c r="E989" s="255">
        <v>2</v>
      </c>
      <c r="F989" s="220"/>
      <c r="G989" s="220"/>
      <c r="H989" s="220"/>
      <c r="I989" s="220"/>
      <c r="J989" s="220"/>
      <c r="K989" s="220"/>
      <c r="L989" s="220"/>
      <c r="M989" s="220"/>
      <c r="N989" s="219"/>
      <c r="O989" s="219"/>
      <c r="P989" s="219"/>
      <c r="Q989" s="219"/>
      <c r="R989" s="220"/>
      <c r="S989" s="220"/>
      <c r="T989" s="220"/>
      <c r="U989" s="220"/>
      <c r="V989" s="220"/>
      <c r="W989" s="220"/>
      <c r="X989" s="220"/>
      <c r="Y989" s="220"/>
      <c r="Z989" s="210"/>
      <c r="AA989" s="210"/>
      <c r="AB989" s="210"/>
      <c r="AC989" s="210"/>
      <c r="AD989" s="210"/>
      <c r="AE989" s="210"/>
      <c r="AF989" s="210"/>
      <c r="AG989" s="210" t="s">
        <v>192</v>
      </c>
      <c r="AH989" s="210">
        <v>2</v>
      </c>
      <c r="AI989" s="210"/>
      <c r="AJ989" s="210"/>
      <c r="AK989" s="210"/>
      <c r="AL989" s="210"/>
      <c r="AM989" s="210"/>
      <c r="AN989" s="210"/>
      <c r="AO989" s="210"/>
      <c r="AP989" s="210"/>
      <c r="AQ989" s="210"/>
      <c r="AR989" s="210"/>
      <c r="AS989" s="210"/>
      <c r="AT989" s="210"/>
      <c r="AU989" s="210"/>
      <c r="AV989" s="210"/>
      <c r="AW989" s="210"/>
      <c r="AX989" s="210"/>
      <c r="AY989" s="210"/>
      <c r="AZ989" s="210"/>
      <c r="BA989" s="210"/>
      <c r="BB989" s="210"/>
      <c r="BC989" s="210"/>
      <c r="BD989" s="210"/>
      <c r="BE989" s="210"/>
      <c r="BF989" s="210"/>
      <c r="BG989" s="210"/>
      <c r="BH989" s="210"/>
    </row>
    <row r="990" spans="1:60" outlineLevel="3" x14ac:dyDescent="0.2">
      <c r="A990" s="217"/>
      <c r="B990" s="218"/>
      <c r="C990" s="263" t="s">
        <v>289</v>
      </c>
      <c r="D990" s="254"/>
      <c r="E990" s="255">
        <v>1</v>
      </c>
      <c r="F990" s="220"/>
      <c r="G990" s="220"/>
      <c r="H990" s="220"/>
      <c r="I990" s="220"/>
      <c r="J990" s="220"/>
      <c r="K990" s="220"/>
      <c r="L990" s="220"/>
      <c r="M990" s="220"/>
      <c r="N990" s="219"/>
      <c r="O990" s="219"/>
      <c r="P990" s="219"/>
      <c r="Q990" s="219"/>
      <c r="R990" s="220"/>
      <c r="S990" s="220"/>
      <c r="T990" s="220"/>
      <c r="U990" s="220"/>
      <c r="V990" s="220"/>
      <c r="W990" s="220"/>
      <c r="X990" s="220"/>
      <c r="Y990" s="220"/>
      <c r="Z990" s="210"/>
      <c r="AA990" s="210"/>
      <c r="AB990" s="210"/>
      <c r="AC990" s="210"/>
      <c r="AD990" s="210"/>
      <c r="AE990" s="210"/>
      <c r="AF990" s="210"/>
      <c r="AG990" s="210" t="s">
        <v>192</v>
      </c>
      <c r="AH990" s="210">
        <v>2</v>
      </c>
      <c r="AI990" s="210"/>
      <c r="AJ990" s="210"/>
      <c r="AK990" s="210"/>
      <c r="AL990" s="210"/>
      <c r="AM990" s="210"/>
      <c r="AN990" s="210"/>
      <c r="AO990" s="210"/>
      <c r="AP990" s="210"/>
      <c r="AQ990" s="210"/>
      <c r="AR990" s="210"/>
      <c r="AS990" s="210"/>
      <c r="AT990" s="210"/>
      <c r="AU990" s="210"/>
      <c r="AV990" s="210"/>
      <c r="AW990" s="210"/>
      <c r="AX990" s="210"/>
      <c r="AY990" s="210"/>
      <c r="AZ990" s="210"/>
      <c r="BA990" s="210"/>
      <c r="BB990" s="210"/>
      <c r="BC990" s="210"/>
      <c r="BD990" s="210"/>
      <c r="BE990" s="210"/>
      <c r="BF990" s="210"/>
      <c r="BG990" s="210"/>
      <c r="BH990" s="210"/>
    </row>
    <row r="991" spans="1:60" outlineLevel="3" x14ac:dyDescent="0.2">
      <c r="A991" s="217"/>
      <c r="B991" s="218"/>
      <c r="C991" s="263" t="s">
        <v>290</v>
      </c>
      <c r="D991" s="254"/>
      <c r="E991" s="255">
        <v>2</v>
      </c>
      <c r="F991" s="220"/>
      <c r="G991" s="220"/>
      <c r="H991" s="220"/>
      <c r="I991" s="220"/>
      <c r="J991" s="220"/>
      <c r="K991" s="220"/>
      <c r="L991" s="220"/>
      <c r="M991" s="220"/>
      <c r="N991" s="219"/>
      <c r="O991" s="219"/>
      <c r="P991" s="219"/>
      <c r="Q991" s="219"/>
      <c r="R991" s="220"/>
      <c r="S991" s="220"/>
      <c r="T991" s="220"/>
      <c r="U991" s="220"/>
      <c r="V991" s="220"/>
      <c r="W991" s="220"/>
      <c r="X991" s="220"/>
      <c r="Y991" s="220"/>
      <c r="Z991" s="210"/>
      <c r="AA991" s="210"/>
      <c r="AB991" s="210"/>
      <c r="AC991" s="210"/>
      <c r="AD991" s="210"/>
      <c r="AE991" s="210"/>
      <c r="AF991" s="210"/>
      <c r="AG991" s="210" t="s">
        <v>192</v>
      </c>
      <c r="AH991" s="210">
        <v>2</v>
      </c>
      <c r="AI991" s="210"/>
      <c r="AJ991" s="210"/>
      <c r="AK991" s="210"/>
      <c r="AL991" s="210"/>
      <c r="AM991" s="210"/>
      <c r="AN991" s="210"/>
      <c r="AO991" s="210"/>
      <c r="AP991" s="210"/>
      <c r="AQ991" s="210"/>
      <c r="AR991" s="210"/>
      <c r="AS991" s="210"/>
      <c r="AT991" s="210"/>
      <c r="AU991" s="210"/>
      <c r="AV991" s="210"/>
      <c r="AW991" s="210"/>
      <c r="AX991" s="210"/>
      <c r="AY991" s="210"/>
      <c r="AZ991" s="210"/>
      <c r="BA991" s="210"/>
      <c r="BB991" s="210"/>
      <c r="BC991" s="210"/>
      <c r="BD991" s="210"/>
      <c r="BE991" s="210"/>
      <c r="BF991" s="210"/>
      <c r="BG991" s="210"/>
      <c r="BH991" s="210"/>
    </row>
    <row r="992" spans="1:60" outlineLevel="3" x14ac:dyDescent="0.2">
      <c r="A992" s="217"/>
      <c r="B992" s="218"/>
      <c r="C992" s="263" t="s">
        <v>291</v>
      </c>
      <c r="D992" s="254"/>
      <c r="E992" s="255">
        <v>1</v>
      </c>
      <c r="F992" s="220"/>
      <c r="G992" s="220"/>
      <c r="H992" s="220"/>
      <c r="I992" s="220"/>
      <c r="J992" s="220"/>
      <c r="K992" s="220"/>
      <c r="L992" s="220"/>
      <c r="M992" s="220"/>
      <c r="N992" s="219"/>
      <c r="O992" s="219"/>
      <c r="P992" s="219"/>
      <c r="Q992" s="219"/>
      <c r="R992" s="220"/>
      <c r="S992" s="220"/>
      <c r="T992" s="220"/>
      <c r="U992" s="220"/>
      <c r="V992" s="220"/>
      <c r="W992" s="220"/>
      <c r="X992" s="220"/>
      <c r="Y992" s="220"/>
      <c r="Z992" s="210"/>
      <c r="AA992" s="210"/>
      <c r="AB992" s="210"/>
      <c r="AC992" s="210"/>
      <c r="AD992" s="210"/>
      <c r="AE992" s="210"/>
      <c r="AF992" s="210"/>
      <c r="AG992" s="210" t="s">
        <v>192</v>
      </c>
      <c r="AH992" s="210">
        <v>2</v>
      </c>
      <c r="AI992" s="210"/>
      <c r="AJ992" s="210"/>
      <c r="AK992" s="210"/>
      <c r="AL992" s="210"/>
      <c r="AM992" s="210"/>
      <c r="AN992" s="210"/>
      <c r="AO992" s="210"/>
      <c r="AP992" s="210"/>
      <c r="AQ992" s="210"/>
      <c r="AR992" s="210"/>
      <c r="AS992" s="210"/>
      <c r="AT992" s="210"/>
      <c r="AU992" s="210"/>
      <c r="AV992" s="210"/>
      <c r="AW992" s="210"/>
      <c r="AX992" s="210"/>
      <c r="AY992" s="210"/>
      <c r="AZ992" s="210"/>
      <c r="BA992" s="210"/>
      <c r="BB992" s="210"/>
      <c r="BC992" s="210"/>
      <c r="BD992" s="210"/>
      <c r="BE992" s="210"/>
      <c r="BF992" s="210"/>
      <c r="BG992" s="210"/>
      <c r="BH992" s="210"/>
    </row>
    <row r="993" spans="1:60" outlineLevel="3" x14ac:dyDescent="0.2">
      <c r="A993" s="217"/>
      <c r="B993" s="218"/>
      <c r="C993" s="263" t="s">
        <v>292</v>
      </c>
      <c r="D993" s="254"/>
      <c r="E993" s="255">
        <v>1</v>
      </c>
      <c r="F993" s="220"/>
      <c r="G993" s="220"/>
      <c r="H993" s="220"/>
      <c r="I993" s="220"/>
      <c r="J993" s="220"/>
      <c r="K993" s="220"/>
      <c r="L993" s="220"/>
      <c r="M993" s="220"/>
      <c r="N993" s="219"/>
      <c r="O993" s="219"/>
      <c r="P993" s="219"/>
      <c r="Q993" s="219"/>
      <c r="R993" s="220"/>
      <c r="S993" s="220"/>
      <c r="T993" s="220"/>
      <c r="U993" s="220"/>
      <c r="V993" s="220"/>
      <c r="W993" s="220"/>
      <c r="X993" s="220"/>
      <c r="Y993" s="220"/>
      <c r="Z993" s="210"/>
      <c r="AA993" s="210"/>
      <c r="AB993" s="210"/>
      <c r="AC993" s="210"/>
      <c r="AD993" s="210"/>
      <c r="AE993" s="210"/>
      <c r="AF993" s="210"/>
      <c r="AG993" s="210" t="s">
        <v>192</v>
      </c>
      <c r="AH993" s="210">
        <v>2</v>
      </c>
      <c r="AI993" s="210"/>
      <c r="AJ993" s="210"/>
      <c r="AK993" s="210"/>
      <c r="AL993" s="210"/>
      <c r="AM993" s="210"/>
      <c r="AN993" s="210"/>
      <c r="AO993" s="210"/>
      <c r="AP993" s="210"/>
      <c r="AQ993" s="210"/>
      <c r="AR993" s="210"/>
      <c r="AS993" s="210"/>
      <c r="AT993" s="210"/>
      <c r="AU993" s="210"/>
      <c r="AV993" s="210"/>
      <c r="AW993" s="210"/>
      <c r="AX993" s="210"/>
      <c r="AY993" s="210"/>
      <c r="AZ993" s="210"/>
      <c r="BA993" s="210"/>
      <c r="BB993" s="210"/>
      <c r="BC993" s="210"/>
      <c r="BD993" s="210"/>
      <c r="BE993" s="210"/>
      <c r="BF993" s="210"/>
      <c r="BG993" s="210"/>
      <c r="BH993" s="210"/>
    </row>
    <row r="994" spans="1:60" outlineLevel="3" x14ac:dyDescent="0.2">
      <c r="A994" s="217"/>
      <c r="B994" s="218"/>
      <c r="C994" s="263" t="s">
        <v>293</v>
      </c>
      <c r="D994" s="254"/>
      <c r="E994" s="255">
        <v>1</v>
      </c>
      <c r="F994" s="220"/>
      <c r="G994" s="220"/>
      <c r="H994" s="220"/>
      <c r="I994" s="220"/>
      <c r="J994" s="220"/>
      <c r="K994" s="220"/>
      <c r="L994" s="220"/>
      <c r="M994" s="220"/>
      <c r="N994" s="219"/>
      <c r="O994" s="219"/>
      <c r="P994" s="219"/>
      <c r="Q994" s="219"/>
      <c r="R994" s="220"/>
      <c r="S994" s="220"/>
      <c r="T994" s="220"/>
      <c r="U994" s="220"/>
      <c r="V994" s="220"/>
      <c r="W994" s="220"/>
      <c r="X994" s="220"/>
      <c r="Y994" s="220"/>
      <c r="Z994" s="210"/>
      <c r="AA994" s="210"/>
      <c r="AB994" s="210"/>
      <c r="AC994" s="210"/>
      <c r="AD994" s="210"/>
      <c r="AE994" s="210"/>
      <c r="AF994" s="210"/>
      <c r="AG994" s="210" t="s">
        <v>192</v>
      </c>
      <c r="AH994" s="210">
        <v>2</v>
      </c>
      <c r="AI994" s="210"/>
      <c r="AJ994" s="210"/>
      <c r="AK994" s="210"/>
      <c r="AL994" s="210"/>
      <c r="AM994" s="210"/>
      <c r="AN994" s="210"/>
      <c r="AO994" s="210"/>
      <c r="AP994" s="210"/>
      <c r="AQ994" s="210"/>
      <c r="AR994" s="210"/>
      <c r="AS994" s="210"/>
      <c r="AT994" s="210"/>
      <c r="AU994" s="210"/>
      <c r="AV994" s="210"/>
      <c r="AW994" s="210"/>
      <c r="AX994" s="210"/>
      <c r="AY994" s="210"/>
      <c r="AZ994" s="210"/>
      <c r="BA994" s="210"/>
      <c r="BB994" s="210"/>
      <c r="BC994" s="210"/>
      <c r="BD994" s="210"/>
      <c r="BE994" s="210"/>
      <c r="BF994" s="210"/>
      <c r="BG994" s="210"/>
      <c r="BH994" s="210"/>
    </row>
    <row r="995" spans="1:60" outlineLevel="3" x14ac:dyDescent="0.2">
      <c r="A995" s="217"/>
      <c r="B995" s="218"/>
      <c r="C995" s="263" t="s">
        <v>294</v>
      </c>
      <c r="D995" s="254"/>
      <c r="E995" s="255">
        <v>2</v>
      </c>
      <c r="F995" s="220"/>
      <c r="G995" s="220"/>
      <c r="H995" s="220"/>
      <c r="I995" s="220"/>
      <c r="J995" s="220"/>
      <c r="K995" s="220"/>
      <c r="L995" s="220"/>
      <c r="M995" s="220"/>
      <c r="N995" s="219"/>
      <c r="O995" s="219"/>
      <c r="P995" s="219"/>
      <c r="Q995" s="219"/>
      <c r="R995" s="220"/>
      <c r="S995" s="220"/>
      <c r="T995" s="220"/>
      <c r="U995" s="220"/>
      <c r="V995" s="220"/>
      <c r="W995" s="220"/>
      <c r="X995" s="220"/>
      <c r="Y995" s="220"/>
      <c r="Z995" s="210"/>
      <c r="AA995" s="210"/>
      <c r="AB995" s="210"/>
      <c r="AC995" s="210"/>
      <c r="AD995" s="210"/>
      <c r="AE995" s="210"/>
      <c r="AF995" s="210"/>
      <c r="AG995" s="210" t="s">
        <v>192</v>
      </c>
      <c r="AH995" s="210">
        <v>2</v>
      </c>
      <c r="AI995" s="210"/>
      <c r="AJ995" s="210"/>
      <c r="AK995" s="210"/>
      <c r="AL995" s="210"/>
      <c r="AM995" s="210"/>
      <c r="AN995" s="210"/>
      <c r="AO995" s="210"/>
      <c r="AP995" s="210"/>
      <c r="AQ995" s="210"/>
      <c r="AR995" s="210"/>
      <c r="AS995" s="210"/>
      <c r="AT995" s="210"/>
      <c r="AU995" s="210"/>
      <c r="AV995" s="210"/>
      <c r="AW995" s="210"/>
      <c r="AX995" s="210"/>
      <c r="AY995" s="210"/>
      <c r="AZ995" s="210"/>
      <c r="BA995" s="210"/>
      <c r="BB995" s="210"/>
      <c r="BC995" s="210"/>
      <c r="BD995" s="210"/>
      <c r="BE995" s="210"/>
      <c r="BF995" s="210"/>
      <c r="BG995" s="210"/>
      <c r="BH995" s="210"/>
    </row>
    <row r="996" spans="1:60" outlineLevel="3" x14ac:dyDescent="0.2">
      <c r="A996" s="217"/>
      <c r="B996" s="218"/>
      <c r="C996" s="263" t="s">
        <v>295</v>
      </c>
      <c r="D996" s="254"/>
      <c r="E996" s="255">
        <v>1</v>
      </c>
      <c r="F996" s="220"/>
      <c r="G996" s="220"/>
      <c r="H996" s="220"/>
      <c r="I996" s="220"/>
      <c r="J996" s="220"/>
      <c r="K996" s="220"/>
      <c r="L996" s="220"/>
      <c r="M996" s="220"/>
      <c r="N996" s="219"/>
      <c r="O996" s="219"/>
      <c r="P996" s="219"/>
      <c r="Q996" s="219"/>
      <c r="R996" s="220"/>
      <c r="S996" s="220"/>
      <c r="T996" s="220"/>
      <c r="U996" s="220"/>
      <c r="V996" s="220"/>
      <c r="W996" s="220"/>
      <c r="X996" s="220"/>
      <c r="Y996" s="220"/>
      <c r="Z996" s="210"/>
      <c r="AA996" s="210"/>
      <c r="AB996" s="210"/>
      <c r="AC996" s="210"/>
      <c r="AD996" s="210"/>
      <c r="AE996" s="210"/>
      <c r="AF996" s="210"/>
      <c r="AG996" s="210" t="s">
        <v>192</v>
      </c>
      <c r="AH996" s="210">
        <v>2</v>
      </c>
      <c r="AI996" s="210"/>
      <c r="AJ996" s="210"/>
      <c r="AK996" s="210"/>
      <c r="AL996" s="210"/>
      <c r="AM996" s="210"/>
      <c r="AN996" s="210"/>
      <c r="AO996" s="210"/>
      <c r="AP996" s="210"/>
      <c r="AQ996" s="210"/>
      <c r="AR996" s="210"/>
      <c r="AS996" s="210"/>
      <c r="AT996" s="210"/>
      <c r="AU996" s="210"/>
      <c r="AV996" s="210"/>
      <c r="AW996" s="210"/>
      <c r="AX996" s="210"/>
      <c r="AY996" s="210"/>
      <c r="AZ996" s="210"/>
      <c r="BA996" s="210"/>
      <c r="BB996" s="210"/>
      <c r="BC996" s="210"/>
      <c r="BD996" s="210"/>
      <c r="BE996" s="210"/>
      <c r="BF996" s="210"/>
      <c r="BG996" s="210"/>
      <c r="BH996" s="210"/>
    </row>
    <row r="997" spans="1:60" outlineLevel="3" x14ac:dyDescent="0.2">
      <c r="A997" s="217"/>
      <c r="B997" s="218"/>
      <c r="C997" s="263" t="s">
        <v>296</v>
      </c>
      <c r="D997" s="254"/>
      <c r="E997" s="255">
        <v>1</v>
      </c>
      <c r="F997" s="220"/>
      <c r="G997" s="220"/>
      <c r="H997" s="220"/>
      <c r="I997" s="220"/>
      <c r="J997" s="220"/>
      <c r="K997" s="220"/>
      <c r="L997" s="220"/>
      <c r="M997" s="220"/>
      <c r="N997" s="219"/>
      <c r="O997" s="219"/>
      <c r="P997" s="219"/>
      <c r="Q997" s="219"/>
      <c r="R997" s="220"/>
      <c r="S997" s="220"/>
      <c r="T997" s="220"/>
      <c r="U997" s="220"/>
      <c r="V997" s="220"/>
      <c r="W997" s="220"/>
      <c r="X997" s="220"/>
      <c r="Y997" s="220"/>
      <c r="Z997" s="210"/>
      <c r="AA997" s="210"/>
      <c r="AB997" s="210"/>
      <c r="AC997" s="210"/>
      <c r="AD997" s="210"/>
      <c r="AE997" s="210"/>
      <c r="AF997" s="210"/>
      <c r="AG997" s="210" t="s">
        <v>192</v>
      </c>
      <c r="AH997" s="210">
        <v>2</v>
      </c>
      <c r="AI997" s="210"/>
      <c r="AJ997" s="210"/>
      <c r="AK997" s="210"/>
      <c r="AL997" s="210"/>
      <c r="AM997" s="210"/>
      <c r="AN997" s="210"/>
      <c r="AO997" s="210"/>
      <c r="AP997" s="210"/>
      <c r="AQ997" s="210"/>
      <c r="AR997" s="210"/>
      <c r="AS997" s="210"/>
      <c r="AT997" s="210"/>
      <c r="AU997" s="210"/>
      <c r="AV997" s="210"/>
      <c r="AW997" s="210"/>
      <c r="AX997" s="210"/>
      <c r="AY997" s="210"/>
      <c r="AZ997" s="210"/>
      <c r="BA997" s="210"/>
      <c r="BB997" s="210"/>
      <c r="BC997" s="210"/>
      <c r="BD997" s="210"/>
      <c r="BE997" s="210"/>
      <c r="BF997" s="210"/>
      <c r="BG997" s="210"/>
      <c r="BH997" s="210"/>
    </row>
    <row r="998" spans="1:60" outlineLevel="3" x14ac:dyDescent="0.2">
      <c r="A998" s="217"/>
      <c r="B998" s="218"/>
      <c r="C998" s="263" t="s">
        <v>297</v>
      </c>
      <c r="D998" s="254"/>
      <c r="E998" s="255">
        <v>1</v>
      </c>
      <c r="F998" s="220"/>
      <c r="G998" s="220"/>
      <c r="H998" s="220"/>
      <c r="I998" s="220"/>
      <c r="J998" s="220"/>
      <c r="K998" s="220"/>
      <c r="L998" s="220"/>
      <c r="M998" s="220"/>
      <c r="N998" s="219"/>
      <c r="O998" s="219"/>
      <c r="P998" s="219"/>
      <c r="Q998" s="219"/>
      <c r="R998" s="220"/>
      <c r="S998" s="220"/>
      <c r="T998" s="220"/>
      <c r="U998" s="220"/>
      <c r="V998" s="220"/>
      <c r="W998" s="220"/>
      <c r="X998" s="220"/>
      <c r="Y998" s="220"/>
      <c r="Z998" s="210"/>
      <c r="AA998" s="210"/>
      <c r="AB998" s="210"/>
      <c r="AC998" s="210"/>
      <c r="AD998" s="210"/>
      <c r="AE998" s="210"/>
      <c r="AF998" s="210"/>
      <c r="AG998" s="210" t="s">
        <v>192</v>
      </c>
      <c r="AH998" s="210">
        <v>2</v>
      </c>
      <c r="AI998" s="210"/>
      <c r="AJ998" s="210"/>
      <c r="AK998" s="210"/>
      <c r="AL998" s="210"/>
      <c r="AM998" s="210"/>
      <c r="AN998" s="210"/>
      <c r="AO998" s="210"/>
      <c r="AP998" s="210"/>
      <c r="AQ998" s="210"/>
      <c r="AR998" s="210"/>
      <c r="AS998" s="210"/>
      <c r="AT998" s="210"/>
      <c r="AU998" s="210"/>
      <c r="AV998" s="210"/>
      <c r="AW998" s="210"/>
      <c r="AX998" s="210"/>
      <c r="AY998" s="210"/>
      <c r="AZ998" s="210"/>
      <c r="BA998" s="210"/>
      <c r="BB998" s="210"/>
      <c r="BC998" s="210"/>
      <c r="BD998" s="210"/>
      <c r="BE998" s="210"/>
      <c r="BF998" s="210"/>
      <c r="BG998" s="210"/>
      <c r="BH998" s="210"/>
    </row>
    <row r="999" spans="1:60" outlineLevel="3" x14ac:dyDescent="0.2">
      <c r="A999" s="217"/>
      <c r="B999" s="218"/>
      <c r="C999" s="263" t="s">
        <v>298</v>
      </c>
      <c r="D999" s="254"/>
      <c r="E999" s="255">
        <v>1</v>
      </c>
      <c r="F999" s="220"/>
      <c r="G999" s="220"/>
      <c r="H999" s="220"/>
      <c r="I999" s="220"/>
      <c r="J999" s="220"/>
      <c r="K999" s="220"/>
      <c r="L999" s="220"/>
      <c r="M999" s="220"/>
      <c r="N999" s="219"/>
      <c r="O999" s="219"/>
      <c r="P999" s="219"/>
      <c r="Q999" s="219"/>
      <c r="R999" s="220"/>
      <c r="S999" s="220"/>
      <c r="T999" s="220"/>
      <c r="U999" s="220"/>
      <c r="V999" s="220"/>
      <c r="W999" s="220"/>
      <c r="X999" s="220"/>
      <c r="Y999" s="220"/>
      <c r="Z999" s="210"/>
      <c r="AA999" s="210"/>
      <c r="AB999" s="210"/>
      <c r="AC999" s="210"/>
      <c r="AD999" s="210"/>
      <c r="AE999" s="210"/>
      <c r="AF999" s="210"/>
      <c r="AG999" s="210" t="s">
        <v>192</v>
      </c>
      <c r="AH999" s="210">
        <v>2</v>
      </c>
      <c r="AI999" s="210"/>
      <c r="AJ999" s="210"/>
      <c r="AK999" s="210"/>
      <c r="AL999" s="210"/>
      <c r="AM999" s="210"/>
      <c r="AN999" s="210"/>
      <c r="AO999" s="210"/>
      <c r="AP999" s="210"/>
      <c r="AQ999" s="210"/>
      <c r="AR999" s="210"/>
      <c r="AS999" s="210"/>
      <c r="AT999" s="210"/>
      <c r="AU999" s="210"/>
      <c r="AV999" s="210"/>
      <c r="AW999" s="210"/>
      <c r="AX999" s="210"/>
      <c r="AY999" s="210"/>
      <c r="AZ999" s="210"/>
      <c r="BA999" s="210"/>
      <c r="BB999" s="210"/>
      <c r="BC999" s="210"/>
      <c r="BD999" s="210"/>
      <c r="BE999" s="210"/>
      <c r="BF999" s="210"/>
      <c r="BG999" s="210"/>
      <c r="BH999" s="210"/>
    </row>
    <row r="1000" spans="1:60" outlineLevel="3" x14ac:dyDescent="0.2">
      <c r="A1000" s="217"/>
      <c r="B1000" s="218"/>
      <c r="C1000" s="263" t="s">
        <v>299</v>
      </c>
      <c r="D1000" s="254"/>
      <c r="E1000" s="255">
        <v>1</v>
      </c>
      <c r="F1000" s="220"/>
      <c r="G1000" s="220"/>
      <c r="H1000" s="220"/>
      <c r="I1000" s="220"/>
      <c r="J1000" s="220"/>
      <c r="K1000" s="220"/>
      <c r="L1000" s="220"/>
      <c r="M1000" s="220"/>
      <c r="N1000" s="219"/>
      <c r="O1000" s="219"/>
      <c r="P1000" s="219"/>
      <c r="Q1000" s="219"/>
      <c r="R1000" s="220"/>
      <c r="S1000" s="220"/>
      <c r="T1000" s="220"/>
      <c r="U1000" s="220"/>
      <c r="V1000" s="220"/>
      <c r="W1000" s="220"/>
      <c r="X1000" s="220"/>
      <c r="Y1000" s="220"/>
      <c r="Z1000" s="210"/>
      <c r="AA1000" s="210"/>
      <c r="AB1000" s="210"/>
      <c r="AC1000" s="210"/>
      <c r="AD1000" s="210"/>
      <c r="AE1000" s="210"/>
      <c r="AF1000" s="210"/>
      <c r="AG1000" s="210" t="s">
        <v>192</v>
      </c>
      <c r="AH1000" s="210">
        <v>2</v>
      </c>
      <c r="AI1000" s="210"/>
      <c r="AJ1000" s="210"/>
      <c r="AK1000" s="210"/>
      <c r="AL1000" s="210"/>
      <c r="AM1000" s="210"/>
      <c r="AN1000" s="210"/>
      <c r="AO1000" s="210"/>
      <c r="AP1000" s="210"/>
      <c r="AQ1000" s="210"/>
      <c r="AR1000" s="210"/>
      <c r="AS1000" s="210"/>
      <c r="AT1000" s="210"/>
      <c r="AU1000" s="210"/>
      <c r="AV1000" s="210"/>
      <c r="AW1000" s="210"/>
      <c r="AX1000" s="210"/>
      <c r="AY1000" s="210"/>
      <c r="AZ1000" s="210"/>
      <c r="BA1000" s="210"/>
      <c r="BB1000" s="210"/>
      <c r="BC1000" s="210"/>
      <c r="BD1000" s="210"/>
      <c r="BE1000" s="210"/>
      <c r="BF1000" s="210"/>
      <c r="BG1000" s="210"/>
      <c r="BH1000" s="210"/>
    </row>
    <row r="1001" spans="1:60" outlineLevel="3" x14ac:dyDescent="0.2">
      <c r="A1001" s="217"/>
      <c r="B1001" s="218"/>
      <c r="C1001" s="263" t="s">
        <v>300</v>
      </c>
      <c r="D1001" s="254"/>
      <c r="E1001" s="255">
        <v>1</v>
      </c>
      <c r="F1001" s="220"/>
      <c r="G1001" s="220"/>
      <c r="H1001" s="220"/>
      <c r="I1001" s="220"/>
      <c r="J1001" s="220"/>
      <c r="K1001" s="220"/>
      <c r="L1001" s="220"/>
      <c r="M1001" s="220"/>
      <c r="N1001" s="219"/>
      <c r="O1001" s="219"/>
      <c r="P1001" s="219"/>
      <c r="Q1001" s="219"/>
      <c r="R1001" s="220"/>
      <c r="S1001" s="220"/>
      <c r="T1001" s="220"/>
      <c r="U1001" s="220"/>
      <c r="V1001" s="220"/>
      <c r="W1001" s="220"/>
      <c r="X1001" s="220"/>
      <c r="Y1001" s="220"/>
      <c r="Z1001" s="210"/>
      <c r="AA1001" s="210"/>
      <c r="AB1001" s="210"/>
      <c r="AC1001" s="210"/>
      <c r="AD1001" s="210"/>
      <c r="AE1001" s="210"/>
      <c r="AF1001" s="210"/>
      <c r="AG1001" s="210" t="s">
        <v>192</v>
      </c>
      <c r="AH1001" s="210">
        <v>2</v>
      </c>
      <c r="AI1001" s="210"/>
      <c r="AJ1001" s="210"/>
      <c r="AK1001" s="210"/>
      <c r="AL1001" s="210"/>
      <c r="AM1001" s="210"/>
      <c r="AN1001" s="210"/>
      <c r="AO1001" s="210"/>
      <c r="AP1001" s="210"/>
      <c r="AQ1001" s="210"/>
      <c r="AR1001" s="210"/>
      <c r="AS1001" s="210"/>
      <c r="AT1001" s="210"/>
      <c r="AU1001" s="210"/>
      <c r="AV1001" s="210"/>
      <c r="AW1001" s="210"/>
      <c r="AX1001" s="210"/>
      <c r="AY1001" s="210"/>
      <c r="AZ1001" s="210"/>
      <c r="BA1001" s="210"/>
      <c r="BB1001" s="210"/>
      <c r="BC1001" s="210"/>
      <c r="BD1001" s="210"/>
      <c r="BE1001" s="210"/>
      <c r="BF1001" s="210"/>
      <c r="BG1001" s="210"/>
      <c r="BH1001" s="210"/>
    </row>
    <row r="1002" spans="1:60" outlineLevel="3" x14ac:dyDescent="0.2">
      <c r="A1002" s="217"/>
      <c r="B1002" s="218"/>
      <c r="C1002" s="263" t="s">
        <v>301</v>
      </c>
      <c r="D1002" s="254"/>
      <c r="E1002" s="255">
        <v>1</v>
      </c>
      <c r="F1002" s="220"/>
      <c r="G1002" s="220"/>
      <c r="H1002" s="220"/>
      <c r="I1002" s="220"/>
      <c r="J1002" s="220"/>
      <c r="K1002" s="220"/>
      <c r="L1002" s="220"/>
      <c r="M1002" s="220"/>
      <c r="N1002" s="219"/>
      <c r="O1002" s="219"/>
      <c r="P1002" s="219"/>
      <c r="Q1002" s="219"/>
      <c r="R1002" s="220"/>
      <c r="S1002" s="220"/>
      <c r="T1002" s="220"/>
      <c r="U1002" s="220"/>
      <c r="V1002" s="220"/>
      <c r="W1002" s="220"/>
      <c r="X1002" s="220"/>
      <c r="Y1002" s="220"/>
      <c r="Z1002" s="210"/>
      <c r="AA1002" s="210"/>
      <c r="AB1002" s="210"/>
      <c r="AC1002" s="210"/>
      <c r="AD1002" s="210"/>
      <c r="AE1002" s="210"/>
      <c r="AF1002" s="210"/>
      <c r="AG1002" s="210" t="s">
        <v>192</v>
      </c>
      <c r="AH1002" s="210">
        <v>2</v>
      </c>
      <c r="AI1002" s="210"/>
      <c r="AJ1002" s="210"/>
      <c r="AK1002" s="210"/>
      <c r="AL1002" s="210"/>
      <c r="AM1002" s="210"/>
      <c r="AN1002" s="210"/>
      <c r="AO1002" s="210"/>
      <c r="AP1002" s="210"/>
      <c r="AQ1002" s="210"/>
      <c r="AR1002" s="210"/>
      <c r="AS1002" s="210"/>
      <c r="AT1002" s="210"/>
      <c r="AU1002" s="210"/>
      <c r="AV1002" s="210"/>
      <c r="AW1002" s="210"/>
      <c r="AX1002" s="210"/>
      <c r="AY1002" s="210"/>
      <c r="AZ1002" s="210"/>
      <c r="BA1002" s="210"/>
      <c r="BB1002" s="210"/>
      <c r="BC1002" s="210"/>
      <c r="BD1002" s="210"/>
      <c r="BE1002" s="210"/>
      <c r="BF1002" s="210"/>
      <c r="BG1002" s="210"/>
      <c r="BH1002" s="210"/>
    </row>
    <row r="1003" spans="1:60" outlineLevel="3" x14ac:dyDescent="0.2">
      <c r="A1003" s="217"/>
      <c r="B1003" s="218"/>
      <c r="C1003" s="263" t="s">
        <v>302</v>
      </c>
      <c r="D1003" s="254"/>
      <c r="E1003" s="255">
        <v>1</v>
      </c>
      <c r="F1003" s="220"/>
      <c r="G1003" s="220"/>
      <c r="H1003" s="220"/>
      <c r="I1003" s="220"/>
      <c r="J1003" s="220"/>
      <c r="K1003" s="220"/>
      <c r="L1003" s="220"/>
      <c r="M1003" s="220"/>
      <c r="N1003" s="219"/>
      <c r="O1003" s="219"/>
      <c r="P1003" s="219"/>
      <c r="Q1003" s="219"/>
      <c r="R1003" s="220"/>
      <c r="S1003" s="220"/>
      <c r="T1003" s="220"/>
      <c r="U1003" s="220"/>
      <c r="V1003" s="220"/>
      <c r="W1003" s="220"/>
      <c r="X1003" s="220"/>
      <c r="Y1003" s="220"/>
      <c r="Z1003" s="210"/>
      <c r="AA1003" s="210"/>
      <c r="AB1003" s="210"/>
      <c r="AC1003" s="210"/>
      <c r="AD1003" s="210"/>
      <c r="AE1003" s="210"/>
      <c r="AF1003" s="210"/>
      <c r="AG1003" s="210" t="s">
        <v>192</v>
      </c>
      <c r="AH1003" s="210">
        <v>2</v>
      </c>
      <c r="AI1003" s="210"/>
      <c r="AJ1003" s="210"/>
      <c r="AK1003" s="210"/>
      <c r="AL1003" s="210"/>
      <c r="AM1003" s="210"/>
      <c r="AN1003" s="210"/>
      <c r="AO1003" s="210"/>
      <c r="AP1003" s="210"/>
      <c r="AQ1003" s="210"/>
      <c r="AR1003" s="210"/>
      <c r="AS1003" s="210"/>
      <c r="AT1003" s="210"/>
      <c r="AU1003" s="210"/>
      <c r="AV1003" s="210"/>
      <c r="AW1003" s="210"/>
      <c r="AX1003" s="210"/>
      <c r="AY1003" s="210"/>
      <c r="AZ1003" s="210"/>
      <c r="BA1003" s="210"/>
      <c r="BB1003" s="210"/>
      <c r="BC1003" s="210"/>
      <c r="BD1003" s="210"/>
      <c r="BE1003" s="210"/>
      <c r="BF1003" s="210"/>
      <c r="BG1003" s="210"/>
      <c r="BH1003" s="210"/>
    </row>
    <row r="1004" spans="1:60" outlineLevel="3" x14ac:dyDescent="0.2">
      <c r="A1004" s="217"/>
      <c r="B1004" s="218"/>
      <c r="C1004" s="263" t="s">
        <v>303</v>
      </c>
      <c r="D1004" s="254"/>
      <c r="E1004" s="255">
        <v>1</v>
      </c>
      <c r="F1004" s="220"/>
      <c r="G1004" s="220"/>
      <c r="H1004" s="220"/>
      <c r="I1004" s="220"/>
      <c r="J1004" s="220"/>
      <c r="K1004" s="220"/>
      <c r="L1004" s="220"/>
      <c r="M1004" s="220"/>
      <c r="N1004" s="219"/>
      <c r="O1004" s="219"/>
      <c r="P1004" s="219"/>
      <c r="Q1004" s="219"/>
      <c r="R1004" s="220"/>
      <c r="S1004" s="220"/>
      <c r="T1004" s="220"/>
      <c r="U1004" s="220"/>
      <c r="V1004" s="220"/>
      <c r="W1004" s="220"/>
      <c r="X1004" s="220"/>
      <c r="Y1004" s="220"/>
      <c r="Z1004" s="210"/>
      <c r="AA1004" s="210"/>
      <c r="AB1004" s="210"/>
      <c r="AC1004" s="210"/>
      <c r="AD1004" s="210"/>
      <c r="AE1004" s="210"/>
      <c r="AF1004" s="210"/>
      <c r="AG1004" s="210" t="s">
        <v>192</v>
      </c>
      <c r="AH1004" s="210">
        <v>2</v>
      </c>
      <c r="AI1004" s="210"/>
      <c r="AJ1004" s="210"/>
      <c r="AK1004" s="210"/>
      <c r="AL1004" s="210"/>
      <c r="AM1004" s="210"/>
      <c r="AN1004" s="210"/>
      <c r="AO1004" s="210"/>
      <c r="AP1004" s="210"/>
      <c r="AQ1004" s="210"/>
      <c r="AR1004" s="210"/>
      <c r="AS1004" s="210"/>
      <c r="AT1004" s="210"/>
      <c r="AU1004" s="210"/>
      <c r="AV1004" s="210"/>
      <c r="AW1004" s="210"/>
      <c r="AX1004" s="210"/>
      <c r="AY1004" s="210"/>
      <c r="AZ1004" s="210"/>
      <c r="BA1004" s="210"/>
      <c r="BB1004" s="210"/>
      <c r="BC1004" s="210"/>
      <c r="BD1004" s="210"/>
      <c r="BE1004" s="210"/>
      <c r="BF1004" s="210"/>
      <c r="BG1004" s="210"/>
      <c r="BH1004" s="210"/>
    </row>
    <row r="1005" spans="1:60" outlineLevel="3" x14ac:dyDescent="0.2">
      <c r="A1005" s="217"/>
      <c r="B1005" s="218"/>
      <c r="C1005" s="263" t="s">
        <v>304</v>
      </c>
      <c r="D1005" s="254"/>
      <c r="E1005" s="255">
        <v>1</v>
      </c>
      <c r="F1005" s="220"/>
      <c r="G1005" s="220"/>
      <c r="H1005" s="220"/>
      <c r="I1005" s="220"/>
      <c r="J1005" s="220"/>
      <c r="K1005" s="220"/>
      <c r="L1005" s="220"/>
      <c r="M1005" s="220"/>
      <c r="N1005" s="219"/>
      <c r="O1005" s="219"/>
      <c r="P1005" s="219"/>
      <c r="Q1005" s="219"/>
      <c r="R1005" s="220"/>
      <c r="S1005" s="220"/>
      <c r="T1005" s="220"/>
      <c r="U1005" s="220"/>
      <c r="V1005" s="220"/>
      <c r="W1005" s="220"/>
      <c r="X1005" s="220"/>
      <c r="Y1005" s="220"/>
      <c r="Z1005" s="210"/>
      <c r="AA1005" s="210"/>
      <c r="AB1005" s="210"/>
      <c r="AC1005" s="210"/>
      <c r="AD1005" s="210"/>
      <c r="AE1005" s="210"/>
      <c r="AF1005" s="210"/>
      <c r="AG1005" s="210" t="s">
        <v>192</v>
      </c>
      <c r="AH1005" s="210">
        <v>2</v>
      </c>
      <c r="AI1005" s="210"/>
      <c r="AJ1005" s="210"/>
      <c r="AK1005" s="210"/>
      <c r="AL1005" s="210"/>
      <c r="AM1005" s="210"/>
      <c r="AN1005" s="210"/>
      <c r="AO1005" s="210"/>
      <c r="AP1005" s="210"/>
      <c r="AQ1005" s="210"/>
      <c r="AR1005" s="210"/>
      <c r="AS1005" s="210"/>
      <c r="AT1005" s="210"/>
      <c r="AU1005" s="210"/>
      <c r="AV1005" s="210"/>
      <c r="AW1005" s="210"/>
      <c r="AX1005" s="210"/>
      <c r="AY1005" s="210"/>
      <c r="AZ1005" s="210"/>
      <c r="BA1005" s="210"/>
      <c r="BB1005" s="210"/>
      <c r="BC1005" s="210"/>
      <c r="BD1005" s="210"/>
      <c r="BE1005" s="210"/>
      <c r="BF1005" s="210"/>
      <c r="BG1005" s="210"/>
      <c r="BH1005" s="210"/>
    </row>
    <row r="1006" spans="1:60" outlineLevel="3" x14ac:dyDescent="0.2">
      <c r="A1006" s="217"/>
      <c r="B1006" s="218"/>
      <c r="C1006" s="263" t="s">
        <v>305</v>
      </c>
      <c r="D1006" s="254"/>
      <c r="E1006" s="255">
        <v>1</v>
      </c>
      <c r="F1006" s="220"/>
      <c r="G1006" s="220"/>
      <c r="H1006" s="220"/>
      <c r="I1006" s="220"/>
      <c r="J1006" s="220"/>
      <c r="K1006" s="220"/>
      <c r="L1006" s="220"/>
      <c r="M1006" s="220"/>
      <c r="N1006" s="219"/>
      <c r="O1006" s="219"/>
      <c r="P1006" s="219"/>
      <c r="Q1006" s="219"/>
      <c r="R1006" s="220"/>
      <c r="S1006" s="220"/>
      <c r="T1006" s="220"/>
      <c r="U1006" s="220"/>
      <c r="V1006" s="220"/>
      <c r="W1006" s="220"/>
      <c r="X1006" s="220"/>
      <c r="Y1006" s="220"/>
      <c r="Z1006" s="210"/>
      <c r="AA1006" s="210"/>
      <c r="AB1006" s="210"/>
      <c r="AC1006" s="210"/>
      <c r="AD1006" s="210"/>
      <c r="AE1006" s="210"/>
      <c r="AF1006" s="210"/>
      <c r="AG1006" s="210" t="s">
        <v>192</v>
      </c>
      <c r="AH1006" s="210">
        <v>2</v>
      </c>
      <c r="AI1006" s="210"/>
      <c r="AJ1006" s="210"/>
      <c r="AK1006" s="210"/>
      <c r="AL1006" s="210"/>
      <c r="AM1006" s="210"/>
      <c r="AN1006" s="210"/>
      <c r="AO1006" s="210"/>
      <c r="AP1006" s="210"/>
      <c r="AQ1006" s="210"/>
      <c r="AR1006" s="210"/>
      <c r="AS1006" s="210"/>
      <c r="AT1006" s="210"/>
      <c r="AU1006" s="210"/>
      <c r="AV1006" s="210"/>
      <c r="AW1006" s="210"/>
      <c r="AX1006" s="210"/>
      <c r="AY1006" s="210"/>
      <c r="AZ1006" s="210"/>
      <c r="BA1006" s="210"/>
      <c r="BB1006" s="210"/>
      <c r="BC1006" s="210"/>
      <c r="BD1006" s="210"/>
      <c r="BE1006" s="210"/>
      <c r="BF1006" s="210"/>
      <c r="BG1006" s="210"/>
      <c r="BH1006" s="210"/>
    </row>
    <row r="1007" spans="1:60" outlineLevel="3" x14ac:dyDescent="0.2">
      <c r="A1007" s="217"/>
      <c r="B1007" s="218"/>
      <c r="C1007" s="263" t="s">
        <v>306</v>
      </c>
      <c r="D1007" s="254"/>
      <c r="E1007" s="255">
        <v>1</v>
      </c>
      <c r="F1007" s="220"/>
      <c r="G1007" s="220"/>
      <c r="H1007" s="220"/>
      <c r="I1007" s="220"/>
      <c r="J1007" s="220"/>
      <c r="K1007" s="220"/>
      <c r="L1007" s="220"/>
      <c r="M1007" s="220"/>
      <c r="N1007" s="219"/>
      <c r="O1007" s="219"/>
      <c r="P1007" s="219"/>
      <c r="Q1007" s="219"/>
      <c r="R1007" s="220"/>
      <c r="S1007" s="220"/>
      <c r="T1007" s="220"/>
      <c r="U1007" s="220"/>
      <c r="V1007" s="220"/>
      <c r="W1007" s="220"/>
      <c r="X1007" s="220"/>
      <c r="Y1007" s="220"/>
      <c r="Z1007" s="210"/>
      <c r="AA1007" s="210"/>
      <c r="AB1007" s="210"/>
      <c r="AC1007" s="210"/>
      <c r="AD1007" s="210"/>
      <c r="AE1007" s="210"/>
      <c r="AF1007" s="210"/>
      <c r="AG1007" s="210" t="s">
        <v>192</v>
      </c>
      <c r="AH1007" s="210">
        <v>2</v>
      </c>
      <c r="AI1007" s="210"/>
      <c r="AJ1007" s="210"/>
      <c r="AK1007" s="210"/>
      <c r="AL1007" s="210"/>
      <c r="AM1007" s="210"/>
      <c r="AN1007" s="210"/>
      <c r="AO1007" s="210"/>
      <c r="AP1007" s="210"/>
      <c r="AQ1007" s="210"/>
      <c r="AR1007" s="210"/>
      <c r="AS1007" s="210"/>
      <c r="AT1007" s="210"/>
      <c r="AU1007" s="210"/>
      <c r="AV1007" s="210"/>
      <c r="AW1007" s="210"/>
      <c r="AX1007" s="210"/>
      <c r="AY1007" s="210"/>
      <c r="AZ1007" s="210"/>
      <c r="BA1007" s="210"/>
      <c r="BB1007" s="210"/>
      <c r="BC1007" s="210"/>
      <c r="BD1007" s="210"/>
      <c r="BE1007" s="210"/>
      <c r="BF1007" s="210"/>
      <c r="BG1007" s="210"/>
      <c r="BH1007" s="210"/>
    </row>
    <row r="1008" spans="1:60" outlineLevel="3" x14ac:dyDescent="0.2">
      <c r="A1008" s="217"/>
      <c r="B1008" s="218"/>
      <c r="C1008" s="263" t="s">
        <v>307</v>
      </c>
      <c r="D1008" s="254"/>
      <c r="E1008" s="255">
        <v>1</v>
      </c>
      <c r="F1008" s="220"/>
      <c r="G1008" s="220"/>
      <c r="H1008" s="220"/>
      <c r="I1008" s="220"/>
      <c r="J1008" s="220"/>
      <c r="K1008" s="220"/>
      <c r="L1008" s="220"/>
      <c r="M1008" s="220"/>
      <c r="N1008" s="219"/>
      <c r="O1008" s="219"/>
      <c r="P1008" s="219"/>
      <c r="Q1008" s="219"/>
      <c r="R1008" s="220"/>
      <c r="S1008" s="220"/>
      <c r="T1008" s="220"/>
      <c r="U1008" s="220"/>
      <c r="V1008" s="220"/>
      <c r="W1008" s="220"/>
      <c r="X1008" s="220"/>
      <c r="Y1008" s="220"/>
      <c r="Z1008" s="210"/>
      <c r="AA1008" s="210"/>
      <c r="AB1008" s="210"/>
      <c r="AC1008" s="210"/>
      <c r="AD1008" s="210"/>
      <c r="AE1008" s="210"/>
      <c r="AF1008" s="210"/>
      <c r="AG1008" s="210" t="s">
        <v>192</v>
      </c>
      <c r="AH1008" s="210">
        <v>2</v>
      </c>
      <c r="AI1008" s="210"/>
      <c r="AJ1008" s="210"/>
      <c r="AK1008" s="210"/>
      <c r="AL1008" s="210"/>
      <c r="AM1008" s="210"/>
      <c r="AN1008" s="210"/>
      <c r="AO1008" s="210"/>
      <c r="AP1008" s="210"/>
      <c r="AQ1008" s="210"/>
      <c r="AR1008" s="210"/>
      <c r="AS1008" s="210"/>
      <c r="AT1008" s="210"/>
      <c r="AU1008" s="210"/>
      <c r="AV1008" s="210"/>
      <c r="AW1008" s="210"/>
      <c r="AX1008" s="210"/>
      <c r="AY1008" s="210"/>
      <c r="AZ1008" s="210"/>
      <c r="BA1008" s="210"/>
      <c r="BB1008" s="210"/>
      <c r="BC1008" s="210"/>
      <c r="BD1008" s="210"/>
      <c r="BE1008" s="210"/>
      <c r="BF1008" s="210"/>
      <c r="BG1008" s="210"/>
      <c r="BH1008" s="210"/>
    </row>
    <row r="1009" spans="1:60" outlineLevel="3" x14ac:dyDescent="0.2">
      <c r="A1009" s="217"/>
      <c r="B1009" s="218"/>
      <c r="C1009" s="263" t="s">
        <v>308</v>
      </c>
      <c r="D1009" s="254"/>
      <c r="E1009" s="255">
        <v>1</v>
      </c>
      <c r="F1009" s="220"/>
      <c r="G1009" s="220"/>
      <c r="H1009" s="220"/>
      <c r="I1009" s="220"/>
      <c r="J1009" s="220"/>
      <c r="K1009" s="220"/>
      <c r="L1009" s="220"/>
      <c r="M1009" s="220"/>
      <c r="N1009" s="219"/>
      <c r="O1009" s="219"/>
      <c r="P1009" s="219"/>
      <c r="Q1009" s="219"/>
      <c r="R1009" s="220"/>
      <c r="S1009" s="220"/>
      <c r="T1009" s="220"/>
      <c r="U1009" s="220"/>
      <c r="V1009" s="220"/>
      <c r="W1009" s="220"/>
      <c r="X1009" s="220"/>
      <c r="Y1009" s="220"/>
      <c r="Z1009" s="210"/>
      <c r="AA1009" s="210"/>
      <c r="AB1009" s="210"/>
      <c r="AC1009" s="210"/>
      <c r="AD1009" s="210"/>
      <c r="AE1009" s="210"/>
      <c r="AF1009" s="210"/>
      <c r="AG1009" s="210" t="s">
        <v>192</v>
      </c>
      <c r="AH1009" s="210">
        <v>2</v>
      </c>
      <c r="AI1009" s="210"/>
      <c r="AJ1009" s="210"/>
      <c r="AK1009" s="210"/>
      <c r="AL1009" s="210"/>
      <c r="AM1009" s="210"/>
      <c r="AN1009" s="210"/>
      <c r="AO1009" s="210"/>
      <c r="AP1009" s="210"/>
      <c r="AQ1009" s="210"/>
      <c r="AR1009" s="210"/>
      <c r="AS1009" s="210"/>
      <c r="AT1009" s="210"/>
      <c r="AU1009" s="210"/>
      <c r="AV1009" s="210"/>
      <c r="AW1009" s="210"/>
      <c r="AX1009" s="210"/>
      <c r="AY1009" s="210"/>
      <c r="AZ1009" s="210"/>
      <c r="BA1009" s="210"/>
      <c r="BB1009" s="210"/>
      <c r="BC1009" s="210"/>
      <c r="BD1009" s="210"/>
      <c r="BE1009" s="210"/>
      <c r="BF1009" s="210"/>
      <c r="BG1009" s="210"/>
      <c r="BH1009" s="210"/>
    </row>
    <row r="1010" spans="1:60" outlineLevel="3" x14ac:dyDescent="0.2">
      <c r="A1010" s="217"/>
      <c r="B1010" s="218"/>
      <c r="C1010" s="263" t="s">
        <v>309</v>
      </c>
      <c r="D1010" s="254"/>
      <c r="E1010" s="255">
        <v>1</v>
      </c>
      <c r="F1010" s="220"/>
      <c r="G1010" s="220"/>
      <c r="H1010" s="220"/>
      <c r="I1010" s="220"/>
      <c r="J1010" s="220"/>
      <c r="K1010" s="220"/>
      <c r="L1010" s="220"/>
      <c r="M1010" s="220"/>
      <c r="N1010" s="219"/>
      <c r="O1010" s="219"/>
      <c r="P1010" s="219"/>
      <c r="Q1010" s="219"/>
      <c r="R1010" s="220"/>
      <c r="S1010" s="220"/>
      <c r="T1010" s="220"/>
      <c r="U1010" s="220"/>
      <c r="V1010" s="220"/>
      <c r="W1010" s="220"/>
      <c r="X1010" s="220"/>
      <c r="Y1010" s="220"/>
      <c r="Z1010" s="210"/>
      <c r="AA1010" s="210"/>
      <c r="AB1010" s="210"/>
      <c r="AC1010" s="210"/>
      <c r="AD1010" s="210"/>
      <c r="AE1010" s="210"/>
      <c r="AF1010" s="210"/>
      <c r="AG1010" s="210" t="s">
        <v>192</v>
      </c>
      <c r="AH1010" s="210">
        <v>2</v>
      </c>
      <c r="AI1010" s="210"/>
      <c r="AJ1010" s="210"/>
      <c r="AK1010" s="210"/>
      <c r="AL1010" s="210"/>
      <c r="AM1010" s="210"/>
      <c r="AN1010" s="210"/>
      <c r="AO1010" s="210"/>
      <c r="AP1010" s="210"/>
      <c r="AQ1010" s="210"/>
      <c r="AR1010" s="210"/>
      <c r="AS1010" s="210"/>
      <c r="AT1010" s="210"/>
      <c r="AU1010" s="210"/>
      <c r="AV1010" s="210"/>
      <c r="AW1010" s="210"/>
      <c r="AX1010" s="210"/>
      <c r="AY1010" s="210"/>
      <c r="AZ1010" s="210"/>
      <c r="BA1010" s="210"/>
      <c r="BB1010" s="210"/>
      <c r="BC1010" s="210"/>
      <c r="BD1010" s="210"/>
      <c r="BE1010" s="210"/>
      <c r="BF1010" s="210"/>
      <c r="BG1010" s="210"/>
      <c r="BH1010" s="210"/>
    </row>
    <row r="1011" spans="1:60" outlineLevel="3" x14ac:dyDescent="0.2">
      <c r="A1011" s="217"/>
      <c r="B1011" s="218"/>
      <c r="C1011" s="263" t="s">
        <v>310</v>
      </c>
      <c r="D1011" s="254"/>
      <c r="E1011" s="255">
        <v>2</v>
      </c>
      <c r="F1011" s="220"/>
      <c r="G1011" s="220"/>
      <c r="H1011" s="220"/>
      <c r="I1011" s="220"/>
      <c r="J1011" s="220"/>
      <c r="K1011" s="220"/>
      <c r="L1011" s="220"/>
      <c r="M1011" s="220"/>
      <c r="N1011" s="219"/>
      <c r="O1011" s="219"/>
      <c r="P1011" s="219"/>
      <c r="Q1011" s="219"/>
      <c r="R1011" s="220"/>
      <c r="S1011" s="220"/>
      <c r="T1011" s="220"/>
      <c r="U1011" s="220"/>
      <c r="V1011" s="220"/>
      <c r="W1011" s="220"/>
      <c r="X1011" s="220"/>
      <c r="Y1011" s="220"/>
      <c r="Z1011" s="210"/>
      <c r="AA1011" s="210"/>
      <c r="AB1011" s="210"/>
      <c r="AC1011" s="210"/>
      <c r="AD1011" s="210"/>
      <c r="AE1011" s="210"/>
      <c r="AF1011" s="210"/>
      <c r="AG1011" s="210" t="s">
        <v>192</v>
      </c>
      <c r="AH1011" s="210">
        <v>2</v>
      </c>
      <c r="AI1011" s="210"/>
      <c r="AJ1011" s="210"/>
      <c r="AK1011" s="210"/>
      <c r="AL1011" s="210"/>
      <c r="AM1011" s="210"/>
      <c r="AN1011" s="210"/>
      <c r="AO1011" s="210"/>
      <c r="AP1011" s="210"/>
      <c r="AQ1011" s="210"/>
      <c r="AR1011" s="210"/>
      <c r="AS1011" s="210"/>
      <c r="AT1011" s="210"/>
      <c r="AU1011" s="210"/>
      <c r="AV1011" s="210"/>
      <c r="AW1011" s="210"/>
      <c r="AX1011" s="210"/>
      <c r="AY1011" s="210"/>
      <c r="AZ1011" s="210"/>
      <c r="BA1011" s="210"/>
      <c r="BB1011" s="210"/>
      <c r="BC1011" s="210"/>
      <c r="BD1011" s="210"/>
      <c r="BE1011" s="210"/>
      <c r="BF1011" s="210"/>
      <c r="BG1011" s="210"/>
      <c r="BH1011" s="210"/>
    </row>
    <row r="1012" spans="1:60" outlineLevel="3" x14ac:dyDescent="0.2">
      <c r="A1012" s="217"/>
      <c r="B1012" s="218"/>
      <c r="C1012" s="263" t="s">
        <v>311</v>
      </c>
      <c r="D1012" s="254"/>
      <c r="E1012" s="255">
        <v>1</v>
      </c>
      <c r="F1012" s="220"/>
      <c r="G1012" s="220"/>
      <c r="H1012" s="220"/>
      <c r="I1012" s="220"/>
      <c r="J1012" s="220"/>
      <c r="K1012" s="220"/>
      <c r="L1012" s="220"/>
      <c r="M1012" s="220"/>
      <c r="N1012" s="219"/>
      <c r="O1012" s="219"/>
      <c r="P1012" s="219"/>
      <c r="Q1012" s="219"/>
      <c r="R1012" s="220"/>
      <c r="S1012" s="220"/>
      <c r="T1012" s="220"/>
      <c r="U1012" s="220"/>
      <c r="V1012" s="220"/>
      <c r="W1012" s="220"/>
      <c r="X1012" s="220"/>
      <c r="Y1012" s="220"/>
      <c r="Z1012" s="210"/>
      <c r="AA1012" s="210"/>
      <c r="AB1012" s="210"/>
      <c r="AC1012" s="210"/>
      <c r="AD1012" s="210"/>
      <c r="AE1012" s="210"/>
      <c r="AF1012" s="210"/>
      <c r="AG1012" s="210" t="s">
        <v>192</v>
      </c>
      <c r="AH1012" s="210">
        <v>2</v>
      </c>
      <c r="AI1012" s="210"/>
      <c r="AJ1012" s="210"/>
      <c r="AK1012" s="210"/>
      <c r="AL1012" s="210"/>
      <c r="AM1012" s="210"/>
      <c r="AN1012" s="210"/>
      <c r="AO1012" s="210"/>
      <c r="AP1012" s="210"/>
      <c r="AQ1012" s="210"/>
      <c r="AR1012" s="210"/>
      <c r="AS1012" s="210"/>
      <c r="AT1012" s="210"/>
      <c r="AU1012" s="210"/>
      <c r="AV1012" s="210"/>
      <c r="AW1012" s="210"/>
      <c r="AX1012" s="210"/>
      <c r="AY1012" s="210"/>
      <c r="AZ1012" s="210"/>
      <c r="BA1012" s="210"/>
      <c r="BB1012" s="210"/>
      <c r="BC1012" s="210"/>
      <c r="BD1012" s="210"/>
      <c r="BE1012" s="210"/>
      <c r="BF1012" s="210"/>
      <c r="BG1012" s="210"/>
      <c r="BH1012" s="210"/>
    </row>
    <row r="1013" spans="1:60" outlineLevel="3" x14ac:dyDescent="0.2">
      <c r="A1013" s="217"/>
      <c r="B1013" s="218"/>
      <c r="C1013" s="264" t="s">
        <v>225</v>
      </c>
      <c r="D1013" s="256"/>
      <c r="E1013" s="257">
        <v>90</v>
      </c>
      <c r="F1013" s="220"/>
      <c r="G1013" s="220"/>
      <c r="H1013" s="220"/>
      <c r="I1013" s="220"/>
      <c r="J1013" s="220"/>
      <c r="K1013" s="220"/>
      <c r="L1013" s="220"/>
      <c r="M1013" s="220"/>
      <c r="N1013" s="219"/>
      <c r="O1013" s="219"/>
      <c r="P1013" s="219"/>
      <c r="Q1013" s="219"/>
      <c r="R1013" s="220"/>
      <c r="S1013" s="220"/>
      <c r="T1013" s="220"/>
      <c r="U1013" s="220"/>
      <c r="V1013" s="220"/>
      <c r="W1013" s="220"/>
      <c r="X1013" s="220"/>
      <c r="Y1013" s="220"/>
      <c r="Z1013" s="210"/>
      <c r="AA1013" s="210"/>
      <c r="AB1013" s="210"/>
      <c r="AC1013" s="210"/>
      <c r="AD1013" s="210"/>
      <c r="AE1013" s="210"/>
      <c r="AF1013" s="210"/>
      <c r="AG1013" s="210" t="s">
        <v>192</v>
      </c>
      <c r="AH1013" s="210">
        <v>3</v>
      </c>
      <c r="AI1013" s="210"/>
      <c r="AJ1013" s="210"/>
      <c r="AK1013" s="210"/>
      <c r="AL1013" s="210"/>
      <c r="AM1013" s="210"/>
      <c r="AN1013" s="210"/>
      <c r="AO1013" s="210"/>
      <c r="AP1013" s="210"/>
      <c r="AQ1013" s="210"/>
      <c r="AR1013" s="210"/>
      <c r="AS1013" s="210"/>
      <c r="AT1013" s="210"/>
      <c r="AU1013" s="210"/>
      <c r="AV1013" s="210"/>
      <c r="AW1013" s="210"/>
      <c r="AX1013" s="210"/>
      <c r="AY1013" s="210"/>
      <c r="AZ1013" s="210"/>
      <c r="BA1013" s="210"/>
      <c r="BB1013" s="210"/>
      <c r="BC1013" s="210"/>
      <c r="BD1013" s="210"/>
      <c r="BE1013" s="210"/>
      <c r="BF1013" s="210"/>
      <c r="BG1013" s="210"/>
      <c r="BH1013" s="210"/>
    </row>
    <row r="1014" spans="1:60" outlineLevel="3" x14ac:dyDescent="0.2">
      <c r="A1014" s="217"/>
      <c r="B1014" s="218"/>
      <c r="C1014" s="262" t="s">
        <v>226</v>
      </c>
      <c r="D1014" s="254"/>
      <c r="E1014" s="255"/>
      <c r="F1014" s="220"/>
      <c r="G1014" s="220"/>
      <c r="H1014" s="220"/>
      <c r="I1014" s="220"/>
      <c r="J1014" s="220"/>
      <c r="K1014" s="220"/>
      <c r="L1014" s="220"/>
      <c r="M1014" s="220"/>
      <c r="N1014" s="219"/>
      <c r="O1014" s="219"/>
      <c r="P1014" s="219"/>
      <c r="Q1014" s="219"/>
      <c r="R1014" s="220"/>
      <c r="S1014" s="220"/>
      <c r="T1014" s="220"/>
      <c r="U1014" s="220"/>
      <c r="V1014" s="220"/>
      <c r="W1014" s="220"/>
      <c r="X1014" s="220"/>
      <c r="Y1014" s="220"/>
      <c r="Z1014" s="210"/>
      <c r="AA1014" s="210"/>
      <c r="AB1014" s="210"/>
      <c r="AC1014" s="210"/>
      <c r="AD1014" s="210"/>
      <c r="AE1014" s="210"/>
      <c r="AF1014" s="210"/>
      <c r="AG1014" s="210" t="s">
        <v>192</v>
      </c>
      <c r="AH1014" s="210"/>
      <c r="AI1014" s="210"/>
      <c r="AJ1014" s="210"/>
      <c r="AK1014" s="210"/>
      <c r="AL1014" s="210"/>
      <c r="AM1014" s="210"/>
      <c r="AN1014" s="210"/>
      <c r="AO1014" s="210"/>
      <c r="AP1014" s="210"/>
      <c r="AQ1014" s="210"/>
      <c r="AR1014" s="210"/>
      <c r="AS1014" s="210"/>
      <c r="AT1014" s="210"/>
      <c r="AU1014" s="210"/>
      <c r="AV1014" s="210"/>
      <c r="AW1014" s="210"/>
      <c r="AX1014" s="210"/>
      <c r="AY1014" s="210"/>
      <c r="AZ1014" s="210"/>
      <c r="BA1014" s="210"/>
      <c r="BB1014" s="210"/>
      <c r="BC1014" s="210"/>
      <c r="BD1014" s="210"/>
      <c r="BE1014" s="210"/>
      <c r="BF1014" s="210"/>
      <c r="BG1014" s="210"/>
      <c r="BH1014" s="210"/>
    </row>
    <row r="1015" spans="1:60" outlineLevel="3" x14ac:dyDescent="0.2">
      <c r="A1015" s="217"/>
      <c r="B1015" s="218"/>
      <c r="C1015" s="261" t="s">
        <v>811</v>
      </c>
      <c r="D1015" s="252"/>
      <c r="E1015" s="253">
        <v>3.891E-2</v>
      </c>
      <c r="F1015" s="220"/>
      <c r="G1015" s="220"/>
      <c r="H1015" s="220"/>
      <c r="I1015" s="220"/>
      <c r="J1015" s="220"/>
      <c r="K1015" s="220"/>
      <c r="L1015" s="220"/>
      <c r="M1015" s="220"/>
      <c r="N1015" s="219"/>
      <c r="O1015" s="219"/>
      <c r="P1015" s="219"/>
      <c r="Q1015" s="219"/>
      <c r="R1015" s="220"/>
      <c r="S1015" s="220"/>
      <c r="T1015" s="220"/>
      <c r="U1015" s="220"/>
      <c r="V1015" s="220"/>
      <c r="W1015" s="220"/>
      <c r="X1015" s="220"/>
      <c r="Y1015" s="220"/>
      <c r="Z1015" s="210"/>
      <c r="AA1015" s="210"/>
      <c r="AB1015" s="210"/>
      <c r="AC1015" s="210"/>
      <c r="AD1015" s="210"/>
      <c r="AE1015" s="210"/>
      <c r="AF1015" s="210"/>
      <c r="AG1015" s="210" t="s">
        <v>192</v>
      </c>
      <c r="AH1015" s="210">
        <v>0</v>
      </c>
      <c r="AI1015" s="210"/>
      <c r="AJ1015" s="210"/>
      <c r="AK1015" s="210"/>
      <c r="AL1015" s="210"/>
      <c r="AM1015" s="210"/>
      <c r="AN1015" s="210"/>
      <c r="AO1015" s="210"/>
      <c r="AP1015" s="210"/>
      <c r="AQ1015" s="210"/>
      <c r="AR1015" s="210"/>
      <c r="AS1015" s="210"/>
      <c r="AT1015" s="210"/>
      <c r="AU1015" s="210"/>
      <c r="AV1015" s="210"/>
      <c r="AW1015" s="210"/>
      <c r="AX1015" s="210"/>
      <c r="AY1015" s="210"/>
      <c r="AZ1015" s="210"/>
      <c r="BA1015" s="210"/>
      <c r="BB1015" s="210"/>
      <c r="BC1015" s="210"/>
      <c r="BD1015" s="210"/>
      <c r="BE1015" s="210"/>
      <c r="BF1015" s="210"/>
      <c r="BG1015" s="210"/>
      <c r="BH1015" s="210"/>
    </row>
    <row r="1016" spans="1:60" ht="22.5" outlineLevel="1" x14ac:dyDescent="0.2">
      <c r="A1016" s="229">
        <v>37</v>
      </c>
      <c r="B1016" s="230" t="s">
        <v>812</v>
      </c>
      <c r="C1016" s="247" t="s">
        <v>813</v>
      </c>
      <c r="D1016" s="231" t="s">
        <v>804</v>
      </c>
      <c r="E1016" s="232">
        <v>0.12088</v>
      </c>
      <c r="F1016" s="233"/>
      <c r="G1016" s="234">
        <f>ROUND(E1016*F1016,2)</f>
        <v>0</v>
      </c>
      <c r="H1016" s="233"/>
      <c r="I1016" s="234">
        <f>ROUND(E1016*H1016,2)</f>
        <v>0</v>
      </c>
      <c r="J1016" s="233"/>
      <c r="K1016" s="234">
        <f>ROUND(E1016*J1016,2)</f>
        <v>0</v>
      </c>
      <c r="L1016" s="234">
        <v>21</v>
      </c>
      <c r="M1016" s="234">
        <f>G1016*(1+L1016/100)</f>
        <v>0</v>
      </c>
      <c r="N1016" s="232">
        <v>1</v>
      </c>
      <c r="O1016" s="232">
        <f>ROUND(E1016*N1016,2)</f>
        <v>0.12</v>
      </c>
      <c r="P1016" s="232">
        <v>0</v>
      </c>
      <c r="Q1016" s="232">
        <f>ROUND(E1016*P1016,2)</f>
        <v>0</v>
      </c>
      <c r="R1016" s="234" t="s">
        <v>315</v>
      </c>
      <c r="S1016" s="234" t="s">
        <v>149</v>
      </c>
      <c r="T1016" s="235" t="s">
        <v>149</v>
      </c>
      <c r="U1016" s="220">
        <v>0</v>
      </c>
      <c r="V1016" s="220">
        <f>ROUND(E1016*U1016,2)</f>
        <v>0</v>
      </c>
      <c r="W1016" s="220"/>
      <c r="X1016" s="220" t="s">
        <v>316</v>
      </c>
      <c r="Y1016" s="220" t="s">
        <v>152</v>
      </c>
      <c r="Z1016" s="210"/>
      <c r="AA1016" s="210"/>
      <c r="AB1016" s="210"/>
      <c r="AC1016" s="210"/>
      <c r="AD1016" s="210"/>
      <c r="AE1016" s="210"/>
      <c r="AF1016" s="210"/>
      <c r="AG1016" s="210" t="s">
        <v>317</v>
      </c>
      <c r="AH1016" s="210"/>
      <c r="AI1016" s="210"/>
      <c r="AJ1016" s="210"/>
      <c r="AK1016" s="210"/>
      <c r="AL1016" s="210"/>
      <c r="AM1016" s="210"/>
      <c r="AN1016" s="210"/>
      <c r="AO1016" s="210"/>
      <c r="AP1016" s="210"/>
      <c r="AQ1016" s="210"/>
      <c r="AR1016" s="210"/>
      <c r="AS1016" s="210"/>
      <c r="AT1016" s="210"/>
      <c r="AU1016" s="210"/>
      <c r="AV1016" s="210"/>
      <c r="AW1016" s="210"/>
      <c r="AX1016" s="210"/>
      <c r="AY1016" s="210"/>
      <c r="AZ1016" s="210"/>
      <c r="BA1016" s="210"/>
      <c r="BB1016" s="210"/>
      <c r="BC1016" s="210"/>
      <c r="BD1016" s="210"/>
      <c r="BE1016" s="210"/>
      <c r="BF1016" s="210"/>
      <c r="BG1016" s="210"/>
      <c r="BH1016" s="210"/>
    </row>
    <row r="1017" spans="1:60" outlineLevel="2" x14ac:dyDescent="0.2">
      <c r="A1017" s="217"/>
      <c r="B1017" s="218"/>
      <c r="C1017" s="262" t="s">
        <v>220</v>
      </c>
      <c r="D1017" s="254"/>
      <c r="E1017" s="255"/>
      <c r="F1017" s="220"/>
      <c r="G1017" s="220"/>
      <c r="H1017" s="220"/>
      <c r="I1017" s="220"/>
      <c r="J1017" s="220"/>
      <c r="K1017" s="220"/>
      <c r="L1017" s="220"/>
      <c r="M1017" s="220"/>
      <c r="N1017" s="219"/>
      <c r="O1017" s="219"/>
      <c r="P1017" s="219"/>
      <c r="Q1017" s="219"/>
      <c r="R1017" s="220"/>
      <c r="S1017" s="220"/>
      <c r="T1017" s="220"/>
      <c r="U1017" s="220"/>
      <c r="V1017" s="220"/>
      <c r="W1017" s="220"/>
      <c r="X1017" s="220"/>
      <c r="Y1017" s="220"/>
      <c r="Z1017" s="210"/>
      <c r="AA1017" s="210"/>
      <c r="AB1017" s="210"/>
      <c r="AC1017" s="210"/>
      <c r="AD1017" s="210"/>
      <c r="AE1017" s="210"/>
      <c r="AF1017" s="210"/>
      <c r="AG1017" s="210" t="s">
        <v>192</v>
      </c>
      <c r="AH1017" s="210"/>
      <c r="AI1017" s="210"/>
      <c r="AJ1017" s="210"/>
      <c r="AK1017" s="210"/>
      <c r="AL1017" s="210"/>
      <c r="AM1017" s="210"/>
      <c r="AN1017" s="210"/>
      <c r="AO1017" s="210"/>
      <c r="AP1017" s="210"/>
      <c r="AQ1017" s="210"/>
      <c r="AR1017" s="210"/>
      <c r="AS1017" s="210"/>
      <c r="AT1017" s="210"/>
      <c r="AU1017" s="210"/>
      <c r="AV1017" s="210"/>
      <c r="AW1017" s="210"/>
      <c r="AX1017" s="210"/>
      <c r="AY1017" s="210"/>
      <c r="AZ1017" s="210"/>
      <c r="BA1017" s="210"/>
      <c r="BB1017" s="210"/>
      <c r="BC1017" s="210"/>
      <c r="BD1017" s="210"/>
      <c r="BE1017" s="210"/>
      <c r="BF1017" s="210"/>
      <c r="BG1017" s="210"/>
      <c r="BH1017" s="210"/>
    </row>
    <row r="1018" spans="1:60" outlineLevel="3" x14ac:dyDescent="0.2">
      <c r="A1018" s="217"/>
      <c r="B1018" s="218"/>
      <c r="C1018" s="263" t="s">
        <v>814</v>
      </c>
      <c r="D1018" s="254"/>
      <c r="E1018" s="255">
        <v>3</v>
      </c>
      <c r="F1018" s="220"/>
      <c r="G1018" s="220"/>
      <c r="H1018" s="220"/>
      <c r="I1018" s="220"/>
      <c r="J1018" s="220"/>
      <c r="K1018" s="220"/>
      <c r="L1018" s="220"/>
      <c r="M1018" s="220"/>
      <c r="N1018" s="219"/>
      <c r="O1018" s="219"/>
      <c r="P1018" s="219"/>
      <c r="Q1018" s="219"/>
      <c r="R1018" s="220"/>
      <c r="S1018" s="220"/>
      <c r="T1018" s="220"/>
      <c r="U1018" s="220"/>
      <c r="V1018" s="220"/>
      <c r="W1018" s="220"/>
      <c r="X1018" s="220"/>
      <c r="Y1018" s="220"/>
      <c r="Z1018" s="210"/>
      <c r="AA1018" s="210"/>
      <c r="AB1018" s="210"/>
      <c r="AC1018" s="210"/>
      <c r="AD1018" s="210"/>
      <c r="AE1018" s="210"/>
      <c r="AF1018" s="210"/>
      <c r="AG1018" s="210" t="s">
        <v>192</v>
      </c>
      <c r="AH1018" s="210">
        <v>2</v>
      </c>
      <c r="AI1018" s="210"/>
      <c r="AJ1018" s="210"/>
      <c r="AK1018" s="210"/>
      <c r="AL1018" s="210"/>
      <c r="AM1018" s="210"/>
      <c r="AN1018" s="210"/>
      <c r="AO1018" s="210"/>
      <c r="AP1018" s="210"/>
      <c r="AQ1018" s="210"/>
      <c r="AR1018" s="210"/>
      <c r="AS1018" s="210"/>
      <c r="AT1018" s="210"/>
      <c r="AU1018" s="210"/>
      <c r="AV1018" s="210"/>
      <c r="AW1018" s="210"/>
      <c r="AX1018" s="210"/>
      <c r="AY1018" s="210"/>
      <c r="AZ1018" s="210"/>
      <c r="BA1018" s="210"/>
      <c r="BB1018" s="210"/>
      <c r="BC1018" s="210"/>
      <c r="BD1018" s="210"/>
      <c r="BE1018" s="210"/>
      <c r="BF1018" s="210"/>
      <c r="BG1018" s="210"/>
      <c r="BH1018" s="210"/>
    </row>
    <row r="1019" spans="1:60" outlineLevel="3" x14ac:dyDescent="0.2">
      <c r="A1019" s="217"/>
      <c r="B1019" s="218"/>
      <c r="C1019" s="263" t="s">
        <v>815</v>
      </c>
      <c r="D1019" s="254"/>
      <c r="E1019" s="255">
        <v>49</v>
      </c>
      <c r="F1019" s="220"/>
      <c r="G1019" s="220"/>
      <c r="H1019" s="220"/>
      <c r="I1019" s="220"/>
      <c r="J1019" s="220"/>
      <c r="K1019" s="220"/>
      <c r="L1019" s="220"/>
      <c r="M1019" s="220"/>
      <c r="N1019" s="219"/>
      <c r="O1019" s="219"/>
      <c r="P1019" s="219"/>
      <c r="Q1019" s="219"/>
      <c r="R1019" s="220"/>
      <c r="S1019" s="220"/>
      <c r="T1019" s="220"/>
      <c r="U1019" s="220"/>
      <c r="V1019" s="220"/>
      <c r="W1019" s="220"/>
      <c r="X1019" s="220"/>
      <c r="Y1019" s="220"/>
      <c r="Z1019" s="210"/>
      <c r="AA1019" s="210"/>
      <c r="AB1019" s="210"/>
      <c r="AC1019" s="210"/>
      <c r="AD1019" s="210"/>
      <c r="AE1019" s="210"/>
      <c r="AF1019" s="210"/>
      <c r="AG1019" s="210" t="s">
        <v>192</v>
      </c>
      <c r="AH1019" s="210">
        <v>2</v>
      </c>
      <c r="AI1019" s="210"/>
      <c r="AJ1019" s="210"/>
      <c r="AK1019" s="210"/>
      <c r="AL1019" s="210"/>
      <c r="AM1019" s="210"/>
      <c r="AN1019" s="210"/>
      <c r="AO1019" s="210"/>
      <c r="AP1019" s="210"/>
      <c r="AQ1019" s="210"/>
      <c r="AR1019" s="210"/>
      <c r="AS1019" s="210"/>
      <c r="AT1019" s="210"/>
      <c r="AU1019" s="210"/>
      <c r="AV1019" s="210"/>
      <c r="AW1019" s="210"/>
      <c r="AX1019" s="210"/>
      <c r="AY1019" s="210"/>
      <c r="AZ1019" s="210"/>
      <c r="BA1019" s="210"/>
      <c r="BB1019" s="210"/>
      <c r="BC1019" s="210"/>
      <c r="BD1019" s="210"/>
      <c r="BE1019" s="210"/>
      <c r="BF1019" s="210"/>
      <c r="BG1019" s="210"/>
      <c r="BH1019" s="210"/>
    </row>
    <row r="1020" spans="1:60" outlineLevel="3" x14ac:dyDescent="0.2">
      <c r="A1020" s="217"/>
      <c r="B1020" s="218"/>
      <c r="C1020" s="263" t="s">
        <v>816</v>
      </c>
      <c r="D1020" s="254"/>
      <c r="E1020" s="255">
        <v>38</v>
      </c>
      <c r="F1020" s="220"/>
      <c r="G1020" s="220"/>
      <c r="H1020" s="220"/>
      <c r="I1020" s="220"/>
      <c r="J1020" s="220"/>
      <c r="K1020" s="220"/>
      <c r="L1020" s="220"/>
      <c r="M1020" s="220"/>
      <c r="N1020" s="219"/>
      <c r="O1020" s="219"/>
      <c r="P1020" s="219"/>
      <c r="Q1020" s="219"/>
      <c r="R1020" s="220"/>
      <c r="S1020" s="220"/>
      <c r="T1020" s="220"/>
      <c r="U1020" s="220"/>
      <c r="V1020" s="220"/>
      <c r="W1020" s="220"/>
      <c r="X1020" s="220"/>
      <c r="Y1020" s="220"/>
      <c r="Z1020" s="210"/>
      <c r="AA1020" s="210"/>
      <c r="AB1020" s="210"/>
      <c r="AC1020" s="210"/>
      <c r="AD1020" s="210"/>
      <c r="AE1020" s="210"/>
      <c r="AF1020" s="210"/>
      <c r="AG1020" s="210" t="s">
        <v>192</v>
      </c>
      <c r="AH1020" s="210">
        <v>2</v>
      </c>
      <c r="AI1020" s="210"/>
      <c r="AJ1020" s="210"/>
      <c r="AK1020" s="210"/>
      <c r="AL1020" s="210"/>
      <c r="AM1020" s="210"/>
      <c r="AN1020" s="210"/>
      <c r="AO1020" s="210"/>
      <c r="AP1020" s="210"/>
      <c r="AQ1020" s="210"/>
      <c r="AR1020" s="210"/>
      <c r="AS1020" s="210"/>
      <c r="AT1020" s="210"/>
      <c r="AU1020" s="210"/>
      <c r="AV1020" s="210"/>
      <c r="AW1020" s="210"/>
      <c r="AX1020" s="210"/>
      <c r="AY1020" s="210"/>
      <c r="AZ1020" s="210"/>
      <c r="BA1020" s="210"/>
      <c r="BB1020" s="210"/>
      <c r="BC1020" s="210"/>
      <c r="BD1020" s="210"/>
      <c r="BE1020" s="210"/>
      <c r="BF1020" s="210"/>
      <c r="BG1020" s="210"/>
      <c r="BH1020" s="210"/>
    </row>
    <row r="1021" spans="1:60" outlineLevel="3" x14ac:dyDescent="0.2">
      <c r="A1021" s="217"/>
      <c r="B1021" s="218"/>
      <c r="C1021" s="264" t="s">
        <v>225</v>
      </c>
      <c r="D1021" s="256"/>
      <c r="E1021" s="257">
        <v>90</v>
      </c>
      <c r="F1021" s="220"/>
      <c r="G1021" s="220"/>
      <c r="H1021" s="220"/>
      <c r="I1021" s="220"/>
      <c r="J1021" s="220"/>
      <c r="K1021" s="220"/>
      <c r="L1021" s="220"/>
      <c r="M1021" s="220"/>
      <c r="N1021" s="219"/>
      <c r="O1021" s="219"/>
      <c r="P1021" s="219"/>
      <c r="Q1021" s="219"/>
      <c r="R1021" s="220"/>
      <c r="S1021" s="220"/>
      <c r="T1021" s="220"/>
      <c r="U1021" s="220"/>
      <c r="V1021" s="220"/>
      <c r="W1021" s="220"/>
      <c r="X1021" s="220"/>
      <c r="Y1021" s="220"/>
      <c r="Z1021" s="210"/>
      <c r="AA1021" s="210"/>
      <c r="AB1021" s="210"/>
      <c r="AC1021" s="210"/>
      <c r="AD1021" s="210"/>
      <c r="AE1021" s="210"/>
      <c r="AF1021" s="210"/>
      <c r="AG1021" s="210" t="s">
        <v>192</v>
      </c>
      <c r="AH1021" s="210">
        <v>3</v>
      </c>
      <c r="AI1021" s="210"/>
      <c r="AJ1021" s="210"/>
      <c r="AK1021" s="210"/>
      <c r="AL1021" s="210"/>
      <c r="AM1021" s="210"/>
      <c r="AN1021" s="210"/>
      <c r="AO1021" s="210"/>
      <c r="AP1021" s="210"/>
      <c r="AQ1021" s="210"/>
      <c r="AR1021" s="210"/>
      <c r="AS1021" s="210"/>
      <c r="AT1021" s="210"/>
      <c r="AU1021" s="210"/>
      <c r="AV1021" s="210"/>
      <c r="AW1021" s="210"/>
      <c r="AX1021" s="210"/>
      <c r="AY1021" s="210"/>
      <c r="AZ1021" s="210"/>
      <c r="BA1021" s="210"/>
      <c r="BB1021" s="210"/>
      <c r="BC1021" s="210"/>
      <c r="BD1021" s="210"/>
      <c r="BE1021" s="210"/>
      <c r="BF1021" s="210"/>
      <c r="BG1021" s="210"/>
      <c r="BH1021" s="210"/>
    </row>
    <row r="1022" spans="1:60" outlineLevel="3" x14ac:dyDescent="0.2">
      <c r="A1022" s="217"/>
      <c r="B1022" s="218"/>
      <c r="C1022" s="262" t="s">
        <v>226</v>
      </c>
      <c r="D1022" s="254"/>
      <c r="E1022" s="255"/>
      <c r="F1022" s="220"/>
      <c r="G1022" s="220"/>
      <c r="H1022" s="220"/>
      <c r="I1022" s="220"/>
      <c r="J1022" s="220"/>
      <c r="K1022" s="220"/>
      <c r="L1022" s="220"/>
      <c r="M1022" s="220"/>
      <c r="N1022" s="219"/>
      <c r="O1022" s="219"/>
      <c r="P1022" s="219"/>
      <c r="Q1022" s="219"/>
      <c r="R1022" s="220"/>
      <c r="S1022" s="220"/>
      <c r="T1022" s="220"/>
      <c r="U1022" s="220"/>
      <c r="V1022" s="220"/>
      <c r="W1022" s="220"/>
      <c r="X1022" s="220"/>
      <c r="Y1022" s="220"/>
      <c r="Z1022" s="210"/>
      <c r="AA1022" s="210"/>
      <c r="AB1022" s="210"/>
      <c r="AC1022" s="210"/>
      <c r="AD1022" s="210"/>
      <c r="AE1022" s="210"/>
      <c r="AF1022" s="210"/>
      <c r="AG1022" s="210" t="s">
        <v>192</v>
      </c>
      <c r="AH1022" s="210"/>
      <c r="AI1022" s="210"/>
      <c r="AJ1022" s="210"/>
      <c r="AK1022" s="210"/>
      <c r="AL1022" s="210"/>
      <c r="AM1022" s="210"/>
      <c r="AN1022" s="210"/>
      <c r="AO1022" s="210"/>
      <c r="AP1022" s="210"/>
      <c r="AQ1022" s="210"/>
      <c r="AR1022" s="210"/>
      <c r="AS1022" s="210"/>
      <c r="AT1022" s="210"/>
      <c r="AU1022" s="210"/>
      <c r="AV1022" s="210"/>
      <c r="AW1022" s="210"/>
      <c r="AX1022" s="210"/>
      <c r="AY1022" s="210"/>
      <c r="AZ1022" s="210"/>
      <c r="BA1022" s="210"/>
      <c r="BB1022" s="210"/>
      <c r="BC1022" s="210"/>
      <c r="BD1022" s="210"/>
      <c r="BE1022" s="210"/>
      <c r="BF1022" s="210"/>
      <c r="BG1022" s="210"/>
      <c r="BH1022" s="210"/>
    </row>
    <row r="1023" spans="1:60" outlineLevel="3" x14ac:dyDescent="0.2">
      <c r="A1023" s="217"/>
      <c r="B1023" s="218"/>
      <c r="C1023" s="261" t="s">
        <v>817</v>
      </c>
      <c r="D1023" s="252"/>
      <c r="E1023" s="253">
        <v>0.12088</v>
      </c>
      <c r="F1023" s="220"/>
      <c r="G1023" s="220"/>
      <c r="H1023" s="220"/>
      <c r="I1023" s="220"/>
      <c r="J1023" s="220"/>
      <c r="K1023" s="220"/>
      <c r="L1023" s="220"/>
      <c r="M1023" s="220"/>
      <c r="N1023" s="219"/>
      <c r="O1023" s="219"/>
      <c r="P1023" s="219"/>
      <c r="Q1023" s="219"/>
      <c r="R1023" s="220"/>
      <c r="S1023" s="220"/>
      <c r="T1023" s="220"/>
      <c r="U1023" s="220"/>
      <c r="V1023" s="220"/>
      <c r="W1023" s="220"/>
      <c r="X1023" s="220"/>
      <c r="Y1023" s="220"/>
      <c r="Z1023" s="210"/>
      <c r="AA1023" s="210"/>
      <c r="AB1023" s="210"/>
      <c r="AC1023" s="210"/>
      <c r="AD1023" s="210"/>
      <c r="AE1023" s="210"/>
      <c r="AF1023" s="210"/>
      <c r="AG1023" s="210" t="s">
        <v>192</v>
      </c>
      <c r="AH1023" s="210">
        <v>0</v>
      </c>
      <c r="AI1023" s="210"/>
      <c r="AJ1023" s="210"/>
      <c r="AK1023" s="210"/>
      <c r="AL1023" s="210"/>
      <c r="AM1023" s="210"/>
      <c r="AN1023" s="210"/>
      <c r="AO1023" s="210"/>
      <c r="AP1023" s="210"/>
      <c r="AQ1023" s="210"/>
      <c r="AR1023" s="210"/>
      <c r="AS1023" s="210"/>
      <c r="AT1023" s="210"/>
      <c r="AU1023" s="210"/>
      <c r="AV1023" s="210"/>
      <c r="AW1023" s="210"/>
      <c r="AX1023" s="210"/>
      <c r="AY1023" s="210"/>
      <c r="AZ1023" s="210"/>
      <c r="BA1023" s="210"/>
      <c r="BB1023" s="210"/>
      <c r="BC1023" s="210"/>
      <c r="BD1023" s="210"/>
      <c r="BE1023" s="210"/>
      <c r="BF1023" s="210"/>
      <c r="BG1023" s="210"/>
      <c r="BH1023" s="210"/>
    </row>
    <row r="1024" spans="1:60" outlineLevel="1" x14ac:dyDescent="0.2">
      <c r="A1024" s="229">
        <v>38</v>
      </c>
      <c r="B1024" s="230" t="s">
        <v>818</v>
      </c>
      <c r="C1024" s="247" t="s">
        <v>819</v>
      </c>
      <c r="D1024" s="231" t="s">
        <v>804</v>
      </c>
      <c r="E1024" s="232">
        <v>2.1059100000000002</v>
      </c>
      <c r="F1024" s="233"/>
      <c r="G1024" s="234">
        <f>ROUND(E1024*F1024,2)</f>
        <v>0</v>
      </c>
      <c r="H1024" s="233"/>
      <c r="I1024" s="234">
        <f>ROUND(E1024*H1024,2)</f>
        <v>0</v>
      </c>
      <c r="J1024" s="233"/>
      <c r="K1024" s="234">
        <f>ROUND(E1024*J1024,2)</f>
        <v>0</v>
      </c>
      <c r="L1024" s="234">
        <v>21</v>
      </c>
      <c r="M1024" s="234">
        <f>G1024*(1+L1024/100)</f>
        <v>0</v>
      </c>
      <c r="N1024" s="232">
        <v>0</v>
      </c>
      <c r="O1024" s="232">
        <f>ROUND(E1024*N1024,2)</f>
        <v>0</v>
      </c>
      <c r="P1024" s="232">
        <v>0</v>
      </c>
      <c r="Q1024" s="232">
        <f>ROUND(E1024*P1024,2)</f>
        <v>0</v>
      </c>
      <c r="R1024" s="234" t="s">
        <v>796</v>
      </c>
      <c r="S1024" s="234" t="s">
        <v>149</v>
      </c>
      <c r="T1024" s="235" t="s">
        <v>149</v>
      </c>
      <c r="U1024" s="220">
        <v>3.0059999999999998</v>
      </c>
      <c r="V1024" s="220">
        <f>ROUND(E1024*U1024,2)</f>
        <v>6.33</v>
      </c>
      <c r="W1024" s="220"/>
      <c r="X1024" s="220" t="s">
        <v>161</v>
      </c>
      <c r="Y1024" s="220" t="s">
        <v>152</v>
      </c>
      <c r="Z1024" s="210"/>
      <c r="AA1024" s="210"/>
      <c r="AB1024" s="210"/>
      <c r="AC1024" s="210"/>
      <c r="AD1024" s="210"/>
      <c r="AE1024" s="210"/>
      <c r="AF1024" s="210"/>
      <c r="AG1024" s="210" t="s">
        <v>324</v>
      </c>
      <c r="AH1024" s="210"/>
      <c r="AI1024" s="210"/>
      <c r="AJ1024" s="210"/>
      <c r="AK1024" s="210"/>
      <c r="AL1024" s="210"/>
      <c r="AM1024" s="210"/>
      <c r="AN1024" s="210"/>
      <c r="AO1024" s="210"/>
      <c r="AP1024" s="210"/>
      <c r="AQ1024" s="210"/>
      <c r="AR1024" s="210"/>
      <c r="AS1024" s="210"/>
      <c r="AT1024" s="210"/>
      <c r="AU1024" s="210"/>
      <c r="AV1024" s="210"/>
      <c r="AW1024" s="210"/>
      <c r="AX1024" s="210"/>
      <c r="AY1024" s="210"/>
      <c r="AZ1024" s="210"/>
      <c r="BA1024" s="210"/>
      <c r="BB1024" s="210"/>
      <c r="BC1024" s="210"/>
      <c r="BD1024" s="210"/>
      <c r="BE1024" s="210"/>
      <c r="BF1024" s="210"/>
      <c r="BG1024" s="210"/>
      <c r="BH1024" s="210"/>
    </row>
    <row r="1025" spans="1:60" outlineLevel="2" x14ac:dyDescent="0.2">
      <c r="A1025" s="217"/>
      <c r="B1025" s="218"/>
      <c r="C1025" s="266" t="s">
        <v>791</v>
      </c>
      <c r="D1025" s="260"/>
      <c r="E1025" s="260"/>
      <c r="F1025" s="260"/>
      <c r="G1025" s="260"/>
      <c r="H1025" s="220"/>
      <c r="I1025" s="220"/>
      <c r="J1025" s="220"/>
      <c r="K1025" s="220"/>
      <c r="L1025" s="220"/>
      <c r="M1025" s="220"/>
      <c r="N1025" s="219"/>
      <c r="O1025" s="219"/>
      <c r="P1025" s="219"/>
      <c r="Q1025" s="219"/>
      <c r="R1025" s="220"/>
      <c r="S1025" s="220"/>
      <c r="T1025" s="220"/>
      <c r="U1025" s="220"/>
      <c r="V1025" s="220"/>
      <c r="W1025" s="220"/>
      <c r="X1025" s="220"/>
      <c r="Y1025" s="220"/>
      <c r="Z1025" s="210"/>
      <c r="AA1025" s="210"/>
      <c r="AB1025" s="210"/>
      <c r="AC1025" s="210"/>
      <c r="AD1025" s="210"/>
      <c r="AE1025" s="210"/>
      <c r="AF1025" s="210"/>
      <c r="AG1025" s="210" t="s">
        <v>792</v>
      </c>
      <c r="AH1025" s="210"/>
      <c r="AI1025" s="210"/>
      <c r="AJ1025" s="210"/>
      <c r="AK1025" s="210"/>
      <c r="AL1025" s="210"/>
      <c r="AM1025" s="210"/>
      <c r="AN1025" s="210"/>
      <c r="AO1025" s="210"/>
      <c r="AP1025" s="210"/>
      <c r="AQ1025" s="210"/>
      <c r="AR1025" s="210"/>
      <c r="AS1025" s="210"/>
      <c r="AT1025" s="210"/>
      <c r="AU1025" s="210"/>
      <c r="AV1025" s="210"/>
      <c r="AW1025" s="210"/>
      <c r="AX1025" s="210"/>
      <c r="AY1025" s="210"/>
      <c r="AZ1025" s="210"/>
      <c r="BA1025" s="210"/>
      <c r="BB1025" s="210"/>
      <c r="BC1025" s="210"/>
      <c r="BD1025" s="210"/>
      <c r="BE1025" s="210"/>
      <c r="BF1025" s="210"/>
      <c r="BG1025" s="210"/>
      <c r="BH1025" s="210"/>
    </row>
    <row r="1026" spans="1:60" x14ac:dyDescent="0.2">
      <c r="A1026" s="222" t="s">
        <v>144</v>
      </c>
      <c r="B1026" s="223" t="s">
        <v>105</v>
      </c>
      <c r="C1026" s="245" t="s">
        <v>106</v>
      </c>
      <c r="D1026" s="224"/>
      <c r="E1026" s="225"/>
      <c r="F1026" s="226"/>
      <c r="G1026" s="226">
        <f>SUMIF(AG1027:AG1066,"&lt;&gt;NOR",G1027:G1066)</f>
        <v>0</v>
      </c>
      <c r="H1026" s="226"/>
      <c r="I1026" s="226">
        <f>SUM(I1027:I1066)</f>
        <v>0</v>
      </c>
      <c r="J1026" s="226"/>
      <c r="K1026" s="226">
        <f>SUM(K1027:K1066)</f>
        <v>0</v>
      </c>
      <c r="L1026" s="226"/>
      <c r="M1026" s="226">
        <f>SUM(M1027:M1066)</f>
        <v>0</v>
      </c>
      <c r="N1026" s="225"/>
      <c r="O1026" s="225">
        <f>SUM(O1027:O1066)</f>
        <v>0.01</v>
      </c>
      <c r="P1026" s="225"/>
      <c r="Q1026" s="225">
        <f>SUM(Q1027:Q1066)</f>
        <v>0</v>
      </c>
      <c r="R1026" s="226"/>
      <c r="S1026" s="226"/>
      <c r="T1026" s="227"/>
      <c r="U1026" s="221"/>
      <c r="V1026" s="221">
        <f>SUM(V1027:V1066)</f>
        <v>4.38</v>
      </c>
      <c r="W1026" s="221"/>
      <c r="X1026" s="221"/>
      <c r="Y1026" s="221"/>
      <c r="AG1026" t="s">
        <v>145</v>
      </c>
    </row>
    <row r="1027" spans="1:60" outlineLevel="1" x14ac:dyDescent="0.2">
      <c r="A1027" s="229">
        <v>39</v>
      </c>
      <c r="B1027" s="230" t="s">
        <v>820</v>
      </c>
      <c r="C1027" s="247" t="s">
        <v>821</v>
      </c>
      <c r="D1027" s="231" t="s">
        <v>195</v>
      </c>
      <c r="E1027" s="232">
        <v>9.5</v>
      </c>
      <c r="F1027" s="233"/>
      <c r="G1027" s="234">
        <f>ROUND(E1027*F1027,2)</f>
        <v>0</v>
      </c>
      <c r="H1027" s="233"/>
      <c r="I1027" s="234">
        <f>ROUND(E1027*H1027,2)</f>
        <v>0</v>
      </c>
      <c r="J1027" s="233"/>
      <c r="K1027" s="234">
        <f>ROUND(E1027*J1027,2)</f>
        <v>0</v>
      </c>
      <c r="L1027" s="234">
        <v>21</v>
      </c>
      <c r="M1027" s="234">
        <f>G1027*(1+L1027/100)</f>
        <v>0</v>
      </c>
      <c r="N1027" s="232">
        <v>0</v>
      </c>
      <c r="O1027" s="232">
        <f>ROUND(E1027*N1027,2)</f>
        <v>0</v>
      </c>
      <c r="P1027" s="232">
        <v>0</v>
      </c>
      <c r="Q1027" s="232">
        <f>ROUND(E1027*P1027,2)</f>
        <v>0</v>
      </c>
      <c r="R1027" s="234" t="s">
        <v>822</v>
      </c>
      <c r="S1027" s="234" t="s">
        <v>149</v>
      </c>
      <c r="T1027" s="235" t="s">
        <v>149</v>
      </c>
      <c r="U1027" s="220">
        <v>0.23599999999999999</v>
      </c>
      <c r="V1027" s="220">
        <f>ROUND(E1027*U1027,2)</f>
        <v>2.2400000000000002</v>
      </c>
      <c r="W1027" s="220"/>
      <c r="X1027" s="220" t="s">
        <v>161</v>
      </c>
      <c r="Y1027" s="220" t="s">
        <v>152</v>
      </c>
      <c r="Z1027" s="210"/>
      <c r="AA1027" s="210"/>
      <c r="AB1027" s="210"/>
      <c r="AC1027" s="210"/>
      <c r="AD1027" s="210"/>
      <c r="AE1027" s="210"/>
      <c r="AF1027" s="210"/>
      <c r="AG1027" s="210" t="s">
        <v>324</v>
      </c>
      <c r="AH1027" s="210"/>
      <c r="AI1027" s="210"/>
      <c r="AJ1027" s="210"/>
      <c r="AK1027" s="210"/>
      <c r="AL1027" s="210"/>
      <c r="AM1027" s="210"/>
      <c r="AN1027" s="210"/>
      <c r="AO1027" s="210"/>
      <c r="AP1027" s="210"/>
      <c r="AQ1027" s="210"/>
      <c r="AR1027" s="210"/>
      <c r="AS1027" s="210"/>
      <c r="AT1027" s="210"/>
      <c r="AU1027" s="210"/>
      <c r="AV1027" s="210"/>
      <c r="AW1027" s="210"/>
      <c r="AX1027" s="210"/>
      <c r="AY1027" s="210"/>
      <c r="AZ1027" s="210"/>
      <c r="BA1027" s="210"/>
      <c r="BB1027" s="210"/>
      <c r="BC1027" s="210"/>
      <c r="BD1027" s="210"/>
      <c r="BE1027" s="210"/>
      <c r="BF1027" s="210"/>
      <c r="BG1027" s="210"/>
      <c r="BH1027" s="210"/>
    </row>
    <row r="1028" spans="1:60" outlineLevel="2" x14ac:dyDescent="0.2">
      <c r="A1028" s="217"/>
      <c r="B1028" s="218"/>
      <c r="C1028" s="261" t="s">
        <v>214</v>
      </c>
      <c r="D1028" s="252"/>
      <c r="E1028" s="253">
        <v>2.9</v>
      </c>
      <c r="F1028" s="220"/>
      <c r="G1028" s="220"/>
      <c r="H1028" s="220"/>
      <c r="I1028" s="220"/>
      <c r="J1028" s="220"/>
      <c r="K1028" s="220"/>
      <c r="L1028" s="220"/>
      <c r="M1028" s="220"/>
      <c r="N1028" s="219"/>
      <c r="O1028" s="219"/>
      <c r="P1028" s="219"/>
      <c r="Q1028" s="219"/>
      <c r="R1028" s="220"/>
      <c r="S1028" s="220"/>
      <c r="T1028" s="220"/>
      <c r="U1028" s="220"/>
      <c r="V1028" s="220"/>
      <c r="W1028" s="220"/>
      <c r="X1028" s="220"/>
      <c r="Y1028" s="220"/>
      <c r="Z1028" s="210"/>
      <c r="AA1028" s="210"/>
      <c r="AB1028" s="210"/>
      <c r="AC1028" s="210"/>
      <c r="AD1028" s="210"/>
      <c r="AE1028" s="210"/>
      <c r="AF1028" s="210"/>
      <c r="AG1028" s="210" t="s">
        <v>192</v>
      </c>
      <c r="AH1028" s="210">
        <v>0</v>
      </c>
      <c r="AI1028" s="210"/>
      <c r="AJ1028" s="210"/>
      <c r="AK1028" s="210"/>
      <c r="AL1028" s="210"/>
      <c r="AM1028" s="210"/>
      <c r="AN1028" s="210"/>
      <c r="AO1028" s="210"/>
      <c r="AP1028" s="210"/>
      <c r="AQ1028" s="210"/>
      <c r="AR1028" s="210"/>
      <c r="AS1028" s="210"/>
      <c r="AT1028" s="210"/>
      <c r="AU1028" s="210"/>
      <c r="AV1028" s="210"/>
      <c r="AW1028" s="210"/>
      <c r="AX1028" s="210"/>
      <c r="AY1028" s="210"/>
      <c r="AZ1028" s="210"/>
      <c r="BA1028" s="210"/>
      <c r="BB1028" s="210"/>
      <c r="BC1028" s="210"/>
      <c r="BD1028" s="210"/>
      <c r="BE1028" s="210"/>
      <c r="BF1028" s="210"/>
      <c r="BG1028" s="210"/>
      <c r="BH1028" s="210"/>
    </row>
    <row r="1029" spans="1:60" outlineLevel="3" x14ac:dyDescent="0.2">
      <c r="A1029" s="217"/>
      <c r="B1029" s="218"/>
      <c r="C1029" s="261" t="s">
        <v>215</v>
      </c>
      <c r="D1029" s="252"/>
      <c r="E1029" s="253">
        <v>2.4</v>
      </c>
      <c r="F1029" s="220"/>
      <c r="G1029" s="220"/>
      <c r="H1029" s="220"/>
      <c r="I1029" s="220"/>
      <c r="J1029" s="220"/>
      <c r="K1029" s="220"/>
      <c r="L1029" s="220"/>
      <c r="M1029" s="220"/>
      <c r="N1029" s="219"/>
      <c r="O1029" s="219"/>
      <c r="P1029" s="219"/>
      <c r="Q1029" s="219"/>
      <c r="R1029" s="220"/>
      <c r="S1029" s="220"/>
      <c r="T1029" s="220"/>
      <c r="U1029" s="220"/>
      <c r="V1029" s="220"/>
      <c r="W1029" s="220"/>
      <c r="X1029" s="220"/>
      <c r="Y1029" s="220"/>
      <c r="Z1029" s="210"/>
      <c r="AA1029" s="210"/>
      <c r="AB1029" s="210"/>
      <c r="AC1029" s="210"/>
      <c r="AD1029" s="210"/>
      <c r="AE1029" s="210"/>
      <c r="AF1029" s="210"/>
      <c r="AG1029" s="210" t="s">
        <v>192</v>
      </c>
      <c r="AH1029" s="210">
        <v>0</v>
      </c>
      <c r="AI1029" s="210"/>
      <c r="AJ1029" s="210"/>
      <c r="AK1029" s="210"/>
      <c r="AL1029" s="210"/>
      <c r="AM1029" s="210"/>
      <c r="AN1029" s="210"/>
      <c r="AO1029" s="210"/>
      <c r="AP1029" s="210"/>
      <c r="AQ1029" s="210"/>
      <c r="AR1029" s="210"/>
      <c r="AS1029" s="210"/>
      <c r="AT1029" s="210"/>
      <c r="AU1029" s="210"/>
      <c r="AV1029" s="210"/>
      <c r="AW1029" s="210"/>
      <c r="AX1029" s="210"/>
      <c r="AY1029" s="210"/>
      <c r="AZ1029" s="210"/>
      <c r="BA1029" s="210"/>
      <c r="BB1029" s="210"/>
      <c r="BC1029" s="210"/>
      <c r="BD1029" s="210"/>
      <c r="BE1029" s="210"/>
      <c r="BF1029" s="210"/>
      <c r="BG1029" s="210"/>
      <c r="BH1029" s="210"/>
    </row>
    <row r="1030" spans="1:60" outlineLevel="3" x14ac:dyDescent="0.2">
      <c r="A1030" s="217"/>
      <c r="B1030" s="218"/>
      <c r="C1030" s="261" t="s">
        <v>216</v>
      </c>
      <c r="D1030" s="252"/>
      <c r="E1030" s="253">
        <v>4.2</v>
      </c>
      <c r="F1030" s="220"/>
      <c r="G1030" s="220"/>
      <c r="H1030" s="220"/>
      <c r="I1030" s="220"/>
      <c r="J1030" s="220"/>
      <c r="K1030" s="220"/>
      <c r="L1030" s="220"/>
      <c r="M1030" s="220"/>
      <c r="N1030" s="219"/>
      <c r="O1030" s="219"/>
      <c r="P1030" s="219"/>
      <c r="Q1030" s="219"/>
      <c r="R1030" s="220"/>
      <c r="S1030" s="220"/>
      <c r="T1030" s="220"/>
      <c r="U1030" s="220"/>
      <c r="V1030" s="220"/>
      <c r="W1030" s="220"/>
      <c r="X1030" s="220"/>
      <c r="Y1030" s="220"/>
      <c r="Z1030" s="210"/>
      <c r="AA1030" s="210"/>
      <c r="AB1030" s="210"/>
      <c r="AC1030" s="210"/>
      <c r="AD1030" s="210"/>
      <c r="AE1030" s="210"/>
      <c r="AF1030" s="210"/>
      <c r="AG1030" s="210" t="s">
        <v>192</v>
      </c>
      <c r="AH1030" s="210">
        <v>0</v>
      </c>
      <c r="AI1030" s="210"/>
      <c r="AJ1030" s="210"/>
      <c r="AK1030" s="210"/>
      <c r="AL1030" s="210"/>
      <c r="AM1030" s="210"/>
      <c r="AN1030" s="210"/>
      <c r="AO1030" s="210"/>
      <c r="AP1030" s="210"/>
      <c r="AQ1030" s="210"/>
      <c r="AR1030" s="210"/>
      <c r="AS1030" s="210"/>
      <c r="AT1030" s="210"/>
      <c r="AU1030" s="210"/>
      <c r="AV1030" s="210"/>
      <c r="AW1030" s="210"/>
      <c r="AX1030" s="210"/>
      <c r="AY1030" s="210"/>
      <c r="AZ1030" s="210"/>
      <c r="BA1030" s="210"/>
      <c r="BB1030" s="210"/>
      <c r="BC1030" s="210"/>
      <c r="BD1030" s="210"/>
      <c r="BE1030" s="210"/>
      <c r="BF1030" s="210"/>
      <c r="BG1030" s="210"/>
      <c r="BH1030" s="210"/>
    </row>
    <row r="1031" spans="1:60" outlineLevel="1" x14ac:dyDescent="0.2">
      <c r="A1031" s="229">
        <v>40</v>
      </c>
      <c r="B1031" s="230" t="s">
        <v>823</v>
      </c>
      <c r="C1031" s="247" t="s">
        <v>824</v>
      </c>
      <c r="D1031" s="231" t="s">
        <v>195</v>
      </c>
      <c r="E1031" s="232">
        <v>9.5</v>
      </c>
      <c r="F1031" s="233"/>
      <c r="G1031" s="234">
        <f>ROUND(E1031*F1031,2)</f>
        <v>0</v>
      </c>
      <c r="H1031" s="233"/>
      <c r="I1031" s="234">
        <f>ROUND(E1031*H1031,2)</f>
        <v>0</v>
      </c>
      <c r="J1031" s="233"/>
      <c r="K1031" s="234">
        <f>ROUND(E1031*J1031,2)</f>
        <v>0</v>
      </c>
      <c r="L1031" s="234">
        <v>21</v>
      </c>
      <c r="M1031" s="234">
        <f>G1031*(1+L1031/100)</f>
        <v>0</v>
      </c>
      <c r="N1031" s="232">
        <v>0</v>
      </c>
      <c r="O1031" s="232">
        <f>ROUND(E1031*N1031,2)</f>
        <v>0</v>
      </c>
      <c r="P1031" s="232">
        <v>0</v>
      </c>
      <c r="Q1031" s="232">
        <f>ROUND(E1031*P1031,2)</f>
        <v>0</v>
      </c>
      <c r="R1031" s="234" t="s">
        <v>822</v>
      </c>
      <c r="S1031" s="234" t="s">
        <v>149</v>
      </c>
      <c r="T1031" s="235" t="s">
        <v>149</v>
      </c>
      <c r="U1031" s="220">
        <v>0.154</v>
      </c>
      <c r="V1031" s="220">
        <f>ROUND(E1031*U1031,2)</f>
        <v>1.46</v>
      </c>
      <c r="W1031" s="220"/>
      <c r="X1031" s="220" t="s">
        <v>161</v>
      </c>
      <c r="Y1031" s="220" t="s">
        <v>152</v>
      </c>
      <c r="Z1031" s="210"/>
      <c r="AA1031" s="210"/>
      <c r="AB1031" s="210"/>
      <c r="AC1031" s="210"/>
      <c r="AD1031" s="210"/>
      <c r="AE1031" s="210"/>
      <c r="AF1031" s="210"/>
      <c r="AG1031" s="210" t="s">
        <v>324</v>
      </c>
      <c r="AH1031" s="210"/>
      <c r="AI1031" s="210"/>
      <c r="AJ1031" s="210"/>
      <c r="AK1031" s="210"/>
      <c r="AL1031" s="210"/>
      <c r="AM1031" s="210"/>
      <c r="AN1031" s="210"/>
      <c r="AO1031" s="210"/>
      <c r="AP1031" s="210"/>
      <c r="AQ1031" s="210"/>
      <c r="AR1031" s="210"/>
      <c r="AS1031" s="210"/>
      <c r="AT1031" s="210"/>
      <c r="AU1031" s="210"/>
      <c r="AV1031" s="210"/>
      <c r="AW1031" s="210"/>
      <c r="AX1031" s="210"/>
      <c r="AY1031" s="210"/>
      <c r="AZ1031" s="210"/>
      <c r="BA1031" s="210"/>
      <c r="BB1031" s="210"/>
      <c r="BC1031" s="210"/>
      <c r="BD1031" s="210"/>
      <c r="BE1031" s="210"/>
      <c r="BF1031" s="210"/>
      <c r="BG1031" s="210"/>
      <c r="BH1031" s="210"/>
    </row>
    <row r="1032" spans="1:60" outlineLevel="2" x14ac:dyDescent="0.2">
      <c r="A1032" s="217"/>
      <c r="B1032" s="218"/>
      <c r="C1032" s="261" t="s">
        <v>214</v>
      </c>
      <c r="D1032" s="252"/>
      <c r="E1032" s="253">
        <v>2.9</v>
      </c>
      <c r="F1032" s="220"/>
      <c r="G1032" s="220"/>
      <c r="H1032" s="220"/>
      <c r="I1032" s="220"/>
      <c r="J1032" s="220"/>
      <c r="K1032" s="220"/>
      <c r="L1032" s="220"/>
      <c r="M1032" s="220"/>
      <c r="N1032" s="219"/>
      <c r="O1032" s="219"/>
      <c r="P1032" s="219"/>
      <c r="Q1032" s="219"/>
      <c r="R1032" s="220"/>
      <c r="S1032" s="220"/>
      <c r="T1032" s="220"/>
      <c r="U1032" s="220"/>
      <c r="V1032" s="220"/>
      <c r="W1032" s="220"/>
      <c r="X1032" s="220"/>
      <c r="Y1032" s="220"/>
      <c r="Z1032" s="210"/>
      <c r="AA1032" s="210"/>
      <c r="AB1032" s="210"/>
      <c r="AC1032" s="210"/>
      <c r="AD1032" s="210"/>
      <c r="AE1032" s="210"/>
      <c r="AF1032" s="210"/>
      <c r="AG1032" s="210" t="s">
        <v>192</v>
      </c>
      <c r="AH1032" s="210">
        <v>0</v>
      </c>
      <c r="AI1032" s="210"/>
      <c r="AJ1032" s="210"/>
      <c r="AK1032" s="210"/>
      <c r="AL1032" s="210"/>
      <c r="AM1032" s="210"/>
      <c r="AN1032" s="210"/>
      <c r="AO1032" s="210"/>
      <c r="AP1032" s="210"/>
      <c r="AQ1032" s="210"/>
      <c r="AR1032" s="210"/>
      <c r="AS1032" s="210"/>
      <c r="AT1032" s="210"/>
      <c r="AU1032" s="210"/>
      <c r="AV1032" s="210"/>
      <c r="AW1032" s="210"/>
      <c r="AX1032" s="210"/>
      <c r="AY1032" s="210"/>
      <c r="AZ1032" s="210"/>
      <c r="BA1032" s="210"/>
      <c r="BB1032" s="210"/>
      <c r="BC1032" s="210"/>
      <c r="BD1032" s="210"/>
      <c r="BE1032" s="210"/>
      <c r="BF1032" s="210"/>
      <c r="BG1032" s="210"/>
      <c r="BH1032" s="210"/>
    </row>
    <row r="1033" spans="1:60" outlineLevel="3" x14ac:dyDescent="0.2">
      <c r="A1033" s="217"/>
      <c r="B1033" s="218"/>
      <c r="C1033" s="261" t="s">
        <v>215</v>
      </c>
      <c r="D1033" s="252"/>
      <c r="E1033" s="253">
        <v>2.4</v>
      </c>
      <c r="F1033" s="220"/>
      <c r="G1033" s="220"/>
      <c r="H1033" s="220"/>
      <c r="I1033" s="220"/>
      <c r="J1033" s="220"/>
      <c r="K1033" s="220"/>
      <c r="L1033" s="220"/>
      <c r="M1033" s="220"/>
      <c r="N1033" s="219"/>
      <c r="O1033" s="219"/>
      <c r="P1033" s="219"/>
      <c r="Q1033" s="219"/>
      <c r="R1033" s="220"/>
      <c r="S1033" s="220"/>
      <c r="T1033" s="220"/>
      <c r="U1033" s="220"/>
      <c r="V1033" s="220"/>
      <c r="W1033" s="220"/>
      <c r="X1033" s="220"/>
      <c r="Y1033" s="220"/>
      <c r="Z1033" s="210"/>
      <c r="AA1033" s="210"/>
      <c r="AB1033" s="210"/>
      <c r="AC1033" s="210"/>
      <c r="AD1033" s="210"/>
      <c r="AE1033" s="210"/>
      <c r="AF1033" s="210"/>
      <c r="AG1033" s="210" t="s">
        <v>192</v>
      </c>
      <c r="AH1033" s="210">
        <v>0</v>
      </c>
      <c r="AI1033" s="210"/>
      <c r="AJ1033" s="210"/>
      <c r="AK1033" s="210"/>
      <c r="AL1033" s="210"/>
      <c r="AM1033" s="210"/>
      <c r="AN1033" s="210"/>
      <c r="AO1033" s="210"/>
      <c r="AP1033" s="210"/>
      <c r="AQ1033" s="210"/>
      <c r="AR1033" s="210"/>
      <c r="AS1033" s="210"/>
      <c r="AT1033" s="210"/>
      <c r="AU1033" s="210"/>
      <c r="AV1033" s="210"/>
      <c r="AW1033" s="210"/>
      <c r="AX1033" s="210"/>
      <c r="AY1033" s="210"/>
      <c r="AZ1033" s="210"/>
      <c r="BA1033" s="210"/>
      <c r="BB1033" s="210"/>
      <c r="BC1033" s="210"/>
      <c r="BD1033" s="210"/>
      <c r="BE1033" s="210"/>
      <c r="BF1033" s="210"/>
      <c r="BG1033" s="210"/>
      <c r="BH1033" s="210"/>
    </row>
    <row r="1034" spans="1:60" outlineLevel="3" x14ac:dyDescent="0.2">
      <c r="A1034" s="217"/>
      <c r="B1034" s="218"/>
      <c r="C1034" s="261" t="s">
        <v>216</v>
      </c>
      <c r="D1034" s="252"/>
      <c r="E1034" s="253">
        <v>4.2</v>
      </c>
      <c r="F1034" s="220"/>
      <c r="G1034" s="220"/>
      <c r="H1034" s="220"/>
      <c r="I1034" s="220"/>
      <c r="J1034" s="220"/>
      <c r="K1034" s="220"/>
      <c r="L1034" s="220"/>
      <c r="M1034" s="220"/>
      <c r="N1034" s="219"/>
      <c r="O1034" s="219"/>
      <c r="P1034" s="219"/>
      <c r="Q1034" s="219"/>
      <c r="R1034" s="220"/>
      <c r="S1034" s="220"/>
      <c r="T1034" s="220"/>
      <c r="U1034" s="220"/>
      <c r="V1034" s="220"/>
      <c r="W1034" s="220"/>
      <c r="X1034" s="220"/>
      <c r="Y1034" s="220"/>
      <c r="Z1034" s="210"/>
      <c r="AA1034" s="210"/>
      <c r="AB1034" s="210"/>
      <c r="AC1034" s="210"/>
      <c r="AD1034" s="210"/>
      <c r="AE1034" s="210"/>
      <c r="AF1034" s="210"/>
      <c r="AG1034" s="210" t="s">
        <v>192</v>
      </c>
      <c r="AH1034" s="210">
        <v>0</v>
      </c>
      <c r="AI1034" s="210"/>
      <c r="AJ1034" s="210"/>
      <c r="AK1034" s="210"/>
      <c r="AL1034" s="210"/>
      <c r="AM1034" s="210"/>
      <c r="AN1034" s="210"/>
      <c r="AO1034" s="210"/>
      <c r="AP1034" s="210"/>
      <c r="AQ1034" s="210"/>
      <c r="AR1034" s="210"/>
      <c r="AS1034" s="210"/>
      <c r="AT1034" s="210"/>
      <c r="AU1034" s="210"/>
      <c r="AV1034" s="210"/>
      <c r="AW1034" s="210"/>
      <c r="AX1034" s="210"/>
      <c r="AY1034" s="210"/>
      <c r="AZ1034" s="210"/>
      <c r="BA1034" s="210"/>
      <c r="BB1034" s="210"/>
      <c r="BC1034" s="210"/>
      <c r="BD1034" s="210"/>
      <c r="BE1034" s="210"/>
      <c r="BF1034" s="210"/>
      <c r="BG1034" s="210"/>
      <c r="BH1034" s="210"/>
    </row>
    <row r="1035" spans="1:60" outlineLevel="1" x14ac:dyDescent="0.2">
      <c r="A1035" s="229">
        <v>41</v>
      </c>
      <c r="B1035" s="230" t="s">
        <v>825</v>
      </c>
      <c r="C1035" s="247" t="s">
        <v>826</v>
      </c>
      <c r="D1035" s="231" t="s">
        <v>195</v>
      </c>
      <c r="E1035" s="232">
        <v>9.5</v>
      </c>
      <c r="F1035" s="233"/>
      <c r="G1035" s="234">
        <f>ROUND(E1035*F1035,2)</f>
        <v>0</v>
      </c>
      <c r="H1035" s="233"/>
      <c r="I1035" s="234">
        <f>ROUND(E1035*H1035,2)</f>
        <v>0</v>
      </c>
      <c r="J1035" s="233"/>
      <c r="K1035" s="234">
        <f>ROUND(E1035*J1035,2)</f>
        <v>0</v>
      </c>
      <c r="L1035" s="234">
        <v>21</v>
      </c>
      <c r="M1035" s="234">
        <f>G1035*(1+L1035/100)</f>
        <v>0</v>
      </c>
      <c r="N1035" s="232">
        <v>4.0000000000000003E-5</v>
      </c>
      <c r="O1035" s="232">
        <f>ROUND(E1035*N1035,2)</f>
        <v>0</v>
      </c>
      <c r="P1035" s="232">
        <v>0</v>
      </c>
      <c r="Q1035" s="232">
        <f>ROUND(E1035*P1035,2)</f>
        <v>0</v>
      </c>
      <c r="R1035" s="234" t="s">
        <v>822</v>
      </c>
      <c r="S1035" s="234" t="s">
        <v>149</v>
      </c>
      <c r="T1035" s="235" t="s">
        <v>149</v>
      </c>
      <c r="U1035" s="220">
        <v>7.0000000000000007E-2</v>
      </c>
      <c r="V1035" s="220">
        <f>ROUND(E1035*U1035,2)</f>
        <v>0.67</v>
      </c>
      <c r="W1035" s="220"/>
      <c r="X1035" s="220" t="s">
        <v>161</v>
      </c>
      <c r="Y1035" s="220" t="s">
        <v>152</v>
      </c>
      <c r="Z1035" s="210"/>
      <c r="AA1035" s="210"/>
      <c r="AB1035" s="210"/>
      <c r="AC1035" s="210"/>
      <c r="AD1035" s="210"/>
      <c r="AE1035" s="210"/>
      <c r="AF1035" s="210"/>
      <c r="AG1035" s="210" t="s">
        <v>324</v>
      </c>
      <c r="AH1035" s="210"/>
      <c r="AI1035" s="210"/>
      <c r="AJ1035" s="210"/>
      <c r="AK1035" s="210"/>
      <c r="AL1035" s="210"/>
      <c r="AM1035" s="210"/>
      <c r="AN1035" s="210"/>
      <c r="AO1035" s="210"/>
      <c r="AP1035" s="210"/>
      <c r="AQ1035" s="210"/>
      <c r="AR1035" s="210"/>
      <c r="AS1035" s="210"/>
      <c r="AT1035" s="210"/>
      <c r="AU1035" s="210"/>
      <c r="AV1035" s="210"/>
      <c r="AW1035" s="210"/>
      <c r="AX1035" s="210"/>
      <c r="AY1035" s="210"/>
      <c r="AZ1035" s="210"/>
      <c r="BA1035" s="210"/>
      <c r="BB1035" s="210"/>
      <c r="BC1035" s="210"/>
      <c r="BD1035" s="210"/>
      <c r="BE1035" s="210"/>
      <c r="BF1035" s="210"/>
      <c r="BG1035" s="210"/>
      <c r="BH1035" s="210"/>
    </row>
    <row r="1036" spans="1:60" outlineLevel="2" x14ac:dyDescent="0.2">
      <c r="A1036" s="217"/>
      <c r="B1036" s="218"/>
      <c r="C1036" s="261" t="s">
        <v>214</v>
      </c>
      <c r="D1036" s="252"/>
      <c r="E1036" s="253">
        <v>2.9</v>
      </c>
      <c r="F1036" s="220"/>
      <c r="G1036" s="220"/>
      <c r="H1036" s="220"/>
      <c r="I1036" s="220"/>
      <c r="J1036" s="220"/>
      <c r="K1036" s="220"/>
      <c r="L1036" s="220"/>
      <c r="M1036" s="220"/>
      <c r="N1036" s="219"/>
      <c r="O1036" s="219"/>
      <c r="P1036" s="219"/>
      <c r="Q1036" s="219"/>
      <c r="R1036" s="220"/>
      <c r="S1036" s="220"/>
      <c r="T1036" s="220"/>
      <c r="U1036" s="220"/>
      <c r="V1036" s="220"/>
      <c r="W1036" s="220"/>
      <c r="X1036" s="220"/>
      <c r="Y1036" s="220"/>
      <c r="Z1036" s="210"/>
      <c r="AA1036" s="210"/>
      <c r="AB1036" s="210"/>
      <c r="AC1036" s="210"/>
      <c r="AD1036" s="210"/>
      <c r="AE1036" s="210"/>
      <c r="AF1036" s="210"/>
      <c r="AG1036" s="210" t="s">
        <v>192</v>
      </c>
      <c r="AH1036" s="210">
        <v>0</v>
      </c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</row>
    <row r="1037" spans="1:60" outlineLevel="3" x14ac:dyDescent="0.2">
      <c r="A1037" s="217"/>
      <c r="B1037" s="218"/>
      <c r="C1037" s="261" t="s">
        <v>215</v>
      </c>
      <c r="D1037" s="252"/>
      <c r="E1037" s="253">
        <v>2.4</v>
      </c>
      <c r="F1037" s="220"/>
      <c r="G1037" s="220"/>
      <c r="H1037" s="220"/>
      <c r="I1037" s="220"/>
      <c r="J1037" s="220"/>
      <c r="K1037" s="220"/>
      <c r="L1037" s="220"/>
      <c r="M1037" s="220"/>
      <c r="N1037" s="219"/>
      <c r="O1037" s="219"/>
      <c r="P1037" s="219"/>
      <c r="Q1037" s="219"/>
      <c r="R1037" s="220"/>
      <c r="S1037" s="220"/>
      <c r="T1037" s="220"/>
      <c r="U1037" s="220"/>
      <c r="V1037" s="220"/>
      <c r="W1037" s="220"/>
      <c r="X1037" s="220"/>
      <c r="Y1037" s="220"/>
      <c r="Z1037" s="210"/>
      <c r="AA1037" s="210"/>
      <c r="AB1037" s="210"/>
      <c r="AC1037" s="210"/>
      <c r="AD1037" s="210"/>
      <c r="AE1037" s="210"/>
      <c r="AF1037" s="210"/>
      <c r="AG1037" s="210" t="s">
        <v>192</v>
      </c>
      <c r="AH1037" s="210">
        <v>0</v>
      </c>
      <c r="AI1037" s="210"/>
      <c r="AJ1037" s="210"/>
      <c r="AK1037" s="210"/>
      <c r="AL1037" s="210"/>
      <c r="AM1037" s="210"/>
      <c r="AN1037" s="210"/>
      <c r="AO1037" s="210"/>
      <c r="AP1037" s="210"/>
      <c r="AQ1037" s="210"/>
      <c r="AR1037" s="210"/>
      <c r="AS1037" s="210"/>
      <c r="AT1037" s="210"/>
      <c r="AU1037" s="210"/>
      <c r="AV1037" s="210"/>
      <c r="AW1037" s="210"/>
      <c r="AX1037" s="210"/>
      <c r="AY1037" s="210"/>
      <c r="AZ1037" s="210"/>
      <c r="BA1037" s="210"/>
      <c r="BB1037" s="210"/>
      <c r="BC1037" s="210"/>
      <c r="BD1037" s="210"/>
      <c r="BE1037" s="210"/>
      <c r="BF1037" s="210"/>
      <c r="BG1037" s="210"/>
      <c r="BH1037" s="210"/>
    </row>
    <row r="1038" spans="1:60" outlineLevel="3" x14ac:dyDescent="0.2">
      <c r="A1038" s="217"/>
      <c r="B1038" s="218"/>
      <c r="C1038" s="261" t="s">
        <v>216</v>
      </c>
      <c r="D1038" s="252"/>
      <c r="E1038" s="253">
        <v>4.2</v>
      </c>
      <c r="F1038" s="220"/>
      <c r="G1038" s="220"/>
      <c r="H1038" s="220"/>
      <c r="I1038" s="220"/>
      <c r="J1038" s="220"/>
      <c r="K1038" s="220"/>
      <c r="L1038" s="220"/>
      <c r="M1038" s="220"/>
      <c r="N1038" s="219"/>
      <c r="O1038" s="219"/>
      <c r="P1038" s="219"/>
      <c r="Q1038" s="219"/>
      <c r="R1038" s="220"/>
      <c r="S1038" s="220"/>
      <c r="T1038" s="220"/>
      <c r="U1038" s="220"/>
      <c r="V1038" s="220"/>
      <c r="W1038" s="220"/>
      <c r="X1038" s="220"/>
      <c r="Y1038" s="220"/>
      <c r="Z1038" s="210"/>
      <c r="AA1038" s="210"/>
      <c r="AB1038" s="210"/>
      <c r="AC1038" s="210"/>
      <c r="AD1038" s="210"/>
      <c r="AE1038" s="210"/>
      <c r="AF1038" s="210"/>
      <c r="AG1038" s="210" t="s">
        <v>192</v>
      </c>
      <c r="AH1038" s="210">
        <v>0</v>
      </c>
      <c r="AI1038" s="210"/>
      <c r="AJ1038" s="210"/>
      <c r="AK1038" s="210"/>
      <c r="AL1038" s="210"/>
      <c r="AM1038" s="210"/>
      <c r="AN1038" s="210"/>
      <c r="AO1038" s="210"/>
      <c r="AP1038" s="210"/>
      <c r="AQ1038" s="210"/>
      <c r="AR1038" s="210"/>
      <c r="AS1038" s="210"/>
      <c r="AT1038" s="210"/>
      <c r="AU1038" s="210"/>
      <c r="AV1038" s="210"/>
      <c r="AW1038" s="210"/>
      <c r="AX1038" s="210"/>
      <c r="AY1038" s="210"/>
      <c r="AZ1038" s="210"/>
      <c r="BA1038" s="210"/>
      <c r="BB1038" s="210"/>
      <c r="BC1038" s="210"/>
      <c r="BD1038" s="210"/>
      <c r="BE1038" s="210"/>
      <c r="BF1038" s="210"/>
      <c r="BG1038" s="210"/>
      <c r="BH1038" s="210"/>
    </row>
    <row r="1039" spans="1:60" outlineLevel="1" x14ac:dyDescent="0.2">
      <c r="A1039" s="229">
        <v>42</v>
      </c>
      <c r="B1039" s="230" t="s">
        <v>827</v>
      </c>
      <c r="C1039" s="247" t="s">
        <v>828</v>
      </c>
      <c r="D1039" s="231" t="s">
        <v>189</v>
      </c>
      <c r="E1039" s="232">
        <v>1.425</v>
      </c>
      <c r="F1039" s="233"/>
      <c r="G1039" s="234">
        <f>ROUND(E1039*F1039,2)</f>
        <v>0</v>
      </c>
      <c r="H1039" s="233"/>
      <c r="I1039" s="234">
        <f>ROUND(E1039*H1039,2)</f>
        <v>0</v>
      </c>
      <c r="J1039" s="233"/>
      <c r="K1039" s="234">
        <f>ROUND(E1039*J1039,2)</f>
        <v>0</v>
      </c>
      <c r="L1039" s="234">
        <v>21</v>
      </c>
      <c r="M1039" s="234">
        <f>G1039*(1+L1039/100)</f>
        <v>0</v>
      </c>
      <c r="N1039" s="232">
        <v>5.9999999999999995E-4</v>
      </c>
      <c r="O1039" s="232">
        <f>ROUND(E1039*N1039,2)</f>
        <v>0</v>
      </c>
      <c r="P1039" s="232">
        <v>0</v>
      </c>
      <c r="Q1039" s="232">
        <f>ROUND(E1039*P1039,2)</f>
        <v>0</v>
      </c>
      <c r="R1039" s="234" t="s">
        <v>822</v>
      </c>
      <c r="S1039" s="234" t="s">
        <v>149</v>
      </c>
      <c r="T1039" s="235" t="s">
        <v>149</v>
      </c>
      <c r="U1039" s="220">
        <v>0</v>
      </c>
      <c r="V1039" s="220">
        <f>ROUND(E1039*U1039,2)</f>
        <v>0</v>
      </c>
      <c r="W1039" s="220"/>
      <c r="X1039" s="220" t="s">
        <v>161</v>
      </c>
      <c r="Y1039" s="220" t="s">
        <v>152</v>
      </c>
      <c r="Z1039" s="210"/>
      <c r="AA1039" s="210"/>
      <c r="AB1039" s="210"/>
      <c r="AC1039" s="210"/>
      <c r="AD1039" s="210"/>
      <c r="AE1039" s="210"/>
      <c r="AF1039" s="210"/>
      <c r="AG1039" s="210" t="s">
        <v>324</v>
      </c>
      <c r="AH1039" s="210"/>
      <c r="AI1039" s="210"/>
      <c r="AJ1039" s="210"/>
      <c r="AK1039" s="210"/>
      <c r="AL1039" s="210"/>
      <c r="AM1039" s="210"/>
      <c r="AN1039" s="210"/>
      <c r="AO1039" s="210"/>
      <c r="AP1039" s="210"/>
      <c r="AQ1039" s="210"/>
      <c r="AR1039" s="210"/>
      <c r="AS1039" s="210"/>
      <c r="AT1039" s="210"/>
      <c r="AU1039" s="210"/>
      <c r="AV1039" s="210"/>
      <c r="AW1039" s="210"/>
      <c r="AX1039" s="210"/>
      <c r="AY1039" s="210"/>
      <c r="AZ1039" s="210"/>
      <c r="BA1039" s="210"/>
      <c r="BB1039" s="210"/>
      <c r="BC1039" s="210"/>
      <c r="BD1039" s="210"/>
      <c r="BE1039" s="210"/>
      <c r="BF1039" s="210"/>
      <c r="BG1039" s="210"/>
      <c r="BH1039" s="210"/>
    </row>
    <row r="1040" spans="1:60" outlineLevel="2" x14ac:dyDescent="0.2">
      <c r="A1040" s="217"/>
      <c r="B1040" s="218"/>
      <c r="C1040" s="262" t="s">
        <v>220</v>
      </c>
      <c r="D1040" s="254"/>
      <c r="E1040" s="255"/>
      <c r="F1040" s="220"/>
      <c r="G1040" s="220"/>
      <c r="H1040" s="220"/>
      <c r="I1040" s="220"/>
      <c r="J1040" s="220"/>
      <c r="K1040" s="220"/>
      <c r="L1040" s="220"/>
      <c r="M1040" s="220"/>
      <c r="N1040" s="219"/>
      <c r="O1040" s="219"/>
      <c r="P1040" s="219"/>
      <c r="Q1040" s="219"/>
      <c r="R1040" s="220"/>
      <c r="S1040" s="220"/>
      <c r="T1040" s="220"/>
      <c r="U1040" s="220"/>
      <c r="V1040" s="220"/>
      <c r="W1040" s="220"/>
      <c r="X1040" s="220"/>
      <c r="Y1040" s="220"/>
      <c r="Z1040" s="210"/>
      <c r="AA1040" s="210"/>
      <c r="AB1040" s="210"/>
      <c r="AC1040" s="210"/>
      <c r="AD1040" s="210"/>
      <c r="AE1040" s="210"/>
      <c r="AF1040" s="210"/>
      <c r="AG1040" s="210" t="s">
        <v>192</v>
      </c>
      <c r="AH1040" s="210"/>
      <c r="AI1040" s="210"/>
      <c r="AJ1040" s="210"/>
      <c r="AK1040" s="210"/>
      <c r="AL1040" s="210"/>
      <c r="AM1040" s="210"/>
      <c r="AN1040" s="210"/>
      <c r="AO1040" s="210"/>
      <c r="AP1040" s="210"/>
      <c r="AQ1040" s="210"/>
      <c r="AR1040" s="210"/>
      <c r="AS1040" s="210"/>
      <c r="AT1040" s="210"/>
      <c r="AU1040" s="210"/>
      <c r="AV1040" s="210"/>
      <c r="AW1040" s="210"/>
      <c r="AX1040" s="210"/>
      <c r="AY1040" s="210"/>
      <c r="AZ1040" s="210"/>
      <c r="BA1040" s="210"/>
      <c r="BB1040" s="210"/>
      <c r="BC1040" s="210"/>
      <c r="BD1040" s="210"/>
      <c r="BE1040" s="210"/>
      <c r="BF1040" s="210"/>
      <c r="BG1040" s="210"/>
      <c r="BH1040" s="210"/>
    </row>
    <row r="1041" spans="1:60" outlineLevel="3" x14ac:dyDescent="0.2">
      <c r="A1041" s="217"/>
      <c r="B1041" s="218"/>
      <c r="C1041" s="263" t="s">
        <v>829</v>
      </c>
      <c r="D1041" s="254"/>
      <c r="E1041" s="255">
        <v>2.9</v>
      </c>
      <c r="F1041" s="220"/>
      <c r="G1041" s="220"/>
      <c r="H1041" s="220"/>
      <c r="I1041" s="220"/>
      <c r="J1041" s="220"/>
      <c r="K1041" s="220"/>
      <c r="L1041" s="220"/>
      <c r="M1041" s="220"/>
      <c r="N1041" s="219"/>
      <c r="O1041" s="219"/>
      <c r="P1041" s="219"/>
      <c r="Q1041" s="219"/>
      <c r="R1041" s="220"/>
      <c r="S1041" s="220"/>
      <c r="T1041" s="220"/>
      <c r="U1041" s="220"/>
      <c r="V1041" s="220"/>
      <c r="W1041" s="220"/>
      <c r="X1041" s="220"/>
      <c r="Y1041" s="220"/>
      <c r="Z1041" s="210"/>
      <c r="AA1041" s="210"/>
      <c r="AB1041" s="210"/>
      <c r="AC1041" s="210"/>
      <c r="AD1041" s="210"/>
      <c r="AE1041" s="210"/>
      <c r="AF1041" s="210"/>
      <c r="AG1041" s="210" t="s">
        <v>192</v>
      </c>
      <c r="AH1041" s="210">
        <v>2</v>
      </c>
      <c r="AI1041" s="210"/>
      <c r="AJ1041" s="210"/>
      <c r="AK1041" s="210"/>
      <c r="AL1041" s="210"/>
      <c r="AM1041" s="210"/>
      <c r="AN1041" s="210"/>
      <c r="AO1041" s="210"/>
      <c r="AP1041" s="210"/>
      <c r="AQ1041" s="210"/>
      <c r="AR1041" s="210"/>
      <c r="AS1041" s="210"/>
      <c r="AT1041" s="210"/>
      <c r="AU1041" s="210"/>
      <c r="AV1041" s="210"/>
      <c r="AW1041" s="210"/>
      <c r="AX1041" s="210"/>
      <c r="AY1041" s="210"/>
      <c r="AZ1041" s="210"/>
      <c r="BA1041" s="210"/>
      <c r="BB1041" s="210"/>
      <c r="BC1041" s="210"/>
      <c r="BD1041" s="210"/>
      <c r="BE1041" s="210"/>
      <c r="BF1041" s="210"/>
      <c r="BG1041" s="210"/>
      <c r="BH1041" s="210"/>
    </row>
    <row r="1042" spans="1:60" outlineLevel="3" x14ac:dyDescent="0.2">
      <c r="A1042" s="217"/>
      <c r="B1042" s="218"/>
      <c r="C1042" s="263" t="s">
        <v>830</v>
      </c>
      <c r="D1042" s="254"/>
      <c r="E1042" s="255">
        <v>2.4</v>
      </c>
      <c r="F1042" s="220"/>
      <c r="G1042" s="220"/>
      <c r="H1042" s="220"/>
      <c r="I1042" s="220"/>
      <c r="J1042" s="220"/>
      <c r="K1042" s="220"/>
      <c r="L1042" s="220"/>
      <c r="M1042" s="220"/>
      <c r="N1042" s="219"/>
      <c r="O1042" s="219"/>
      <c r="P1042" s="219"/>
      <c r="Q1042" s="219"/>
      <c r="R1042" s="220"/>
      <c r="S1042" s="220"/>
      <c r="T1042" s="220"/>
      <c r="U1042" s="220"/>
      <c r="V1042" s="220"/>
      <c r="W1042" s="220"/>
      <c r="X1042" s="220"/>
      <c r="Y1042" s="220"/>
      <c r="Z1042" s="210"/>
      <c r="AA1042" s="210"/>
      <c r="AB1042" s="210"/>
      <c r="AC1042" s="210"/>
      <c r="AD1042" s="210"/>
      <c r="AE1042" s="210"/>
      <c r="AF1042" s="210"/>
      <c r="AG1042" s="210" t="s">
        <v>192</v>
      </c>
      <c r="AH1042" s="210">
        <v>2</v>
      </c>
      <c r="AI1042" s="210"/>
      <c r="AJ1042" s="210"/>
      <c r="AK1042" s="210"/>
      <c r="AL1042" s="210"/>
      <c r="AM1042" s="210"/>
      <c r="AN1042" s="210"/>
      <c r="AO1042" s="210"/>
      <c r="AP1042" s="210"/>
      <c r="AQ1042" s="210"/>
      <c r="AR1042" s="210"/>
      <c r="AS1042" s="210"/>
      <c r="AT1042" s="210"/>
      <c r="AU1042" s="210"/>
      <c r="AV1042" s="210"/>
      <c r="AW1042" s="210"/>
      <c r="AX1042" s="210"/>
      <c r="AY1042" s="210"/>
      <c r="AZ1042" s="210"/>
      <c r="BA1042" s="210"/>
      <c r="BB1042" s="210"/>
      <c r="BC1042" s="210"/>
      <c r="BD1042" s="210"/>
      <c r="BE1042" s="210"/>
      <c r="BF1042" s="210"/>
      <c r="BG1042" s="210"/>
      <c r="BH1042" s="210"/>
    </row>
    <row r="1043" spans="1:60" outlineLevel="3" x14ac:dyDescent="0.2">
      <c r="A1043" s="217"/>
      <c r="B1043" s="218"/>
      <c r="C1043" s="263" t="s">
        <v>831</v>
      </c>
      <c r="D1043" s="254"/>
      <c r="E1043" s="255">
        <v>4.2</v>
      </c>
      <c r="F1043" s="220"/>
      <c r="G1043" s="220"/>
      <c r="H1043" s="220"/>
      <c r="I1043" s="220"/>
      <c r="J1043" s="220"/>
      <c r="K1043" s="220"/>
      <c r="L1043" s="220"/>
      <c r="M1043" s="220"/>
      <c r="N1043" s="219"/>
      <c r="O1043" s="219"/>
      <c r="P1043" s="219"/>
      <c r="Q1043" s="219"/>
      <c r="R1043" s="220"/>
      <c r="S1043" s="220"/>
      <c r="T1043" s="220"/>
      <c r="U1043" s="220"/>
      <c r="V1043" s="220"/>
      <c r="W1043" s="220"/>
      <c r="X1043" s="220"/>
      <c r="Y1043" s="220"/>
      <c r="Z1043" s="210"/>
      <c r="AA1043" s="210"/>
      <c r="AB1043" s="210"/>
      <c r="AC1043" s="210"/>
      <c r="AD1043" s="210"/>
      <c r="AE1043" s="210"/>
      <c r="AF1043" s="210"/>
      <c r="AG1043" s="210" t="s">
        <v>192</v>
      </c>
      <c r="AH1043" s="210">
        <v>2</v>
      </c>
      <c r="AI1043" s="210"/>
      <c r="AJ1043" s="210"/>
      <c r="AK1043" s="210"/>
      <c r="AL1043" s="210"/>
      <c r="AM1043" s="210"/>
      <c r="AN1043" s="210"/>
      <c r="AO1043" s="210"/>
      <c r="AP1043" s="210"/>
      <c r="AQ1043" s="210"/>
      <c r="AR1043" s="210"/>
      <c r="AS1043" s="210"/>
      <c r="AT1043" s="210"/>
      <c r="AU1043" s="210"/>
      <c r="AV1043" s="210"/>
      <c r="AW1043" s="210"/>
      <c r="AX1043" s="210"/>
      <c r="AY1043" s="210"/>
      <c r="AZ1043" s="210"/>
      <c r="BA1043" s="210"/>
      <c r="BB1043" s="210"/>
      <c r="BC1043" s="210"/>
      <c r="BD1043" s="210"/>
      <c r="BE1043" s="210"/>
      <c r="BF1043" s="210"/>
      <c r="BG1043" s="210"/>
      <c r="BH1043" s="210"/>
    </row>
    <row r="1044" spans="1:60" outlineLevel="3" x14ac:dyDescent="0.2">
      <c r="A1044" s="217"/>
      <c r="B1044" s="218"/>
      <c r="C1044" s="264" t="s">
        <v>225</v>
      </c>
      <c r="D1044" s="256"/>
      <c r="E1044" s="257"/>
      <c r="F1044" s="220"/>
      <c r="G1044" s="220"/>
      <c r="H1044" s="220"/>
      <c r="I1044" s="220"/>
      <c r="J1044" s="220"/>
      <c r="K1044" s="220"/>
      <c r="L1044" s="220"/>
      <c r="M1044" s="220"/>
      <c r="N1044" s="219"/>
      <c r="O1044" s="219"/>
      <c r="P1044" s="219"/>
      <c r="Q1044" s="219"/>
      <c r="R1044" s="220"/>
      <c r="S1044" s="220"/>
      <c r="T1044" s="220"/>
      <c r="U1044" s="220"/>
      <c r="V1044" s="220"/>
      <c r="W1044" s="220"/>
      <c r="X1044" s="220"/>
      <c r="Y1044" s="220"/>
      <c r="Z1044" s="210"/>
      <c r="AA1044" s="210"/>
      <c r="AB1044" s="210"/>
      <c r="AC1044" s="210"/>
      <c r="AD1044" s="210"/>
      <c r="AE1044" s="210"/>
      <c r="AF1044" s="210"/>
      <c r="AG1044" s="210" t="s">
        <v>192</v>
      </c>
      <c r="AH1044" s="210">
        <v>3</v>
      </c>
      <c r="AI1044" s="210"/>
      <c r="AJ1044" s="210"/>
      <c r="AK1044" s="210"/>
      <c r="AL1044" s="210"/>
      <c r="AM1044" s="210"/>
      <c r="AN1044" s="210"/>
      <c r="AO1044" s="210"/>
      <c r="AP1044" s="210"/>
      <c r="AQ1044" s="210"/>
      <c r="AR1044" s="210"/>
      <c r="AS1044" s="210"/>
      <c r="AT1044" s="210"/>
      <c r="AU1044" s="210"/>
      <c r="AV1044" s="210"/>
      <c r="AW1044" s="210"/>
      <c r="AX1044" s="210"/>
      <c r="AY1044" s="210"/>
      <c r="AZ1044" s="210"/>
      <c r="BA1044" s="210"/>
      <c r="BB1044" s="210"/>
      <c r="BC1044" s="210"/>
      <c r="BD1044" s="210"/>
      <c r="BE1044" s="210"/>
      <c r="BF1044" s="210"/>
      <c r="BG1044" s="210"/>
      <c r="BH1044" s="210"/>
    </row>
    <row r="1045" spans="1:60" outlineLevel="3" x14ac:dyDescent="0.2">
      <c r="A1045" s="217"/>
      <c r="B1045" s="218"/>
      <c r="C1045" s="262" t="s">
        <v>226</v>
      </c>
      <c r="D1045" s="254"/>
      <c r="E1045" s="255"/>
      <c r="F1045" s="220"/>
      <c r="G1045" s="220"/>
      <c r="H1045" s="220"/>
      <c r="I1045" s="220"/>
      <c r="J1045" s="220"/>
      <c r="K1045" s="220"/>
      <c r="L1045" s="220"/>
      <c r="M1045" s="220"/>
      <c r="N1045" s="219"/>
      <c r="O1045" s="219"/>
      <c r="P1045" s="219"/>
      <c r="Q1045" s="219"/>
      <c r="R1045" s="220"/>
      <c r="S1045" s="220"/>
      <c r="T1045" s="220"/>
      <c r="U1045" s="220"/>
      <c r="V1045" s="220"/>
      <c r="W1045" s="220"/>
      <c r="X1045" s="220"/>
      <c r="Y1045" s="220"/>
      <c r="Z1045" s="210"/>
      <c r="AA1045" s="210"/>
      <c r="AB1045" s="210"/>
      <c r="AC1045" s="210"/>
      <c r="AD1045" s="210"/>
      <c r="AE1045" s="210"/>
      <c r="AF1045" s="210"/>
      <c r="AG1045" s="210" t="s">
        <v>192</v>
      </c>
      <c r="AH1045" s="210"/>
      <c r="AI1045" s="210"/>
      <c r="AJ1045" s="210"/>
      <c r="AK1045" s="210"/>
      <c r="AL1045" s="210"/>
      <c r="AM1045" s="210"/>
      <c r="AN1045" s="210"/>
      <c r="AO1045" s="210"/>
      <c r="AP1045" s="210"/>
      <c r="AQ1045" s="210"/>
      <c r="AR1045" s="210"/>
      <c r="AS1045" s="210"/>
      <c r="AT1045" s="210"/>
      <c r="AU1045" s="210"/>
      <c r="AV1045" s="210"/>
      <c r="AW1045" s="210"/>
      <c r="AX1045" s="210"/>
      <c r="AY1045" s="210"/>
      <c r="AZ1045" s="210"/>
      <c r="BA1045" s="210"/>
      <c r="BB1045" s="210"/>
      <c r="BC1045" s="210"/>
      <c r="BD1045" s="210"/>
      <c r="BE1045" s="210"/>
      <c r="BF1045" s="210"/>
      <c r="BG1045" s="210"/>
      <c r="BH1045" s="210"/>
    </row>
    <row r="1046" spans="1:60" outlineLevel="3" x14ac:dyDescent="0.2">
      <c r="A1046" s="217"/>
      <c r="B1046" s="218"/>
      <c r="C1046" s="261" t="s">
        <v>832</v>
      </c>
      <c r="D1046" s="252"/>
      <c r="E1046" s="253">
        <v>1.43</v>
      </c>
      <c r="F1046" s="220"/>
      <c r="G1046" s="220"/>
      <c r="H1046" s="220"/>
      <c r="I1046" s="220"/>
      <c r="J1046" s="220"/>
      <c r="K1046" s="220"/>
      <c r="L1046" s="220"/>
      <c r="M1046" s="220"/>
      <c r="N1046" s="219"/>
      <c r="O1046" s="219"/>
      <c r="P1046" s="219"/>
      <c r="Q1046" s="219"/>
      <c r="R1046" s="220"/>
      <c r="S1046" s="220"/>
      <c r="T1046" s="220"/>
      <c r="U1046" s="220"/>
      <c r="V1046" s="220"/>
      <c r="W1046" s="220"/>
      <c r="X1046" s="220"/>
      <c r="Y1046" s="220"/>
      <c r="Z1046" s="210"/>
      <c r="AA1046" s="210"/>
      <c r="AB1046" s="210"/>
      <c r="AC1046" s="210"/>
      <c r="AD1046" s="210"/>
      <c r="AE1046" s="210"/>
      <c r="AF1046" s="210"/>
      <c r="AG1046" s="210" t="s">
        <v>192</v>
      </c>
      <c r="AH1046" s="210">
        <v>0</v>
      </c>
      <c r="AI1046" s="210"/>
      <c r="AJ1046" s="210"/>
      <c r="AK1046" s="210"/>
      <c r="AL1046" s="210"/>
      <c r="AM1046" s="210"/>
      <c r="AN1046" s="210"/>
      <c r="AO1046" s="210"/>
      <c r="AP1046" s="210"/>
      <c r="AQ1046" s="210"/>
      <c r="AR1046" s="210"/>
      <c r="AS1046" s="210"/>
      <c r="AT1046" s="210"/>
      <c r="AU1046" s="210"/>
      <c r="AV1046" s="210"/>
      <c r="AW1046" s="210"/>
      <c r="AX1046" s="210"/>
      <c r="AY1046" s="210"/>
      <c r="AZ1046" s="210"/>
      <c r="BA1046" s="210"/>
      <c r="BB1046" s="210"/>
      <c r="BC1046" s="210"/>
      <c r="BD1046" s="210"/>
      <c r="BE1046" s="210"/>
      <c r="BF1046" s="210"/>
      <c r="BG1046" s="210"/>
      <c r="BH1046" s="210"/>
    </row>
    <row r="1047" spans="1:60" ht="22.5" outlineLevel="1" x14ac:dyDescent="0.2">
      <c r="A1047" s="229">
        <v>43</v>
      </c>
      <c r="B1047" s="230" t="s">
        <v>833</v>
      </c>
      <c r="C1047" s="247" t="s">
        <v>834</v>
      </c>
      <c r="D1047" s="231" t="s">
        <v>795</v>
      </c>
      <c r="E1047" s="232">
        <v>0.28499999999999998</v>
      </c>
      <c r="F1047" s="233"/>
      <c r="G1047" s="234">
        <f>ROUND(E1047*F1047,2)</f>
        <v>0</v>
      </c>
      <c r="H1047" s="233"/>
      <c r="I1047" s="234">
        <f>ROUND(E1047*H1047,2)</f>
        <v>0</v>
      </c>
      <c r="J1047" s="233"/>
      <c r="K1047" s="234">
        <f>ROUND(E1047*J1047,2)</f>
        <v>0</v>
      </c>
      <c r="L1047" s="234">
        <v>21</v>
      </c>
      <c r="M1047" s="234">
        <f>G1047*(1+L1047/100)</f>
        <v>0</v>
      </c>
      <c r="N1047" s="232">
        <v>1E-3</v>
      </c>
      <c r="O1047" s="232">
        <f>ROUND(E1047*N1047,2)</f>
        <v>0</v>
      </c>
      <c r="P1047" s="232">
        <v>0</v>
      </c>
      <c r="Q1047" s="232">
        <f>ROUND(E1047*P1047,2)</f>
        <v>0</v>
      </c>
      <c r="R1047" s="234" t="s">
        <v>315</v>
      </c>
      <c r="S1047" s="234" t="s">
        <v>149</v>
      </c>
      <c r="T1047" s="235" t="s">
        <v>149</v>
      </c>
      <c r="U1047" s="220">
        <v>0</v>
      </c>
      <c r="V1047" s="220">
        <f>ROUND(E1047*U1047,2)</f>
        <v>0</v>
      </c>
      <c r="W1047" s="220"/>
      <c r="X1047" s="220" t="s">
        <v>316</v>
      </c>
      <c r="Y1047" s="220" t="s">
        <v>152</v>
      </c>
      <c r="Z1047" s="210"/>
      <c r="AA1047" s="210"/>
      <c r="AB1047" s="210"/>
      <c r="AC1047" s="210"/>
      <c r="AD1047" s="210"/>
      <c r="AE1047" s="210"/>
      <c r="AF1047" s="210"/>
      <c r="AG1047" s="210" t="s">
        <v>317</v>
      </c>
      <c r="AH1047" s="210"/>
      <c r="AI1047" s="210"/>
      <c r="AJ1047" s="210"/>
      <c r="AK1047" s="210"/>
      <c r="AL1047" s="210"/>
      <c r="AM1047" s="210"/>
      <c r="AN1047" s="210"/>
      <c r="AO1047" s="210"/>
      <c r="AP1047" s="210"/>
      <c r="AQ1047" s="210"/>
      <c r="AR1047" s="210"/>
      <c r="AS1047" s="210"/>
      <c r="AT1047" s="210"/>
      <c r="AU1047" s="210"/>
      <c r="AV1047" s="210"/>
      <c r="AW1047" s="210"/>
      <c r="AX1047" s="210"/>
      <c r="AY1047" s="210"/>
      <c r="AZ1047" s="210"/>
      <c r="BA1047" s="210"/>
      <c r="BB1047" s="210"/>
      <c r="BC1047" s="210"/>
      <c r="BD1047" s="210"/>
      <c r="BE1047" s="210"/>
      <c r="BF1047" s="210"/>
      <c r="BG1047" s="210"/>
      <c r="BH1047" s="210"/>
    </row>
    <row r="1048" spans="1:60" outlineLevel="2" x14ac:dyDescent="0.2">
      <c r="A1048" s="217"/>
      <c r="B1048" s="218"/>
      <c r="C1048" s="262" t="s">
        <v>220</v>
      </c>
      <c r="D1048" s="254"/>
      <c r="E1048" s="255"/>
      <c r="F1048" s="220"/>
      <c r="G1048" s="220"/>
      <c r="H1048" s="220"/>
      <c r="I1048" s="220"/>
      <c r="J1048" s="220"/>
      <c r="K1048" s="220"/>
      <c r="L1048" s="220"/>
      <c r="M1048" s="220"/>
      <c r="N1048" s="219"/>
      <c r="O1048" s="219"/>
      <c r="P1048" s="219"/>
      <c r="Q1048" s="219"/>
      <c r="R1048" s="220"/>
      <c r="S1048" s="220"/>
      <c r="T1048" s="220"/>
      <c r="U1048" s="220"/>
      <c r="V1048" s="220"/>
      <c r="W1048" s="220"/>
      <c r="X1048" s="220"/>
      <c r="Y1048" s="220"/>
      <c r="Z1048" s="210"/>
      <c r="AA1048" s="210"/>
      <c r="AB1048" s="210"/>
      <c r="AC1048" s="210"/>
      <c r="AD1048" s="210"/>
      <c r="AE1048" s="210"/>
      <c r="AF1048" s="210"/>
      <c r="AG1048" s="210" t="s">
        <v>192</v>
      </c>
      <c r="AH1048" s="210"/>
      <c r="AI1048" s="210"/>
      <c r="AJ1048" s="210"/>
      <c r="AK1048" s="210"/>
      <c r="AL1048" s="210"/>
      <c r="AM1048" s="210"/>
      <c r="AN1048" s="210"/>
      <c r="AO1048" s="210"/>
      <c r="AP1048" s="210"/>
      <c r="AQ1048" s="210"/>
      <c r="AR1048" s="210"/>
      <c r="AS1048" s="210"/>
      <c r="AT1048" s="210"/>
      <c r="AU1048" s="210"/>
      <c r="AV1048" s="210"/>
      <c r="AW1048" s="210"/>
      <c r="AX1048" s="210"/>
      <c r="AY1048" s="210"/>
      <c r="AZ1048" s="210"/>
      <c r="BA1048" s="210"/>
      <c r="BB1048" s="210"/>
      <c r="BC1048" s="210"/>
      <c r="BD1048" s="210"/>
      <c r="BE1048" s="210"/>
      <c r="BF1048" s="210"/>
      <c r="BG1048" s="210"/>
      <c r="BH1048" s="210"/>
    </row>
    <row r="1049" spans="1:60" outlineLevel="3" x14ac:dyDescent="0.2">
      <c r="A1049" s="217"/>
      <c r="B1049" s="218"/>
      <c r="C1049" s="263" t="s">
        <v>829</v>
      </c>
      <c r="D1049" s="254"/>
      <c r="E1049" s="255">
        <v>2.9</v>
      </c>
      <c r="F1049" s="220"/>
      <c r="G1049" s="220"/>
      <c r="H1049" s="220"/>
      <c r="I1049" s="220"/>
      <c r="J1049" s="220"/>
      <c r="K1049" s="220"/>
      <c r="L1049" s="220"/>
      <c r="M1049" s="220"/>
      <c r="N1049" s="219"/>
      <c r="O1049" s="219"/>
      <c r="P1049" s="219"/>
      <c r="Q1049" s="219"/>
      <c r="R1049" s="220"/>
      <c r="S1049" s="220"/>
      <c r="T1049" s="220"/>
      <c r="U1049" s="220"/>
      <c r="V1049" s="220"/>
      <c r="W1049" s="220"/>
      <c r="X1049" s="220"/>
      <c r="Y1049" s="220"/>
      <c r="Z1049" s="210"/>
      <c r="AA1049" s="210"/>
      <c r="AB1049" s="210"/>
      <c r="AC1049" s="210"/>
      <c r="AD1049" s="210"/>
      <c r="AE1049" s="210"/>
      <c r="AF1049" s="210"/>
      <c r="AG1049" s="210" t="s">
        <v>192</v>
      </c>
      <c r="AH1049" s="210">
        <v>2</v>
      </c>
      <c r="AI1049" s="210"/>
      <c r="AJ1049" s="210"/>
      <c r="AK1049" s="210"/>
      <c r="AL1049" s="210"/>
      <c r="AM1049" s="210"/>
      <c r="AN1049" s="210"/>
      <c r="AO1049" s="210"/>
      <c r="AP1049" s="210"/>
      <c r="AQ1049" s="210"/>
      <c r="AR1049" s="210"/>
      <c r="AS1049" s="210"/>
      <c r="AT1049" s="210"/>
      <c r="AU1049" s="210"/>
      <c r="AV1049" s="210"/>
      <c r="AW1049" s="210"/>
      <c r="AX1049" s="210"/>
      <c r="AY1049" s="210"/>
      <c r="AZ1049" s="210"/>
      <c r="BA1049" s="210"/>
      <c r="BB1049" s="210"/>
      <c r="BC1049" s="210"/>
      <c r="BD1049" s="210"/>
      <c r="BE1049" s="210"/>
      <c r="BF1049" s="210"/>
      <c r="BG1049" s="210"/>
      <c r="BH1049" s="210"/>
    </row>
    <row r="1050" spans="1:60" outlineLevel="3" x14ac:dyDescent="0.2">
      <c r="A1050" s="217"/>
      <c r="B1050" s="218"/>
      <c r="C1050" s="263" t="s">
        <v>830</v>
      </c>
      <c r="D1050" s="254"/>
      <c r="E1050" s="255">
        <v>2.4</v>
      </c>
      <c r="F1050" s="220"/>
      <c r="G1050" s="220"/>
      <c r="H1050" s="220"/>
      <c r="I1050" s="220"/>
      <c r="J1050" s="220"/>
      <c r="K1050" s="220"/>
      <c r="L1050" s="220"/>
      <c r="M1050" s="220"/>
      <c r="N1050" s="219"/>
      <c r="O1050" s="219"/>
      <c r="P1050" s="219"/>
      <c r="Q1050" s="219"/>
      <c r="R1050" s="220"/>
      <c r="S1050" s="220"/>
      <c r="T1050" s="220"/>
      <c r="U1050" s="220"/>
      <c r="V1050" s="220"/>
      <c r="W1050" s="220"/>
      <c r="X1050" s="220"/>
      <c r="Y1050" s="220"/>
      <c r="Z1050" s="210"/>
      <c r="AA1050" s="210"/>
      <c r="AB1050" s="210"/>
      <c r="AC1050" s="210"/>
      <c r="AD1050" s="210"/>
      <c r="AE1050" s="210"/>
      <c r="AF1050" s="210"/>
      <c r="AG1050" s="210" t="s">
        <v>192</v>
      </c>
      <c r="AH1050" s="210">
        <v>2</v>
      </c>
      <c r="AI1050" s="210"/>
      <c r="AJ1050" s="210"/>
      <c r="AK1050" s="210"/>
      <c r="AL1050" s="210"/>
      <c r="AM1050" s="210"/>
      <c r="AN1050" s="210"/>
      <c r="AO1050" s="210"/>
      <c r="AP1050" s="210"/>
      <c r="AQ1050" s="210"/>
      <c r="AR1050" s="210"/>
      <c r="AS1050" s="210"/>
      <c r="AT1050" s="210"/>
      <c r="AU1050" s="210"/>
      <c r="AV1050" s="210"/>
      <c r="AW1050" s="210"/>
      <c r="AX1050" s="210"/>
      <c r="AY1050" s="210"/>
      <c r="AZ1050" s="210"/>
      <c r="BA1050" s="210"/>
      <c r="BB1050" s="210"/>
      <c r="BC1050" s="210"/>
      <c r="BD1050" s="210"/>
      <c r="BE1050" s="210"/>
      <c r="BF1050" s="210"/>
      <c r="BG1050" s="210"/>
      <c r="BH1050" s="210"/>
    </row>
    <row r="1051" spans="1:60" outlineLevel="3" x14ac:dyDescent="0.2">
      <c r="A1051" s="217"/>
      <c r="B1051" s="218"/>
      <c r="C1051" s="263" t="s">
        <v>831</v>
      </c>
      <c r="D1051" s="254"/>
      <c r="E1051" s="255">
        <v>4.2</v>
      </c>
      <c r="F1051" s="220"/>
      <c r="G1051" s="220"/>
      <c r="H1051" s="220"/>
      <c r="I1051" s="220"/>
      <c r="J1051" s="220"/>
      <c r="K1051" s="220"/>
      <c r="L1051" s="220"/>
      <c r="M1051" s="220"/>
      <c r="N1051" s="219"/>
      <c r="O1051" s="219"/>
      <c r="P1051" s="219"/>
      <c r="Q1051" s="219"/>
      <c r="R1051" s="220"/>
      <c r="S1051" s="220"/>
      <c r="T1051" s="220"/>
      <c r="U1051" s="220"/>
      <c r="V1051" s="220"/>
      <c r="W1051" s="220"/>
      <c r="X1051" s="220"/>
      <c r="Y1051" s="220"/>
      <c r="Z1051" s="210"/>
      <c r="AA1051" s="210"/>
      <c r="AB1051" s="210"/>
      <c r="AC1051" s="210"/>
      <c r="AD1051" s="210"/>
      <c r="AE1051" s="210"/>
      <c r="AF1051" s="210"/>
      <c r="AG1051" s="210" t="s">
        <v>192</v>
      </c>
      <c r="AH1051" s="210">
        <v>2</v>
      </c>
      <c r="AI1051" s="210"/>
      <c r="AJ1051" s="210"/>
      <c r="AK1051" s="210"/>
      <c r="AL1051" s="210"/>
      <c r="AM1051" s="210"/>
      <c r="AN1051" s="210"/>
      <c r="AO1051" s="210"/>
      <c r="AP1051" s="210"/>
      <c r="AQ1051" s="210"/>
      <c r="AR1051" s="210"/>
      <c r="AS1051" s="210"/>
      <c r="AT1051" s="210"/>
      <c r="AU1051" s="210"/>
      <c r="AV1051" s="210"/>
      <c r="AW1051" s="210"/>
      <c r="AX1051" s="210"/>
      <c r="AY1051" s="210"/>
      <c r="AZ1051" s="210"/>
      <c r="BA1051" s="210"/>
      <c r="BB1051" s="210"/>
      <c r="BC1051" s="210"/>
      <c r="BD1051" s="210"/>
      <c r="BE1051" s="210"/>
      <c r="BF1051" s="210"/>
      <c r="BG1051" s="210"/>
      <c r="BH1051" s="210"/>
    </row>
    <row r="1052" spans="1:60" outlineLevel="3" x14ac:dyDescent="0.2">
      <c r="A1052" s="217"/>
      <c r="B1052" s="218"/>
      <c r="C1052" s="264" t="s">
        <v>225</v>
      </c>
      <c r="D1052" s="256"/>
      <c r="E1052" s="257"/>
      <c r="F1052" s="220"/>
      <c r="G1052" s="220"/>
      <c r="H1052" s="220"/>
      <c r="I1052" s="220"/>
      <c r="J1052" s="220"/>
      <c r="K1052" s="220"/>
      <c r="L1052" s="220"/>
      <c r="M1052" s="220"/>
      <c r="N1052" s="219"/>
      <c r="O1052" s="219"/>
      <c r="P1052" s="219"/>
      <c r="Q1052" s="219"/>
      <c r="R1052" s="220"/>
      <c r="S1052" s="220"/>
      <c r="T1052" s="220"/>
      <c r="U1052" s="220"/>
      <c r="V1052" s="220"/>
      <c r="W1052" s="220"/>
      <c r="X1052" s="220"/>
      <c r="Y1052" s="220"/>
      <c r="Z1052" s="210"/>
      <c r="AA1052" s="210"/>
      <c r="AB1052" s="210"/>
      <c r="AC1052" s="210"/>
      <c r="AD1052" s="210"/>
      <c r="AE1052" s="210"/>
      <c r="AF1052" s="210"/>
      <c r="AG1052" s="210" t="s">
        <v>192</v>
      </c>
      <c r="AH1052" s="210">
        <v>3</v>
      </c>
      <c r="AI1052" s="210"/>
      <c r="AJ1052" s="210"/>
      <c r="AK1052" s="210"/>
      <c r="AL1052" s="210"/>
      <c r="AM1052" s="210"/>
      <c r="AN1052" s="210"/>
      <c r="AO1052" s="210"/>
      <c r="AP1052" s="210"/>
      <c r="AQ1052" s="210"/>
      <c r="AR1052" s="210"/>
      <c r="AS1052" s="210"/>
      <c r="AT1052" s="210"/>
      <c r="AU1052" s="210"/>
      <c r="AV1052" s="210"/>
      <c r="AW1052" s="210"/>
      <c r="AX1052" s="210"/>
      <c r="AY1052" s="210"/>
      <c r="AZ1052" s="210"/>
      <c r="BA1052" s="210"/>
      <c r="BB1052" s="210"/>
      <c r="BC1052" s="210"/>
      <c r="BD1052" s="210"/>
      <c r="BE1052" s="210"/>
      <c r="BF1052" s="210"/>
      <c r="BG1052" s="210"/>
      <c r="BH1052" s="210"/>
    </row>
    <row r="1053" spans="1:60" outlineLevel="3" x14ac:dyDescent="0.2">
      <c r="A1053" s="217"/>
      <c r="B1053" s="218"/>
      <c r="C1053" s="262" t="s">
        <v>226</v>
      </c>
      <c r="D1053" s="254"/>
      <c r="E1053" s="255"/>
      <c r="F1053" s="220"/>
      <c r="G1053" s="220"/>
      <c r="H1053" s="220"/>
      <c r="I1053" s="220"/>
      <c r="J1053" s="220"/>
      <c r="K1053" s="220"/>
      <c r="L1053" s="220"/>
      <c r="M1053" s="220"/>
      <c r="N1053" s="219"/>
      <c r="O1053" s="219"/>
      <c r="P1053" s="219"/>
      <c r="Q1053" s="219"/>
      <c r="R1053" s="220"/>
      <c r="S1053" s="220"/>
      <c r="T1053" s="220"/>
      <c r="U1053" s="220"/>
      <c r="V1053" s="220"/>
      <c r="W1053" s="220"/>
      <c r="X1053" s="220"/>
      <c r="Y1053" s="220"/>
      <c r="Z1053" s="210"/>
      <c r="AA1053" s="210"/>
      <c r="AB1053" s="210"/>
      <c r="AC1053" s="210"/>
      <c r="AD1053" s="210"/>
      <c r="AE1053" s="210"/>
      <c r="AF1053" s="210"/>
      <c r="AG1053" s="210" t="s">
        <v>192</v>
      </c>
      <c r="AH1053" s="210"/>
      <c r="AI1053" s="210"/>
      <c r="AJ1053" s="210"/>
      <c r="AK1053" s="210"/>
      <c r="AL1053" s="210"/>
      <c r="AM1053" s="210"/>
      <c r="AN1053" s="210"/>
      <c r="AO1053" s="210"/>
      <c r="AP1053" s="210"/>
      <c r="AQ1053" s="210"/>
      <c r="AR1053" s="210"/>
      <c r="AS1053" s="210"/>
      <c r="AT1053" s="210"/>
      <c r="AU1053" s="210"/>
      <c r="AV1053" s="210"/>
      <c r="AW1053" s="210"/>
      <c r="AX1053" s="210"/>
      <c r="AY1053" s="210"/>
      <c r="AZ1053" s="210"/>
      <c r="BA1053" s="210"/>
      <c r="BB1053" s="210"/>
      <c r="BC1053" s="210"/>
      <c r="BD1053" s="210"/>
      <c r="BE1053" s="210"/>
      <c r="BF1053" s="210"/>
      <c r="BG1053" s="210"/>
      <c r="BH1053" s="210"/>
    </row>
    <row r="1054" spans="1:60" outlineLevel="3" x14ac:dyDescent="0.2">
      <c r="A1054" s="217"/>
      <c r="B1054" s="218"/>
      <c r="C1054" s="261" t="s">
        <v>835</v>
      </c>
      <c r="D1054" s="252"/>
      <c r="E1054" s="253">
        <v>0.28000000000000003</v>
      </c>
      <c r="F1054" s="220"/>
      <c r="G1054" s="220"/>
      <c r="H1054" s="220"/>
      <c r="I1054" s="220"/>
      <c r="J1054" s="220"/>
      <c r="K1054" s="220"/>
      <c r="L1054" s="220"/>
      <c r="M1054" s="220"/>
      <c r="N1054" s="219"/>
      <c r="O1054" s="219"/>
      <c r="P1054" s="219"/>
      <c r="Q1054" s="219"/>
      <c r="R1054" s="220"/>
      <c r="S1054" s="220"/>
      <c r="T1054" s="220"/>
      <c r="U1054" s="220"/>
      <c r="V1054" s="220"/>
      <c r="W1054" s="220"/>
      <c r="X1054" s="220"/>
      <c r="Y1054" s="220"/>
      <c r="Z1054" s="210"/>
      <c r="AA1054" s="210"/>
      <c r="AB1054" s="210"/>
      <c r="AC1054" s="210"/>
      <c r="AD1054" s="210"/>
      <c r="AE1054" s="210"/>
      <c r="AF1054" s="210"/>
      <c r="AG1054" s="210" t="s">
        <v>192</v>
      </c>
      <c r="AH1054" s="210">
        <v>0</v>
      </c>
      <c r="AI1054" s="210"/>
      <c r="AJ1054" s="210"/>
      <c r="AK1054" s="210"/>
      <c r="AL1054" s="210"/>
      <c r="AM1054" s="210"/>
      <c r="AN1054" s="210"/>
      <c r="AO1054" s="210"/>
      <c r="AP1054" s="210"/>
      <c r="AQ1054" s="210"/>
      <c r="AR1054" s="210"/>
      <c r="AS1054" s="210"/>
      <c r="AT1054" s="210"/>
      <c r="AU1054" s="210"/>
      <c r="AV1054" s="210"/>
      <c r="AW1054" s="210"/>
      <c r="AX1054" s="210"/>
      <c r="AY1054" s="210"/>
      <c r="AZ1054" s="210"/>
      <c r="BA1054" s="210"/>
      <c r="BB1054" s="210"/>
      <c r="BC1054" s="210"/>
      <c r="BD1054" s="210"/>
      <c r="BE1054" s="210"/>
      <c r="BF1054" s="210"/>
      <c r="BG1054" s="210"/>
      <c r="BH1054" s="210"/>
    </row>
    <row r="1055" spans="1:60" ht="22.5" outlineLevel="1" x14ac:dyDescent="0.2">
      <c r="A1055" s="229">
        <v>44</v>
      </c>
      <c r="B1055" s="230" t="s">
        <v>836</v>
      </c>
      <c r="C1055" s="247" t="s">
        <v>837</v>
      </c>
      <c r="D1055" s="231" t="s">
        <v>795</v>
      </c>
      <c r="E1055" s="232">
        <v>5.9850000000000003</v>
      </c>
      <c r="F1055" s="233"/>
      <c r="G1055" s="234">
        <f>ROUND(E1055*F1055,2)</f>
        <v>0</v>
      </c>
      <c r="H1055" s="233"/>
      <c r="I1055" s="234">
        <f>ROUND(E1055*H1055,2)</f>
        <v>0</v>
      </c>
      <c r="J1055" s="233"/>
      <c r="K1055" s="234">
        <f>ROUND(E1055*J1055,2)</f>
        <v>0</v>
      </c>
      <c r="L1055" s="234">
        <v>21</v>
      </c>
      <c r="M1055" s="234">
        <f>G1055*(1+L1055/100)</f>
        <v>0</v>
      </c>
      <c r="N1055" s="232">
        <v>1E-3</v>
      </c>
      <c r="O1055" s="232">
        <f>ROUND(E1055*N1055,2)</f>
        <v>0.01</v>
      </c>
      <c r="P1055" s="232">
        <v>0</v>
      </c>
      <c r="Q1055" s="232">
        <f>ROUND(E1055*P1055,2)</f>
        <v>0</v>
      </c>
      <c r="R1055" s="234" t="s">
        <v>315</v>
      </c>
      <c r="S1055" s="234" t="s">
        <v>149</v>
      </c>
      <c r="T1055" s="235" t="s">
        <v>149</v>
      </c>
      <c r="U1055" s="220">
        <v>0</v>
      </c>
      <c r="V1055" s="220">
        <f>ROUND(E1055*U1055,2)</f>
        <v>0</v>
      </c>
      <c r="W1055" s="220"/>
      <c r="X1055" s="220" t="s">
        <v>316</v>
      </c>
      <c r="Y1055" s="220" t="s">
        <v>152</v>
      </c>
      <c r="Z1055" s="210"/>
      <c r="AA1055" s="210"/>
      <c r="AB1055" s="210"/>
      <c r="AC1055" s="210"/>
      <c r="AD1055" s="210"/>
      <c r="AE1055" s="210"/>
      <c r="AF1055" s="210"/>
      <c r="AG1055" s="210" t="s">
        <v>317</v>
      </c>
      <c r="AH1055" s="210"/>
      <c r="AI1055" s="210"/>
      <c r="AJ1055" s="210"/>
      <c r="AK1055" s="210"/>
      <c r="AL1055" s="210"/>
      <c r="AM1055" s="210"/>
      <c r="AN1055" s="210"/>
      <c r="AO1055" s="210"/>
      <c r="AP1055" s="210"/>
      <c r="AQ1055" s="210"/>
      <c r="AR1055" s="210"/>
      <c r="AS1055" s="210"/>
      <c r="AT1055" s="210"/>
      <c r="AU1055" s="210"/>
      <c r="AV1055" s="210"/>
      <c r="AW1055" s="210"/>
      <c r="AX1055" s="210"/>
      <c r="AY1055" s="210"/>
      <c r="AZ1055" s="210"/>
      <c r="BA1055" s="210"/>
      <c r="BB1055" s="210"/>
      <c r="BC1055" s="210"/>
      <c r="BD1055" s="210"/>
      <c r="BE1055" s="210"/>
      <c r="BF1055" s="210"/>
      <c r="BG1055" s="210"/>
      <c r="BH1055" s="210"/>
    </row>
    <row r="1056" spans="1:60" outlineLevel="2" x14ac:dyDescent="0.2">
      <c r="A1056" s="217"/>
      <c r="B1056" s="218"/>
      <c r="C1056" s="262" t="s">
        <v>220</v>
      </c>
      <c r="D1056" s="254"/>
      <c r="E1056" s="255"/>
      <c r="F1056" s="220"/>
      <c r="G1056" s="220"/>
      <c r="H1056" s="220"/>
      <c r="I1056" s="220"/>
      <c r="J1056" s="220"/>
      <c r="K1056" s="220"/>
      <c r="L1056" s="220"/>
      <c r="M1056" s="220"/>
      <c r="N1056" s="219"/>
      <c r="O1056" s="219"/>
      <c r="P1056" s="219"/>
      <c r="Q1056" s="219"/>
      <c r="R1056" s="220"/>
      <c r="S1056" s="220"/>
      <c r="T1056" s="220"/>
      <c r="U1056" s="220"/>
      <c r="V1056" s="220"/>
      <c r="W1056" s="220"/>
      <c r="X1056" s="220"/>
      <c r="Y1056" s="220"/>
      <c r="Z1056" s="210"/>
      <c r="AA1056" s="210"/>
      <c r="AB1056" s="210"/>
      <c r="AC1056" s="210"/>
      <c r="AD1056" s="210"/>
      <c r="AE1056" s="210"/>
      <c r="AF1056" s="210"/>
      <c r="AG1056" s="210" t="s">
        <v>192</v>
      </c>
      <c r="AH1056" s="210"/>
      <c r="AI1056" s="210"/>
      <c r="AJ1056" s="210"/>
      <c r="AK1056" s="210"/>
      <c r="AL1056" s="210"/>
      <c r="AM1056" s="210"/>
      <c r="AN1056" s="210"/>
      <c r="AO1056" s="210"/>
      <c r="AP1056" s="210"/>
      <c r="AQ1056" s="210"/>
      <c r="AR1056" s="210"/>
      <c r="AS1056" s="210"/>
      <c r="AT1056" s="210"/>
      <c r="AU1056" s="210"/>
      <c r="AV1056" s="210"/>
      <c r="AW1056" s="210"/>
      <c r="AX1056" s="210"/>
      <c r="AY1056" s="210"/>
      <c r="AZ1056" s="210"/>
      <c r="BA1056" s="210"/>
      <c r="BB1056" s="210"/>
      <c r="BC1056" s="210"/>
      <c r="BD1056" s="210"/>
      <c r="BE1056" s="210"/>
      <c r="BF1056" s="210"/>
      <c r="BG1056" s="210"/>
      <c r="BH1056" s="210"/>
    </row>
    <row r="1057" spans="1:60" outlineLevel="3" x14ac:dyDescent="0.2">
      <c r="A1057" s="217"/>
      <c r="B1057" s="218"/>
      <c r="C1057" s="263" t="s">
        <v>829</v>
      </c>
      <c r="D1057" s="254"/>
      <c r="E1057" s="255">
        <v>2.9</v>
      </c>
      <c r="F1057" s="220"/>
      <c r="G1057" s="220"/>
      <c r="H1057" s="220"/>
      <c r="I1057" s="220"/>
      <c r="J1057" s="220"/>
      <c r="K1057" s="220"/>
      <c r="L1057" s="220"/>
      <c r="M1057" s="220"/>
      <c r="N1057" s="219"/>
      <c r="O1057" s="219"/>
      <c r="P1057" s="219"/>
      <c r="Q1057" s="219"/>
      <c r="R1057" s="220"/>
      <c r="S1057" s="220"/>
      <c r="T1057" s="220"/>
      <c r="U1057" s="220"/>
      <c r="V1057" s="220"/>
      <c r="W1057" s="220"/>
      <c r="X1057" s="220"/>
      <c r="Y1057" s="220"/>
      <c r="Z1057" s="210"/>
      <c r="AA1057" s="210"/>
      <c r="AB1057" s="210"/>
      <c r="AC1057" s="210"/>
      <c r="AD1057" s="210"/>
      <c r="AE1057" s="210"/>
      <c r="AF1057" s="210"/>
      <c r="AG1057" s="210" t="s">
        <v>192</v>
      </c>
      <c r="AH1057" s="210">
        <v>2</v>
      </c>
      <c r="AI1057" s="210"/>
      <c r="AJ1057" s="210"/>
      <c r="AK1057" s="210"/>
      <c r="AL1057" s="210"/>
      <c r="AM1057" s="210"/>
      <c r="AN1057" s="210"/>
      <c r="AO1057" s="210"/>
      <c r="AP1057" s="210"/>
      <c r="AQ1057" s="210"/>
      <c r="AR1057" s="210"/>
      <c r="AS1057" s="210"/>
      <c r="AT1057" s="210"/>
      <c r="AU1057" s="210"/>
      <c r="AV1057" s="210"/>
      <c r="AW1057" s="210"/>
      <c r="AX1057" s="210"/>
      <c r="AY1057" s="210"/>
      <c r="AZ1057" s="210"/>
      <c r="BA1057" s="210"/>
      <c r="BB1057" s="210"/>
      <c r="BC1057" s="210"/>
      <c r="BD1057" s="210"/>
      <c r="BE1057" s="210"/>
      <c r="BF1057" s="210"/>
      <c r="BG1057" s="210"/>
      <c r="BH1057" s="210"/>
    </row>
    <row r="1058" spans="1:60" outlineLevel="3" x14ac:dyDescent="0.2">
      <c r="A1058" s="217"/>
      <c r="B1058" s="218"/>
      <c r="C1058" s="263" t="s">
        <v>830</v>
      </c>
      <c r="D1058" s="254"/>
      <c r="E1058" s="255">
        <v>2.4</v>
      </c>
      <c r="F1058" s="220"/>
      <c r="G1058" s="220"/>
      <c r="H1058" s="220"/>
      <c r="I1058" s="220"/>
      <c r="J1058" s="220"/>
      <c r="K1058" s="220"/>
      <c r="L1058" s="220"/>
      <c r="M1058" s="220"/>
      <c r="N1058" s="219"/>
      <c r="O1058" s="219"/>
      <c r="P1058" s="219"/>
      <c r="Q1058" s="219"/>
      <c r="R1058" s="220"/>
      <c r="S1058" s="220"/>
      <c r="T1058" s="220"/>
      <c r="U1058" s="220"/>
      <c r="V1058" s="220"/>
      <c r="W1058" s="220"/>
      <c r="X1058" s="220"/>
      <c r="Y1058" s="220"/>
      <c r="Z1058" s="210"/>
      <c r="AA1058" s="210"/>
      <c r="AB1058" s="210"/>
      <c r="AC1058" s="210"/>
      <c r="AD1058" s="210"/>
      <c r="AE1058" s="210"/>
      <c r="AF1058" s="210"/>
      <c r="AG1058" s="210" t="s">
        <v>192</v>
      </c>
      <c r="AH1058" s="210">
        <v>2</v>
      </c>
      <c r="AI1058" s="210"/>
      <c r="AJ1058" s="210"/>
      <c r="AK1058" s="210"/>
      <c r="AL1058" s="210"/>
      <c r="AM1058" s="210"/>
      <c r="AN1058" s="210"/>
      <c r="AO1058" s="210"/>
      <c r="AP1058" s="210"/>
      <c r="AQ1058" s="210"/>
      <c r="AR1058" s="210"/>
      <c r="AS1058" s="210"/>
      <c r="AT1058" s="210"/>
      <c r="AU1058" s="210"/>
      <c r="AV1058" s="210"/>
      <c r="AW1058" s="210"/>
      <c r="AX1058" s="210"/>
      <c r="AY1058" s="210"/>
      <c r="AZ1058" s="210"/>
      <c r="BA1058" s="210"/>
      <c r="BB1058" s="210"/>
      <c r="BC1058" s="210"/>
      <c r="BD1058" s="210"/>
      <c r="BE1058" s="210"/>
      <c r="BF1058" s="210"/>
      <c r="BG1058" s="210"/>
      <c r="BH1058" s="210"/>
    </row>
    <row r="1059" spans="1:60" outlineLevel="3" x14ac:dyDescent="0.2">
      <c r="A1059" s="217"/>
      <c r="B1059" s="218"/>
      <c r="C1059" s="263" t="s">
        <v>831</v>
      </c>
      <c r="D1059" s="254"/>
      <c r="E1059" s="255">
        <v>4.2</v>
      </c>
      <c r="F1059" s="220"/>
      <c r="G1059" s="220"/>
      <c r="H1059" s="220"/>
      <c r="I1059" s="220"/>
      <c r="J1059" s="220"/>
      <c r="K1059" s="220"/>
      <c r="L1059" s="220"/>
      <c r="M1059" s="220"/>
      <c r="N1059" s="219"/>
      <c r="O1059" s="219"/>
      <c r="P1059" s="219"/>
      <c r="Q1059" s="219"/>
      <c r="R1059" s="220"/>
      <c r="S1059" s="220"/>
      <c r="T1059" s="220"/>
      <c r="U1059" s="220"/>
      <c r="V1059" s="220"/>
      <c r="W1059" s="220"/>
      <c r="X1059" s="220"/>
      <c r="Y1059" s="220"/>
      <c r="Z1059" s="210"/>
      <c r="AA1059" s="210"/>
      <c r="AB1059" s="210"/>
      <c r="AC1059" s="210"/>
      <c r="AD1059" s="210"/>
      <c r="AE1059" s="210"/>
      <c r="AF1059" s="210"/>
      <c r="AG1059" s="210" t="s">
        <v>192</v>
      </c>
      <c r="AH1059" s="210">
        <v>2</v>
      </c>
      <c r="AI1059" s="210"/>
      <c r="AJ1059" s="210"/>
      <c r="AK1059" s="210"/>
      <c r="AL1059" s="210"/>
      <c r="AM1059" s="210"/>
      <c r="AN1059" s="210"/>
      <c r="AO1059" s="210"/>
      <c r="AP1059" s="210"/>
      <c r="AQ1059" s="210"/>
      <c r="AR1059" s="210"/>
      <c r="AS1059" s="210"/>
      <c r="AT1059" s="210"/>
      <c r="AU1059" s="210"/>
      <c r="AV1059" s="210"/>
      <c r="AW1059" s="210"/>
      <c r="AX1059" s="210"/>
      <c r="AY1059" s="210"/>
      <c r="AZ1059" s="210"/>
      <c r="BA1059" s="210"/>
      <c r="BB1059" s="210"/>
      <c r="BC1059" s="210"/>
      <c r="BD1059" s="210"/>
      <c r="BE1059" s="210"/>
      <c r="BF1059" s="210"/>
      <c r="BG1059" s="210"/>
      <c r="BH1059" s="210"/>
    </row>
    <row r="1060" spans="1:60" outlineLevel="3" x14ac:dyDescent="0.2">
      <c r="A1060" s="217"/>
      <c r="B1060" s="218"/>
      <c r="C1060" s="264" t="s">
        <v>225</v>
      </c>
      <c r="D1060" s="256"/>
      <c r="E1060" s="257"/>
      <c r="F1060" s="220"/>
      <c r="G1060" s="220"/>
      <c r="H1060" s="220"/>
      <c r="I1060" s="220"/>
      <c r="J1060" s="220"/>
      <c r="K1060" s="220"/>
      <c r="L1060" s="220"/>
      <c r="M1060" s="220"/>
      <c r="N1060" s="219"/>
      <c r="O1060" s="219"/>
      <c r="P1060" s="219"/>
      <c r="Q1060" s="219"/>
      <c r="R1060" s="220"/>
      <c r="S1060" s="220"/>
      <c r="T1060" s="220"/>
      <c r="U1060" s="220"/>
      <c r="V1060" s="220"/>
      <c r="W1060" s="220"/>
      <c r="X1060" s="220"/>
      <c r="Y1060" s="220"/>
      <c r="Z1060" s="210"/>
      <c r="AA1060" s="210"/>
      <c r="AB1060" s="210"/>
      <c r="AC1060" s="210"/>
      <c r="AD1060" s="210"/>
      <c r="AE1060" s="210"/>
      <c r="AF1060" s="210"/>
      <c r="AG1060" s="210" t="s">
        <v>192</v>
      </c>
      <c r="AH1060" s="210">
        <v>3</v>
      </c>
      <c r="AI1060" s="210"/>
      <c r="AJ1060" s="210"/>
      <c r="AK1060" s="210"/>
      <c r="AL1060" s="210"/>
      <c r="AM1060" s="210"/>
      <c r="AN1060" s="210"/>
      <c r="AO1060" s="210"/>
      <c r="AP1060" s="210"/>
      <c r="AQ1060" s="210"/>
      <c r="AR1060" s="210"/>
      <c r="AS1060" s="210"/>
      <c r="AT1060" s="210"/>
      <c r="AU1060" s="210"/>
      <c r="AV1060" s="210"/>
      <c r="AW1060" s="210"/>
      <c r="AX1060" s="210"/>
      <c r="AY1060" s="210"/>
      <c r="AZ1060" s="210"/>
      <c r="BA1060" s="210"/>
      <c r="BB1060" s="210"/>
      <c r="BC1060" s="210"/>
      <c r="BD1060" s="210"/>
      <c r="BE1060" s="210"/>
      <c r="BF1060" s="210"/>
      <c r="BG1060" s="210"/>
      <c r="BH1060" s="210"/>
    </row>
    <row r="1061" spans="1:60" outlineLevel="3" x14ac:dyDescent="0.2">
      <c r="A1061" s="217"/>
      <c r="B1061" s="218"/>
      <c r="C1061" s="262" t="s">
        <v>226</v>
      </c>
      <c r="D1061" s="254"/>
      <c r="E1061" s="255"/>
      <c r="F1061" s="220"/>
      <c r="G1061" s="220"/>
      <c r="H1061" s="220"/>
      <c r="I1061" s="220"/>
      <c r="J1061" s="220"/>
      <c r="K1061" s="220"/>
      <c r="L1061" s="220"/>
      <c r="M1061" s="220"/>
      <c r="N1061" s="219"/>
      <c r="O1061" s="219"/>
      <c r="P1061" s="219"/>
      <c r="Q1061" s="219"/>
      <c r="R1061" s="220"/>
      <c r="S1061" s="220"/>
      <c r="T1061" s="220"/>
      <c r="U1061" s="220"/>
      <c r="V1061" s="220"/>
      <c r="W1061" s="220"/>
      <c r="X1061" s="220"/>
      <c r="Y1061" s="220"/>
      <c r="Z1061" s="210"/>
      <c r="AA1061" s="210"/>
      <c r="AB1061" s="210"/>
      <c r="AC1061" s="210"/>
      <c r="AD1061" s="210"/>
      <c r="AE1061" s="210"/>
      <c r="AF1061" s="210"/>
      <c r="AG1061" s="210" t="s">
        <v>192</v>
      </c>
      <c r="AH1061" s="210"/>
      <c r="AI1061" s="210"/>
      <c r="AJ1061" s="210"/>
      <c r="AK1061" s="210"/>
      <c r="AL1061" s="210"/>
      <c r="AM1061" s="210"/>
      <c r="AN1061" s="210"/>
      <c r="AO1061" s="210"/>
      <c r="AP1061" s="210"/>
      <c r="AQ1061" s="210"/>
      <c r="AR1061" s="210"/>
      <c r="AS1061" s="210"/>
      <c r="AT1061" s="210"/>
      <c r="AU1061" s="210"/>
      <c r="AV1061" s="210"/>
      <c r="AW1061" s="210"/>
      <c r="AX1061" s="210"/>
      <c r="AY1061" s="210"/>
      <c r="AZ1061" s="210"/>
      <c r="BA1061" s="210"/>
      <c r="BB1061" s="210"/>
      <c r="BC1061" s="210"/>
      <c r="BD1061" s="210"/>
      <c r="BE1061" s="210"/>
      <c r="BF1061" s="210"/>
      <c r="BG1061" s="210"/>
      <c r="BH1061" s="210"/>
    </row>
    <row r="1062" spans="1:60" outlineLevel="3" x14ac:dyDescent="0.2">
      <c r="A1062" s="217"/>
      <c r="B1062" s="218"/>
      <c r="C1062" s="261" t="s">
        <v>838</v>
      </c>
      <c r="D1062" s="252"/>
      <c r="E1062" s="253">
        <v>5.99</v>
      </c>
      <c r="F1062" s="220"/>
      <c r="G1062" s="220"/>
      <c r="H1062" s="220"/>
      <c r="I1062" s="220"/>
      <c r="J1062" s="220"/>
      <c r="K1062" s="220"/>
      <c r="L1062" s="220"/>
      <c r="M1062" s="220"/>
      <c r="N1062" s="219"/>
      <c r="O1062" s="219"/>
      <c r="P1062" s="219"/>
      <c r="Q1062" s="219"/>
      <c r="R1062" s="220"/>
      <c r="S1062" s="220"/>
      <c r="T1062" s="220"/>
      <c r="U1062" s="220"/>
      <c r="V1062" s="220"/>
      <c r="W1062" s="220"/>
      <c r="X1062" s="220"/>
      <c r="Y1062" s="220"/>
      <c r="Z1062" s="210"/>
      <c r="AA1062" s="210"/>
      <c r="AB1062" s="210"/>
      <c r="AC1062" s="210"/>
      <c r="AD1062" s="210"/>
      <c r="AE1062" s="210"/>
      <c r="AF1062" s="210"/>
      <c r="AG1062" s="210" t="s">
        <v>192</v>
      </c>
      <c r="AH1062" s="210">
        <v>0</v>
      </c>
      <c r="AI1062" s="210"/>
      <c r="AJ1062" s="210"/>
      <c r="AK1062" s="210"/>
      <c r="AL1062" s="210"/>
      <c r="AM1062" s="210"/>
      <c r="AN1062" s="210"/>
      <c r="AO1062" s="210"/>
      <c r="AP1062" s="210"/>
      <c r="AQ1062" s="210"/>
      <c r="AR1062" s="210"/>
      <c r="AS1062" s="210"/>
      <c r="AT1062" s="210"/>
      <c r="AU1062" s="210"/>
      <c r="AV1062" s="210"/>
      <c r="AW1062" s="210"/>
      <c r="AX1062" s="210"/>
      <c r="AY1062" s="210"/>
      <c r="AZ1062" s="210"/>
      <c r="BA1062" s="210"/>
      <c r="BB1062" s="210"/>
      <c r="BC1062" s="210"/>
      <c r="BD1062" s="210"/>
      <c r="BE1062" s="210"/>
      <c r="BF1062" s="210"/>
      <c r="BG1062" s="210"/>
      <c r="BH1062" s="210"/>
    </row>
    <row r="1063" spans="1:60" outlineLevel="1" x14ac:dyDescent="0.2">
      <c r="A1063" s="229">
        <v>45</v>
      </c>
      <c r="B1063" s="230" t="s">
        <v>839</v>
      </c>
      <c r="C1063" s="247" t="s">
        <v>840</v>
      </c>
      <c r="D1063" s="231" t="s">
        <v>841</v>
      </c>
      <c r="E1063" s="232">
        <v>0.69299999999999995</v>
      </c>
      <c r="F1063" s="233"/>
      <c r="G1063" s="234">
        <f>ROUND(E1063*F1063,2)</f>
        <v>0</v>
      </c>
      <c r="H1063" s="233"/>
      <c r="I1063" s="234">
        <f>ROUND(E1063*H1063,2)</f>
        <v>0</v>
      </c>
      <c r="J1063" s="233"/>
      <c r="K1063" s="234">
        <f>ROUND(E1063*J1063,2)</f>
        <v>0</v>
      </c>
      <c r="L1063" s="234">
        <v>21</v>
      </c>
      <c r="M1063" s="234">
        <f>G1063*(1+L1063/100)</f>
        <v>0</v>
      </c>
      <c r="N1063" s="232">
        <v>0</v>
      </c>
      <c r="O1063" s="232">
        <f>ROUND(E1063*N1063,2)</f>
        <v>0</v>
      </c>
      <c r="P1063" s="232">
        <v>0</v>
      </c>
      <c r="Q1063" s="232">
        <f>ROUND(E1063*P1063,2)</f>
        <v>0</v>
      </c>
      <c r="R1063" s="234"/>
      <c r="S1063" s="234" t="s">
        <v>160</v>
      </c>
      <c r="T1063" s="235" t="s">
        <v>150</v>
      </c>
      <c r="U1063" s="220">
        <v>0</v>
      </c>
      <c r="V1063" s="220">
        <f>ROUND(E1063*U1063,2)</f>
        <v>0</v>
      </c>
      <c r="W1063" s="220"/>
      <c r="X1063" s="220" t="s">
        <v>316</v>
      </c>
      <c r="Y1063" s="220" t="s">
        <v>152</v>
      </c>
      <c r="Z1063" s="210"/>
      <c r="AA1063" s="210"/>
      <c r="AB1063" s="210"/>
      <c r="AC1063" s="210"/>
      <c r="AD1063" s="210"/>
      <c r="AE1063" s="210"/>
      <c r="AF1063" s="210"/>
      <c r="AG1063" s="210" t="s">
        <v>317</v>
      </c>
      <c r="AH1063" s="210"/>
      <c r="AI1063" s="210"/>
      <c r="AJ1063" s="210"/>
      <c r="AK1063" s="210"/>
      <c r="AL1063" s="210"/>
      <c r="AM1063" s="210"/>
      <c r="AN1063" s="210"/>
      <c r="AO1063" s="210"/>
      <c r="AP1063" s="210"/>
      <c r="AQ1063" s="210"/>
      <c r="AR1063" s="210"/>
      <c r="AS1063" s="210"/>
      <c r="AT1063" s="210"/>
      <c r="AU1063" s="210"/>
      <c r="AV1063" s="210"/>
      <c r="AW1063" s="210"/>
      <c r="AX1063" s="210"/>
      <c r="AY1063" s="210"/>
      <c r="AZ1063" s="210"/>
      <c r="BA1063" s="210"/>
      <c r="BB1063" s="210"/>
      <c r="BC1063" s="210"/>
      <c r="BD1063" s="210"/>
      <c r="BE1063" s="210"/>
      <c r="BF1063" s="210"/>
      <c r="BG1063" s="210"/>
      <c r="BH1063" s="210"/>
    </row>
    <row r="1064" spans="1:60" outlineLevel="2" x14ac:dyDescent="0.2">
      <c r="A1064" s="217"/>
      <c r="B1064" s="218"/>
      <c r="C1064" s="261" t="s">
        <v>842</v>
      </c>
      <c r="D1064" s="252"/>
      <c r="E1064" s="253">
        <v>0.69</v>
      </c>
      <c r="F1064" s="220"/>
      <c r="G1064" s="220"/>
      <c r="H1064" s="220"/>
      <c r="I1064" s="220"/>
      <c r="J1064" s="220"/>
      <c r="K1064" s="220"/>
      <c r="L1064" s="220"/>
      <c r="M1064" s="220"/>
      <c r="N1064" s="219"/>
      <c r="O1064" s="219"/>
      <c r="P1064" s="219"/>
      <c r="Q1064" s="219"/>
      <c r="R1064" s="220"/>
      <c r="S1064" s="220"/>
      <c r="T1064" s="220"/>
      <c r="U1064" s="220"/>
      <c r="V1064" s="220"/>
      <c r="W1064" s="220"/>
      <c r="X1064" s="220"/>
      <c r="Y1064" s="220"/>
      <c r="Z1064" s="210"/>
      <c r="AA1064" s="210"/>
      <c r="AB1064" s="210"/>
      <c r="AC1064" s="210"/>
      <c r="AD1064" s="210"/>
      <c r="AE1064" s="210"/>
      <c r="AF1064" s="210"/>
      <c r="AG1064" s="210" t="s">
        <v>192</v>
      </c>
      <c r="AH1064" s="210">
        <v>0</v>
      </c>
      <c r="AI1064" s="210"/>
      <c r="AJ1064" s="210"/>
      <c r="AK1064" s="210"/>
      <c r="AL1064" s="210"/>
      <c r="AM1064" s="210"/>
      <c r="AN1064" s="210"/>
      <c r="AO1064" s="210"/>
      <c r="AP1064" s="210"/>
      <c r="AQ1064" s="210"/>
      <c r="AR1064" s="210"/>
      <c r="AS1064" s="210"/>
      <c r="AT1064" s="210"/>
      <c r="AU1064" s="210"/>
      <c r="AV1064" s="210"/>
      <c r="AW1064" s="210"/>
      <c r="AX1064" s="210"/>
      <c r="AY1064" s="210"/>
      <c r="AZ1064" s="210"/>
      <c r="BA1064" s="210"/>
      <c r="BB1064" s="210"/>
      <c r="BC1064" s="210"/>
      <c r="BD1064" s="210"/>
      <c r="BE1064" s="210"/>
      <c r="BF1064" s="210"/>
      <c r="BG1064" s="210"/>
      <c r="BH1064" s="210"/>
    </row>
    <row r="1065" spans="1:60" outlineLevel="1" x14ac:dyDescent="0.2">
      <c r="A1065" s="229">
        <v>46</v>
      </c>
      <c r="B1065" s="230" t="s">
        <v>843</v>
      </c>
      <c r="C1065" s="247" t="s">
        <v>844</v>
      </c>
      <c r="D1065" s="231" t="s">
        <v>804</v>
      </c>
      <c r="E1065" s="232">
        <v>8.3599999999999994E-3</v>
      </c>
      <c r="F1065" s="233"/>
      <c r="G1065" s="234">
        <f>ROUND(E1065*F1065,2)</f>
        <v>0</v>
      </c>
      <c r="H1065" s="233"/>
      <c r="I1065" s="234">
        <f>ROUND(E1065*H1065,2)</f>
        <v>0</v>
      </c>
      <c r="J1065" s="233"/>
      <c r="K1065" s="234">
        <f>ROUND(E1065*J1065,2)</f>
        <v>0</v>
      </c>
      <c r="L1065" s="234">
        <v>21</v>
      </c>
      <c r="M1065" s="234">
        <f>G1065*(1+L1065/100)</f>
        <v>0</v>
      </c>
      <c r="N1065" s="232">
        <v>0</v>
      </c>
      <c r="O1065" s="232">
        <f>ROUND(E1065*N1065,2)</f>
        <v>0</v>
      </c>
      <c r="P1065" s="232">
        <v>0</v>
      </c>
      <c r="Q1065" s="232">
        <f>ROUND(E1065*P1065,2)</f>
        <v>0</v>
      </c>
      <c r="R1065" s="234" t="s">
        <v>822</v>
      </c>
      <c r="S1065" s="234" t="s">
        <v>149</v>
      </c>
      <c r="T1065" s="235" t="s">
        <v>149</v>
      </c>
      <c r="U1065" s="220">
        <v>1.2649999999999999</v>
      </c>
      <c r="V1065" s="220">
        <f>ROUND(E1065*U1065,2)</f>
        <v>0.01</v>
      </c>
      <c r="W1065" s="220"/>
      <c r="X1065" s="220" t="s">
        <v>161</v>
      </c>
      <c r="Y1065" s="220" t="s">
        <v>152</v>
      </c>
      <c r="Z1065" s="210"/>
      <c r="AA1065" s="210"/>
      <c r="AB1065" s="210"/>
      <c r="AC1065" s="210"/>
      <c r="AD1065" s="210"/>
      <c r="AE1065" s="210"/>
      <c r="AF1065" s="210"/>
      <c r="AG1065" s="210" t="s">
        <v>324</v>
      </c>
      <c r="AH1065" s="210"/>
      <c r="AI1065" s="210"/>
      <c r="AJ1065" s="210"/>
      <c r="AK1065" s="210"/>
      <c r="AL1065" s="210"/>
      <c r="AM1065" s="210"/>
      <c r="AN1065" s="210"/>
      <c r="AO1065" s="210"/>
      <c r="AP1065" s="210"/>
      <c r="AQ1065" s="210"/>
      <c r="AR1065" s="210"/>
      <c r="AS1065" s="210"/>
      <c r="AT1065" s="210"/>
      <c r="AU1065" s="210"/>
      <c r="AV1065" s="210"/>
      <c r="AW1065" s="210"/>
      <c r="AX1065" s="210"/>
      <c r="AY1065" s="210"/>
      <c r="AZ1065" s="210"/>
      <c r="BA1065" s="210"/>
      <c r="BB1065" s="210"/>
      <c r="BC1065" s="210"/>
      <c r="BD1065" s="210"/>
      <c r="BE1065" s="210"/>
      <c r="BF1065" s="210"/>
      <c r="BG1065" s="210"/>
      <c r="BH1065" s="210"/>
    </row>
    <row r="1066" spans="1:60" outlineLevel="2" x14ac:dyDescent="0.2">
      <c r="A1066" s="217"/>
      <c r="B1066" s="218"/>
      <c r="C1066" s="266" t="s">
        <v>791</v>
      </c>
      <c r="D1066" s="260"/>
      <c r="E1066" s="260"/>
      <c r="F1066" s="260"/>
      <c r="G1066" s="260"/>
      <c r="H1066" s="220"/>
      <c r="I1066" s="220"/>
      <c r="J1066" s="220"/>
      <c r="K1066" s="220"/>
      <c r="L1066" s="220"/>
      <c r="M1066" s="220"/>
      <c r="N1066" s="219"/>
      <c r="O1066" s="219"/>
      <c r="P1066" s="219"/>
      <c r="Q1066" s="219"/>
      <c r="R1066" s="220"/>
      <c r="S1066" s="220"/>
      <c r="T1066" s="220"/>
      <c r="U1066" s="220"/>
      <c r="V1066" s="220"/>
      <c r="W1066" s="220"/>
      <c r="X1066" s="220"/>
      <c r="Y1066" s="220"/>
      <c r="Z1066" s="210"/>
      <c r="AA1066" s="210"/>
      <c r="AB1066" s="210"/>
      <c r="AC1066" s="210"/>
      <c r="AD1066" s="210"/>
      <c r="AE1066" s="210"/>
      <c r="AF1066" s="210"/>
      <c r="AG1066" s="210" t="s">
        <v>792</v>
      </c>
      <c r="AH1066" s="210"/>
      <c r="AI1066" s="210"/>
      <c r="AJ1066" s="210"/>
      <c r="AK1066" s="210"/>
      <c r="AL1066" s="210"/>
      <c r="AM1066" s="210"/>
      <c r="AN1066" s="210"/>
      <c r="AO1066" s="210"/>
      <c r="AP1066" s="210"/>
      <c r="AQ1066" s="210"/>
      <c r="AR1066" s="210"/>
      <c r="AS1066" s="210"/>
      <c r="AT1066" s="210"/>
      <c r="AU1066" s="210"/>
      <c r="AV1066" s="210"/>
      <c r="AW1066" s="210"/>
      <c r="AX1066" s="210"/>
      <c r="AY1066" s="210"/>
      <c r="AZ1066" s="210"/>
      <c r="BA1066" s="210"/>
      <c r="BB1066" s="210"/>
      <c r="BC1066" s="210"/>
      <c r="BD1066" s="210"/>
      <c r="BE1066" s="210"/>
      <c r="BF1066" s="210"/>
      <c r="BG1066" s="210"/>
      <c r="BH1066" s="210"/>
    </row>
    <row r="1067" spans="1:60" x14ac:dyDescent="0.2">
      <c r="A1067" s="222" t="s">
        <v>144</v>
      </c>
      <c r="B1067" s="223" t="s">
        <v>107</v>
      </c>
      <c r="C1067" s="245" t="s">
        <v>108</v>
      </c>
      <c r="D1067" s="224"/>
      <c r="E1067" s="225"/>
      <c r="F1067" s="226"/>
      <c r="G1067" s="226">
        <f>SUMIF(AG1068:AG1069,"&lt;&gt;NOR",G1068:G1069)</f>
        <v>0</v>
      </c>
      <c r="H1067" s="226"/>
      <c r="I1067" s="226">
        <f>SUM(I1068:I1069)</f>
        <v>0</v>
      </c>
      <c r="J1067" s="226"/>
      <c r="K1067" s="226">
        <f>SUM(K1068:K1069)</f>
        <v>0</v>
      </c>
      <c r="L1067" s="226"/>
      <c r="M1067" s="226">
        <f>SUM(M1068:M1069)</f>
        <v>0</v>
      </c>
      <c r="N1067" s="225"/>
      <c r="O1067" s="225">
        <f>SUM(O1068:O1069)</f>
        <v>0.03</v>
      </c>
      <c r="P1067" s="225"/>
      <c r="Q1067" s="225">
        <f>SUM(Q1068:Q1069)</f>
        <v>0</v>
      </c>
      <c r="R1067" s="226"/>
      <c r="S1067" s="226"/>
      <c r="T1067" s="227"/>
      <c r="U1067" s="221"/>
      <c r="V1067" s="221">
        <f>SUM(V1068:V1069)</f>
        <v>10.75</v>
      </c>
      <c r="W1067" s="221"/>
      <c r="X1067" s="221"/>
      <c r="Y1067" s="221"/>
      <c r="AG1067" t="s">
        <v>145</v>
      </c>
    </row>
    <row r="1068" spans="1:60" outlineLevel="1" x14ac:dyDescent="0.2">
      <c r="A1068" s="236">
        <v>47</v>
      </c>
      <c r="B1068" s="237" t="s">
        <v>845</v>
      </c>
      <c r="C1068" s="246" t="s">
        <v>846</v>
      </c>
      <c r="D1068" s="238" t="s">
        <v>189</v>
      </c>
      <c r="E1068" s="239">
        <v>80</v>
      </c>
      <c r="F1068" s="240"/>
      <c r="G1068" s="241">
        <f>ROUND(E1068*F1068,2)</f>
        <v>0</v>
      </c>
      <c r="H1068" s="240"/>
      <c r="I1068" s="241">
        <f>ROUND(E1068*H1068,2)</f>
        <v>0</v>
      </c>
      <c r="J1068" s="240"/>
      <c r="K1068" s="241">
        <f>ROUND(E1068*J1068,2)</f>
        <v>0</v>
      </c>
      <c r="L1068" s="241">
        <v>21</v>
      </c>
      <c r="M1068" s="241">
        <f>G1068*(1+L1068/100)</f>
        <v>0</v>
      </c>
      <c r="N1068" s="239">
        <v>5.0000000000000002E-5</v>
      </c>
      <c r="O1068" s="239">
        <f>ROUND(E1068*N1068,2)</f>
        <v>0</v>
      </c>
      <c r="P1068" s="239">
        <v>0</v>
      </c>
      <c r="Q1068" s="239">
        <f>ROUND(E1068*P1068,2)</f>
        <v>0</v>
      </c>
      <c r="R1068" s="241" t="s">
        <v>847</v>
      </c>
      <c r="S1068" s="241" t="s">
        <v>149</v>
      </c>
      <c r="T1068" s="242" t="s">
        <v>149</v>
      </c>
      <c r="U1068" s="220">
        <v>3.2480000000000002E-2</v>
      </c>
      <c r="V1068" s="220">
        <f>ROUND(E1068*U1068,2)</f>
        <v>2.6</v>
      </c>
      <c r="W1068" s="220"/>
      <c r="X1068" s="220" t="s">
        <v>161</v>
      </c>
      <c r="Y1068" s="220" t="s">
        <v>152</v>
      </c>
      <c r="Z1068" s="210"/>
      <c r="AA1068" s="210"/>
      <c r="AB1068" s="210"/>
      <c r="AC1068" s="210"/>
      <c r="AD1068" s="210"/>
      <c r="AE1068" s="210"/>
      <c r="AF1068" s="210"/>
      <c r="AG1068" s="210" t="s">
        <v>324</v>
      </c>
      <c r="AH1068" s="210"/>
      <c r="AI1068" s="210"/>
      <c r="AJ1068" s="210"/>
      <c r="AK1068" s="210"/>
      <c r="AL1068" s="210"/>
      <c r="AM1068" s="210"/>
      <c r="AN1068" s="210"/>
      <c r="AO1068" s="210"/>
      <c r="AP1068" s="210"/>
      <c r="AQ1068" s="210"/>
      <c r="AR1068" s="210"/>
      <c r="AS1068" s="210"/>
      <c r="AT1068" s="210"/>
      <c r="AU1068" s="210"/>
      <c r="AV1068" s="210"/>
      <c r="AW1068" s="210"/>
      <c r="AX1068" s="210"/>
      <c r="AY1068" s="210"/>
      <c r="AZ1068" s="210"/>
      <c r="BA1068" s="210"/>
      <c r="BB1068" s="210"/>
      <c r="BC1068" s="210"/>
      <c r="BD1068" s="210"/>
      <c r="BE1068" s="210"/>
      <c r="BF1068" s="210"/>
      <c r="BG1068" s="210"/>
      <c r="BH1068" s="210"/>
    </row>
    <row r="1069" spans="1:60" outlineLevel="1" x14ac:dyDescent="0.2">
      <c r="A1069" s="236">
        <v>48</v>
      </c>
      <c r="B1069" s="237" t="s">
        <v>848</v>
      </c>
      <c r="C1069" s="246" t="s">
        <v>849</v>
      </c>
      <c r="D1069" s="238" t="s">
        <v>189</v>
      </c>
      <c r="E1069" s="239">
        <v>80</v>
      </c>
      <c r="F1069" s="240"/>
      <c r="G1069" s="241">
        <f>ROUND(E1069*F1069,2)</f>
        <v>0</v>
      </c>
      <c r="H1069" s="240"/>
      <c r="I1069" s="241">
        <f>ROUND(E1069*H1069,2)</f>
        <v>0</v>
      </c>
      <c r="J1069" s="240"/>
      <c r="K1069" s="241">
        <f>ROUND(E1069*J1069,2)</f>
        <v>0</v>
      </c>
      <c r="L1069" s="241">
        <v>21</v>
      </c>
      <c r="M1069" s="241">
        <f>G1069*(1+L1069/100)</f>
        <v>0</v>
      </c>
      <c r="N1069" s="239">
        <v>3.2000000000000003E-4</v>
      </c>
      <c r="O1069" s="239">
        <f>ROUND(E1069*N1069,2)</f>
        <v>0.03</v>
      </c>
      <c r="P1069" s="239">
        <v>0</v>
      </c>
      <c r="Q1069" s="239">
        <f>ROUND(E1069*P1069,2)</f>
        <v>0</v>
      </c>
      <c r="R1069" s="241" t="s">
        <v>847</v>
      </c>
      <c r="S1069" s="241" t="s">
        <v>149</v>
      </c>
      <c r="T1069" s="242" t="s">
        <v>149</v>
      </c>
      <c r="U1069" s="220">
        <v>0.10191</v>
      </c>
      <c r="V1069" s="220">
        <f>ROUND(E1069*U1069,2)</f>
        <v>8.15</v>
      </c>
      <c r="W1069" s="220"/>
      <c r="X1069" s="220" t="s">
        <v>161</v>
      </c>
      <c r="Y1069" s="220" t="s">
        <v>152</v>
      </c>
      <c r="Z1069" s="210"/>
      <c r="AA1069" s="210"/>
      <c r="AB1069" s="210"/>
      <c r="AC1069" s="210"/>
      <c r="AD1069" s="210"/>
      <c r="AE1069" s="210"/>
      <c r="AF1069" s="210"/>
      <c r="AG1069" s="210" t="s">
        <v>324</v>
      </c>
      <c r="AH1069" s="210"/>
      <c r="AI1069" s="210"/>
      <c r="AJ1069" s="210"/>
      <c r="AK1069" s="210"/>
      <c r="AL1069" s="210"/>
      <c r="AM1069" s="210"/>
      <c r="AN1069" s="210"/>
      <c r="AO1069" s="210"/>
      <c r="AP1069" s="210"/>
      <c r="AQ1069" s="210"/>
      <c r="AR1069" s="210"/>
      <c r="AS1069" s="210"/>
      <c r="AT1069" s="210"/>
      <c r="AU1069" s="210"/>
      <c r="AV1069" s="210"/>
      <c r="AW1069" s="210"/>
      <c r="AX1069" s="210"/>
      <c r="AY1069" s="210"/>
      <c r="AZ1069" s="210"/>
      <c r="BA1069" s="210"/>
      <c r="BB1069" s="210"/>
      <c r="BC1069" s="210"/>
      <c r="BD1069" s="210"/>
      <c r="BE1069" s="210"/>
      <c r="BF1069" s="210"/>
      <c r="BG1069" s="210"/>
      <c r="BH1069" s="210"/>
    </row>
    <row r="1070" spans="1:60" x14ac:dyDescent="0.2">
      <c r="A1070" s="222" t="s">
        <v>144</v>
      </c>
      <c r="B1070" s="223" t="s">
        <v>109</v>
      </c>
      <c r="C1070" s="245" t="s">
        <v>110</v>
      </c>
      <c r="D1070" s="224"/>
      <c r="E1070" s="225"/>
      <c r="F1070" s="226"/>
      <c r="G1070" s="226">
        <f>SUMIF(AG1071:AG1236,"&lt;&gt;NOR",G1071:G1236)</f>
        <v>0</v>
      </c>
      <c r="H1070" s="226"/>
      <c r="I1070" s="226">
        <f>SUM(I1071:I1236)</f>
        <v>0</v>
      </c>
      <c r="J1070" s="226"/>
      <c r="K1070" s="226">
        <f>SUM(K1071:K1236)</f>
        <v>0</v>
      </c>
      <c r="L1070" s="226"/>
      <c r="M1070" s="226">
        <f>SUM(M1071:M1236)</f>
        <v>0</v>
      </c>
      <c r="N1070" s="225"/>
      <c r="O1070" s="225">
        <f>SUM(O1071:O1236)</f>
        <v>0</v>
      </c>
      <c r="P1070" s="225"/>
      <c r="Q1070" s="225">
        <f>SUM(Q1071:Q1236)</f>
        <v>0</v>
      </c>
      <c r="R1070" s="226"/>
      <c r="S1070" s="226"/>
      <c r="T1070" s="227"/>
      <c r="U1070" s="221"/>
      <c r="V1070" s="221">
        <f>SUM(V1071:V1236)</f>
        <v>106.82</v>
      </c>
      <c r="W1070" s="221"/>
      <c r="X1070" s="221"/>
      <c r="Y1070" s="221"/>
      <c r="AG1070" t="s">
        <v>145</v>
      </c>
    </row>
    <row r="1071" spans="1:60" outlineLevel="1" x14ac:dyDescent="0.2">
      <c r="A1071" s="229">
        <v>49</v>
      </c>
      <c r="B1071" s="230" t="s">
        <v>850</v>
      </c>
      <c r="C1071" s="247" t="s">
        <v>851</v>
      </c>
      <c r="D1071" s="231" t="s">
        <v>232</v>
      </c>
      <c r="E1071" s="232">
        <v>712</v>
      </c>
      <c r="F1071" s="233"/>
      <c r="G1071" s="234">
        <f>ROUND(E1071*F1071,2)</f>
        <v>0</v>
      </c>
      <c r="H1071" s="233"/>
      <c r="I1071" s="234">
        <f>ROUND(E1071*H1071,2)</f>
        <v>0</v>
      </c>
      <c r="J1071" s="233"/>
      <c r="K1071" s="234">
        <f>ROUND(E1071*J1071,2)</f>
        <v>0</v>
      </c>
      <c r="L1071" s="234">
        <v>21</v>
      </c>
      <c r="M1071" s="234">
        <f>G1071*(1+L1071/100)</f>
        <v>0</v>
      </c>
      <c r="N1071" s="232">
        <v>0</v>
      </c>
      <c r="O1071" s="232">
        <f>ROUND(E1071*N1071,2)</f>
        <v>0</v>
      </c>
      <c r="P1071" s="232">
        <v>0</v>
      </c>
      <c r="Q1071" s="232">
        <f>ROUND(E1071*P1071,2)</f>
        <v>0</v>
      </c>
      <c r="R1071" s="234" t="s">
        <v>852</v>
      </c>
      <c r="S1071" s="234" t="s">
        <v>149</v>
      </c>
      <c r="T1071" s="235" t="s">
        <v>149</v>
      </c>
      <c r="U1071" s="220">
        <v>0.15</v>
      </c>
      <c r="V1071" s="220">
        <f>ROUND(E1071*U1071,2)</f>
        <v>106.8</v>
      </c>
      <c r="W1071" s="220"/>
      <c r="X1071" s="220" t="s">
        <v>161</v>
      </c>
      <c r="Y1071" s="220" t="s">
        <v>152</v>
      </c>
      <c r="Z1071" s="210"/>
      <c r="AA1071" s="210"/>
      <c r="AB1071" s="210"/>
      <c r="AC1071" s="210"/>
      <c r="AD1071" s="210"/>
      <c r="AE1071" s="210"/>
      <c r="AF1071" s="210"/>
      <c r="AG1071" s="210" t="s">
        <v>853</v>
      </c>
      <c r="AH1071" s="210"/>
      <c r="AI1071" s="210"/>
      <c r="AJ1071" s="210"/>
      <c r="AK1071" s="210"/>
      <c r="AL1071" s="210"/>
      <c r="AM1071" s="210"/>
      <c r="AN1071" s="210"/>
      <c r="AO1071" s="210"/>
      <c r="AP1071" s="210"/>
      <c r="AQ1071" s="210"/>
      <c r="AR1071" s="210"/>
      <c r="AS1071" s="210"/>
      <c r="AT1071" s="210"/>
      <c r="AU1071" s="210"/>
      <c r="AV1071" s="210"/>
      <c r="AW1071" s="210"/>
      <c r="AX1071" s="210"/>
      <c r="AY1071" s="210"/>
      <c r="AZ1071" s="210"/>
      <c r="BA1071" s="210"/>
      <c r="BB1071" s="210"/>
      <c r="BC1071" s="210"/>
      <c r="BD1071" s="210"/>
      <c r="BE1071" s="210"/>
      <c r="BF1071" s="210"/>
      <c r="BG1071" s="210"/>
      <c r="BH1071" s="210"/>
    </row>
    <row r="1072" spans="1:60" outlineLevel="2" x14ac:dyDescent="0.2">
      <c r="A1072" s="217"/>
      <c r="B1072" s="218"/>
      <c r="C1072" s="261" t="s">
        <v>854</v>
      </c>
      <c r="D1072" s="252"/>
      <c r="E1072" s="253">
        <v>8</v>
      </c>
      <c r="F1072" s="220"/>
      <c r="G1072" s="220"/>
      <c r="H1072" s="220"/>
      <c r="I1072" s="220"/>
      <c r="J1072" s="220"/>
      <c r="K1072" s="220"/>
      <c r="L1072" s="220"/>
      <c r="M1072" s="220"/>
      <c r="N1072" s="219"/>
      <c r="O1072" s="219"/>
      <c r="P1072" s="219"/>
      <c r="Q1072" s="219"/>
      <c r="R1072" s="220"/>
      <c r="S1072" s="220"/>
      <c r="T1072" s="220"/>
      <c r="U1072" s="220"/>
      <c r="V1072" s="220"/>
      <c r="W1072" s="220"/>
      <c r="X1072" s="220"/>
      <c r="Y1072" s="220"/>
      <c r="Z1072" s="210"/>
      <c r="AA1072" s="210"/>
      <c r="AB1072" s="210"/>
      <c r="AC1072" s="210"/>
      <c r="AD1072" s="210"/>
      <c r="AE1072" s="210"/>
      <c r="AF1072" s="210"/>
      <c r="AG1072" s="210" t="s">
        <v>192</v>
      </c>
      <c r="AH1072" s="210">
        <v>0</v>
      </c>
      <c r="AI1072" s="210"/>
      <c r="AJ1072" s="210"/>
      <c r="AK1072" s="210"/>
      <c r="AL1072" s="210"/>
      <c r="AM1072" s="210"/>
      <c r="AN1072" s="210"/>
      <c r="AO1072" s="210"/>
      <c r="AP1072" s="210"/>
      <c r="AQ1072" s="210"/>
      <c r="AR1072" s="210"/>
      <c r="AS1072" s="210"/>
      <c r="AT1072" s="210"/>
      <c r="AU1072" s="210"/>
      <c r="AV1072" s="210"/>
      <c r="AW1072" s="210"/>
      <c r="AX1072" s="210"/>
      <c r="AY1072" s="210"/>
      <c r="AZ1072" s="210"/>
      <c r="BA1072" s="210"/>
      <c r="BB1072" s="210"/>
      <c r="BC1072" s="210"/>
      <c r="BD1072" s="210"/>
      <c r="BE1072" s="210"/>
      <c r="BF1072" s="210"/>
      <c r="BG1072" s="210"/>
      <c r="BH1072" s="210"/>
    </row>
    <row r="1073" spans="1:60" outlineLevel="3" x14ac:dyDescent="0.2">
      <c r="A1073" s="217"/>
      <c r="B1073" s="218"/>
      <c r="C1073" s="261" t="s">
        <v>855</v>
      </c>
      <c r="D1073" s="252"/>
      <c r="E1073" s="253">
        <v>8</v>
      </c>
      <c r="F1073" s="220"/>
      <c r="G1073" s="220"/>
      <c r="H1073" s="220"/>
      <c r="I1073" s="220"/>
      <c r="J1073" s="220"/>
      <c r="K1073" s="220"/>
      <c r="L1073" s="220"/>
      <c r="M1073" s="220"/>
      <c r="N1073" s="219"/>
      <c r="O1073" s="219"/>
      <c r="P1073" s="219"/>
      <c r="Q1073" s="219"/>
      <c r="R1073" s="220"/>
      <c r="S1073" s="220"/>
      <c r="T1073" s="220"/>
      <c r="U1073" s="220"/>
      <c r="V1073" s="220"/>
      <c r="W1073" s="220"/>
      <c r="X1073" s="220"/>
      <c r="Y1073" s="220"/>
      <c r="Z1073" s="210"/>
      <c r="AA1073" s="210"/>
      <c r="AB1073" s="210"/>
      <c r="AC1073" s="210"/>
      <c r="AD1073" s="210"/>
      <c r="AE1073" s="210"/>
      <c r="AF1073" s="210"/>
      <c r="AG1073" s="210" t="s">
        <v>192</v>
      </c>
      <c r="AH1073" s="210">
        <v>0</v>
      </c>
      <c r="AI1073" s="210"/>
      <c r="AJ1073" s="210"/>
      <c r="AK1073" s="210"/>
      <c r="AL1073" s="210"/>
      <c r="AM1073" s="210"/>
      <c r="AN1073" s="210"/>
      <c r="AO1073" s="210"/>
      <c r="AP1073" s="210"/>
      <c r="AQ1073" s="210"/>
      <c r="AR1073" s="210"/>
      <c r="AS1073" s="210"/>
      <c r="AT1073" s="210"/>
      <c r="AU1073" s="210"/>
      <c r="AV1073" s="210"/>
      <c r="AW1073" s="210"/>
      <c r="AX1073" s="210"/>
      <c r="AY1073" s="210"/>
      <c r="AZ1073" s="210"/>
      <c r="BA1073" s="210"/>
      <c r="BB1073" s="210"/>
      <c r="BC1073" s="210"/>
      <c r="BD1073" s="210"/>
      <c r="BE1073" s="210"/>
      <c r="BF1073" s="210"/>
      <c r="BG1073" s="210"/>
      <c r="BH1073" s="210"/>
    </row>
    <row r="1074" spans="1:60" outlineLevel="3" x14ac:dyDescent="0.2">
      <c r="A1074" s="217"/>
      <c r="B1074" s="218"/>
      <c r="C1074" s="261" t="s">
        <v>856</v>
      </c>
      <c r="D1074" s="252"/>
      <c r="E1074" s="253">
        <v>8</v>
      </c>
      <c r="F1074" s="220"/>
      <c r="G1074" s="220"/>
      <c r="H1074" s="220"/>
      <c r="I1074" s="220"/>
      <c r="J1074" s="220"/>
      <c r="K1074" s="220"/>
      <c r="L1074" s="220"/>
      <c r="M1074" s="220"/>
      <c r="N1074" s="219"/>
      <c r="O1074" s="219"/>
      <c r="P1074" s="219"/>
      <c r="Q1074" s="219"/>
      <c r="R1074" s="220"/>
      <c r="S1074" s="220"/>
      <c r="T1074" s="220"/>
      <c r="U1074" s="220"/>
      <c r="V1074" s="220"/>
      <c r="W1074" s="220"/>
      <c r="X1074" s="220"/>
      <c r="Y1074" s="220"/>
      <c r="Z1074" s="210"/>
      <c r="AA1074" s="210"/>
      <c r="AB1074" s="210"/>
      <c r="AC1074" s="210"/>
      <c r="AD1074" s="210"/>
      <c r="AE1074" s="210"/>
      <c r="AF1074" s="210"/>
      <c r="AG1074" s="210" t="s">
        <v>192</v>
      </c>
      <c r="AH1074" s="210">
        <v>0</v>
      </c>
      <c r="AI1074" s="210"/>
      <c r="AJ1074" s="210"/>
      <c r="AK1074" s="210"/>
      <c r="AL1074" s="210"/>
      <c r="AM1074" s="210"/>
      <c r="AN1074" s="210"/>
      <c r="AO1074" s="210"/>
      <c r="AP1074" s="210"/>
      <c r="AQ1074" s="210"/>
      <c r="AR1074" s="210"/>
      <c r="AS1074" s="210"/>
      <c r="AT1074" s="210"/>
      <c r="AU1074" s="210"/>
      <c r="AV1074" s="210"/>
      <c r="AW1074" s="210"/>
      <c r="AX1074" s="210"/>
      <c r="AY1074" s="210"/>
      <c r="AZ1074" s="210"/>
      <c r="BA1074" s="210"/>
      <c r="BB1074" s="210"/>
      <c r="BC1074" s="210"/>
      <c r="BD1074" s="210"/>
      <c r="BE1074" s="210"/>
      <c r="BF1074" s="210"/>
      <c r="BG1074" s="210"/>
      <c r="BH1074" s="210"/>
    </row>
    <row r="1075" spans="1:60" outlineLevel="3" x14ac:dyDescent="0.2">
      <c r="A1075" s="217"/>
      <c r="B1075" s="218"/>
      <c r="C1075" s="265" t="s">
        <v>428</v>
      </c>
      <c r="D1075" s="258"/>
      <c r="E1075" s="259"/>
      <c r="F1075" s="220"/>
      <c r="G1075" s="220"/>
      <c r="H1075" s="220"/>
      <c r="I1075" s="220"/>
      <c r="J1075" s="220"/>
      <c r="K1075" s="220"/>
      <c r="L1075" s="220"/>
      <c r="M1075" s="220"/>
      <c r="N1075" s="219"/>
      <c r="O1075" s="219"/>
      <c r="P1075" s="219"/>
      <c r="Q1075" s="219"/>
      <c r="R1075" s="220"/>
      <c r="S1075" s="220"/>
      <c r="T1075" s="220"/>
      <c r="U1075" s="220"/>
      <c r="V1075" s="220"/>
      <c r="W1075" s="220"/>
      <c r="X1075" s="220"/>
      <c r="Y1075" s="220"/>
      <c r="Z1075" s="210"/>
      <c r="AA1075" s="210"/>
      <c r="AB1075" s="210"/>
      <c r="AC1075" s="210"/>
      <c r="AD1075" s="210"/>
      <c r="AE1075" s="210"/>
      <c r="AF1075" s="210"/>
      <c r="AG1075" s="210" t="s">
        <v>192</v>
      </c>
      <c r="AH1075" s="210">
        <v>1</v>
      </c>
      <c r="AI1075" s="210"/>
      <c r="AJ1075" s="210"/>
      <c r="AK1075" s="210"/>
      <c r="AL1075" s="210"/>
      <c r="AM1075" s="210"/>
      <c r="AN1075" s="210"/>
      <c r="AO1075" s="210"/>
      <c r="AP1075" s="210"/>
      <c r="AQ1075" s="210"/>
      <c r="AR1075" s="210"/>
      <c r="AS1075" s="210"/>
      <c r="AT1075" s="210"/>
      <c r="AU1075" s="210"/>
      <c r="AV1075" s="210"/>
      <c r="AW1075" s="210"/>
      <c r="AX1075" s="210"/>
      <c r="AY1075" s="210"/>
      <c r="AZ1075" s="210"/>
      <c r="BA1075" s="210"/>
      <c r="BB1075" s="210"/>
      <c r="BC1075" s="210"/>
      <c r="BD1075" s="210"/>
      <c r="BE1075" s="210"/>
      <c r="BF1075" s="210"/>
      <c r="BG1075" s="210"/>
      <c r="BH1075" s="210"/>
    </row>
    <row r="1076" spans="1:60" outlineLevel="3" x14ac:dyDescent="0.2">
      <c r="A1076" s="217"/>
      <c r="B1076" s="218"/>
      <c r="C1076" s="261" t="s">
        <v>857</v>
      </c>
      <c r="D1076" s="252"/>
      <c r="E1076" s="253">
        <v>8</v>
      </c>
      <c r="F1076" s="220"/>
      <c r="G1076" s="220"/>
      <c r="H1076" s="220"/>
      <c r="I1076" s="220"/>
      <c r="J1076" s="220"/>
      <c r="K1076" s="220"/>
      <c r="L1076" s="220"/>
      <c r="M1076" s="220"/>
      <c r="N1076" s="219"/>
      <c r="O1076" s="219"/>
      <c r="P1076" s="219"/>
      <c r="Q1076" s="219"/>
      <c r="R1076" s="220"/>
      <c r="S1076" s="220"/>
      <c r="T1076" s="220"/>
      <c r="U1076" s="220"/>
      <c r="V1076" s="220"/>
      <c r="W1076" s="220"/>
      <c r="X1076" s="220"/>
      <c r="Y1076" s="220"/>
      <c r="Z1076" s="210"/>
      <c r="AA1076" s="210"/>
      <c r="AB1076" s="210"/>
      <c r="AC1076" s="210"/>
      <c r="AD1076" s="210"/>
      <c r="AE1076" s="210"/>
      <c r="AF1076" s="210"/>
      <c r="AG1076" s="210" t="s">
        <v>192</v>
      </c>
      <c r="AH1076" s="210">
        <v>0</v>
      </c>
      <c r="AI1076" s="210"/>
      <c r="AJ1076" s="210"/>
      <c r="AK1076" s="210"/>
      <c r="AL1076" s="210"/>
      <c r="AM1076" s="210"/>
      <c r="AN1076" s="210"/>
      <c r="AO1076" s="210"/>
      <c r="AP1076" s="210"/>
      <c r="AQ1076" s="210"/>
      <c r="AR1076" s="210"/>
      <c r="AS1076" s="210"/>
      <c r="AT1076" s="210"/>
      <c r="AU1076" s="210"/>
      <c r="AV1076" s="210"/>
      <c r="AW1076" s="210"/>
      <c r="AX1076" s="210"/>
      <c r="AY1076" s="210"/>
      <c r="AZ1076" s="210"/>
      <c r="BA1076" s="210"/>
      <c r="BB1076" s="210"/>
      <c r="BC1076" s="210"/>
      <c r="BD1076" s="210"/>
      <c r="BE1076" s="210"/>
      <c r="BF1076" s="210"/>
      <c r="BG1076" s="210"/>
      <c r="BH1076" s="210"/>
    </row>
    <row r="1077" spans="1:60" outlineLevel="3" x14ac:dyDescent="0.2">
      <c r="A1077" s="217"/>
      <c r="B1077" s="218"/>
      <c r="C1077" s="261" t="s">
        <v>858</v>
      </c>
      <c r="D1077" s="252"/>
      <c r="E1077" s="253">
        <v>8</v>
      </c>
      <c r="F1077" s="220"/>
      <c r="G1077" s="220"/>
      <c r="H1077" s="220"/>
      <c r="I1077" s="220"/>
      <c r="J1077" s="220"/>
      <c r="K1077" s="220"/>
      <c r="L1077" s="220"/>
      <c r="M1077" s="220"/>
      <c r="N1077" s="219"/>
      <c r="O1077" s="219"/>
      <c r="P1077" s="219"/>
      <c r="Q1077" s="219"/>
      <c r="R1077" s="220"/>
      <c r="S1077" s="220"/>
      <c r="T1077" s="220"/>
      <c r="U1077" s="220"/>
      <c r="V1077" s="220"/>
      <c r="W1077" s="220"/>
      <c r="X1077" s="220"/>
      <c r="Y1077" s="220"/>
      <c r="Z1077" s="210"/>
      <c r="AA1077" s="210"/>
      <c r="AB1077" s="210"/>
      <c r="AC1077" s="210"/>
      <c r="AD1077" s="210"/>
      <c r="AE1077" s="210"/>
      <c r="AF1077" s="210"/>
      <c r="AG1077" s="210" t="s">
        <v>192</v>
      </c>
      <c r="AH1077" s="210">
        <v>0</v>
      </c>
      <c r="AI1077" s="210"/>
      <c r="AJ1077" s="210"/>
      <c r="AK1077" s="210"/>
      <c r="AL1077" s="210"/>
      <c r="AM1077" s="210"/>
      <c r="AN1077" s="210"/>
      <c r="AO1077" s="210"/>
      <c r="AP1077" s="210"/>
      <c r="AQ1077" s="210"/>
      <c r="AR1077" s="210"/>
      <c r="AS1077" s="210"/>
      <c r="AT1077" s="210"/>
      <c r="AU1077" s="210"/>
      <c r="AV1077" s="210"/>
      <c r="AW1077" s="210"/>
      <c r="AX1077" s="210"/>
      <c r="AY1077" s="210"/>
      <c r="AZ1077" s="210"/>
      <c r="BA1077" s="210"/>
      <c r="BB1077" s="210"/>
      <c r="BC1077" s="210"/>
      <c r="BD1077" s="210"/>
      <c r="BE1077" s="210"/>
      <c r="BF1077" s="210"/>
      <c r="BG1077" s="210"/>
      <c r="BH1077" s="210"/>
    </row>
    <row r="1078" spans="1:60" outlineLevel="3" x14ac:dyDescent="0.2">
      <c r="A1078" s="217"/>
      <c r="B1078" s="218"/>
      <c r="C1078" s="261" t="s">
        <v>859</v>
      </c>
      <c r="D1078" s="252"/>
      <c r="E1078" s="253">
        <v>8</v>
      </c>
      <c r="F1078" s="220"/>
      <c r="G1078" s="220"/>
      <c r="H1078" s="220"/>
      <c r="I1078" s="220"/>
      <c r="J1078" s="220"/>
      <c r="K1078" s="220"/>
      <c r="L1078" s="220"/>
      <c r="M1078" s="220"/>
      <c r="N1078" s="219"/>
      <c r="O1078" s="219"/>
      <c r="P1078" s="219"/>
      <c r="Q1078" s="219"/>
      <c r="R1078" s="220"/>
      <c r="S1078" s="220"/>
      <c r="T1078" s="220"/>
      <c r="U1078" s="220"/>
      <c r="V1078" s="220"/>
      <c r="W1078" s="220"/>
      <c r="X1078" s="220"/>
      <c r="Y1078" s="220"/>
      <c r="Z1078" s="210"/>
      <c r="AA1078" s="210"/>
      <c r="AB1078" s="210"/>
      <c r="AC1078" s="210"/>
      <c r="AD1078" s="210"/>
      <c r="AE1078" s="210"/>
      <c r="AF1078" s="210"/>
      <c r="AG1078" s="210" t="s">
        <v>192</v>
      </c>
      <c r="AH1078" s="210">
        <v>0</v>
      </c>
      <c r="AI1078" s="210"/>
      <c r="AJ1078" s="210"/>
      <c r="AK1078" s="210"/>
      <c r="AL1078" s="210"/>
      <c r="AM1078" s="210"/>
      <c r="AN1078" s="210"/>
      <c r="AO1078" s="210"/>
      <c r="AP1078" s="210"/>
      <c r="AQ1078" s="210"/>
      <c r="AR1078" s="210"/>
      <c r="AS1078" s="210"/>
      <c r="AT1078" s="210"/>
      <c r="AU1078" s="210"/>
      <c r="AV1078" s="210"/>
      <c r="AW1078" s="210"/>
      <c r="AX1078" s="210"/>
      <c r="AY1078" s="210"/>
      <c r="AZ1078" s="210"/>
      <c r="BA1078" s="210"/>
      <c r="BB1078" s="210"/>
      <c r="BC1078" s="210"/>
      <c r="BD1078" s="210"/>
      <c r="BE1078" s="210"/>
      <c r="BF1078" s="210"/>
      <c r="BG1078" s="210"/>
      <c r="BH1078" s="210"/>
    </row>
    <row r="1079" spans="1:60" outlineLevel="3" x14ac:dyDescent="0.2">
      <c r="A1079" s="217"/>
      <c r="B1079" s="218"/>
      <c r="C1079" s="261" t="s">
        <v>860</v>
      </c>
      <c r="D1079" s="252"/>
      <c r="E1079" s="253">
        <v>8</v>
      </c>
      <c r="F1079" s="220"/>
      <c r="G1079" s="220"/>
      <c r="H1079" s="220"/>
      <c r="I1079" s="220"/>
      <c r="J1079" s="220"/>
      <c r="K1079" s="220"/>
      <c r="L1079" s="220"/>
      <c r="M1079" s="220"/>
      <c r="N1079" s="219"/>
      <c r="O1079" s="219"/>
      <c r="P1079" s="219"/>
      <c r="Q1079" s="219"/>
      <c r="R1079" s="220"/>
      <c r="S1079" s="220"/>
      <c r="T1079" s="220"/>
      <c r="U1079" s="220"/>
      <c r="V1079" s="220"/>
      <c r="W1079" s="220"/>
      <c r="X1079" s="220"/>
      <c r="Y1079" s="220"/>
      <c r="Z1079" s="210"/>
      <c r="AA1079" s="210"/>
      <c r="AB1079" s="210"/>
      <c r="AC1079" s="210"/>
      <c r="AD1079" s="210"/>
      <c r="AE1079" s="210"/>
      <c r="AF1079" s="210"/>
      <c r="AG1079" s="210" t="s">
        <v>192</v>
      </c>
      <c r="AH1079" s="210">
        <v>0</v>
      </c>
      <c r="AI1079" s="210"/>
      <c r="AJ1079" s="210"/>
      <c r="AK1079" s="210"/>
      <c r="AL1079" s="210"/>
      <c r="AM1079" s="210"/>
      <c r="AN1079" s="210"/>
      <c r="AO1079" s="210"/>
      <c r="AP1079" s="210"/>
      <c r="AQ1079" s="210"/>
      <c r="AR1079" s="210"/>
      <c r="AS1079" s="210"/>
      <c r="AT1079" s="210"/>
      <c r="AU1079" s="210"/>
      <c r="AV1079" s="210"/>
      <c r="AW1079" s="210"/>
      <c r="AX1079" s="210"/>
      <c r="AY1079" s="210"/>
      <c r="AZ1079" s="210"/>
      <c r="BA1079" s="210"/>
      <c r="BB1079" s="210"/>
      <c r="BC1079" s="210"/>
      <c r="BD1079" s="210"/>
      <c r="BE1079" s="210"/>
      <c r="BF1079" s="210"/>
      <c r="BG1079" s="210"/>
      <c r="BH1079" s="210"/>
    </row>
    <row r="1080" spans="1:60" outlineLevel="3" x14ac:dyDescent="0.2">
      <c r="A1080" s="217"/>
      <c r="B1080" s="218"/>
      <c r="C1080" s="261" t="s">
        <v>861</v>
      </c>
      <c r="D1080" s="252"/>
      <c r="E1080" s="253">
        <v>8</v>
      </c>
      <c r="F1080" s="220"/>
      <c r="G1080" s="220"/>
      <c r="H1080" s="220"/>
      <c r="I1080" s="220"/>
      <c r="J1080" s="220"/>
      <c r="K1080" s="220"/>
      <c r="L1080" s="220"/>
      <c r="M1080" s="220"/>
      <c r="N1080" s="219"/>
      <c r="O1080" s="219"/>
      <c r="P1080" s="219"/>
      <c r="Q1080" s="219"/>
      <c r="R1080" s="220"/>
      <c r="S1080" s="220"/>
      <c r="T1080" s="220"/>
      <c r="U1080" s="220"/>
      <c r="V1080" s="220"/>
      <c r="W1080" s="220"/>
      <c r="X1080" s="220"/>
      <c r="Y1080" s="220"/>
      <c r="Z1080" s="210"/>
      <c r="AA1080" s="210"/>
      <c r="AB1080" s="210"/>
      <c r="AC1080" s="210"/>
      <c r="AD1080" s="210"/>
      <c r="AE1080" s="210"/>
      <c r="AF1080" s="210"/>
      <c r="AG1080" s="210" t="s">
        <v>192</v>
      </c>
      <c r="AH1080" s="210">
        <v>0</v>
      </c>
      <c r="AI1080" s="210"/>
      <c r="AJ1080" s="210"/>
      <c r="AK1080" s="210"/>
      <c r="AL1080" s="210"/>
      <c r="AM1080" s="210"/>
      <c r="AN1080" s="210"/>
      <c r="AO1080" s="210"/>
      <c r="AP1080" s="210"/>
      <c r="AQ1080" s="210"/>
      <c r="AR1080" s="210"/>
      <c r="AS1080" s="210"/>
      <c r="AT1080" s="210"/>
      <c r="AU1080" s="210"/>
      <c r="AV1080" s="210"/>
      <c r="AW1080" s="210"/>
      <c r="AX1080" s="210"/>
      <c r="AY1080" s="210"/>
      <c r="AZ1080" s="210"/>
      <c r="BA1080" s="210"/>
      <c r="BB1080" s="210"/>
      <c r="BC1080" s="210"/>
      <c r="BD1080" s="210"/>
      <c r="BE1080" s="210"/>
      <c r="BF1080" s="210"/>
      <c r="BG1080" s="210"/>
      <c r="BH1080" s="210"/>
    </row>
    <row r="1081" spans="1:60" outlineLevel="3" x14ac:dyDescent="0.2">
      <c r="A1081" s="217"/>
      <c r="B1081" s="218"/>
      <c r="C1081" s="261" t="s">
        <v>862</v>
      </c>
      <c r="D1081" s="252"/>
      <c r="E1081" s="253">
        <v>8</v>
      </c>
      <c r="F1081" s="220"/>
      <c r="G1081" s="220"/>
      <c r="H1081" s="220"/>
      <c r="I1081" s="220"/>
      <c r="J1081" s="220"/>
      <c r="K1081" s="220"/>
      <c r="L1081" s="220"/>
      <c r="M1081" s="220"/>
      <c r="N1081" s="219"/>
      <c r="O1081" s="219"/>
      <c r="P1081" s="219"/>
      <c r="Q1081" s="219"/>
      <c r="R1081" s="220"/>
      <c r="S1081" s="220"/>
      <c r="T1081" s="220"/>
      <c r="U1081" s="220"/>
      <c r="V1081" s="220"/>
      <c r="W1081" s="220"/>
      <c r="X1081" s="220"/>
      <c r="Y1081" s="220"/>
      <c r="Z1081" s="210"/>
      <c r="AA1081" s="210"/>
      <c r="AB1081" s="210"/>
      <c r="AC1081" s="210"/>
      <c r="AD1081" s="210"/>
      <c r="AE1081" s="210"/>
      <c r="AF1081" s="210"/>
      <c r="AG1081" s="210" t="s">
        <v>192</v>
      </c>
      <c r="AH1081" s="210">
        <v>0</v>
      </c>
      <c r="AI1081" s="210"/>
      <c r="AJ1081" s="210"/>
      <c r="AK1081" s="210"/>
      <c r="AL1081" s="210"/>
      <c r="AM1081" s="210"/>
      <c r="AN1081" s="210"/>
      <c r="AO1081" s="210"/>
      <c r="AP1081" s="210"/>
      <c r="AQ1081" s="210"/>
      <c r="AR1081" s="210"/>
      <c r="AS1081" s="210"/>
      <c r="AT1081" s="210"/>
      <c r="AU1081" s="210"/>
      <c r="AV1081" s="210"/>
      <c r="AW1081" s="210"/>
      <c r="AX1081" s="210"/>
      <c r="AY1081" s="210"/>
      <c r="AZ1081" s="210"/>
      <c r="BA1081" s="210"/>
      <c r="BB1081" s="210"/>
      <c r="BC1081" s="210"/>
      <c r="BD1081" s="210"/>
      <c r="BE1081" s="210"/>
      <c r="BF1081" s="210"/>
      <c r="BG1081" s="210"/>
      <c r="BH1081" s="210"/>
    </row>
    <row r="1082" spans="1:60" outlineLevel="3" x14ac:dyDescent="0.2">
      <c r="A1082" s="217"/>
      <c r="B1082" s="218"/>
      <c r="C1082" s="261" t="s">
        <v>863</v>
      </c>
      <c r="D1082" s="252"/>
      <c r="E1082" s="253">
        <v>8</v>
      </c>
      <c r="F1082" s="220"/>
      <c r="G1082" s="220"/>
      <c r="H1082" s="220"/>
      <c r="I1082" s="220"/>
      <c r="J1082" s="220"/>
      <c r="K1082" s="220"/>
      <c r="L1082" s="220"/>
      <c r="M1082" s="220"/>
      <c r="N1082" s="219"/>
      <c r="O1082" s="219"/>
      <c r="P1082" s="219"/>
      <c r="Q1082" s="219"/>
      <c r="R1082" s="220"/>
      <c r="S1082" s="220"/>
      <c r="T1082" s="220"/>
      <c r="U1082" s="220"/>
      <c r="V1082" s="220"/>
      <c r="W1082" s="220"/>
      <c r="X1082" s="220"/>
      <c r="Y1082" s="220"/>
      <c r="Z1082" s="210"/>
      <c r="AA1082" s="210"/>
      <c r="AB1082" s="210"/>
      <c r="AC1082" s="210"/>
      <c r="AD1082" s="210"/>
      <c r="AE1082" s="210"/>
      <c r="AF1082" s="210"/>
      <c r="AG1082" s="210" t="s">
        <v>192</v>
      </c>
      <c r="AH1082" s="210">
        <v>0</v>
      </c>
      <c r="AI1082" s="210"/>
      <c r="AJ1082" s="210"/>
      <c r="AK1082" s="210"/>
      <c r="AL1082" s="210"/>
      <c r="AM1082" s="210"/>
      <c r="AN1082" s="210"/>
      <c r="AO1082" s="210"/>
      <c r="AP1082" s="210"/>
      <c r="AQ1082" s="210"/>
      <c r="AR1082" s="210"/>
      <c r="AS1082" s="210"/>
      <c r="AT1082" s="210"/>
      <c r="AU1082" s="210"/>
      <c r="AV1082" s="210"/>
      <c r="AW1082" s="210"/>
      <c r="AX1082" s="210"/>
      <c r="AY1082" s="210"/>
      <c r="AZ1082" s="210"/>
      <c r="BA1082" s="210"/>
      <c r="BB1082" s="210"/>
      <c r="BC1082" s="210"/>
      <c r="BD1082" s="210"/>
      <c r="BE1082" s="210"/>
      <c r="BF1082" s="210"/>
      <c r="BG1082" s="210"/>
      <c r="BH1082" s="210"/>
    </row>
    <row r="1083" spans="1:60" outlineLevel="3" x14ac:dyDescent="0.2">
      <c r="A1083" s="217"/>
      <c r="B1083" s="218"/>
      <c r="C1083" s="261" t="s">
        <v>864</v>
      </c>
      <c r="D1083" s="252"/>
      <c r="E1083" s="253">
        <v>8</v>
      </c>
      <c r="F1083" s="220"/>
      <c r="G1083" s="220"/>
      <c r="H1083" s="220"/>
      <c r="I1083" s="220"/>
      <c r="J1083" s="220"/>
      <c r="K1083" s="220"/>
      <c r="L1083" s="220"/>
      <c r="M1083" s="220"/>
      <c r="N1083" s="219"/>
      <c r="O1083" s="219"/>
      <c r="P1083" s="219"/>
      <c r="Q1083" s="219"/>
      <c r="R1083" s="220"/>
      <c r="S1083" s="220"/>
      <c r="T1083" s="220"/>
      <c r="U1083" s="220"/>
      <c r="V1083" s="220"/>
      <c r="W1083" s="220"/>
      <c r="X1083" s="220"/>
      <c r="Y1083" s="220"/>
      <c r="Z1083" s="210"/>
      <c r="AA1083" s="210"/>
      <c r="AB1083" s="210"/>
      <c r="AC1083" s="210"/>
      <c r="AD1083" s="210"/>
      <c r="AE1083" s="210"/>
      <c r="AF1083" s="210"/>
      <c r="AG1083" s="210" t="s">
        <v>192</v>
      </c>
      <c r="AH1083" s="210">
        <v>0</v>
      </c>
      <c r="AI1083" s="210"/>
      <c r="AJ1083" s="210"/>
      <c r="AK1083" s="210"/>
      <c r="AL1083" s="210"/>
      <c r="AM1083" s="210"/>
      <c r="AN1083" s="210"/>
      <c r="AO1083" s="210"/>
      <c r="AP1083" s="210"/>
      <c r="AQ1083" s="210"/>
      <c r="AR1083" s="210"/>
      <c r="AS1083" s="210"/>
      <c r="AT1083" s="210"/>
      <c r="AU1083" s="210"/>
      <c r="AV1083" s="210"/>
      <c r="AW1083" s="210"/>
      <c r="AX1083" s="210"/>
      <c r="AY1083" s="210"/>
      <c r="AZ1083" s="210"/>
      <c r="BA1083" s="210"/>
      <c r="BB1083" s="210"/>
      <c r="BC1083" s="210"/>
      <c r="BD1083" s="210"/>
      <c r="BE1083" s="210"/>
      <c r="BF1083" s="210"/>
      <c r="BG1083" s="210"/>
      <c r="BH1083" s="210"/>
    </row>
    <row r="1084" spans="1:60" outlineLevel="3" x14ac:dyDescent="0.2">
      <c r="A1084" s="217"/>
      <c r="B1084" s="218"/>
      <c r="C1084" s="261" t="s">
        <v>865</v>
      </c>
      <c r="D1084" s="252"/>
      <c r="E1084" s="253">
        <v>8</v>
      </c>
      <c r="F1084" s="220"/>
      <c r="G1084" s="220"/>
      <c r="H1084" s="220"/>
      <c r="I1084" s="220"/>
      <c r="J1084" s="220"/>
      <c r="K1084" s="220"/>
      <c r="L1084" s="220"/>
      <c r="M1084" s="220"/>
      <c r="N1084" s="219"/>
      <c r="O1084" s="219"/>
      <c r="P1084" s="219"/>
      <c r="Q1084" s="219"/>
      <c r="R1084" s="220"/>
      <c r="S1084" s="220"/>
      <c r="T1084" s="220"/>
      <c r="U1084" s="220"/>
      <c r="V1084" s="220"/>
      <c r="W1084" s="220"/>
      <c r="X1084" s="220"/>
      <c r="Y1084" s="220"/>
      <c r="Z1084" s="210"/>
      <c r="AA1084" s="210"/>
      <c r="AB1084" s="210"/>
      <c r="AC1084" s="210"/>
      <c r="AD1084" s="210"/>
      <c r="AE1084" s="210"/>
      <c r="AF1084" s="210"/>
      <c r="AG1084" s="210" t="s">
        <v>192</v>
      </c>
      <c r="AH1084" s="210">
        <v>0</v>
      </c>
      <c r="AI1084" s="210"/>
      <c r="AJ1084" s="210"/>
      <c r="AK1084" s="210"/>
      <c r="AL1084" s="210"/>
      <c r="AM1084" s="210"/>
      <c r="AN1084" s="210"/>
      <c r="AO1084" s="210"/>
      <c r="AP1084" s="210"/>
      <c r="AQ1084" s="210"/>
      <c r="AR1084" s="210"/>
      <c r="AS1084" s="210"/>
      <c r="AT1084" s="210"/>
      <c r="AU1084" s="210"/>
      <c r="AV1084" s="210"/>
      <c r="AW1084" s="210"/>
      <c r="AX1084" s="210"/>
      <c r="AY1084" s="210"/>
      <c r="AZ1084" s="210"/>
      <c r="BA1084" s="210"/>
      <c r="BB1084" s="210"/>
      <c r="BC1084" s="210"/>
      <c r="BD1084" s="210"/>
      <c r="BE1084" s="210"/>
      <c r="BF1084" s="210"/>
      <c r="BG1084" s="210"/>
      <c r="BH1084" s="210"/>
    </row>
    <row r="1085" spans="1:60" outlineLevel="3" x14ac:dyDescent="0.2">
      <c r="A1085" s="217"/>
      <c r="B1085" s="218"/>
      <c r="C1085" s="261" t="s">
        <v>866</v>
      </c>
      <c r="D1085" s="252"/>
      <c r="E1085" s="253">
        <v>8</v>
      </c>
      <c r="F1085" s="220"/>
      <c r="G1085" s="220"/>
      <c r="H1085" s="220"/>
      <c r="I1085" s="220"/>
      <c r="J1085" s="220"/>
      <c r="K1085" s="220"/>
      <c r="L1085" s="220"/>
      <c r="M1085" s="220"/>
      <c r="N1085" s="219"/>
      <c r="O1085" s="219"/>
      <c r="P1085" s="219"/>
      <c r="Q1085" s="219"/>
      <c r="R1085" s="220"/>
      <c r="S1085" s="220"/>
      <c r="T1085" s="220"/>
      <c r="U1085" s="220"/>
      <c r="V1085" s="220"/>
      <c r="W1085" s="220"/>
      <c r="X1085" s="220"/>
      <c r="Y1085" s="220"/>
      <c r="Z1085" s="210"/>
      <c r="AA1085" s="210"/>
      <c r="AB1085" s="210"/>
      <c r="AC1085" s="210"/>
      <c r="AD1085" s="210"/>
      <c r="AE1085" s="210"/>
      <c r="AF1085" s="210"/>
      <c r="AG1085" s="210" t="s">
        <v>192</v>
      </c>
      <c r="AH1085" s="210">
        <v>0</v>
      </c>
      <c r="AI1085" s="210"/>
      <c r="AJ1085" s="210"/>
      <c r="AK1085" s="210"/>
      <c r="AL1085" s="210"/>
      <c r="AM1085" s="210"/>
      <c r="AN1085" s="210"/>
      <c r="AO1085" s="210"/>
      <c r="AP1085" s="210"/>
      <c r="AQ1085" s="210"/>
      <c r="AR1085" s="210"/>
      <c r="AS1085" s="210"/>
      <c r="AT1085" s="210"/>
      <c r="AU1085" s="210"/>
      <c r="AV1085" s="210"/>
      <c r="AW1085" s="210"/>
      <c r="AX1085" s="210"/>
      <c r="AY1085" s="210"/>
      <c r="AZ1085" s="210"/>
      <c r="BA1085" s="210"/>
      <c r="BB1085" s="210"/>
      <c r="BC1085" s="210"/>
      <c r="BD1085" s="210"/>
      <c r="BE1085" s="210"/>
      <c r="BF1085" s="210"/>
      <c r="BG1085" s="210"/>
      <c r="BH1085" s="210"/>
    </row>
    <row r="1086" spans="1:60" outlineLevel="3" x14ac:dyDescent="0.2">
      <c r="A1086" s="217"/>
      <c r="B1086" s="218"/>
      <c r="C1086" s="261" t="s">
        <v>867</v>
      </c>
      <c r="D1086" s="252"/>
      <c r="E1086" s="253">
        <v>8</v>
      </c>
      <c r="F1086" s="220"/>
      <c r="G1086" s="220"/>
      <c r="H1086" s="220"/>
      <c r="I1086" s="220"/>
      <c r="J1086" s="220"/>
      <c r="K1086" s="220"/>
      <c r="L1086" s="220"/>
      <c r="M1086" s="220"/>
      <c r="N1086" s="219"/>
      <c r="O1086" s="219"/>
      <c r="P1086" s="219"/>
      <c r="Q1086" s="219"/>
      <c r="R1086" s="220"/>
      <c r="S1086" s="220"/>
      <c r="T1086" s="220"/>
      <c r="U1086" s="220"/>
      <c r="V1086" s="220"/>
      <c r="W1086" s="220"/>
      <c r="X1086" s="220"/>
      <c r="Y1086" s="220"/>
      <c r="Z1086" s="210"/>
      <c r="AA1086" s="210"/>
      <c r="AB1086" s="210"/>
      <c r="AC1086" s="210"/>
      <c r="AD1086" s="210"/>
      <c r="AE1086" s="210"/>
      <c r="AF1086" s="210"/>
      <c r="AG1086" s="210" t="s">
        <v>192</v>
      </c>
      <c r="AH1086" s="210">
        <v>0</v>
      </c>
      <c r="AI1086" s="210"/>
      <c r="AJ1086" s="210"/>
      <c r="AK1086" s="210"/>
      <c r="AL1086" s="210"/>
      <c r="AM1086" s="210"/>
      <c r="AN1086" s="210"/>
      <c r="AO1086" s="210"/>
      <c r="AP1086" s="210"/>
      <c r="AQ1086" s="210"/>
      <c r="AR1086" s="210"/>
      <c r="AS1086" s="210"/>
      <c r="AT1086" s="210"/>
      <c r="AU1086" s="210"/>
      <c r="AV1086" s="210"/>
      <c r="AW1086" s="210"/>
      <c r="AX1086" s="210"/>
      <c r="AY1086" s="210"/>
      <c r="AZ1086" s="210"/>
      <c r="BA1086" s="210"/>
      <c r="BB1086" s="210"/>
      <c r="BC1086" s="210"/>
      <c r="BD1086" s="210"/>
      <c r="BE1086" s="210"/>
      <c r="BF1086" s="210"/>
      <c r="BG1086" s="210"/>
      <c r="BH1086" s="210"/>
    </row>
    <row r="1087" spans="1:60" outlineLevel="3" x14ac:dyDescent="0.2">
      <c r="A1087" s="217"/>
      <c r="B1087" s="218"/>
      <c r="C1087" s="261" t="s">
        <v>868</v>
      </c>
      <c r="D1087" s="252"/>
      <c r="E1087" s="253">
        <v>8</v>
      </c>
      <c r="F1087" s="220"/>
      <c r="G1087" s="220"/>
      <c r="H1087" s="220"/>
      <c r="I1087" s="220"/>
      <c r="J1087" s="220"/>
      <c r="K1087" s="220"/>
      <c r="L1087" s="220"/>
      <c r="M1087" s="220"/>
      <c r="N1087" s="219"/>
      <c r="O1087" s="219"/>
      <c r="P1087" s="219"/>
      <c r="Q1087" s="219"/>
      <c r="R1087" s="220"/>
      <c r="S1087" s="220"/>
      <c r="T1087" s="220"/>
      <c r="U1087" s="220"/>
      <c r="V1087" s="220"/>
      <c r="W1087" s="220"/>
      <c r="X1087" s="220"/>
      <c r="Y1087" s="220"/>
      <c r="Z1087" s="210"/>
      <c r="AA1087" s="210"/>
      <c r="AB1087" s="210"/>
      <c r="AC1087" s="210"/>
      <c r="AD1087" s="210"/>
      <c r="AE1087" s="210"/>
      <c r="AF1087" s="210"/>
      <c r="AG1087" s="210" t="s">
        <v>192</v>
      </c>
      <c r="AH1087" s="210">
        <v>0</v>
      </c>
      <c r="AI1087" s="210"/>
      <c r="AJ1087" s="210"/>
      <c r="AK1087" s="210"/>
      <c r="AL1087" s="210"/>
      <c r="AM1087" s="210"/>
      <c r="AN1087" s="210"/>
      <c r="AO1087" s="210"/>
      <c r="AP1087" s="210"/>
      <c r="AQ1087" s="210"/>
      <c r="AR1087" s="210"/>
      <c r="AS1087" s="210"/>
      <c r="AT1087" s="210"/>
      <c r="AU1087" s="210"/>
      <c r="AV1087" s="210"/>
      <c r="AW1087" s="210"/>
      <c r="AX1087" s="210"/>
      <c r="AY1087" s="210"/>
      <c r="AZ1087" s="210"/>
      <c r="BA1087" s="210"/>
      <c r="BB1087" s="210"/>
      <c r="BC1087" s="210"/>
      <c r="BD1087" s="210"/>
      <c r="BE1087" s="210"/>
      <c r="BF1087" s="210"/>
      <c r="BG1087" s="210"/>
      <c r="BH1087" s="210"/>
    </row>
    <row r="1088" spans="1:60" outlineLevel="3" x14ac:dyDescent="0.2">
      <c r="A1088" s="217"/>
      <c r="B1088" s="218"/>
      <c r="C1088" s="261" t="s">
        <v>869</v>
      </c>
      <c r="D1088" s="252"/>
      <c r="E1088" s="253">
        <v>8</v>
      </c>
      <c r="F1088" s="220"/>
      <c r="G1088" s="220"/>
      <c r="H1088" s="220"/>
      <c r="I1088" s="220"/>
      <c r="J1088" s="220"/>
      <c r="K1088" s="220"/>
      <c r="L1088" s="220"/>
      <c r="M1088" s="220"/>
      <c r="N1088" s="219"/>
      <c r="O1088" s="219"/>
      <c r="P1088" s="219"/>
      <c r="Q1088" s="219"/>
      <c r="R1088" s="220"/>
      <c r="S1088" s="220"/>
      <c r="T1088" s="220"/>
      <c r="U1088" s="220"/>
      <c r="V1088" s="220"/>
      <c r="W1088" s="220"/>
      <c r="X1088" s="220"/>
      <c r="Y1088" s="220"/>
      <c r="Z1088" s="210"/>
      <c r="AA1088" s="210"/>
      <c r="AB1088" s="210"/>
      <c r="AC1088" s="210"/>
      <c r="AD1088" s="210"/>
      <c r="AE1088" s="210"/>
      <c r="AF1088" s="210"/>
      <c r="AG1088" s="210" t="s">
        <v>192</v>
      </c>
      <c r="AH1088" s="210">
        <v>0</v>
      </c>
      <c r="AI1088" s="210"/>
      <c r="AJ1088" s="210"/>
      <c r="AK1088" s="210"/>
      <c r="AL1088" s="210"/>
      <c r="AM1088" s="210"/>
      <c r="AN1088" s="210"/>
      <c r="AO1088" s="210"/>
      <c r="AP1088" s="210"/>
      <c r="AQ1088" s="210"/>
      <c r="AR1088" s="210"/>
      <c r="AS1088" s="210"/>
      <c r="AT1088" s="210"/>
      <c r="AU1088" s="210"/>
      <c r="AV1088" s="210"/>
      <c r="AW1088" s="210"/>
      <c r="AX1088" s="210"/>
      <c r="AY1088" s="210"/>
      <c r="AZ1088" s="210"/>
      <c r="BA1088" s="210"/>
      <c r="BB1088" s="210"/>
      <c r="BC1088" s="210"/>
      <c r="BD1088" s="210"/>
      <c r="BE1088" s="210"/>
      <c r="BF1088" s="210"/>
      <c r="BG1088" s="210"/>
      <c r="BH1088" s="210"/>
    </row>
    <row r="1089" spans="1:60" outlineLevel="3" x14ac:dyDescent="0.2">
      <c r="A1089" s="217"/>
      <c r="B1089" s="218"/>
      <c r="C1089" s="261" t="s">
        <v>870</v>
      </c>
      <c r="D1089" s="252"/>
      <c r="E1089" s="253">
        <v>8</v>
      </c>
      <c r="F1089" s="220"/>
      <c r="G1089" s="220"/>
      <c r="H1089" s="220"/>
      <c r="I1089" s="220"/>
      <c r="J1089" s="220"/>
      <c r="K1089" s="220"/>
      <c r="L1089" s="220"/>
      <c r="M1089" s="220"/>
      <c r="N1089" s="219"/>
      <c r="O1089" s="219"/>
      <c r="P1089" s="219"/>
      <c r="Q1089" s="219"/>
      <c r="R1089" s="220"/>
      <c r="S1089" s="220"/>
      <c r="T1089" s="220"/>
      <c r="U1089" s="220"/>
      <c r="V1089" s="220"/>
      <c r="W1089" s="220"/>
      <c r="X1089" s="220"/>
      <c r="Y1089" s="220"/>
      <c r="Z1089" s="210"/>
      <c r="AA1089" s="210"/>
      <c r="AB1089" s="210"/>
      <c r="AC1089" s="210"/>
      <c r="AD1089" s="210"/>
      <c r="AE1089" s="210"/>
      <c r="AF1089" s="210"/>
      <c r="AG1089" s="210" t="s">
        <v>192</v>
      </c>
      <c r="AH1089" s="210">
        <v>0</v>
      </c>
      <c r="AI1089" s="210"/>
      <c r="AJ1089" s="210"/>
      <c r="AK1089" s="210"/>
      <c r="AL1089" s="210"/>
      <c r="AM1089" s="210"/>
      <c r="AN1089" s="210"/>
      <c r="AO1089" s="210"/>
      <c r="AP1089" s="210"/>
      <c r="AQ1089" s="210"/>
      <c r="AR1089" s="210"/>
      <c r="AS1089" s="210"/>
      <c r="AT1089" s="210"/>
      <c r="AU1089" s="210"/>
      <c r="AV1089" s="210"/>
      <c r="AW1089" s="210"/>
      <c r="AX1089" s="210"/>
      <c r="AY1089" s="210"/>
      <c r="AZ1089" s="210"/>
      <c r="BA1089" s="210"/>
      <c r="BB1089" s="210"/>
      <c r="BC1089" s="210"/>
      <c r="BD1089" s="210"/>
      <c r="BE1089" s="210"/>
      <c r="BF1089" s="210"/>
      <c r="BG1089" s="210"/>
      <c r="BH1089" s="210"/>
    </row>
    <row r="1090" spans="1:60" outlineLevel="3" x14ac:dyDescent="0.2">
      <c r="A1090" s="217"/>
      <c r="B1090" s="218"/>
      <c r="C1090" s="261" t="s">
        <v>871</v>
      </c>
      <c r="D1090" s="252"/>
      <c r="E1090" s="253">
        <v>8</v>
      </c>
      <c r="F1090" s="220"/>
      <c r="G1090" s="220"/>
      <c r="H1090" s="220"/>
      <c r="I1090" s="220"/>
      <c r="J1090" s="220"/>
      <c r="K1090" s="220"/>
      <c r="L1090" s="220"/>
      <c r="M1090" s="220"/>
      <c r="N1090" s="219"/>
      <c r="O1090" s="219"/>
      <c r="P1090" s="219"/>
      <c r="Q1090" s="219"/>
      <c r="R1090" s="220"/>
      <c r="S1090" s="220"/>
      <c r="T1090" s="220"/>
      <c r="U1090" s="220"/>
      <c r="V1090" s="220"/>
      <c r="W1090" s="220"/>
      <c r="X1090" s="220"/>
      <c r="Y1090" s="220"/>
      <c r="Z1090" s="210"/>
      <c r="AA1090" s="210"/>
      <c r="AB1090" s="210"/>
      <c r="AC1090" s="210"/>
      <c r="AD1090" s="210"/>
      <c r="AE1090" s="210"/>
      <c r="AF1090" s="210"/>
      <c r="AG1090" s="210" t="s">
        <v>192</v>
      </c>
      <c r="AH1090" s="210">
        <v>0</v>
      </c>
      <c r="AI1090" s="210"/>
      <c r="AJ1090" s="210"/>
      <c r="AK1090" s="210"/>
      <c r="AL1090" s="210"/>
      <c r="AM1090" s="210"/>
      <c r="AN1090" s="210"/>
      <c r="AO1090" s="210"/>
      <c r="AP1090" s="210"/>
      <c r="AQ1090" s="210"/>
      <c r="AR1090" s="210"/>
      <c r="AS1090" s="210"/>
      <c r="AT1090" s="210"/>
      <c r="AU1090" s="210"/>
      <c r="AV1090" s="210"/>
      <c r="AW1090" s="210"/>
      <c r="AX1090" s="210"/>
      <c r="AY1090" s="210"/>
      <c r="AZ1090" s="210"/>
      <c r="BA1090" s="210"/>
      <c r="BB1090" s="210"/>
      <c r="BC1090" s="210"/>
      <c r="BD1090" s="210"/>
      <c r="BE1090" s="210"/>
      <c r="BF1090" s="210"/>
      <c r="BG1090" s="210"/>
      <c r="BH1090" s="210"/>
    </row>
    <row r="1091" spans="1:60" outlineLevel="3" x14ac:dyDescent="0.2">
      <c r="A1091" s="217"/>
      <c r="B1091" s="218"/>
      <c r="C1091" s="261" t="s">
        <v>872</v>
      </c>
      <c r="D1091" s="252"/>
      <c r="E1091" s="253">
        <v>8</v>
      </c>
      <c r="F1091" s="220"/>
      <c r="G1091" s="220"/>
      <c r="H1091" s="220"/>
      <c r="I1091" s="220"/>
      <c r="J1091" s="220"/>
      <c r="K1091" s="220"/>
      <c r="L1091" s="220"/>
      <c r="M1091" s="220"/>
      <c r="N1091" s="219"/>
      <c r="O1091" s="219"/>
      <c r="P1091" s="219"/>
      <c r="Q1091" s="219"/>
      <c r="R1091" s="220"/>
      <c r="S1091" s="220"/>
      <c r="T1091" s="220"/>
      <c r="U1091" s="220"/>
      <c r="V1091" s="220"/>
      <c r="W1091" s="220"/>
      <c r="X1091" s="220"/>
      <c r="Y1091" s="220"/>
      <c r="Z1091" s="210"/>
      <c r="AA1091" s="210"/>
      <c r="AB1091" s="210"/>
      <c r="AC1091" s="210"/>
      <c r="AD1091" s="210"/>
      <c r="AE1091" s="210"/>
      <c r="AF1091" s="210"/>
      <c r="AG1091" s="210" t="s">
        <v>192</v>
      </c>
      <c r="AH1091" s="210">
        <v>0</v>
      </c>
      <c r="AI1091" s="210"/>
      <c r="AJ1091" s="210"/>
      <c r="AK1091" s="210"/>
      <c r="AL1091" s="210"/>
      <c r="AM1091" s="210"/>
      <c r="AN1091" s="210"/>
      <c r="AO1091" s="210"/>
      <c r="AP1091" s="210"/>
      <c r="AQ1091" s="210"/>
      <c r="AR1091" s="210"/>
      <c r="AS1091" s="210"/>
      <c r="AT1091" s="210"/>
      <c r="AU1091" s="210"/>
      <c r="AV1091" s="210"/>
      <c r="AW1091" s="210"/>
      <c r="AX1091" s="210"/>
      <c r="AY1091" s="210"/>
      <c r="AZ1091" s="210"/>
      <c r="BA1091" s="210"/>
      <c r="BB1091" s="210"/>
      <c r="BC1091" s="210"/>
      <c r="BD1091" s="210"/>
      <c r="BE1091" s="210"/>
      <c r="BF1091" s="210"/>
      <c r="BG1091" s="210"/>
      <c r="BH1091" s="210"/>
    </row>
    <row r="1092" spans="1:60" outlineLevel="3" x14ac:dyDescent="0.2">
      <c r="A1092" s="217"/>
      <c r="B1092" s="218"/>
      <c r="C1092" s="261" t="s">
        <v>873</v>
      </c>
      <c r="D1092" s="252"/>
      <c r="E1092" s="253">
        <v>16</v>
      </c>
      <c r="F1092" s="220"/>
      <c r="G1092" s="220"/>
      <c r="H1092" s="220"/>
      <c r="I1092" s="220"/>
      <c r="J1092" s="220"/>
      <c r="K1092" s="220"/>
      <c r="L1092" s="220"/>
      <c r="M1092" s="220"/>
      <c r="N1092" s="219"/>
      <c r="O1092" s="219"/>
      <c r="P1092" s="219"/>
      <c r="Q1092" s="219"/>
      <c r="R1092" s="220"/>
      <c r="S1092" s="220"/>
      <c r="T1092" s="220"/>
      <c r="U1092" s="220"/>
      <c r="V1092" s="220"/>
      <c r="W1092" s="220"/>
      <c r="X1092" s="220"/>
      <c r="Y1092" s="220"/>
      <c r="Z1092" s="210"/>
      <c r="AA1092" s="210"/>
      <c r="AB1092" s="210"/>
      <c r="AC1092" s="210"/>
      <c r="AD1092" s="210"/>
      <c r="AE1092" s="210"/>
      <c r="AF1092" s="210"/>
      <c r="AG1092" s="210" t="s">
        <v>192</v>
      </c>
      <c r="AH1092" s="210">
        <v>0</v>
      </c>
      <c r="AI1092" s="210"/>
      <c r="AJ1092" s="210"/>
      <c r="AK1092" s="210"/>
      <c r="AL1092" s="210"/>
      <c r="AM1092" s="210"/>
      <c r="AN1092" s="210"/>
      <c r="AO1092" s="210"/>
      <c r="AP1092" s="210"/>
      <c r="AQ1092" s="210"/>
      <c r="AR1092" s="210"/>
      <c r="AS1092" s="210"/>
      <c r="AT1092" s="210"/>
      <c r="AU1092" s="210"/>
      <c r="AV1092" s="210"/>
      <c r="AW1092" s="210"/>
      <c r="AX1092" s="210"/>
      <c r="AY1092" s="210"/>
      <c r="AZ1092" s="210"/>
      <c r="BA1092" s="210"/>
      <c r="BB1092" s="210"/>
      <c r="BC1092" s="210"/>
      <c r="BD1092" s="210"/>
      <c r="BE1092" s="210"/>
      <c r="BF1092" s="210"/>
      <c r="BG1092" s="210"/>
      <c r="BH1092" s="210"/>
    </row>
    <row r="1093" spans="1:60" outlineLevel="3" x14ac:dyDescent="0.2">
      <c r="A1093" s="217"/>
      <c r="B1093" s="218"/>
      <c r="C1093" s="261" t="s">
        <v>874</v>
      </c>
      <c r="D1093" s="252"/>
      <c r="E1093" s="253">
        <v>8</v>
      </c>
      <c r="F1093" s="220"/>
      <c r="G1093" s="220"/>
      <c r="H1093" s="220"/>
      <c r="I1093" s="220"/>
      <c r="J1093" s="220"/>
      <c r="K1093" s="220"/>
      <c r="L1093" s="220"/>
      <c r="M1093" s="220"/>
      <c r="N1093" s="219"/>
      <c r="O1093" s="219"/>
      <c r="P1093" s="219"/>
      <c r="Q1093" s="219"/>
      <c r="R1093" s="220"/>
      <c r="S1093" s="220"/>
      <c r="T1093" s="220"/>
      <c r="U1093" s="220"/>
      <c r="V1093" s="220"/>
      <c r="W1093" s="220"/>
      <c r="X1093" s="220"/>
      <c r="Y1093" s="220"/>
      <c r="Z1093" s="210"/>
      <c r="AA1093" s="210"/>
      <c r="AB1093" s="210"/>
      <c r="AC1093" s="210"/>
      <c r="AD1093" s="210"/>
      <c r="AE1093" s="210"/>
      <c r="AF1093" s="210"/>
      <c r="AG1093" s="210" t="s">
        <v>192</v>
      </c>
      <c r="AH1093" s="210">
        <v>0</v>
      </c>
      <c r="AI1093" s="210"/>
      <c r="AJ1093" s="210"/>
      <c r="AK1093" s="210"/>
      <c r="AL1093" s="210"/>
      <c r="AM1093" s="210"/>
      <c r="AN1093" s="210"/>
      <c r="AO1093" s="210"/>
      <c r="AP1093" s="210"/>
      <c r="AQ1093" s="210"/>
      <c r="AR1093" s="210"/>
      <c r="AS1093" s="210"/>
      <c r="AT1093" s="210"/>
      <c r="AU1093" s="210"/>
      <c r="AV1093" s="210"/>
      <c r="AW1093" s="210"/>
      <c r="AX1093" s="210"/>
      <c r="AY1093" s="210"/>
      <c r="AZ1093" s="210"/>
      <c r="BA1093" s="210"/>
      <c r="BB1093" s="210"/>
      <c r="BC1093" s="210"/>
      <c r="BD1093" s="210"/>
      <c r="BE1093" s="210"/>
      <c r="BF1093" s="210"/>
      <c r="BG1093" s="210"/>
      <c r="BH1093" s="210"/>
    </row>
    <row r="1094" spans="1:60" outlineLevel="3" x14ac:dyDescent="0.2">
      <c r="A1094" s="217"/>
      <c r="B1094" s="218"/>
      <c r="C1094" s="261" t="s">
        <v>875</v>
      </c>
      <c r="D1094" s="252"/>
      <c r="E1094" s="253">
        <v>8</v>
      </c>
      <c r="F1094" s="220"/>
      <c r="G1094" s="220"/>
      <c r="H1094" s="220"/>
      <c r="I1094" s="220"/>
      <c r="J1094" s="220"/>
      <c r="K1094" s="220"/>
      <c r="L1094" s="220"/>
      <c r="M1094" s="220"/>
      <c r="N1094" s="219"/>
      <c r="O1094" s="219"/>
      <c r="P1094" s="219"/>
      <c r="Q1094" s="219"/>
      <c r="R1094" s="220"/>
      <c r="S1094" s="220"/>
      <c r="T1094" s="220"/>
      <c r="U1094" s="220"/>
      <c r="V1094" s="220"/>
      <c r="W1094" s="220"/>
      <c r="X1094" s="220"/>
      <c r="Y1094" s="220"/>
      <c r="Z1094" s="210"/>
      <c r="AA1094" s="210"/>
      <c r="AB1094" s="210"/>
      <c r="AC1094" s="210"/>
      <c r="AD1094" s="210"/>
      <c r="AE1094" s="210"/>
      <c r="AF1094" s="210"/>
      <c r="AG1094" s="210" t="s">
        <v>192</v>
      </c>
      <c r="AH1094" s="210">
        <v>0</v>
      </c>
      <c r="AI1094" s="210"/>
      <c r="AJ1094" s="210"/>
      <c r="AK1094" s="210"/>
      <c r="AL1094" s="210"/>
      <c r="AM1094" s="210"/>
      <c r="AN1094" s="210"/>
      <c r="AO1094" s="210"/>
      <c r="AP1094" s="210"/>
      <c r="AQ1094" s="210"/>
      <c r="AR1094" s="210"/>
      <c r="AS1094" s="210"/>
      <c r="AT1094" s="210"/>
      <c r="AU1094" s="210"/>
      <c r="AV1094" s="210"/>
      <c r="AW1094" s="210"/>
      <c r="AX1094" s="210"/>
      <c r="AY1094" s="210"/>
      <c r="AZ1094" s="210"/>
      <c r="BA1094" s="210"/>
      <c r="BB1094" s="210"/>
      <c r="BC1094" s="210"/>
      <c r="BD1094" s="210"/>
      <c r="BE1094" s="210"/>
      <c r="BF1094" s="210"/>
      <c r="BG1094" s="210"/>
      <c r="BH1094" s="210"/>
    </row>
    <row r="1095" spans="1:60" outlineLevel="3" x14ac:dyDescent="0.2">
      <c r="A1095" s="217"/>
      <c r="B1095" s="218"/>
      <c r="C1095" s="261" t="s">
        <v>876</v>
      </c>
      <c r="D1095" s="252"/>
      <c r="E1095" s="253">
        <v>8</v>
      </c>
      <c r="F1095" s="220"/>
      <c r="G1095" s="220"/>
      <c r="H1095" s="220"/>
      <c r="I1095" s="220"/>
      <c r="J1095" s="220"/>
      <c r="K1095" s="220"/>
      <c r="L1095" s="220"/>
      <c r="M1095" s="220"/>
      <c r="N1095" s="219"/>
      <c r="O1095" s="219"/>
      <c r="P1095" s="219"/>
      <c r="Q1095" s="219"/>
      <c r="R1095" s="220"/>
      <c r="S1095" s="220"/>
      <c r="T1095" s="220"/>
      <c r="U1095" s="220"/>
      <c r="V1095" s="220"/>
      <c r="W1095" s="220"/>
      <c r="X1095" s="220"/>
      <c r="Y1095" s="220"/>
      <c r="Z1095" s="210"/>
      <c r="AA1095" s="210"/>
      <c r="AB1095" s="210"/>
      <c r="AC1095" s="210"/>
      <c r="AD1095" s="210"/>
      <c r="AE1095" s="210"/>
      <c r="AF1095" s="210"/>
      <c r="AG1095" s="210" t="s">
        <v>192</v>
      </c>
      <c r="AH1095" s="210">
        <v>0</v>
      </c>
      <c r="AI1095" s="210"/>
      <c r="AJ1095" s="210"/>
      <c r="AK1095" s="210"/>
      <c r="AL1095" s="210"/>
      <c r="AM1095" s="210"/>
      <c r="AN1095" s="210"/>
      <c r="AO1095" s="210"/>
      <c r="AP1095" s="210"/>
      <c r="AQ1095" s="210"/>
      <c r="AR1095" s="210"/>
      <c r="AS1095" s="210"/>
      <c r="AT1095" s="210"/>
      <c r="AU1095" s="210"/>
      <c r="AV1095" s="210"/>
      <c r="AW1095" s="210"/>
      <c r="AX1095" s="210"/>
      <c r="AY1095" s="210"/>
      <c r="AZ1095" s="210"/>
      <c r="BA1095" s="210"/>
      <c r="BB1095" s="210"/>
      <c r="BC1095" s="210"/>
      <c r="BD1095" s="210"/>
      <c r="BE1095" s="210"/>
      <c r="BF1095" s="210"/>
      <c r="BG1095" s="210"/>
      <c r="BH1095" s="210"/>
    </row>
    <row r="1096" spans="1:60" outlineLevel="3" x14ac:dyDescent="0.2">
      <c r="A1096" s="217"/>
      <c r="B1096" s="218"/>
      <c r="C1096" s="261" t="s">
        <v>877</v>
      </c>
      <c r="D1096" s="252"/>
      <c r="E1096" s="253">
        <v>8</v>
      </c>
      <c r="F1096" s="220"/>
      <c r="G1096" s="220"/>
      <c r="H1096" s="220"/>
      <c r="I1096" s="220"/>
      <c r="J1096" s="220"/>
      <c r="K1096" s="220"/>
      <c r="L1096" s="220"/>
      <c r="M1096" s="220"/>
      <c r="N1096" s="219"/>
      <c r="O1096" s="219"/>
      <c r="P1096" s="219"/>
      <c r="Q1096" s="219"/>
      <c r="R1096" s="220"/>
      <c r="S1096" s="220"/>
      <c r="T1096" s="220"/>
      <c r="U1096" s="220"/>
      <c r="V1096" s="220"/>
      <c r="W1096" s="220"/>
      <c r="X1096" s="220"/>
      <c r="Y1096" s="220"/>
      <c r="Z1096" s="210"/>
      <c r="AA1096" s="210"/>
      <c r="AB1096" s="210"/>
      <c r="AC1096" s="210"/>
      <c r="AD1096" s="210"/>
      <c r="AE1096" s="210"/>
      <c r="AF1096" s="210"/>
      <c r="AG1096" s="210" t="s">
        <v>192</v>
      </c>
      <c r="AH1096" s="210">
        <v>0</v>
      </c>
      <c r="AI1096" s="210"/>
      <c r="AJ1096" s="210"/>
      <c r="AK1096" s="210"/>
      <c r="AL1096" s="210"/>
      <c r="AM1096" s="210"/>
      <c r="AN1096" s="210"/>
      <c r="AO1096" s="210"/>
      <c r="AP1096" s="210"/>
      <c r="AQ1096" s="210"/>
      <c r="AR1096" s="210"/>
      <c r="AS1096" s="210"/>
      <c r="AT1096" s="210"/>
      <c r="AU1096" s="210"/>
      <c r="AV1096" s="210"/>
      <c r="AW1096" s="210"/>
      <c r="AX1096" s="210"/>
      <c r="AY1096" s="210"/>
      <c r="AZ1096" s="210"/>
      <c r="BA1096" s="210"/>
      <c r="BB1096" s="210"/>
      <c r="BC1096" s="210"/>
      <c r="BD1096" s="210"/>
      <c r="BE1096" s="210"/>
      <c r="BF1096" s="210"/>
      <c r="BG1096" s="210"/>
      <c r="BH1096" s="210"/>
    </row>
    <row r="1097" spans="1:60" outlineLevel="3" x14ac:dyDescent="0.2">
      <c r="A1097" s="217"/>
      <c r="B1097" s="218"/>
      <c r="C1097" s="261" t="s">
        <v>878</v>
      </c>
      <c r="D1097" s="252"/>
      <c r="E1097" s="253">
        <v>8</v>
      </c>
      <c r="F1097" s="220"/>
      <c r="G1097" s="220"/>
      <c r="H1097" s="220"/>
      <c r="I1097" s="220"/>
      <c r="J1097" s="220"/>
      <c r="K1097" s="220"/>
      <c r="L1097" s="220"/>
      <c r="M1097" s="220"/>
      <c r="N1097" s="219"/>
      <c r="O1097" s="219"/>
      <c r="P1097" s="219"/>
      <c r="Q1097" s="219"/>
      <c r="R1097" s="220"/>
      <c r="S1097" s="220"/>
      <c r="T1097" s="220"/>
      <c r="U1097" s="220"/>
      <c r="V1097" s="220"/>
      <c r="W1097" s="220"/>
      <c r="X1097" s="220"/>
      <c r="Y1097" s="220"/>
      <c r="Z1097" s="210"/>
      <c r="AA1097" s="210"/>
      <c r="AB1097" s="210"/>
      <c r="AC1097" s="210"/>
      <c r="AD1097" s="210"/>
      <c r="AE1097" s="210"/>
      <c r="AF1097" s="210"/>
      <c r="AG1097" s="210" t="s">
        <v>192</v>
      </c>
      <c r="AH1097" s="210">
        <v>0</v>
      </c>
      <c r="AI1097" s="210"/>
      <c r="AJ1097" s="210"/>
      <c r="AK1097" s="210"/>
      <c r="AL1097" s="210"/>
      <c r="AM1097" s="210"/>
      <c r="AN1097" s="210"/>
      <c r="AO1097" s="210"/>
      <c r="AP1097" s="210"/>
      <c r="AQ1097" s="210"/>
      <c r="AR1097" s="210"/>
      <c r="AS1097" s="210"/>
      <c r="AT1097" s="210"/>
      <c r="AU1097" s="210"/>
      <c r="AV1097" s="210"/>
      <c r="AW1097" s="210"/>
      <c r="AX1097" s="210"/>
      <c r="AY1097" s="210"/>
      <c r="AZ1097" s="210"/>
      <c r="BA1097" s="210"/>
      <c r="BB1097" s="210"/>
      <c r="BC1097" s="210"/>
      <c r="BD1097" s="210"/>
      <c r="BE1097" s="210"/>
      <c r="BF1097" s="210"/>
      <c r="BG1097" s="210"/>
      <c r="BH1097" s="210"/>
    </row>
    <row r="1098" spans="1:60" outlineLevel="3" x14ac:dyDescent="0.2">
      <c r="A1098" s="217"/>
      <c r="B1098" s="218"/>
      <c r="C1098" s="261" t="s">
        <v>879</v>
      </c>
      <c r="D1098" s="252"/>
      <c r="E1098" s="253">
        <v>8</v>
      </c>
      <c r="F1098" s="220"/>
      <c r="G1098" s="220"/>
      <c r="H1098" s="220"/>
      <c r="I1098" s="220"/>
      <c r="J1098" s="220"/>
      <c r="K1098" s="220"/>
      <c r="L1098" s="220"/>
      <c r="M1098" s="220"/>
      <c r="N1098" s="219"/>
      <c r="O1098" s="219"/>
      <c r="P1098" s="219"/>
      <c r="Q1098" s="219"/>
      <c r="R1098" s="220"/>
      <c r="S1098" s="220"/>
      <c r="T1098" s="220"/>
      <c r="U1098" s="220"/>
      <c r="V1098" s="220"/>
      <c r="W1098" s="220"/>
      <c r="X1098" s="220"/>
      <c r="Y1098" s="220"/>
      <c r="Z1098" s="210"/>
      <c r="AA1098" s="210"/>
      <c r="AB1098" s="210"/>
      <c r="AC1098" s="210"/>
      <c r="AD1098" s="210"/>
      <c r="AE1098" s="210"/>
      <c r="AF1098" s="210"/>
      <c r="AG1098" s="210" t="s">
        <v>192</v>
      </c>
      <c r="AH1098" s="210">
        <v>0</v>
      </c>
      <c r="AI1098" s="210"/>
      <c r="AJ1098" s="210"/>
      <c r="AK1098" s="210"/>
      <c r="AL1098" s="210"/>
      <c r="AM1098" s="210"/>
      <c r="AN1098" s="210"/>
      <c r="AO1098" s="210"/>
      <c r="AP1098" s="210"/>
      <c r="AQ1098" s="210"/>
      <c r="AR1098" s="210"/>
      <c r="AS1098" s="210"/>
      <c r="AT1098" s="210"/>
      <c r="AU1098" s="210"/>
      <c r="AV1098" s="210"/>
      <c r="AW1098" s="210"/>
      <c r="AX1098" s="210"/>
      <c r="AY1098" s="210"/>
      <c r="AZ1098" s="210"/>
      <c r="BA1098" s="210"/>
      <c r="BB1098" s="210"/>
      <c r="BC1098" s="210"/>
      <c r="BD1098" s="210"/>
      <c r="BE1098" s="210"/>
      <c r="BF1098" s="210"/>
      <c r="BG1098" s="210"/>
      <c r="BH1098" s="210"/>
    </row>
    <row r="1099" spans="1:60" outlineLevel="3" x14ac:dyDescent="0.2">
      <c r="A1099" s="217"/>
      <c r="B1099" s="218"/>
      <c r="C1099" s="261" t="s">
        <v>880</v>
      </c>
      <c r="D1099" s="252"/>
      <c r="E1099" s="253">
        <v>8</v>
      </c>
      <c r="F1099" s="220"/>
      <c r="G1099" s="220"/>
      <c r="H1099" s="220"/>
      <c r="I1099" s="220"/>
      <c r="J1099" s="220"/>
      <c r="K1099" s="220"/>
      <c r="L1099" s="220"/>
      <c r="M1099" s="220"/>
      <c r="N1099" s="219"/>
      <c r="O1099" s="219"/>
      <c r="P1099" s="219"/>
      <c r="Q1099" s="219"/>
      <c r="R1099" s="220"/>
      <c r="S1099" s="220"/>
      <c r="T1099" s="220"/>
      <c r="U1099" s="220"/>
      <c r="V1099" s="220"/>
      <c r="W1099" s="220"/>
      <c r="X1099" s="220"/>
      <c r="Y1099" s="220"/>
      <c r="Z1099" s="210"/>
      <c r="AA1099" s="210"/>
      <c r="AB1099" s="210"/>
      <c r="AC1099" s="210"/>
      <c r="AD1099" s="210"/>
      <c r="AE1099" s="210"/>
      <c r="AF1099" s="210"/>
      <c r="AG1099" s="210" t="s">
        <v>192</v>
      </c>
      <c r="AH1099" s="210">
        <v>0</v>
      </c>
      <c r="AI1099" s="210"/>
      <c r="AJ1099" s="210"/>
      <c r="AK1099" s="210"/>
      <c r="AL1099" s="210"/>
      <c r="AM1099" s="210"/>
      <c r="AN1099" s="210"/>
      <c r="AO1099" s="210"/>
      <c r="AP1099" s="210"/>
      <c r="AQ1099" s="210"/>
      <c r="AR1099" s="210"/>
      <c r="AS1099" s="210"/>
      <c r="AT1099" s="210"/>
      <c r="AU1099" s="210"/>
      <c r="AV1099" s="210"/>
      <c r="AW1099" s="210"/>
      <c r="AX1099" s="210"/>
      <c r="AY1099" s="210"/>
      <c r="AZ1099" s="210"/>
      <c r="BA1099" s="210"/>
      <c r="BB1099" s="210"/>
      <c r="BC1099" s="210"/>
      <c r="BD1099" s="210"/>
      <c r="BE1099" s="210"/>
      <c r="BF1099" s="210"/>
      <c r="BG1099" s="210"/>
      <c r="BH1099" s="210"/>
    </row>
    <row r="1100" spans="1:60" outlineLevel="3" x14ac:dyDescent="0.2">
      <c r="A1100" s="217"/>
      <c r="B1100" s="218"/>
      <c r="C1100" s="261" t="s">
        <v>881</v>
      </c>
      <c r="D1100" s="252"/>
      <c r="E1100" s="253">
        <v>8</v>
      </c>
      <c r="F1100" s="220"/>
      <c r="G1100" s="220"/>
      <c r="H1100" s="220"/>
      <c r="I1100" s="220"/>
      <c r="J1100" s="220"/>
      <c r="K1100" s="220"/>
      <c r="L1100" s="220"/>
      <c r="M1100" s="220"/>
      <c r="N1100" s="219"/>
      <c r="O1100" s="219"/>
      <c r="P1100" s="219"/>
      <c r="Q1100" s="219"/>
      <c r="R1100" s="220"/>
      <c r="S1100" s="220"/>
      <c r="T1100" s="220"/>
      <c r="U1100" s="220"/>
      <c r="V1100" s="220"/>
      <c r="W1100" s="220"/>
      <c r="X1100" s="220"/>
      <c r="Y1100" s="220"/>
      <c r="Z1100" s="210"/>
      <c r="AA1100" s="210"/>
      <c r="AB1100" s="210"/>
      <c r="AC1100" s="210"/>
      <c r="AD1100" s="210"/>
      <c r="AE1100" s="210"/>
      <c r="AF1100" s="210"/>
      <c r="AG1100" s="210" t="s">
        <v>192</v>
      </c>
      <c r="AH1100" s="210">
        <v>0</v>
      </c>
      <c r="AI1100" s="210"/>
      <c r="AJ1100" s="210"/>
      <c r="AK1100" s="210"/>
      <c r="AL1100" s="210"/>
      <c r="AM1100" s="210"/>
      <c r="AN1100" s="210"/>
      <c r="AO1100" s="210"/>
      <c r="AP1100" s="210"/>
      <c r="AQ1100" s="210"/>
      <c r="AR1100" s="210"/>
      <c r="AS1100" s="210"/>
      <c r="AT1100" s="210"/>
      <c r="AU1100" s="210"/>
      <c r="AV1100" s="210"/>
      <c r="AW1100" s="210"/>
      <c r="AX1100" s="210"/>
      <c r="AY1100" s="210"/>
      <c r="AZ1100" s="210"/>
      <c r="BA1100" s="210"/>
      <c r="BB1100" s="210"/>
      <c r="BC1100" s="210"/>
      <c r="BD1100" s="210"/>
      <c r="BE1100" s="210"/>
      <c r="BF1100" s="210"/>
      <c r="BG1100" s="210"/>
      <c r="BH1100" s="210"/>
    </row>
    <row r="1101" spans="1:60" outlineLevel="3" x14ac:dyDescent="0.2">
      <c r="A1101" s="217"/>
      <c r="B1101" s="218"/>
      <c r="C1101" s="261" t="s">
        <v>882</v>
      </c>
      <c r="D1101" s="252"/>
      <c r="E1101" s="253">
        <v>8</v>
      </c>
      <c r="F1101" s="220"/>
      <c r="G1101" s="220"/>
      <c r="H1101" s="220"/>
      <c r="I1101" s="220"/>
      <c r="J1101" s="220"/>
      <c r="K1101" s="220"/>
      <c r="L1101" s="220"/>
      <c r="M1101" s="220"/>
      <c r="N1101" s="219"/>
      <c r="O1101" s="219"/>
      <c r="P1101" s="219"/>
      <c r="Q1101" s="219"/>
      <c r="R1101" s="220"/>
      <c r="S1101" s="220"/>
      <c r="T1101" s="220"/>
      <c r="U1101" s="220"/>
      <c r="V1101" s="220"/>
      <c r="W1101" s="220"/>
      <c r="X1101" s="220"/>
      <c r="Y1101" s="220"/>
      <c r="Z1101" s="210"/>
      <c r="AA1101" s="210"/>
      <c r="AB1101" s="210"/>
      <c r="AC1101" s="210"/>
      <c r="AD1101" s="210"/>
      <c r="AE1101" s="210"/>
      <c r="AF1101" s="210"/>
      <c r="AG1101" s="210" t="s">
        <v>192</v>
      </c>
      <c r="AH1101" s="210">
        <v>0</v>
      </c>
      <c r="AI1101" s="210"/>
      <c r="AJ1101" s="210"/>
      <c r="AK1101" s="210"/>
      <c r="AL1101" s="210"/>
      <c r="AM1101" s="210"/>
      <c r="AN1101" s="210"/>
      <c r="AO1101" s="210"/>
      <c r="AP1101" s="210"/>
      <c r="AQ1101" s="210"/>
      <c r="AR1101" s="210"/>
      <c r="AS1101" s="210"/>
      <c r="AT1101" s="210"/>
      <c r="AU1101" s="210"/>
      <c r="AV1101" s="210"/>
      <c r="AW1101" s="210"/>
      <c r="AX1101" s="210"/>
      <c r="AY1101" s="210"/>
      <c r="AZ1101" s="210"/>
      <c r="BA1101" s="210"/>
      <c r="BB1101" s="210"/>
      <c r="BC1101" s="210"/>
      <c r="BD1101" s="210"/>
      <c r="BE1101" s="210"/>
      <c r="BF1101" s="210"/>
      <c r="BG1101" s="210"/>
      <c r="BH1101" s="210"/>
    </row>
    <row r="1102" spans="1:60" outlineLevel="3" x14ac:dyDescent="0.2">
      <c r="A1102" s="217"/>
      <c r="B1102" s="218"/>
      <c r="C1102" s="261" t="s">
        <v>883</v>
      </c>
      <c r="D1102" s="252"/>
      <c r="E1102" s="253">
        <v>8</v>
      </c>
      <c r="F1102" s="220"/>
      <c r="G1102" s="220"/>
      <c r="H1102" s="220"/>
      <c r="I1102" s="220"/>
      <c r="J1102" s="220"/>
      <c r="K1102" s="220"/>
      <c r="L1102" s="220"/>
      <c r="M1102" s="220"/>
      <c r="N1102" s="219"/>
      <c r="O1102" s="219"/>
      <c r="P1102" s="219"/>
      <c r="Q1102" s="219"/>
      <c r="R1102" s="220"/>
      <c r="S1102" s="220"/>
      <c r="T1102" s="220"/>
      <c r="U1102" s="220"/>
      <c r="V1102" s="220"/>
      <c r="W1102" s="220"/>
      <c r="X1102" s="220"/>
      <c r="Y1102" s="220"/>
      <c r="Z1102" s="210"/>
      <c r="AA1102" s="210"/>
      <c r="AB1102" s="210"/>
      <c r="AC1102" s="210"/>
      <c r="AD1102" s="210"/>
      <c r="AE1102" s="210"/>
      <c r="AF1102" s="210"/>
      <c r="AG1102" s="210" t="s">
        <v>192</v>
      </c>
      <c r="AH1102" s="210">
        <v>0</v>
      </c>
      <c r="AI1102" s="210"/>
      <c r="AJ1102" s="210"/>
      <c r="AK1102" s="210"/>
      <c r="AL1102" s="210"/>
      <c r="AM1102" s="210"/>
      <c r="AN1102" s="210"/>
      <c r="AO1102" s="210"/>
      <c r="AP1102" s="210"/>
      <c r="AQ1102" s="210"/>
      <c r="AR1102" s="210"/>
      <c r="AS1102" s="210"/>
      <c r="AT1102" s="210"/>
      <c r="AU1102" s="210"/>
      <c r="AV1102" s="210"/>
      <c r="AW1102" s="210"/>
      <c r="AX1102" s="210"/>
      <c r="AY1102" s="210"/>
      <c r="AZ1102" s="210"/>
      <c r="BA1102" s="210"/>
      <c r="BB1102" s="210"/>
      <c r="BC1102" s="210"/>
      <c r="BD1102" s="210"/>
      <c r="BE1102" s="210"/>
      <c r="BF1102" s="210"/>
      <c r="BG1102" s="210"/>
      <c r="BH1102" s="210"/>
    </row>
    <row r="1103" spans="1:60" outlineLevel="3" x14ac:dyDescent="0.2">
      <c r="A1103" s="217"/>
      <c r="B1103" s="218"/>
      <c r="C1103" s="261" t="s">
        <v>884</v>
      </c>
      <c r="D1103" s="252"/>
      <c r="E1103" s="253">
        <v>8</v>
      </c>
      <c r="F1103" s="220"/>
      <c r="G1103" s="220"/>
      <c r="H1103" s="220"/>
      <c r="I1103" s="220"/>
      <c r="J1103" s="220"/>
      <c r="K1103" s="220"/>
      <c r="L1103" s="220"/>
      <c r="M1103" s="220"/>
      <c r="N1103" s="219"/>
      <c r="O1103" s="219"/>
      <c r="P1103" s="219"/>
      <c r="Q1103" s="219"/>
      <c r="R1103" s="220"/>
      <c r="S1103" s="220"/>
      <c r="T1103" s="220"/>
      <c r="U1103" s="220"/>
      <c r="V1103" s="220"/>
      <c r="W1103" s="220"/>
      <c r="X1103" s="220"/>
      <c r="Y1103" s="220"/>
      <c r="Z1103" s="210"/>
      <c r="AA1103" s="210"/>
      <c r="AB1103" s="210"/>
      <c r="AC1103" s="210"/>
      <c r="AD1103" s="210"/>
      <c r="AE1103" s="210"/>
      <c r="AF1103" s="210"/>
      <c r="AG1103" s="210" t="s">
        <v>192</v>
      </c>
      <c r="AH1103" s="210">
        <v>0</v>
      </c>
      <c r="AI1103" s="210"/>
      <c r="AJ1103" s="210"/>
      <c r="AK1103" s="210"/>
      <c r="AL1103" s="210"/>
      <c r="AM1103" s="210"/>
      <c r="AN1103" s="210"/>
      <c r="AO1103" s="210"/>
      <c r="AP1103" s="210"/>
      <c r="AQ1103" s="210"/>
      <c r="AR1103" s="210"/>
      <c r="AS1103" s="210"/>
      <c r="AT1103" s="210"/>
      <c r="AU1103" s="210"/>
      <c r="AV1103" s="210"/>
      <c r="AW1103" s="210"/>
      <c r="AX1103" s="210"/>
      <c r="AY1103" s="210"/>
      <c r="AZ1103" s="210"/>
      <c r="BA1103" s="210"/>
      <c r="BB1103" s="210"/>
      <c r="BC1103" s="210"/>
      <c r="BD1103" s="210"/>
      <c r="BE1103" s="210"/>
      <c r="BF1103" s="210"/>
      <c r="BG1103" s="210"/>
      <c r="BH1103" s="210"/>
    </row>
    <row r="1104" spans="1:60" outlineLevel="3" x14ac:dyDescent="0.2">
      <c r="A1104" s="217"/>
      <c r="B1104" s="218"/>
      <c r="C1104" s="261" t="s">
        <v>885</v>
      </c>
      <c r="D1104" s="252"/>
      <c r="E1104" s="253">
        <v>8</v>
      </c>
      <c r="F1104" s="220"/>
      <c r="G1104" s="220"/>
      <c r="H1104" s="220"/>
      <c r="I1104" s="220"/>
      <c r="J1104" s="220"/>
      <c r="K1104" s="220"/>
      <c r="L1104" s="220"/>
      <c r="M1104" s="220"/>
      <c r="N1104" s="219"/>
      <c r="O1104" s="219"/>
      <c r="P1104" s="219"/>
      <c r="Q1104" s="219"/>
      <c r="R1104" s="220"/>
      <c r="S1104" s="220"/>
      <c r="T1104" s="220"/>
      <c r="U1104" s="220"/>
      <c r="V1104" s="220"/>
      <c r="W1104" s="220"/>
      <c r="X1104" s="220"/>
      <c r="Y1104" s="220"/>
      <c r="Z1104" s="210"/>
      <c r="AA1104" s="210"/>
      <c r="AB1104" s="210"/>
      <c r="AC1104" s="210"/>
      <c r="AD1104" s="210"/>
      <c r="AE1104" s="210"/>
      <c r="AF1104" s="210"/>
      <c r="AG1104" s="210" t="s">
        <v>192</v>
      </c>
      <c r="AH1104" s="210">
        <v>0</v>
      </c>
      <c r="AI1104" s="210"/>
      <c r="AJ1104" s="210"/>
      <c r="AK1104" s="210"/>
      <c r="AL1104" s="210"/>
      <c r="AM1104" s="210"/>
      <c r="AN1104" s="210"/>
      <c r="AO1104" s="210"/>
      <c r="AP1104" s="210"/>
      <c r="AQ1104" s="210"/>
      <c r="AR1104" s="210"/>
      <c r="AS1104" s="210"/>
      <c r="AT1104" s="210"/>
      <c r="AU1104" s="210"/>
      <c r="AV1104" s="210"/>
      <c r="AW1104" s="210"/>
      <c r="AX1104" s="210"/>
      <c r="AY1104" s="210"/>
      <c r="AZ1104" s="210"/>
      <c r="BA1104" s="210"/>
      <c r="BB1104" s="210"/>
      <c r="BC1104" s="210"/>
      <c r="BD1104" s="210"/>
      <c r="BE1104" s="210"/>
      <c r="BF1104" s="210"/>
      <c r="BG1104" s="210"/>
      <c r="BH1104" s="210"/>
    </row>
    <row r="1105" spans="1:60" outlineLevel="3" x14ac:dyDescent="0.2">
      <c r="A1105" s="217"/>
      <c r="B1105" s="218"/>
      <c r="C1105" s="261" t="s">
        <v>886</v>
      </c>
      <c r="D1105" s="252"/>
      <c r="E1105" s="253">
        <v>8</v>
      </c>
      <c r="F1105" s="220"/>
      <c r="G1105" s="220"/>
      <c r="H1105" s="220"/>
      <c r="I1105" s="220"/>
      <c r="J1105" s="220"/>
      <c r="K1105" s="220"/>
      <c r="L1105" s="220"/>
      <c r="M1105" s="220"/>
      <c r="N1105" s="219"/>
      <c r="O1105" s="219"/>
      <c r="P1105" s="219"/>
      <c r="Q1105" s="219"/>
      <c r="R1105" s="220"/>
      <c r="S1105" s="220"/>
      <c r="T1105" s="220"/>
      <c r="U1105" s="220"/>
      <c r="V1105" s="220"/>
      <c r="W1105" s="220"/>
      <c r="X1105" s="220"/>
      <c r="Y1105" s="220"/>
      <c r="Z1105" s="210"/>
      <c r="AA1105" s="210"/>
      <c r="AB1105" s="210"/>
      <c r="AC1105" s="210"/>
      <c r="AD1105" s="210"/>
      <c r="AE1105" s="210"/>
      <c r="AF1105" s="210"/>
      <c r="AG1105" s="210" t="s">
        <v>192</v>
      </c>
      <c r="AH1105" s="210">
        <v>0</v>
      </c>
      <c r="AI1105" s="210"/>
      <c r="AJ1105" s="210"/>
      <c r="AK1105" s="210"/>
      <c r="AL1105" s="210"/>
      <c r="AM1105" s="210"/>
      <c r="AN1105" s="210"/>
      <c r="AO1105" s="210"/>
      <c r="AP1105" s="210"/>
      <c r="AQ1105" s="210"/>
      <c r="AR1105" s="210"/>
      <c r="AS1105" s="210"/>
      <c r="AT1105" s="210"/>
      <c r="AU1105" s="210"/>
      <c r="AV1105" s="210"/>
      <c r="AW1105" s="210"/>
      <c r="AX1105" s="210"/>
      <c r="AY1105" s="210"/>
      <c r="AZ1105" s="210"/>
      <c r="BA1105" s="210"/>
      <c r="BB1105" s="210"/>
      <c r="BC1105" s="210"/>
      <c r="BD1105" s="210"/>
      <c r="BE1105" s="210"/>
      <c r="BF1105" s="210"/>
      <c r="BG1105" s="210"/>
      <c r="BH1105" s="210"/>
    </row>
    <row r="1106" spans="1:60" outlineLevel="3" x14ac:dyDescent="0.2">
      <c r="A1106" s="217"/>
      <c r="B1106" s="218"/>
      <c r="C1106" s="261" t="s">
        <v>887</v>
      </c>
      <c r="D1106" s="252"/>
      <c r="E1106" s="253">
        <v>8</v>
      </c>
      <c r="F1106" s="220"/>
      <c r="G1106" s="220"/>
      <c r="H1106" s="220"/>
      <c r="I1106" s="220"/>
      <c r="J1106" s="220"/>
      <c r="K1106" s="220"/>
      <c r="L1106" s="220"/>
      <c r="M1106" s="220"/>
      <c r="N1106" s="219"/>
      <c r="O1106" s="219"/>
      <c r="P1106" s="219"/>
      <c r="Q1106" s="219"/>
      <c r="R1106" s="220"/>
      <c r="S1106" s="220"/>
      <c r="T1106" s="220"/>
      <c r="U1106" s="220"/>
      <c r="V1106" s="220"/>
      <c r="W1106" s="220"/>
      <c r="X1106" s="220"/>
      <c r="Y1106" s="220"/>
      <c r="Z1106" s="210"/>
      <c r="AA1106" s="210"/>
      <c r="AB1106" s="210"/>
      <c r="AC1106" s="210"/>
      <c r="AD1106" s="210"/>
      <c r="AE1106" s="210"/>
      <c r="AF1106" s="210"/>
      <c r="AG1106" s="210" t="s">
        <v>192</v>
      </c>
      <c r="AH1106" s="210">
        <v>0</v>
      </c>
      <c r="AI1106" s="210"/>
      <c r="AJ1106" s="210"/>
      <c r="AK1106" s="210"/>
      <c r="AL1106" s="210"/>
      <c r="AM1106" s="210"/>
      <c r="AN1106" s="210"/>
      <c r="AO1106" s="210"/>
      <c r="AP1106" s="210"/>
      <c r="AQ1106" s="210"/>
      <c r="AR1106" s="210"/>
      <c r="AS1106" s="210"/>
      <c r="AT1106" s="210"/>
      <c r="AU1106" s="210"/>
      <c r="AV1106" s="210"/>
      <c r="AW1106" s="210"/>
      <c r="AX1106" s="210"/>
      <c r="AY1106" s="210"/>
      <c r="AZ1106" s="210"/>
      <c r="BA1106" s="210"/>
      <c r="BB1106" s="210"/>
      <c r="BC1106" s="210"/>
      <c r="BD1106" s="210"/>
      <c r="BE1106" s="210"/>
      <c r="BF1106" s="210"/>
      <c r="BG1106" s="210"/>
      <c r="BH1106" s="210"/>
    </row>
    <row r="1107" spans="1:60" outlineLevel="3" x14ac:dyDescent="0.2">
      <c r="A1107" s="217"/>
      <c r="B1107" s="218"/>
      <c r="C1107" s="261" t="s">
        <v>888</v>
      </c>
      <c r="D1107" s="252"/>
      <c r="E1107" s="253">
        <v>8</v>
      </c>
      <c r="F1107" s="220"/>
      <c r="G1107" s="220"/>
      <c r="H1107" s="220"/>
      <c r="I1107" s="220"/>
      <c r="J1107" s="220"/>
      <c r="K1107" s="220"/>
      <c r="L1107" s="220"/>
      <c r="M1107" s="220"/>
      <c r="N1107" s="219"/>
      <c r="O1107" s="219"/>
      <c r="P1107" s="219"/>
      <c r="Q1107" s="219"/>
      <c r="R1107" s="220"/>
      <c r="S1107" s="220"/>
      <c r="T1107" s="220"/>
      <c r="U1107" s="220"/>
      <c r="V1107" s="220"/>
      <c r="W1107" s="220"/>
      <c r="X1107" s="220"/>
      <c r="Y1107" s="220"/>
      <c r="Z1107" s="210"/>
      <c r="AA1107" s="210"/>
      <c r="AB1107" s="210"/>
      <c r="AC1107" s="210"/>
      <c r="AD1107" s="210"/>
      <c r="AE1107" s="210"/>
      <c r="AF1107" s="210"/>
      <c r="AG1107" s="210" t="s">
        <v>192</v>
      </c>
      <c r="AH1107" s="210">
        <v>0</v>
      </c>
      <c r="AI1107" s="210"/>
      <c r="AJ1107" s="210"/>
      <c r="AK1107" s="210"/>
      <c r="AL1107" s="210"/>
      <c r="AM1107" s="210"/>
      <c r="AN1107" s="210"/>
      <c r="AO1107" s="210"/>
      <c r="AP1107" s="210"/>
      <c r="AQ1107" s="210"/>
      <c r="AR1107" s="210"/>
      <c r="AS1107" s="210"/>
      <c r="AT1107" s="210"/>
      <c r="AU1107" s="210"/>
      <c r="AV1107" s="210"/>
      <c r="AW1107" s="210"/>
      <c r="AX1107" s="210"/>
      <c r="AY1107" s="210"/>
      <c r="AZ1107" s="210"/>
      <c r="BA1107" s="210"/>
      <c r="BB1107" s="210"/>
      <c r="BC1107" s="210"/>
      <c r="BD1107" s="210"/>
      <c r="BE1107" s="210"/>
      <c r="BF1107" s="210"/>
      <c r="BG1107" s="210"/>
      <c r="BH1107" s="210"/>
    </row>
    <row r="1108" spans="1:60" outlineLevel="3" x14ac:dyDescent="0.2">
      <c r="A1108" s="217"/>
      <c r="B1108" s="218"/>
      <c r="C1108" s="261" t="s">
        <v>889</v>
      </c>
      <c r="D1108" s="252"/>
      <c r="E1108" s="253">
        <v>16</v>
      </c>
      <c r="F1108" s="220"/>
      <c r="G1108" s="220"/>
      <c r="H1108" s="220"/>
      <c r="I1108" s="220"/>
      <c r="J1108" s="220"/>
      <c r="K1108" s="220"/>
      <c r="L1108" s="220"/>
      <c r="M1108" s="220"/>
      <c r="N1108" s="219"/>
      <c r="O1108" s="219"/>
      <c r="P1108" s="219"/>
      <c r="Q1108" s="219"/>
      <c r="R1108" s="220"/>
      <c r="S1108" s="220"/>
      <c r="T1108" s="220"/>
      <c r="U1108" s="220"/>
      <c r="V1108" s="220"/>
      <c r="W1108" s="220"/>
      <c r="X1108" s="220"/>
      <c r="Y1108" s="220"/>
      <c r="Z1108" s="210"/>
      <c r="AA1108" s="210"/>
      <c r="AB1108" s="210"/>
      <c r="AC1108" s="210"/>
      <c r="AD1108" s="210"/>
      <c r="AE1108" s="210"/>
      <c r="AF1108" s="210"/>
      <c r="AG1108" s="210" t="s">
        <v>192</v>
      </c>
      <c r="AH1108" s="210">
        <v>0</v>
      </c>
      <c r="AI1108" s="210"/>
      <c r="AJ1108" s="210"/>
      <c r="AK1108" s="210"/>
      <c r="AL1108" s="210"/>
      <c r="AM1108" s="210"/>
      <c r="AN1108" s="210"/>
      <c r="AO1108" s="210"/>
      <c r="AP1108" s="210"/>
      <c r="AQ1108" s="210"/>
      <c r="AR1108" s="210"/>
      <c r="AS1108" s="210"/>
      <c r="AT1108" s="210"/>
      <c r="AU1108" s="210"/>
      <c r="AV1108" s="210"/>
      <c r="AW1108" s="210"/>
      <c r="AX1108" s="210"/>
      <c r="AY1108" s="210"/>
      <c r="AZ1108" s="210"/>
      <c r="BA1108" s="210"/>
      <c r="BB1108" s="210"/>
      <c r="BC1108" s="210"/>
      <c r="BD1108" s="210"/>
      <c r="BE1108" s="210"/>
      <c r="BF1108" s="210"/>
      <c r="BG1108" s="210"/>
      <c r="BH1108" s="210"/>
    </row>
    <row r="1109" spans="1:60" outlineLevel="3" x14ac:dyDescent="0.2">
      <c r="A1109" s="217"/>
      <c r="B1109" s="218"/>
      <c r="C1109" s="261" t="s">
        <v>890</v>
      </c>
      <c r="D1109" s="252"/>
      <c r="E1109" s="253">
        <v>8</v>
      </c>
      <c r="F1109" s="220"/>
      <c r="G1109" s="220"/>
      <c r="H1109" s="220"/>
      <c r="I1109" s="220"/>
      <c r="J1109" s="220"/>
      <c r="K1109" s="220"/>
      <c r="L1109" s="220"/>
      <c r="M1109" s="220"/>
      <c r="N1109" s="219"/>
      <c r="O1109" s="219"/>
      <c r="P1109" s="219"/>
      <c r="Q1109" s="219"/>
      <c r="R1109" s="220"/>
      <c r="S1109" s="220"/>
      <c r="T1109" s="220"/>
      <c r="U1109" s="220"/>
      <c r="V1109" s="220"/>
      <c r="W1109" s="220"/>
      <c r="X1109" s="220"/>
      <c r="Y1109" s="220"/>
      <c r="Z1109" s="210"/>
      <c r="AA1109" s="210"/>
      <c r="AB1109" s="210"/>
      <c r="AC1109" s="210"/>
      <c r="AD1109" s="210"/>
      <c r="AE1109" s="210"/>
      <c r="AF1109" s="210"/>
      <c r="AG1109" s="210" t="s">
        <v>192</v>
      </c>
      <c r="AH1109" s="210">
        <v>0</v>
      </c>
      <c r="AI1109" s="210"/>
      <c r="AJ1109" s="210"/>
      <c r="AK1109" s="210"/>
      <c r="AL1109" s="210"/>
      <c r="AM1109" s="210"/>
      <c r="AN1109" s="210"/>
      <c r="AO1109" s="210"/>
      <c r="AP1109" s="210"/>
      <c r="AQ1109" s="210"/>
      <c r="AR1109" s="210"/>
      <c r="AS1109" s="210"/>
      <c r="AT1109" s="210"/>
      <c r="AU1109" s="210"/>
      <c r="AV1109" s="210"/>
      <c r="AW1109" s="210"/>
      <c r="AX1109" s="210"/>
      <c r="AY1109" s="210"/>
      <c r="AZ1109" s="210"/>
      <c r="BA1109" s="210"/>
      <c r="BB1109" s="210"/>
      <c r="BC1109" s="210"/>
      <c r="BD1109" s="210"/>
      <c r="BE1109" s="210"/>
      <c r="BF1109" s="210"/>
      <c r="BG1109" s="210"/>
      <c r="BH1109" s="210"/>
    </row>
    <row r="1110" spans="1:60" outlineLevel="3" x14ac:dyDescent="0.2">
      <c r="A1110" s="217"/>
      <c r="B1110" s="218"/>
      <c r="C1110" s="261" t="s">
        <v>891</v>
      </c>
      <c r="D1110" s="252"/>
      <c r="E1110" s="253">
        <v>16</v>
      </c>
      <c r="F1110" s="220"/>
      <c r="G1110" s="220"/>
      <c r="H1110" s="220"/>
      <c r="I1110" s="220"/>
      <c r="J1110" s="220"/>
      <c r="K1110" s="220"/>
      <c r="L1110" s="220"/>
      <c r="M1110" s="220"/>
      <c r="N1110" s="219"/>
      <c r="O1110" s="219"/>
      <c r="P1110" s="219"/>
      <c r="Q1110" s="219"/>
      <c r="R1110" s="220"/>
      <c r="S1110" s="220"/>
      <c r="T1110" s="220"/>
      <c r="U1110" s="220"/>
      <c r="V1110" s="220"/>
      <c r="W1110" s="220"/>
      <c r="X1110" s="220"/>
      <c r="Y1110" s="220"/>
      <c r="Z1110" s="210"/>
      <c r="AA1110" s="210"/>
      <c r="AB1110" s="210"/>
      <c r="AC1110" s="210"/>
      <c r="AD1110" s="210"/>
      <c r="AE1110" s="210"/>
      <c r="AF1110" s="210"/>
      <c r="AG1110" s="210" t="s">
        <v>192</v>
      </c>
      <c r="AH1110" s="210">
        <v>0</v>
      </c>
      <c r="AI1110" s="210"/>
      <c r="AJ1110" s="210"/>
      <c r="AK1110" s="210"/>
      <c r="AL1110" s="210"/>
      <c r="AM1110" s="210"/>
      <c r="AN1110" s="210"/>
      <c r="AO1110" s="210"/>
      <c r="AP1110" s="210"/>
      <c r="AQ1110" s="210"/>
      <c r="AR1110" s="210"/>
      <c r="AS1110" s="210"/>
      <c r="AT1110" s="210"/>
      <c r="AU1110" s="210"/>
      <c r="AV1110" s="210"/>
      <c r="AW1110" s="210"/>
      <c r="AX1110" s="210"/>
      <c r="AY1110" s="210"/>
      <c r="AZ1110" s="210"/>
      <c r="BA1110" s="210"/>
      <c r="BB1110" s="210"/>
      <c r="BC1110" s="210"/>
      <c r="BD1110" s="210"/>
      <c r="BE1110" s="210"/>
      <c r="BF1110" s="210"/>
      <c r="BG1110" s="210"/>
      <c r="BH1110" s="210"/>
    </row>
    <row r="1111" spans="1:60" outlineLevel="3" x14ac:dyDescent="0.2">
      <c r="A1111" s="217"/>
      <c r="B1111" s="218"/>
      <c r="C1111" s="261" t="s">
        <v>892</v>
      </c>
      <c r="D1111" s="252"/>
      <c r="E1111" s="253">
        <v>8</v>
      </c>
      <c r="F1111" s="220"/>
      <c r="G1111" s="220"/>
      <c r="H1111" s="220"/>
      <c r="I1111" s="220"/>
      <c r="J1111" s="220"/>
      <c r="K1111" s="220"/>
      <c r="L1111" s="220"/>
      <c r="M1111" s="220"/>
      <c r="N1111" s="219"/>
      <c r="O1111" s="219"/>
      <c r="P1111" s="219"/>
      <c r="Q1111" s="219"/>
      <c r="R1111" s="220"/>
      <c r="S1111" s="220"/>
      <c r="T1111" s="220"/>
      <c r="U1111" s="220"/>
      <c r="V1111" s="220"/>
      <c r="W1111" s="220"/>
      <c r="X1111" s="220"/>
      <c r="Y1111" s="220"/>
      <c r="Z1111" s="210"/>
      <c r="AA1111" s="210"/>
      <c r="AB1111" s="210"/>
      <c r="AC1111" s="210"/>
      <c r="AD1111" s="210"/>
      <c r="AE1111" s="210"/>
      <c r="AF1111" s="210"/>
      <c r="AG1111" s="210" t="s">
        <v>192</v>
      </c>
      <c r="AH1111" s="210">
        <v>0</v>
      </c>
      <c r="AI1111" s="210"/>
      <c r="AJ1111" s="210"/>
      <c r="AK1111" s="210"/>
      <c r="AL1111" s="210"/>
      <c r="AM1111" s="210"/>
      <c r="AN1111" s="210"/>
      <c r="AO1111" s="210"/>
      <c r="AP1111" s="210"/>
      <c r="AQ1111" s="210"/>
      <c r="AR1111" s="210"/>
      <c r="AS1111" s="210"/>
      <c r="AT1111" s="210"/>
      <c r="AU1111" s="210"/>
      <c r="AV1111" s="210"/>
      <c r="AW1111" s="210"/>
      <c r="AX1111" s="210"/>
      <c r="AY1111" s="210"/>
      <c r="AZ1111" s="210"/>
      <c r="BA1111" s="210"/>
      <c r="BB1111" s="210"/>
      <c r="BC1111" s="210"/>
      <c r="BD1111" s="210"/>
      <c r="BE1111" s="210"/>
      <c r="BF1111" s="210"/>
      <c r="BG1111" s="210"/>
      <c r="BH1111" s="210"/>
    </row>
    <row r="1112" spans="1:60" outlineLevel="3" x14ac:dyDescent="0.2">
      <c r="A1112" s="217"/>
      <c r="B1112" s="218"/>
      <c r="C1112" s="261" t="s">
        <v>893</v>
      </c>
      <c r="D1112" s="252"/>
      <c r="E1112" s="253">
        <v>8</v>
      </c>
      <c r="F1112" s="220"/>
      <c r="G1112" s="220"/>
      <c r="H1112" s="220"/>
      <c r="I1112" s="220"/>
      <c r="J1112" s="220"/>
      <c r="K1112" s="220"/>
      <c r="L1112" s="220"/>
      <c r="M1112" s="220"/>
      <c r="N1112" s="219"/>
      <c r="O1112" s="219"/>
      <c r="P1112" s="219"/>
      <c r="Q1112" s="219"/>
      <c r="R1112" s="220"/>
      <c r="S1112" s="220"/>
      <c r="T1112" s="220"/>
      <c r="U1112" s="220"/>
      <c r="V1112" s="220"/>
      <c r="W1112" s="220"/>
      <c r="X1112" s="220"/>
      <c r="Y1112" s="220"/>
      <c r="Z1112" s="210"/>
      <c r="AA1112" s="210"/>
      <c r="AB1112" s="210"/>
      <c r="AC1112" s="210"/>
      <c r="AD1112" s="210"/>
      <c r="AE1112" s="210"/>
      <c r="AF1112" s="210"/>
      <c r="AG1112" s="210" t="s">
        <v>192</v>
      </c>
      <c r="AH1112" s="210">
        <v>0</v>
      </c>
      <c r="AI1112" s="210"/>
      <c r="AJ1112" s="210"/>
      <c r="AK1112" s="210"/>
      <c r="AL1112" s="210"/>
      <c r="AM1112" s="210"/>
      <c r="AN1112" s="210"/>
      <c r="AO1112" s="210"/>
      <c r="AP1112" s="210"/>
      <c r="AQ1112" s="210"/>
      <c r="AR1112" s="210"/>
      <c r="AS1112" s="210"/>
      <c r="AT1112" s="210"/>
      <c r="AU1112" s="210"/>
      <c r="AV1112" s="210"/>
      <c r="AW1112" s="210"/>
      <c r="AX1112" s="210"/>
      <c r="AY1112" s="210"/>
      <c r="AZ1112" s="210"/>
      <c r="BA1112" s="210"/>
      <c r="BB1112" s="210"/>
      <c r="BC1112" s="210"/>
      <c r="BD1112" s="210"/>
      <c r="BE1112" s="210"/>
      <c r="BF1112" s="210"/>
      <c r="BG1112" s="210"/>
      <c r="BH1112" s="210"/>
    </row>
    <row r="1113" spans="1:60" outlineLevel="3" x14ac:dyDescent="0.2">
      <c r="A1113" s="217"/>
      <c r="B1113" s="218"/>
      <c r="C1113" s="261" t="s">
        <v>894</v>
      </c>
      <c r="D1113" s="252"/>
      <c r="E1113" s="253">
        <v>8</v>
      </c>
      <c r="F1113" s="220"/>
      <c r="G1113" s="220"/>
      <c r="H1113" s="220"/>
      <c r="I1113" s="220"/>
      <c r="J1113" s="220"/>
      <c r="K1113" s="220"/>
      <c r="L1113" s="220"/>
      <c r="M1113" s="220"/>
      <c r="N1113" s="219"/>
      <c r="O1113" s="219"/>
      <c r="P1113" s="219"/>
      <c r="Q1113" s="219"/>
      <c r="R1113" s="220"/>
      <c r="S1113" s="220"/>
      <c r="T1113" s="220"/>
      <c r="U1113" s="220"/>
      <c r="V1113" s="220"/>
      <c r="W1113" s="220"/>
      <c r="X1113" s="220"/>
      <c r="Y1113" s="220"/>
      <c r="Z1113" s="210"/>
      <c r="AA1113" s="210"/>
      <c r="AB1113" s="210"/>
      <c r="AC1113" s="210"/>
      <c r="AD1113" s="210"/>
      <c r="AE1113" s="210"/>
      <c r="AF1113" s="210"/>
      <c r="AG1113" s="210" t="s">
        <v>192</v>
      </c>
      <c r="AH1113" s="210">
        <v>0</v>
      </c>
      <c r="AI1113" s="210"/>
      <c r="AJ1113" s="210"/>
      <c r="AK1113" s="210"/>
      <c r="AL1113" s="210"/>
      <c r="AM1113" s="210"/>
      <c r="AN1113" s="210"/>
      <c r="AO1113" s="210"/>
      <c r="AP1113" s="210"/>
      <c r="AQ1113" s="210"/>
      <c r="AR1113" s="210"/>
      <c r="AS1113" s="210"/>
      <c r="AT1113" s="210"/>
      <c r="AU1113" s="210"/>
      <c r="AV1113" s="210"/>
      <c r="AW1113" s="210"/>
      <c r="AX1113" s="210"/>
      <c r="AY1113" s="210"/>
      <c r="AZ1113" s="210"/>
      <c r="BA1113" s="210"/>
      <c r="BB1113" s="210"/>
      <c r="BC1113" s="210"/>
      <c r="BD1113" s="210"/>
      <c r="BE1113" s="210"/>
      <c r="BF1113" s="210"/>
      <c r="BG1113" s="210"/>
      <c r="BH1113" s="210"/>
    </row>
    <row r="1114" spans="1:60" outlineLevel="3" x14ac:dyDescent="0.2">
      <c r="A1114" s="217"/>
      <c r="B1114" s="218"/>
      <c r="C1114" s="261" t="s">
        <v>895</v>
      </c>
      <c r="D1114" s="252"/>
      <c r="E1114" s="253">
        <v>8</v>
      </c>
      <c r="F1114" s="220"/>
      <c r="G1114" s="220"/>
      <c r="H1114" s="220"/>
      <c r="I1114" s="220"/>
      <c r="J1114" s="220"/>
      <c r="K1114" s="220"/>
      <c r="L1114" s="220"/>
      <c r="M1114" s="220"/>
      <c r="N1114" s="219"/>
      <c r="O1114" s="219"/>
      <c r="P1114" s="219"/>
      <c r="Q1114" s="219"/>
      <c r="R1114" s="220"/>
      <c r="S1114" s="220"/>
      <c r="T1114" s="220"/>
      <c r="U1114" s="220"/>
      <c r="V1114" s="220"/>
      <c r="W1114" s="220"/>
      <c r="X1114" s="220"/>
      <c r="Y1114" s="220"/>
      <c r="Z1114" s="210"/>
      <c r="AA1114" s="210"/>
      <c r="AB1114" s="210"/>
      <c r="AC1114" s="210"/>
      <c r="AD1114" s="210"/>
      <c r="AE1114" s="210"/>
      <c r="AF1114" s="210"/>
      <c r="AG1114" s="210" t="s">
        <v>192</v>
      </c>
      <c r="AH1114" s="210">
        <v>0</v>
      </c>
      <c r="AI1114" s="210"/>
      <c r="AJ1114" s="210"/>
      <c r="AK1114" s="210"/>
      <c r="AL1114" s="210"/>
      <c r="AM1114" s="210"/>
      <c r="AN1114" s="210"/>
      <c r="AO1114" s="210"/>
      <c r="AP1114" s="210"/>
      <c r="AQ1114" s="210"/>
      <c r="AR1114" s="210"/>
      <c r="AS1114" s="210"/>
      <c r="AT1114" s="210"/>
      <c r="AU1114" s="210"/>
      <c r="AV1114" s="210"/>
      <c r="AW1114" s="210"/>
      <c r="AX1114" s="210"/>
      <c r="AY1114" s="210"/>
      <c r="AZ1114" s="210"/>
      <c r="BA1114" s="210"/>
      <c r="BB1114" s="210"/>
      <c r="BC1114" s="210"/>
      <c r="BD1114" s="210"/>
      <c r="BE1114" s="210"/>
      <c r="BF1114" s="210"/>
      <c r="BG1114" s="210"/>
      <c r="BH1114" s="210"/>
    </row>
    <row r="1115" spans="1:60" outlineLevel="3" x14ac:dyDescent="0.2">
      <c r="A1115" s="217"/>
      <c r="B1115" s="218"/>
      <c r="C1115" s="261" t="s">
        <v>896</v>
      </c>
      <c r="D1115" s="252"/>
      <c r="E1115" s="253">
        <v>8</v>
      </c>
      <c r="F1115" s="220"/>
      <c r="G1115" s="220"/>
      <c r="H1115" s="220"/>
      <c r="I1115" s="220"/>
      <c r="J1115" s="220"/>
      <c r="K1115" s="220"/>
      <c r="L1115" s="220"/>
      <c r="M1115" s="220"/>
      <c r="N1115" s="219"/>
      <c r="O1115" s="219"/>
      <c r="P1115" s="219"/>
      <c r="Q1115" s="219"/>
      <c r="R1115" s="220"/>
      <c r="S1115" s="220"/>
      <c r="T1115" s="220"/>
      <c r="U1115" s="220"/>
      <c r="V1115" s="220"/>
      <c r="W1115" s="220"/>
      <c r="X1115" s="220"/>
      <c r="Y1115" s="220"/>
      <c r="Z1115" s="210"/>
      <c r="AA1115" s="210"/>
      <c r="AB1115" s="210"/>
      <c r="AC1115" s="210"/>
      <c r="AD1115" s="210"/>
      <c r="AE1115" s="210"/>
      <c r="AF1115" s="210"/>
      <c r="AG1115" s="210" t="s">
        <v>192</v>
      </c>
      <c r="AH1115" s="210">
        <v>0</v>
      </c>
      <c r="AI1115" s="210"/>
      <c r="AJ1115" s="210"/>
      <c r="AK1115" s="210"/>
      <c r="AL1115" s="210"/>
      <c r="AM1115" s="210"/>
      <c r="AN1115" s="210"/>
      <c r="AO1115" s="210"/>
      <c r="AP1115" s="210"/>
      <c r="AQ1115" s="210"/>
      <c r="AR1115" s="210"/>
      <c r="AS1115" s="210"/>
      <c r="AT1115" s="210"/>
      <c r="AU1115" s="210"/>
      <c r="AV1115" s="210"/>
      <c r="AW1115" s="210"/>
      <c r="AX1115" s="210"/>
      <c r="AY1115" s="210"/>
      <c r="AZ1115" s="210"/>
      <c r="BA1115" s="210"/>
      <c r="BB1115" s="210"/>
      <c r="BC1115" s="210"/>
      <c r="BD1115" s="210"/>
      <c r="BE1115" s="210"/>
      <c r="BF1115" s="210"/>
      <c r="BG1115" s="210"/>
      <c r="BH1115" s="210"/>
    </row>
    <row r="1116" spans="1:60" outlineLevel="3" x14ac:dyDescent="0.2">
      <c r="A1116" s="217"/>
      <c r="B1116" s="218"/>
      <c r="C1116" s="261" t="s">
        <v>897</v>
      </c>
      <c r="D1116" s="252"/>
      <c r="E1116" s="253">
        <v>8</v>
      </c>
      <c r="F1116" s="220"/>
      <c r="G1116" s="220"/>
      <c r="H1116" s="220"/>
      <c r="I1116" s="220"/>
      <c r="J1116" s="220"/>
      <c r="K1116" s="220"/>
      <c r="L1116" s="220"/>
      <c r="M1116" s="220"/>
      <c r="N1116" s="219"/>
      <c r="O1116" s="219"/>
      <c r="P1116" s="219"/>
      <c r="Q1116" s="219"/>
      <c r="R1116" s="220"/>
      <c r="S1116" s="220"/>
      <c r="T1116" s="220"/>
      <c r="U1116" s="220"/>
      <c r="V1116" s="220"/>
      <c r="W1116" s="220"/>
      <c r="X1116" s="220"/>
      <c r="Y1116" s="220"/>
      <c r="Z1116" s="210"/>
      <c r="AA1116" s="210"/>
      <c r="AB1116" s="210"/>
      <c r="AC1116" s="210"/>
      <c r="AD1116" s="210"/>
      <c r="AE1116" s="210"/>
      <c r="AF1116" s="210"/>
      <c r="AG1116" s="210" t="s">
        <v>192</v>
      </c>
      <c r="AH1116" s="210">
        <v>0</v>
      </c>
      <c r="AI1116" s="210"/>
      <c r="AJ1116" s="210"/>
      <c r="AK1116" s="210"/>
      <c r="AL1116" s="210"/>
      <c r="AM1116" s="210"/>
      <c r="AN1116" s="210"/>
      <c r="AO1116" s="210"/>
      <c r="AP1116" s="210"/>
      <c r="AQ1116" s="210"/>
      <c r="AR1116" s="210"/>
      <c r="AS1116" s="210"/>
      <c r="AT1116" s="210"/>
      <c r="AU1116" s="210"/>
      <c r="AV1116" s="210"/>
      <c r="AW1116" s="210"/>
      <c r="AX1116" s="210"/>
      <c r="AY1116" s="210"/>
      <c r="AZ1116" s="210"/>
      <c r="BA1116" s="210"/>
      <c r="BB1116" s="210"/>
      <c r="BC1116" s="210"/>
      <c r="BD1116" s="210"/>
      <c r="BE1116" s="210"/>
      <c r="BF1116" s="210"/>
      <c r="BG1116" s="210"/>
      <c r="BH1116" s="210"/>
    </row>
    <row r="1117" spans="1:60" outlineLevel="3" x14ac:dyDescent="0.2">
      <c r="A1117" s="217"/>
      <c r="B1117" s="218"/>
      <c r="C1117" s="261" t="s">
        <v>898</v>
      </c>
      <c r="D1117" s="252"/>
      <c r="E1117" s="253">
        <v>8</v>
      </c>
      <c r="F1117" s="220"/>
      <c r="G1117" s="220"/>
      <c r="H1117" s="220"/>
      <c r="I1117" s="220"/>
      <c r="J1117" s="220"/>
      <c r="K1117" s="220"/>
      <c r="L1117" s="220"/>
      <c r="M1117" s="220"/>
      <c r="N1117" s="219"/>
      <c r="O1117" s="219"/>
      <c r="P1117" s="219"/>
      <c r="Q1117" s="219"/>
      <c r="R1117" s="220"/>
      <c r="S1117" s="220"/>
      <c r="T1117" s="220"/>
      <c r="U1117" s="220"/>
      <c r="V1117" s="220"/>
      <c r="W1117" s="220"/>
      <c r="X1117" s="220"/>
      <c r="Y1117" s="220"/>
      <c r="Z1117" s="210"/>
      <c r="AA1117" s="210"/>
      <c r="AB1117" s="210"/>
      <c r="AC1117" s="210"/>
      <c r="AD1117" s="210"/>
      <c r="AE1117" s="210"/>
      <c r="AF1117" s="210"/>
      <c r="AG1117" s="210" t="s">
        <v>192</v>
      </c>
      <c r="AH1117" s="210">
        <v>0</v>
      </c>
      <c r="AI1117" s="210"/>
      <c r="AJ1117" s="210"/>
      <c r="AK1117" s="210"/>
      <c r="AL1117" s="210"/>
      <c r="AM1117" s="210"/>
      <c r="AN1117" s="210"/>
      <c r="AO1117" s="210"/>
      <c r="AP1117" s="210"/>
      <c r="AQ1117" s="210"/>
      <c r="AR1117" s="210"/>
      <c r="AS1117" s="210"/>
      <c r="AT1117" s="210"/>
      <c r="AU1117" s="210"/>
      <c r="AV1117" s="210"/>
      <c r="AW1117" s="210"/>
      <c r="AX1117" s="210"/>
      <c r="AY1117" s="210"/>
      <c r="AZ1117" s="210"/>
      <c r="BA1117" s="210"/>
      <c r="BB1117" s="210"/>
      <c r="BC1117" s="210"/>
      <c r="BD1117" s="210"/>
      <c r="BE1117" s="210"/>
      <c r="BF1117" s="210"/>
      <c r="BG1117" s="210"/>
      <c r="BH1117" s="210"/>
    </row>
    <row r="1118" spans="1:60" outlineLevel="3" x14ac:dyDescent="0.2">
      <c r="A1118" s="217"/>
      <c r="B1118" s="218"/>
      <c r="C1118" s="261" t="s">
        <v>899</v>
      </c>
      <c r="D1118" s="252"/>
      <c r="E1118" s="253">
        <v>8</v>
      </c>
      <c r="F1118" s="220"/>
      <c r="G1118" s="220"/>
      <c r="H1118" s="220"/>
      <c r="I1118" s="220"/>
      <c r="J1118" s="220"/>
      <c r="K1118" s="220"/>
      <c r="L1118" s="220"/>
      <c r="M1118" s="220"/>
      <c r="N1118" s="219"/>
      <c r="O1118" s="219"/>
      <c r="P1118" s="219"/>
      <c r="Q1118" s="219"/>
      <c r="R1118" s="220"/>
      <c r="S1118" s="220"/>
      <c r="T1118" s="220"/>
      <c r="U1118" s="220"/>
      <c r="V1118" s="220"/>
      <c r="W1118" s="220"/>
      <c r="X1118" s="220"/>
      <c r="Y1118" s="220"/>
      <c r="Z1118" s="210"/>
      <c r="AA1118" s="210"/>
      <c r="AB1118" s="210"/>
      <c r="AC1118" s="210"/>
      <c r="AD1118" s="210"/>
      <c r="AE1118" s="210"/>
      <c r="AF1118" s="210"/>
      <c r="AG1118" s="210" t="s">
        <v>192</v>
      </c>
      <c r="AH1118" s="210">
        <v>0</v>
      </c>
      <c r="AI1118" s="210"/>
      <c r="AJ1118" s="210"/>
      <c r="AK1118" s="210"/>
      <c r="AL1118" s="210"/>
      <c r="AM1118" s="210"/>
      <c r="AN1118" s="210"/>
      <c r="AO1118" s="210"/>
      <c r="AP1118" s="210"/>
      <c r="AQ1118" s="210"/>
      <c r="AR1118" s="210"/>
      <c r="AS1118" s="210"/>
      <c r="AT1118" s="210"/>
      <c r="AU1118" s="210"/>
      <c r="AV1118" s="210"/>
      <c r="AW1118" s="210"/>
      <c r="AX1118" s="210"/>
      <c r="AY1118" s="210"/>
      <c r="AZ1118" s="210"/>
      <c r="BA1118" s="210"/>
      <c r="BB1118" s="210"/>
      <c r="BC1118" s="210"/>
      <c r="BD1118" s="210"/>
      <c r="BE1118" s="210"/>
      <c r="BF1118" s="210"/>
      <c r="BG1118" s="210"/>
      <c r="BH1118" s="210"/>
    </row>
    <row r="1119" spans="1:60" outlineLevel="3" x14ac:dyDescent="0.2">
      <c r="A1119" s="217"/>
      <c r="B1119" s="218"/>
      <c r="C1119" s="261" t="s">
        <v>900</v>
      </c>
      <c r="D1119" s="252"/>
      <c r="E1119" s="253">
        <v>8</v>
      </c>
      <c r="F1119" s="220"/>
      <c r="G1119" s="220"/>
      <c r="H1119" s="220"/>
      <c r="I1119" s="220"/>
      <c r="J1119" s="220"/>
      <c r="K1119" s="220"/>
      <c r="L1119" s="220"/>
      <c r="M1119" s="220"/>
      <c r="N1119" s="219"/>
      <c r="O1119" s="219"/>
      <c r="P1119" s="219"/>
      <c r="Q1119" s="219"/>
      <c r="R1119" s="220"/>
      <c r="S1119" s="220"/>
      <c r="T1119" s="220"/>
      <c r="U1119" s="220"/>
      <c r="V1119" s="220"/>
      <c r="W1119" s="220"/>
      <c r="X1119" s="220"/>
      <c r="Y1119" s="220"/>
      <c r="Z1119" s="210"/>
      <c r="AA1119" s="210"/>
      <c r="AB1119" s="210"/>
      <c r="AC1119" s="210"/>
      <c r="AD1119" s="210"/>
      <c r="AE1119" s="210"/>
      <c r="AF1119" s="210"/>
      <c r="AG1119" s="210" t="s">
        <v>192</v>
      </c>
      <c r="AH1119" s="210">
        <v>0</v>
      </c>
      <c r="AI1119" s="210"/>
      <c r="AJ1119" s="210"/>
      <c r="AK1119" s="210"/>
      <c r="AL1119" s="210"/>
      <c r="AM1119" s="210"/>
      <c r="AN1119" s="210"/>
      <c r="AO1119" s="210"/>
      <c r="AP1119" s="210"/>
      <c r="AQ1119" s="210"/>
      <c r="AR1119" s="210"/>
      <c r="AS1119" s="210"/>
      <c r="AT1119" s="210"/>
      <c r="AU1119" s="210"/>
      <c r="AV1119" s="210"/>
      <c r="AW1119" s="210"/>
      <c r="AX1119" s="210"/>
      <c r="AY1119" s="210"/>
      <c r="AZ1119" s="210"/>
      <c r="BA1119" s="210"/>
      <c r="BB1119" s="210"/>
      <c r="BC1119" s="210"/>
      <c r="BD1119" s="210"/>
      <c r="BE1119" s="210"/>
      <c r="BF1119" s="210"/>
      <c r="BG1119" s="210"/>
      <c r="BH1119" s="210"/>
    </row>
    <row r="1120" spans="1:60" outlineLevel="3" x14ac:dyDescent="0.2">
      <c r="A1120" s="217"/>
      <c r="B1120" s="218"/>
      <c r="C1120" s="261" t="s">
        <v>901</v>
      </c>
      <c r="D1120" s="252"/>
      <c r="E1120" s="253">
        <v>8</v>
      </c>
      <c r="F1120" s="220"/>
      <c r="G1120" s="220"/>
      <c r="H1120" s="220"/>
      <c r="I1120" s="220"/>
      <c r="J1120" s="220"/>
      <c r="K1120" s="220"/>
      <c r="L1120" s="220"/>
      <c r="M1120" s="220"/>
      <c r="N1120" s="219"/>
      <c r="O1120" s="219"/>
      <c r="P1120" s="219"/>
      <c r="Q1120" s="219"/>
      <c r="R1120" s="220"/>
      <c r="S1120" s="220"/>
      <c r="T1120" s="220"/>
      <c r="U1120" s="220"/>
      <c r="V1120" s="220"/>
      <c r="W1120" s="220"/>
      <c r="X1120" s="220"/>
      <c r="Y1120" s="220"/>
      <c r="Z1120" s="210"/>
      <c r="AA1120" s="210"/>
      <c r="AB1120" s="210"/>
      <c r="AC1120" s="210"/>
      <c r="AD1120" s="210"/>
      <c r="AE1120" s="210"/>
      <c r="AF1120" s="210"/>
      <c r="AG1120" s="210" t="s">
        <v>192</v>
      </c>
      <c r="AH1120" s="210">
        <v>0</v>
      </c>
      <c r="AI1120" s="210"/>
      <c r="AJ1120" s="210"/>
      <c r="AK1120" s="210"/>
      <c r="AL1120" s="210"/>
      <c r="AM1120" s="210"/>
      <c r="AN1120" s="210"/>
      <c r="AO1120" s="210"/>
      <c r="AP1120" s="210"/>
      <c r="AQ1120" s="210"/>
      <c r="AR1120" s="210"/>
      <c r="AS1120" s="210"/>
      <c r="AT1120" s="210"/>
      <c r="AU1120" s="210"/>
      <c r="AV1120" s="210"/>
      <c r="AW1120" s="210"/>
      <c r="AX1120" s="210"/>
      <c r="AY1120" s="210"/>
      <c r="AZ1120" s="210"/>
      <c r="BA1120" s="210"/>
      <c r="BB1120" s="210"/>
      <c r="BC1120" s="210"/>
      <c r="BD1120" s="210"/>
      <c r="BE1120" s="210"/>
      <c r="BF1120" s="210"/>
      <c r="BG1120" s="210"/>
      <c r="BH1120" s="210"/>
    </row>
    <row r="1121" spans="1:60" outlineLevel="3" x14ac:dyDescent="0.2">
      <c r="A1121" s="217"/>
      <c r="B1121" s="218"/>
      <c r="C1121" s="265" t="s">
        <v>428</v>
      </c>
      <c r="D1121" s="258"/>
      <c r="E1121" s="259"/>
      <c r="F1121" s="220"/>
      <c r="G1121" s="220"/>
      <c r="H1121" s="220"/>
      <c r="I1121" s="220"/>
      <c r="J1121" s="220"/>
      <c r="K1121" s="220"/>
      <c r="L1121" s="220"/>
      <c r="M1121" s="220"/>
      <c r="N1121" s="219"/>
      <c r="O1121" s="219"/>
      <c r="P1121" s="219"/>
      <c r="Q1121" s="219"/>
      <c r="R1121" s="220"/>
      <c r="S1121" s="220"/>
      <c r="T1121" s="220"/>
      <c r="U1121" s="220"/>
      <c r="V1121" s="220"/>
      <c r="W1121" s="220"/>
      <c r="X1121" s="220"/>
      <c r="Y1121" s="220"/>
      <c r="Z1121" s="210"/>
      <c r="AA1121" s="210"/>
      <c r="AB1121" s="210"/>
      <c r="AC1121" s="210"/>
      <c r="AD1121" s="210"/>
      <c r="AE1121" s="210"/>
      <c r="AF1121" s="210"/>
      <c r="AG1121" s="210" t="s">
        <v>192</v>
      </c>
      <c r="AH1121" s="210">
        <v>1</v>
      </c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</row>
    <row r="1122" spans="1:60" outlineLevel="3" x14ac:dyDescent="0.2">
      <c r="A1122" s="217"/>
      <c r="B1122" s="218"/>
      <c r="C1122" s="261" t="s">
        <v>902</v>
      </c>
      <c r="D1122" s="252"/>
      <c r="E1122" s="253">
        <v>8</v>
      </c>
      <c r="F1122" s="220"/>
      <c r="G1122" s="220"/>
      <c r="H1122" s="220"/>
      <c r="I1122" s="220"/>
      <c r="J1122" s="220"/>
      <c r="K1122" s="220"/>
      <c r="L1122" s="220"/>
      <c r="M1122" s="220"/>
      <c r="N1122" s="219"/>
      <c r="O1122" s="219"/>
      <c r="P1122" s="219"/>
      <c r="Q1122" s="219"/>
      <c r="R1122" s="220"/>
      <c r="S1122" s="220"/>
      <c r="T1122" s="220"/>
      <c r="U1122" s="220"/>
      <c r="V1122" s="220"/>
      <c r="W1122" s="220"/>
      <c r="X1122" s="220"/>
      <c r="Y1122" s="220"/>
      <c r="Z1122" s="210"/>
      <c r="AA1122" s="210"/>
      <c r="AB1122" s="210"/>
      <c r="AC1122" s="210"/>
      <c r="AD1122" s="210"/>
      <c r="AE1122" s="210"/>
      <c r="AF1122" s="210"/>
      <c r="AG1122" s="210" t="s">
        <v>192</v>
      </c>
      <c r="AH1122" s="210">
        <v>0</v>
      </c>
      <c r="AI1122" s="210"/>
      <c r="AJ1122" s="210"/>
      <c r="AK1122" s="210"/>
      <c r="AL1122" s="210"/>
      <c r="AM1122" s="210"/>
      <c r="AN1122" s="210"/>
      <c r="AO1122" s="210"/>
      <c r="AP1122" s="210"/>
      <c r="AQ1122" s="210"/>
      <c r="AR1122" s="210"/>
      <c r="AS1122" s="210"/>
      <c r="AT1122" s="210"/>
      <c r="AU1122" s="210"/>
      <c r="AV1122" s="210"/>
      <c r="AW1122" s="210"/>
      <c r="AX1122" s="210"/>
      <c r="AY1122" s="210"/>
      <c r="AZ1122" s="210"/>
      <c r="BA1122" s="210"/>
      <c r="BB1122" s="210"/>
      <c r="BC1122" s="210"/>
      <c r="BD1122" s="210"/>
      <c r="BE1122" s="210"/>
      <c r="BF1122" s="210"/>
      <c r="BG1122" s="210"/>
      <c r="BH1122" s="210"/>
    </row>
    <row r="1123" spans="1:60" outlineLevel="3" x14ac:dyDescent="0.2">
      <c r="A1123" s="217"/>
      <c r="B1123" s="218"/>
      <c r="C1123" s="261" t="s">
        <v>903</v>
      </c>
      <c r="D1123" s="252"/>
      <c r="E1123" s="253">
        <v>8</v>
      </c>
      <c r="F1123" s="220"/>
      <c r="G1123" s="220"/>
      <c r="H1123" s="220"/>
      <c r="I1123" s="220"/>
      <c r="J1123" s="220"/>
      <c r="K1123" s="220"/>
      <c r="L1123" s="220"/>
      <c r="M1123" s="220"/>
      <c r="N1123" s="219"/>
      <c r="O1123" s="219"/>
      <c r="P1123" s="219"/>
      <c r="Q1123" s="219"/>
      <c r="R1123" s="220"/>
      <c r="S1123" s="220"/>
      <c r="T1123" s="220"/>
      <c r="U1123" s="220"/>
      <c r="V1123" s="220"/>
      <c r="W1123" s="220"/>
      <c r="X1123" s="220"/>
      <c r="Y1123" s="220"/>
      <c r="Z1123" s="210"/>
      <c r="AA1123" s="210"/>
      <c r="AB1123" s="210"/>
      <c r="AC1123" s="210"/>
      <c r="AD1123" s="210"/>
      <c r="AE1123" s="210"/>
      <c r="AF1123" s="210"/>
      <c r="AG1123" s="210" t="s">
        <v>192</v>
      </c>
      <c r="AH1123" s="210">
        <v>0</v>
      </c>
      <c r="AI1123" s="210"/>
      <c r="AJ1123" s="210"/>
      <c r="AK1123" s="210"/>
      <c r="AL1123" s="210"/>
      <c r="AM1123" s="210"/>
      <c r="AN1123" s="210"/>
      <c r="AO1123" s="210"/>
      <c r="AP1123" s="210"/>
      <c r="AQ1123" s="210"/>
      <c r="AR1123" s="210"/>
      <c r="AS1123" s="210"/>
      <c r="AT1123" s="210"/>
      <c r="AU1123" s="210"/>
      <c r="AV1123" s="210"/>
      <c r="AW1123" s="210"/>
      <c r="AX1123" s="210"/>
      <c r="AY1123" s="210"/>
      <c r="AZ1123" s="210"/>
      <c r="BA1123" s="210"/>
      <c r="BB1123" s="210"/>
      <c r="BC1123" s="210"/>
      <c r="BD1123" s="210"/>
      <c r="BE1123" s="210"/>
      <c r="BF1123" s="210"/>
      <c r="BG1123" s="210"/>
      <c r="BH1123" s="210"/>
    </row>
    <row r="1124" spans="1:60" outlineLevel="3" x14ac:dyDescent="0.2">
      <c r="A1124" s="217"/>
      <c r="B1124" s="218"/>
      <c r="C1124" s="261" t="s">
        <v>904</v>
      </c>
      <c r="D1124" s="252"/>
      <c r="E1124" s="253">
        <v>16</v>
      </c>
      <c r="F1124" s="220"/>
      <c r="G1124" s="220"/>
      <c r="H1124" s="220"/>
      <c r="I1124" s="220"/>
      <c r="J1124" s="220"/>
      <c r="K1124" s="220"/>
      <c r="L1124" s="220"/>
      <c r="M1124" s="220"/>
      <c r="N1124" s="219"/>
      <c r="O1124" s="219"/>
      <c r="P1124" s="219"/>
      <c r="Q1124" s="219"/>
      <c r="R1124" s="220"/>
      <c r="S1124" s="220"/>
      <c r="T1124" s="220"/>
      <c r="U1124" s="220"/>
      <c r="V1124" s="220"/>
      <c r="W1124" s="220"/>
      <c r="X1124" s="220"/>
      <c r="Y1124" s="220"/>
      <c r="Z1124" s="210"/>
      <c r="AA1124" s="210"/>
      <c r="AB1124" s="210"/>
      <c r="AC1124" s="210"/>
      <c r="AD1124" s="210"/>
      <c r="AE1124" s="210"/>
      <c r="AF1124" s="210"/>
      <c r="AG1124" s="210" t="s">
        <v>192</v>
      </c>
      <c r="AH1124" s="210">
        <v>0</v>
      </c>
      <c r="AI1124" s="210"/>
      <c r="AJ1124" s="210"/>
      <c r="AK1124" s="210"/>
      <c r="AL1124" s="210"/>
      <c r="AM1124" s="210"/>
      <c r="AN1124" s="210"/>
      <c r="AO1124" s="210"/>
      <c r="AP1124" s="210"/>
      <c r="AQ1124" s="210"/>
      <c r="AR1124" s="210"/>
      <c r="AS1124" s="210"/>
      <c r="AT1124" s="210"/>
      <c r="AU1124" s="210"/>
      <c r="AV1124" s="210"/>
      <c r="AW1124" s="210"/>
      <c r="AX1124" s="210"/>
      <c r="AY1124" s="210"/>
      <c r="AZ1124" s="210"/>
      <c r="BA1124" s="210"/>
      <c r="BB1124" s="210"/>
      <c r="BC1124" s="210"/>
      <c r="BD1124" s="210"/>
      <c r="BE1124" s="210"/>
      <c r="BF1124" s="210"/>
      <c r="BG1124" s="210"/>
      <c r="BH1124" s="210"/>
    </row>
    <row r="1125" spans="1:60" outlineLevel="3" x14ac:dyDescent="0.2">
      <c r="A1125" s="217"/>
      <c r="B1125" s="218"/>
      <c r="C1125" s="261" t="s">
        <v>905</v>
      </c>
      <c r="D1125" s="252"/>
      <c r="E1125" s="253">
        <v>8</v>
      </c>
      <c r="F1125" s="220"/>
      <c r="G1125" s="220"/>
      <c r="H1125" s="220"/>
      <c r="I1125" s="220"/>
      <c r="J1125" s="220"/>
      <c r="K1125" s="220"/>
      <c r="L1125" s="220"/>
      <c r="M1125" s="220"/>
      <c r="N1125" s="219"/>
      <c r="O1125" s="219"/>
      <c r="P1125" s="219"/>
      <c r="Q1125" s="219"/>
      <c r="R1125" s="220"/>
      <c r="S1125" s="220"/>
      <c r="T1125" s="220"/>
      <c r="U1125" s="220"/>
      <c r="V1125" s="220"/>
      <c r="W1125" s="220"/>
      <c r="X1125" s="220"/>
      <c r="Y1125" s="220"/>
      <c r="Z1125" s="210"/>
      <c r="AA1125" s="210"/>
      <c r="AB1125" s="210"/>
      <c r="AC1125" s="210"/>
      <c r="AD1125" s="210"/>
      <c r="AE1125" s="210"/>
      <c r="AF1125" s="210"/>
      <c r="AG1125" s="210" t="s">
        <v>192</v>
      </c>
      <c r="AH1125" s="210">
        <v>0</v>
      </c>
      <c r="AI1125" s="210"/>
      <c r="AJ1125" s="210"/>
      <c r="AK1125" s="210"/>
      <c r="AL1125" s="210"/>
      <c r="AM1125" s="210"/>
      <c r="AN1125" s="210"/>
      <c r="AO1125" s="210"/>
      <c r="AP1125" s="210"/>
      <c r="AQ1125" s="210"/>
      <c r="AR1125" s="210"/>
      <c r="AS1125" s="210"/>
      <c r="AT1125" s="210"/>
      <c r="AU1125" s="210"/>
      <c r="AV1125" s="210"/>
      <c r="AW1125" s="210"/>
      <c r="AX1125" s="210"/>
      <c r="AY1125" s="210"/>
      <c r="AZ1125" s="210"/>
      <c r="BA1125" s="210"/>
      <c r="BB1125" s="210"/>
      <c r="BC1125" s="210"/>
      <c r="BD1125" s="210"/>
      <c r="BE1125" s="210"/>
      <c r="BF1125" s="210"/>
      <c r="BG1125" s="210"/>
      <c r="BH1125" s="210"/>
    </row>
    <row r="1126" spans="1:60" outlineLevel="3" x14ac:dyDescent="0.2">
      <c r="A1126" s="217"/>
      <c r="B1126" s="218"/>
      <c r="C1126" s="261" t="s">
        <v>906</v>
      </c>
      <c r="D1126" s="252"/>
      <c r="E1126" s="253">
        <v>24</v>
      </c>
      <c r="F1126" s="220"/>
      <c r="G1126" s="220"/>
      <c r="H1126" s="220"/>
      <c r="I1126" s="220"/>
      <c r="J1126" s="220"/>
      <c r="K1126" s="220"/>
      <c r="L1126" s="220"/>
      <c r="M1126" s="220"/>
      <c r="N1126" s="219"/>
      <c r="O1126" s="219"/>
      <c r="P1126" s="219"/>
      <c r="Q1126" s="219"/>
      <c r="R1126" s="220"/>
      <c r="S1126" s="220"/>
      <c r="T1126" s="220"/>
      <c r="U1126" s="220"/>
      <c r="V1126" s="220"/>
      <c r="W1126" s="220"/>
      <c r="X1126" s="220"/>
      <c r="Y1126" s="220"/>
      <c r="Z1126" s="210"/>
      <c r="AA1126" s="210"/>
      <c r="AB1126" s="210"/>
      <c r="AC1126" s="210"/>
      <c r="AD1126" s="210"/>
      <c r="AE1126" s="210"/>
      <c r="AF1126" s="210"/>
      <c r="AG1126" s="210" t="s">
        <v>192</v>
      </c>
      <c r="AH1126" s="210">
        <v>0</v>
      </c>
      <c r="AI1126" s="210"/>
      <c r="AJ1126" s="210"/>
      <c r="AK1126" s="210"/>
      <c r="AL1126" s="210"/>
      <c r="AM1126" s="210"/>
      <c r="AN1126" s="210"/>
      <c r="AO1126" s="210"/>
      <c r="AP1126" s="210"/>
      <c r="AQ1126" s="210"/>
      <c r="AR1126" s="210"/>
      <c r="AS1126" s="210"/>
      <c r="AT1126" s="210"/>
      <c r="AU1126" s="210"/>
      <c r="AV1126" s="210"/>
      <c r="AW1126" s="210"/>
      <c r="AX1126" s="210"/>
      <c r="AY1126" s="210"/>
      <c r="AZ1126" s="210"/>
      <c r="BA1126" s="210"/>
      <c r="BB1126" s="210"/>
      <c r="BC1126" s="210"/>
      <c r="BD1126" s="210"/>
      <c r="BE1126" s="210"/>
      <c r="BF1126" s="210"/>
      <c r="BG1126" s="210"/>
      <c r="BH1126" s="210"/>
    </row>
    <row r="1127" spans="1:60" outlineLevel="3" x14ac:dyDescent="0.2">
      <c r="A1127" s="217"/>
      <c r="B1127" s="218"/>
      <c r="C1127" s="261" t="s">
        <v>907</v>
      </c>
      <c r="D1127" s="252"/>
      <c r="E1127" s="253">
        <v>16</v>
      </c>
      <c r="F1127" s="220"/>
      <c r="G1127" s="220"/>
      <c r="H1127" s="220"/>
      <c r="I1127" s="220"/>
      <c r="J1127" s="220"/>
      <c r="K1127" s="220"/>
      <c r="L1127" s="220"/>
      <c r="M1127" s="220"/>
      <c r="N1127" s="219"/>
      <c r="O1127" s="219"/>
      <c r="P1127" s="219"/>
      <c r="Q1127" s="219"/>
      <c r="R1127" s="220"/>
      <c r="S1127" s="220"/>
      <c r="T1127" s="220"/>
      <c r="U1127" s="220"/>
      <c r="V1127" s="220"/>
      <c r="W1127" s="220"/>
      <c r="X1127" s="220"/>
      <c r="Y1127" s="220"/>
      <c r="Z1127" s="210"/>
      <c r="AA1127" s="210"/>
      <c r="AB1127" s="210"/>
      <c r="AC1127" s="210"/>
      <c r="AD1127" s="210"/>
      <c r="AE1127" s="210"/>
      <c r="AF1127" s="210"/>
      <c r="AG1127" s="210" t="s">
        <v>192</v>
      </c>
      <c r="AH1127" s="210">
        <v>0</v>
      </c>
      <c r="AI1127" s="210"/>
      <c r="AJ1127" s="210"/>
      <c r="AK1127" s="210"/>
      <c r="AL1127" s="210"/>
      <c r="AM1127" s="210"/>
      <c r="AN1127" s="210"/>
      <c r="AO1127" s="210"/>
      <c r="AP1127" s="210"/>
      <c r="AQ1127" s="210"/>
      <c r="AR1127" s="210"/>
      <c r="AS1127" s="210"/>
      <c r="AT1127" s="210"/>
      <c r="AU1127" s="210"/>
      <c r="AV1127" s="210"/>
      <c r="AW1127" s="210"/>
      <c r="AX1127" s="210"/>
      <c r="AY1127" s="210"/>
      <c r="AZ1127" s="210"/>
      <c r="BA1127" s="210"/>
      <c r="BB1127" s="210"/>
      <c r="BC1127" s="210"/>
      <c r="BD1127" s="210"/>
      <c r="BE1127" s="210"/>
      <c r="BF1127" s="210"/>
      <c r="BG1127" s="210"/>
      <c r="BH1127" s="210"/>
    </row>
    <row r="1128" spans="1:60" outlineLevel="3" x14ac:dyDescent="0.2">
      <c r="A1128" s="217"/>
      <c r="B1128" s="218"/>
      <c r="C1128" s="261" t="s">
        <v>908</v>
      </c>
      <c r="D1128" s="252"/>
      <c r="E1128" s="253">
        <v>16</v>
      </c>
      <c r="F1128" s="220"/>
      <c r="G1128" s="220"/>
      <c r="H1128" s="220"/>
      <c r="I1128" s="220"/>
      <c r="J1128" s="220"/>
      <c r="K1128" s="220"/>
      <c r="L1128" s="220"/>
      <c r="M1128" s="220"/>
      <c r="N1128" s="219"/>
      <c r="O1128" s="219"/>
      <c r="P1128" s="219"/>
      <c r="Q1128" s="219"/>
      <c r="R1128" s="220"/>
      <c r="S1128" s="220"/>
      <c r="T1128" s="220"/>
      <c r="U1128" s="220"/>
      <c r="V1128" s="220"/>
      <c r="W1128" s="220"/>
      <c r="X1128" s="220"/>
      <c r="Y1128" s="220"/>
      <c r="Z1128" s="210"/>
      <c r="AA1128" s="210"/>
      <c r="AB1128" s="210"/>
      <c r="AC1128" s="210"/>
      <c r="AD1128" s="210"/>
      <c r="AE1128" s="210"/>
      <c r="AF1128" s="210"/>
      <c r="AG1128" s="210" t="s">
        <v>192</v>
      </c>
      <c r="AH1128" s="210">
        <v>0</v>
      </c>
      <c r="AI1128" s="210"/>
      <c r="AJ1128" s="210"/>
      <c r="AK1128" s="210"/>
      <c r="AL1128" s="210"/>
      <c r="AM1128" s="210"/>
      <c r="AN1128" s="210"/>
      <c r="AO1128" s="210"/>
      <c r="AP1128" s="210"/>
      <c r="AQ1128" s="210"/>
      <c r="AR1128" s="210"/>
      <c r="AS1128" s="210"/>
      <c r="AT1128" s="210"/>
      <c r="AU1128" s="210"/>
      <c r="AV1128" s="210"/>
      <c r="AW1128" s="210"/>
      <c r="AX1128" s="210"/>
      <c r="AY1128" s="210"/>
      <c r="AZ1128" s="210"/>
      <c r="BA1128" s="210"/>
      <c r="BB1128" s="210"/>
      <c r="BC1128" s="210"/>
      <c r="BD1128" s="210"/>
      <c r="BE1128" s="210"/>
      <c r="BF1128" s="210"/>
      <c r="BG1128" s="210"/>
      <c r="BH1128" s="210"/>
    </row>
    <row r="1129" spans="1:60" outlineLevel="3" x14ac:dyDescent="0.2">
      <c r="A1129" s="217"/>
      <c r="B1129" s="218"/>
      <c r="C1129" s="261" t="s">
        <v>909</v>
      </c>
      <c r="D1129" s="252"/>
      <c r="E1129" s="253">
        <v>8</v>
      </c>
      <c r="F1129" s="220"/>
      <c r="G1129" s="220"/>
      <c r="H1129" s="220"/>
      <c r="I1129" s="220"/>
      <c r="J1129" s="220"/>
      <c r="K1129" s="220"/>
      <c r="L1129" s="220"/>
      <c r="M1129" s="220"/>
      <c r="N1129" s="219"/>
      <c r="O1129" s="219"/>
      <c r="P1129" s="219"/>
      <c r="Q1129" s="219"/>
      <c r="R1129" s="220"/>
      <c r="S1129" s="220"/>
      <c r="T1129" s="220"/>
      <c r="U1129" s="220"/>
      <c r="V1129" s="220"/>
      <c r="W1129" s="220"/>
      <c r="X1129" s="220"/>
      <c r="Y1129" s="220"/>
      <c r="Z1129" s="210"/>
      <c r="AA1129" s="210"/>
      <c r="AB1129" s="210"/>
      <c r="AC1129" s="210"/>
      <c r="AD1129" s="210"/>
      <c r="AE1129" s="210"/>
      <c r="AF1129" s="210"/>
      <c r="AG1129" s="210" t="s">
        <v>192</v>
      </c>
      <c r="AH1129" s="210">
        <v>0</v>
      </c>
      <c r="AI1129" s="210"/>
      <c r="AJ1129" s="210"/>
      <c r="AK1129" s="210"/>
      <c r="AL1129" s="210"/>
      <c r="AM1129" s="210"/>
      <c r="AN1129" s="210"/>
      <c r="AO1129" s="210"/>
      <c r="AP1129" s="210"/>
      <c r="AQ1129" s="210"/>
      <c r="AR1129" s="210"/>
      <c r="AS1129" s="210"/>
      <c r="AT1129" s="210"/>
      <c r="AU1129" s="210"/>
      <c r="AV1129" s="210"/>
      <c r="AW1129" s="210"/>
      <c r="AX1129" s="210"/>
      <c r="AY1129" s="210"/>
      <c r="AZ1129" s="210"/>
      <c r="BA1129" s="210"/>
      <c r="BB1129" s="210"/>
      <c r="BC1129" s="210"/>
      <c r="BD1129" s="210"/>
      <c r="BE1129" s="210"/>
      <c r="BF1129" s="210"/>
      <c r="BG1129" s="210"/>
      <c r="BH1129" s="210"/>
    </row>
    <row r="1130" spans="1:60" outlineLevel="3" x14ac:dyDescent="0.2">
      <c r="A1130" s="217"/>
      <c r="B1130" s="218"/>
      <c r="C1130" s="261" t="s">
        <v>910</v>
      </c>
      <c r="D1130" s="252"/>
      <c r="E1130" s="253">
        <v>16</v>
      </c>
      <c r="F1130" s="220"/>
      <c r="G1130" s="220"/>
      <c r="H1130" s="220"/>
      <c r="I1130" s="220"/>
      <c r="J1130" s="220"/>
      <c r="K1130" s="220"/>
      <c r="L1130" s="220"/>
      <c r="M1130" s="220"/>
      <c r="N1130" s="219"/>
      <c r="O1130" s="219"/>
      <c r="P1130" s="219"/>
      <c r="Q1130" s="219"/>
      <c r="R1130" s="220"/>
      <c r="S1130" s="220"/>
      <c r="T1130" s="220"/>
      <c r="U1130" s="220"/>
      <c r="V1130" s="220"/>
      <c r="W1130" s="220"/>
      <c r="X1130" s="220"/>
      <c r="Y1130" s="220"/>
      <c r="Z1130" s="210"/>
      <c r="AA1130" s="210"/>
      <c r="AB1130" s="210"/>
      <c r="AC1130" s="210"/>
      <c r="AD1130" s="210"/>
      <c r="AE1130" s="210"/>
      <c r="AF1130" s="210"/>
      <c r="AG1130" s="210" t="s">
        <v>192</v>
      </c>
      <c r="AH1130" s="210">
        <v>0</v>
      </c>
      <c r="AI1130" s="210"/>
      <c r="AJ1130" s="210"/>
      <c r="AK1130" s="210"/>
      <c r="AL1130" s="210"/>
      <c r="AM1130" s="210"/>
      <c r="AN1130" s="210"/>
      <c r="AO1130" s="210"/>
      <c r="AP1130" s="210"/>
      <c r="AQ1130" s="210"/>
      <c r="AR1130" s="210"/>
      <c r="AS1130" s="210"/>
      <c r="AT1130" s="210"/>
      <c r="AU1130" s="210"/>
      <c r="AV1130" s="210"/>
      <c r="AW1130" s="210"/>
      <c r="AX1130" s="210"/>
      <c r="AY1130" s="210"/>
      <c r="AZ1130" s="210"/>
      <c r="BA1130" s="210"/>
      <c r="BB1130" s="210"/>
      <c r="BC1130" s="210"/>
      <c r="BD1130" s="210"/>
      <c r="BE1130" s="210"/>
      <c r="BF1130" s="210"/>
      <c r="BG1130" s="210"/>
      <c r="BH1130" s="210"/>
    </row>
    <row r="1131" spans="1:60" outlineLevel="3" x14ac:dyDescent="0.2">
      <c r="A1131" s="217"/>
      <c r="B1131" s="218"/>
      <c r="C1131" s="261" t="s">
        <v>911</v>
      </c>
      <c r="D1131" s="252"/>
      <c r="E1131" s="253">
        <v>8</v>
      </c>
      <c r="F1131" s="220"/>
      <c r="G1131" s="220"/>
      <c r="H1131" s="220"/>
      <c r="I1131" s="220"/>
      <c r="J1131" s="220"/>
      <c r="K1131" s="220"/>
      <c r="L1131" s="220"/>
      <c r="M1131" s="220"/>
      <c r="N1131" s="219"/>
      <c r="O1131" s="219"/>
      <c r="P1131" s="219"/>
      <c r="Q1131" s="219"/>
      <c r="R1131" s="220"/>
      <c r="S1131" s="220"/>
      <c r="T1131" s="220"/>
      <c r="U1131" s="220"/>
      <c r="V1131" s="220"/>
      <c r="W1131" s="220"/>
      <c r="X1131" s="220"/>
      <c r="Y1131" s="220"/>
      <c r="Z1131" s="210"/>
      <c r="AA1131" s="210"/>
      <c r="AB1131" s="210"/>
      <c r="AC1131" s="210"/>
      <c r="AD1131" s="210"/>
      <c r="AE1131" s="210"/>
      <c r="AF1131" s="210"/>
      <c r="AG1131" s="210" t="s">
        <v>192</v>
      </c>
      <c r="AH1131" s="210">
        <v>0</v>
      </c>
      <c r="AI1131" s="210"/>
      <c r="AJ1131" s="210"/>
      <c r="AK1131" s="210"/>
      <c r="AL1131" s="210"/>
      <c r="AM1131" s="210"/>
      <c r="AN1131" s="210"/>
      <c r="AO1131" s="210"/>
      <c r="AP1131" s="210"/>
      <c r="AQ1131" s="210"/>
      <c r="AR1131" s="210"/>
      <c r="AS1131" s="210"/>
      <c r="AT1131" s="210"/>
      <c r="AU1131" s="210"/>
      <c r="AV1131" s="210"/>
      <c r="AW1131" s="210"/>
      <c r="AX1131" s="210"/>
      <c r="AY1131" s="210"/>
      <c r="AZ1131" s="210"/>
      <c r="BA1131" s="210"/>
      <c r="BB1131" s="210"/>
      <c r="BC1131" s="210"/>
      <c r="BD1131" s="210"/>
      <c r="BE1131" s="210"/>
      <c r="BF1131" s="210"/>
      <c r="BG1131" s="210"/>
      <c r="BH1131" s="210"/>
    </row>
    <row r="1132" spans="1:60" outlineLevel="3" x14ac:dyDescent="0.2">
      <c r="A1132" s="217"/>
      <c r="B1132" s="218"/>
      <c r="C1132" s="261" t="s">
        <v>912</v>
      </c>
      <c r="D1132" s="252"/>
      <c r="E1132" s="253">
        <v>8</v>
      </c>
      <c r="F1132" s="220"/>
      <c r="G1132" s="220"/>
      <c r="H1132" s="220"/>
      <c r="I1132" s="220"/>
      <c r="J1132" s="220"/>
      <c r="K1132" s="220"/>
      <c r="L1132" s="220"/>
      <c r="M1132" s="220"/>
      <c r="N1132" s="219"/>
      <c r="O1132" s="219"/>
      <c r="P1132" s="219"/>
      <c r="Q1132" s="219"/>
      <c r="R1132" s="220"/>
      <c r="S1132" s="220"/>
      <c r="T1132" s="220"/>
      <c r="U1132" s="220"/>
      <c r="V1132" s="220"/>
      <c r="W1132" s="220"/>
      <c r="X1132" s="220"/>
      <c r="Y1132" s="220"/>
      <c r="Z1132" s="210"/>
      <c r="AA1132" s="210"/>
      <c r="AB1132" s="210"/>
      <c r="AC1132" s="210"/>
      <c r="AD1132" s="210"/>
      <c r="AE1132" s="210"/>
      <c r="AF1132" s="210"/>
      <c r="AG1132" s="210" t="s">
        <v>192</v>
      </c>
      <c r="AH1132" s="210">
        <v>0</v>
      </c>
      <c r="AI1132" s="210"/>
      <c r="AJ1132" s="210"/>
      <c r="AK1132" s="210"/>
      <c r="AL1132" s="210"/>
      <c r="AM1132" s="210"/>
      <c r="AN1132" s="210"/>
      <c r="AO1132" s="210"/>
      <c r="AP1132" s="210"/>
      <c r="AQ1132" s="210"/>
      <c r="AR1132" s="210"/>
      <c r="AS1132" s="210"/>
      <c r="AT1132" s="210"/>
      <c r="AU1132" s="210"/>
      <c r="AV1132" s="210"/>
      <c r="AW1132" s="210"/>
      <c r="AX1132" s="210"/>
      <c r="AY1132" s="210"/>
      <c r="AZ1132" s="210"/>
      <c r="BA1132" s="210"/>
      <c r="BB1132" s="210"/>
      <c r="BC1132" s="210"/>
      <c r="BD1132" s="210"/>
      <c r="BE1132" s="210"/>
      <c r="BF1132" s="210"/>
      <c r="BG1132" s="210"/>
      <c r="BH1132" s="210"/>
    </row>
    <row r="1133" spans="1:60" outlineLevel="3" x14ac:dyDescent="0.2">
      <c r="A1133" s="217"/>
      <c r="B1133" s="218"/>
      <c r="C1133" s="261" t="s">
        <v>913</v>
      </c>
      <c r="D1133" s="252"/>
      <c r="E1133" s="253">
        <v>8</v>
      </c>
      <c r="F1133" s="220"/>
      <c r="G1133" s="220"/>
      <c r="H1133" s="220"/>
      <c r="I1133" s="220"/>
      <c r="J1133" s="220"/>
      <c r="K1133" s="220"/>
      <c r="L1133" s="220"/>
      <c r="M1133" s="220"/>
      <c r="N1133" s="219"/>
      <c r="O1133" s="219"/>
      <c r="P1133" s="219"/>
      <c r="Q1133" s="219"/>
      <c r="R1133" s="220"/>
      <c r="S1133" s="220"/>
      <c r="T1133" s="220"/>
      <c r="U1133" s="220"/>
      <c r="V1133" s="220"/>
      <c r="W1133" s="220"/>
      <c r="X1133" s="220"/>
      <c r="Y1133" s="220"/>
      <c r="Z1133" s="210"/>
      <c r="AA1133" s="210"/>
      <c r="AB1133" s="210"/>
      <c r="AC1133" s="210"/>
      <c r="AD1133" s="210"/>
      <c r="AE1133" s="210"/>
      <c r="AF1133" s="210"/>
      <c r="AG1133" s="210" t="s">
        <v>192</v>
      </c>
      <c r="AH1133" s="210">
        <v>0</v>
      </c>
      <c r="AI1133" s="210"/>
      <c r="AJ1133" s="210"/>
      <c r="AK1133" s="210"/>
      <c r="AL1133" s="210"/>
      <c r="AM1133" s="210"/>
      <c r="AN1133" s="210"/>
      <c r="AO1133" s="210"/>
      <c r="AP1133" s="210"/>
      <c r="AQ1133" s="210"/>
      <c r="AR1133" s="210"/>
      <c r="AS1133" s="210"/>
      <c r="AT1133" s="210"/>
      <c r="AU1133" s="210"/>
      <c r="AV1133" s="210"/>
      <c r="AW1133" s="210"/>
      <c r="AX1133" s="210"/>
      <c r="AY1133" s="210"/>
      <c r="AZ1133" s="210"/>
      <c r="BA1133" s="210"/>
      <c r="BB1133" s="210"/>
      <c r="BC1133" s="210"/>
      <c r="BD1133" s="210"/>
      <c r="BE1133" s="210"/>
      <c r="BF1133" s="210"/>
      <c r="BG1133" s="210"/>
      <c r="BH1133" s="210"/>
    </row>
    <row r="1134" spans="1:60" outlineLevel="3" x14ac:dyDescent="0.2">
      <c r="A1134" s="217"/>
      <c r="B1134" s="218"/>
      <c r="C1134" s="261" t="s">
        <v>914</v>
      </c>
      <c r="D1134" s="252"/>
      <c r="E1134" s="253">
        <v>16</v>
      </c>
      <c r="F1134" s="220"/>
      <c r="G1134" s="220"/>
      <c r="H1134" s="220"/>
      <c r="I1134" s="220"/>
      <c r="J1134" s="220"/>
      <c r="K1134" s="220"/>
      <c r="L1134" s="220"/>
      <c r="M1134" s="220"/>
      <c r="N1134" s="219"/>
      <c r="O1134" s="219"/>
      <c r="P1134" s="219"/>
      <c r="Q1134" s="219"/>
      <c r="R1134" s="220"/>
      <c r="S1134" s="220"/>
      <c r="T1134" s="220"/>
      <c r="U1134" s="220"/>
      <c r="V1134" s="220"/>
      <c r="W1134" s="220"/>
      <c r="X1134" s="220"/>
      <c r="Y1134" s="220"/>
      <c r="Z1134" s="210"/>
      <c r="AA1134" s="210"/>
      <c r="AB1134" s="210"/>
      <c r="AC1134" s="210"/>
      <c r="AD1134" s="210"/>
      <c r="AE1134" s="210"/>
      <c r="AF1134" s="210"/>
      <c r="AG1134" s="210" t="s">
        <v>192</v>
      </c>
      <c r="AH1134" s="210">
        <v>0</v>
      </c>
      <c r="AI1134" s="210"/>
      <c r="AJ1134" s="210"/>
      <c r="AK1134" s="210"/>
      <c r="AL1134" s="210"/>
      <c r="AM1134" s="210"/>
      <c r="AN1134" s="210"/>
      <c r="AO1134" s="210"/>
      <c r="AP1134" s="210"/>
      <c r="AQ1134" s="210"/>
      <c r="AR1134" s="210"/>
      <c r="AS1134" s="210"/>
      <c r="AT1134" s="210"/>
      <c r="AU1134" s="210"/>
      <c r="AV1134" s="210"/>
      <c r="AW1134" s="210"/>
      <c r="AX1134" s="210"/>
      <c r="AY1134" s="210"/>
      <c r="AZ1134" s="210"/>
      <c r="BA1134" s="210"/>
      <c r="BB1134" s="210"/>
      <c r="BC1134" s="210"/>
      <c r="BD1134" s="210"/>
      <c r="BE1134" s="210"/>
      <c r="BF1134" s="210"/>
      <c r="BG1134" s="210"/>
      <c r="BH1134" s="210"/>
    </row>
    <row r="1135" spans="1:60" outlineLevel="3" x14ac:dyDescent="0.2">
      <c r="A1135" s="217"/>
      <c r="B1135" s="218"/>
      <c r="C1135" s="261" t="s">
        <v>915</v>
      </c>
      <c r="D1135" s="252"/>
      <c r="E1135" s="253">
        <v>8</v>
      </c>
      <c r="F1135" s="220"/>
      <c r="G1135" s="220"/>
      <c r="H1135" s="220"/>
      <c r="I1135" s="220"/>
      <c r="J1135" s="220"/>
      <c r="K1135" s="220"/>
      <c r="L1135" s="220"/>
      <c r="M1135" s="220"/>
      <c r="N1135" s="219"/>
      <c r="O1135" s="219"/>
      <c r="P1135" s="219"/>
      <c r="Q1135" s="219"/>
      <c r="R1135" s="220"/>
      <c r="S1135" s="220"/>
      <c r="T1135" s="220"/>
      <c r="U1135" s="220"/>
      <c r="V1135" s="220"/>
      <c r="W1135" s="220"/>
      <c r="X1135" s="220"/>
      <c r="Y1135" s="220"/>
      <c r="Z1135" s="210"/>
      <c r="AA1135" s="210"/>
      <c r="AB1135" s="210"/>
      <c r="AC1135" s="210"/>
      <c r="AD1135" s="210"/>
      <c r="AE1135" s="210"/>
      <c r="AF1135" s="210"/>
      <c r="AG1135" s="210" t="s">
        <v>192</v>
      </c>
      <c r="AH1135" s="210">
        <v>0</v>
      </c>
      <c r="AI1135" s="210"/>
      <c r="AJ1135" s="210"/>
      <c r="AK1135" s="210"/>
      <c r="AL1135" s="210"/>
      <c r="AM1135" s="210"/>
      <c r="AN1135" s="210"/>
      <c r="AO1135" s="210"/>
      <c r="AP1135" s="210"/>
      <c r="AQ1135" s="210"/>
      <c r="AR1135" s="210"/>
      <c r="AS1135" s="210"/>
      <c r="AT1135" s="210"/>
      <c r="AU1135" s="210"/>
      <c r="AV1135" s="210"/>
      <c r="AW1135" s="210"/>
      <c r="AX1135" s="210"/>
      <c r="AY1135" s="210"/>
      <c r="AZ1135" s="210"/>
      <c r="BA1135" s="210"/>
      <c r="BB1135" s="210"/>
      <c r="BC1135" s="210"/>
      <c r="BD1135" s="210"/>
      <c r="BE1135" s="210"/>
      <c r="BF1135" s="210"/>
      <c r="BG1135" s="210"/>
      <c r="BH1135" s="210"/>
    </row>
    <row r="1136" spans="1:60" outlineLevel="3" x14ac:dyDescent="0.2">
      <c r="A1136" s="217"/>
      <c r="B1136" s="218"/>
      <c r="C1136" s="261" t="s">
        <v>916</v>
      </c>
      <c r="D1136" s="252"/>
      <c r="E1136" s="253">
        <v>8</v>
      </c>
      <c r="F1136" s="220"/>
      <c r="G1136" s="220"/>
      <c r="H1136" s="220"/>
      <c r="I1136" s="220"/>
      <c r="J1136" s="220"/>
      <c r="K1136" s="220"/>
      <c r="L1136" s="220"/>
      <c r="M1136" s="220"/>
      <c r="N1136" s="219"/>
      <c r="O1136" s="219"/>
      <c r="P1136" s="219"/>
      <c r="Q1136" s="219"/>
      <c r="R1136" s="220"/>
      <c r="S1136" s="220"/>
      <c r="T1136" s="220"/>
      <c r="U1136" s="220"/>
      <c r="V1136" s="220"/>
      <c r="W1136" s="220"/>
      <c r="X1136" s="220"/>
      <c r="Y1136" s="220"/>
      <c r="Z1136" s="210"/>
      <c r="AA1136" s="210"/>
      <c r="AB1136" s="210"/>
      <c r="AC1136" s="210"/>
      <c r="AD1136" s="210"/>
      <c r="AE1136" s="210"/>
      <c r="AF1136" s="210"/>
      <c r="AG1136" s="210" t="s">
        <v>192</v>
      </c>
      <c r="AH1136" s="210">
        <v>0</v>
      </c>
      <c r="AI1136" s="210"/>
      <c r="AJ1136" s="210"/>
      <c r="AK1136" s="210"/>
      <c r="AL1136" s="210"/>
      <c r="AM1136" s="210"/>
      <c r="AN1136" s="210"/>
      <c r="AO1136" s="210"/>
      <c r="AP1136" s="210"/>
      <c r="AQ1136" s="210"/>
      <c r="AR1136" s="210"/>
      <c r="AS1136" s="210"/>
      <c r="AT1136" s="210"/>
      <c r="AU1136" s="210"/>
      <c r="AV1136" s="210"/>
      <c r="AW1136" s="210"/>
      <c r="AX1136" s="210"/>
      <c r="AY1136" s="210"/>
      <c r="AZ1136" s="210"/>
      <c r="BA1136" s="210"/>
      <c r="BB1136" s="210"/>
      <c r="BC1136" s="210"/>
      <c r="BD1136" s="210"/>
      <c r="BE1136" s="210"/>
      <c r="BF1136" s="210"/>
      <c r="BG1136" s="210"/>
      <c r="BH1136" s="210"/>
    </row>
    <row r="1137" spans="1:60" outlineLevel="3" x14ac:dyDescent="0.2">
      <c r="A1137" s="217"/>
      <c r="B1137" s="218"/>
      <c r="C1137" s="261" t="s">
        <v>917</v>
      </c>
      <c r="D1137" s="252"/>
      <c r="E1137" s="253">
        <v>8</v>
      </c>
      <c r="F1137" s="220"/>
      <c r="G1137" s="220"/>
      <c r="H1137" s="220"/>
      <c r="I1137" s="220"/>
      <c r="J1137" s="220"/>
      <c r="K1137" s="220"/>
      <c r="L1137" s="220"/>
      <c r="M1137" s="220"/>
      <c r="N1137" s="219"/>
      <c r="O1137" s="219"/>
      <c r="P1137" s="219"/>
      <c r="Q1137" s="219"/>
      <c r="R1137" s="220"/>
      <c r="S1137" s="220"/>
      <c r="T1137" s="220"/>
      <c r="U1137" s="220"/>
      <c r="V1137" s="220"/>
      <c r="W1137" s="220"/>
      <c r="X1137" s="220"/>
      <c r="Y1137" s="220"/>
      <c r="Z1137" s="210"/>
      <c r="AA1137" s="210"/>
      <c r="AB1137" s="210"/>
      <c r="AC1137" s="210"/>
      <c r="AD1137" s="210"/>
      <c r="AE1137" s="210"/>
      <c r="AF1137" s="210"/>
      <c r="AG1137" s="210" t="s">
        <v>192</v>
      </c>
      <c r="AH1137" s="210">
        <v>0</v>
      </c>
      <c r="AI1137" s="210"/>
      <c r="AJ1137" s="210"/>
      <c r="AK1137" s="210"/>
      <c r="AL1137" s="210"/>
      <c r="AM1137" s="210"/>
      <c r="AN1137" s="210"/>
      <c r="AO1137" s="210"/>
      <c r="AP1137" s="210"/>
      <c r="AQ1137" s="210"/>
      <c r="AR1137" s="210"/>
      <c r="AS1137" s="210"/>
      <c r="AT1137" s="210"/>
      <c r="AU1137" s="210"/>
      <c r="AV1137" s="210"/>
      <c r="AW1137" s="210"/>
      <c r="AX1137" s="210"/>
      <c r="AY1137" s="210"/>
      <c r="AZ1137" s="210"/>
      <c r="BA1137" s="210"/>
      <c r="BB1137" s="210"/>
      <c r="BC1137" s="210"/>
      <c r="BD1137" s="210"/>
      <c r="BE1137" s="210"/>
      <c r="BF1137" s="210"/>
      <c r="BG1137" s="210"/>
      <c r="BH1137" s="210"/>
    </row>
    <row r="1138" spans="1:60" outlineLevel="3" x14ac:dyDescent="0.2">
      <c r="A1138" s="217"/>
      <c r="B1138" s="218"/>
      <c r="C1138" s="261" t="s">
        <v>918</v>
      </c>
      <c r="D1138" s="252"/>
      <c r="E1138" s="253">
        <v>8</v>
      </c>
      <c r="F1138" s="220"/>
      <c r="G1138" s="220"/>
      <c r="H1138" s="220"/>
      <c r="I1138" s="220"/>
      <c r="J1138" s="220"/>
      <c r="K1138" s="220"/>
      <c r="L1138" s="220"/>
      <c r="M1138" s="220"/>
      <c r="N1138" s="219"/>
      <c r="O1138" s="219"/>
      <c r="P1138" s="219"/>
      <c r="Q1138" s="219"/>
      <c r="R1138" s="220"/>
      <c r="S1138" s="220"/>
      <c r="T1138" s="220"/>
      <c r="U1138" s="220"/>
      <c r="V1138" s="220"/>
      <c r="W1138" s="220"/>
      <c r="X1138" s="220"/>
      <c r="Y1138" s="220"/>
      <c r="Z1138" s="210"/>
      <c r="AA1138" s="210"/>
      <c r="AB1138" s="210"/>
      <c r="AC1138" s="210"/>
      <c r="AD1138" s="210"/>
      <c r="AE1138" s="210"/>
      <c r="AF1138" s="210"/>
      <c r="AG1138" s="210" t="s">
        <v>192</v>
      </c>
      <c r="AH1138" s="210">
        <v>0</v>
      </c>
      <c r="AI1138" s="210"/>
      <c r="AJ1138" s="210"/>
      <c r="AK1138" s="210"/>
      <c r="AL1138" s="210"/>
      <c r="AM1138" s="210"/>
      <c r="AN1138" s="210"/>
      <c r="AO1138" s="210"/>
      <c r="AP1138" s="210"/>
      <c r="AQ1138" s="210"/>
      <c r="AR1138" s="210"/>
      <c r="AS1138" s="210"/>
      <c r="AT1138" s="210"/>
      <c r="AU1138" s="210"/>
      <c r="AV1138" s="210"/>
      <c r="AW1138" s="210"/>
      <c r="AX1138" s="210"/>
      <c r="AY1138" s="210"/>
      <c r="AZ1138" s="210"/>
      <c r="BA1138" s="210"/>
      <c r="BB1138" s="210"/>
      <c r="BC1138" s="210"/>
      <c r="BD1138" s="210"/>
      <c r="BE1138" s="210"/>
      <c r="BF1138" s="210"/>
      <c r="BG1138" s="210"/>
      <c r="BH1138" s="210"/>
    </row>
    <row r="1139" spans="1:60" outlineLevel="3" x14ac:dyDescent="0.2">
      <c r="A1139" s="217"/>
      <c r="B1139" s="218"/>
      <c r="C1139" s="261" t="s">
        <v>919</v>
      </c>
      <c r="D1139" s="252"/>
      <c r="E1139" s="253">
        <v>8</v>
      </c>
      <c r="F1139" s="220"/>
      <c r="G1139" s="220"/>
      <c r="H1139" s="220"/>
      <c r="I1139" s="220"/>
      <c r="J1139" s="220"/>
      <c r="K1139" s="220"/>
      <c r="L1139" s="220"/>
      <c r="M1139" s="220"/>
      <c r="N1139" s="219"/>
      <c r="O1139" s="219"/>
      <c r="P1139" s="219"/>
      <c r="Q1139" s="219"/>
      <c r="R1139" s="220"/>
      <c r="S1139" s="220"/>
      <c r="T1139" s="220"/>
      <c r="U1139" s="220"/>
      <c r="V1139" s="220"/>
      <c r="W1139" s="220"/>
      <c r="X1139" s="220"/>
      <c r="Y1139" s="220"/>
      <c r="Z1139" s="210"/>
      <c r="AA1139" s="210"/>
      <c r="AB1139" s="210"/>
      <c r="AC1139" s="210"/>
      <c r="AD1139" s="210"/>
      <c r="AE1139" s="210"/>
      <c r="AF1139" s="210"/>
      <c r="AG1139" s="210" t="s">
        <v>192</v>
      </c>
      <c r="AH1139" s="210">
        <v>0</v>
      </c>
      <c r="AI1139" s="210"/>
      <c r="AJ1139" s="210"/>
      <c r="AK1139" s="210"/>
      <c r="AL1139" s="210"/>
      <c r="AM1139" s="210"/>
      <c r="AN1139" s="210"/>
      <c r="AO1139" s="210"/>
      <c r="AP1139" s="210"/>
      <c r="AQ1139" s="210"/>
      <c r="AR1139" s="210"/>
      <c r="AS1139" s="210"/>
      <c r="AT1139" s="210"/>
      <c r="AU1139" s="210"/>
      <c r="AV1139" s="210"/>
      <c r="AW1139" s="210"/>
      <c r="AX1139" s="210"/>
      <c r="AY1139" s="210"/>
      <c r="AZ1139" s="210"/>
      <c r="BA1139" s="210"/>
      <c r="BB1139" s="210"/>
      <c r="BC1139" s="210"/>
      <c r="BD1139" s="210"/>
      <c r="BE1139" s="210"/>
      <c r="BF1139" s="210"/>
      <c r="BG1139" s="210"/>
      <c r="BH1139" s="210"/>
    </row>
    <row r="1140" spans="1:60" outlineLevel="3" x14ac:dyDescent="0.2">
      <c r="A1140" s="217"/>
      <c r="B1140" s="218"/>
      <c r="C1140" s="261" t="s">
        <v>920</v>
      </c>
      <c r="D1140" s="252"/>
      <c r="E1140" s="253">
        <v>8</v>
      </c>
      <c r="F1140" s="220"/>
      <c r="G1140" s="220"/>
      <c r="H1140" s="220"/>
      <c r="I1140" s="220"/>
      <c r="J1140" s="220"/>
      <c r="K1140" s="220"/>
      <c r="L1140" s="220"/>
      <c r="M1140" s="220"/>
      <c r="N1140" s="219"/>
      <c r="O1140" s="219"/>
      <c r="P1140" s="219"/>
      <c r="Q1140" s="219"/>
      <c r="R1140" s="220"/>
      <c r="S1140" s="220"/>
      <c r="T1140" s="220"/>
      <c r="U1140" s="220"/>
      <c r="V1140" s="220"/>
      <c r="W1140" s="220"/>
      <c r="X1140" s="220"/>
      <c r="Y1140" s="220"/>
      <c r="Z1140" s="210"/>
      <c r="AA1140" s="210"/>
      <c r="AB1140" s="210"/>
      <c r="AC1140" s="210"/>
      <c r="AD1140" s="210"/>
      <c r="AE1140" s="210"/>
      <c r="AF1140" s="210"/>
      <c r="AG1140" s="210" t="s">
        <v>192</v>
      </c>
      <c r="AH1140" s="210">
        <v>0</v>
      </c>
      <c r="AI1140" s="210"/>
      <c r="AJ1140" s="210"/>
      <c r="AK1140" s="210"/>
      <c r="AL1140" s="210"/>
      <c r="AM1140" s="210"/>
      <c r="AN1140" s="210"/>
      <c r="AO1140" s="210"/>
      <c r="AP1140" s="210"/>
      <c r="AQ1140" s="210"/>
      <c r="AR1140" s="210"/>
      <c r="AS1140" s="210"/>
      <c r="AT1140" s="210"/>
      <c r="AU1140" s="210"/>
      <c r="AV1140" s="210"/>
      <c r="AW1140" s="210"/>
      <c r="AX1140" s="210"/>
      <c r="AY1140" s="210"/>
      <c r="AZ1140" s="210"/>
      <c r="BA1140" s="210"/>
      <c r="BB1140" s="210"/>
      <c r="BC1140" s="210"/>
      <c r="BD1140" s="210"/>
      <c r="BE1140" s="210"/>
      <c r="BF1140" s="210"/>
      <c r="BG1140" s="210"/>
      <c r="BH1140" s="210"/>
    </row>
    <row r="1141" spans="1:60" outlineLevel="3" x14ac:dyDescent="0.2">
      <c r="A1141" s="217"/>
      <c r="B1141" s="218"/>
      <c r="C1141" s="261" t="s">
        <v>921</v>
      </c>
      <c r="D1141" s="252"/>
      <c r="E1141" s="253">
        <v>8</v>
      </c>
      <c r="F1141" s="220"/>
      <c r="G1141" s="220"/>
      <c r="H1141" s="220"/>
      <c r="I1141" s="220"/>
      <c r="J1141" s="220"/>
      <c r="K1141" s="220"/>
      <c r="L1141" s="220"/>
      <c r="M1141" s="220"/>
      <c r="N1141" s="219"/>
      <c r="O1141" s="219"/>
      <c r="P1141" s="219"/>
      <c r="Q1141" s="219"/>
      <c r="R1141" s="220"/>
      <c r="S1141" s="220"/>
      <c r="T1141" s="220"/>
      <c r="U1141" s="220"/>
      <c r="V1141" s="220"/>
      <c r="W1141" s="220"/>
      <c r="X1141" s="220"/>
      <c r="Y1141" s="220"/>
      <c r="Z1141" s="210"/>
      <c r="AA1141" s="210"/>
      <c r="AB1141" s="210"/>
      <c r="AC1141" s="210"/>
      <c r="AD1141" s="210"/>
      <c r="AE1141" s="210"/>
      <c r="AF1141" s="210"/>
      <c r="AG1141" s="210" t="s">
        <v>192</v>
      </c>
      <c r="AH1141" s="210">
        <v>0</v>
      </c>
      <c r="AI1141" s="210"/>
      <c r="AJ1141" s="210"/>
      <c r="AK1141" s="210"/>
      <c r="AL1141" s="210"/>
      <c r="AM1141" s="210"/>
      <c r="AN1141" s="210"/>
      <c r="AO1141" s="210"/>
      <c r="AP1141" s="210"/>
      <c r="AQ1141" s="210"/>
      <c r="AR1141" s="210"/>
      <c r="AS1141" s="210"/>
      <c r="AT1141" s="210"/>
      <c r="AU1141" s="210"/>
      <c r="AV1141" s="210"/>
      <c r="AW1141" s="210"/>
      <c r="AX1141" s="210"/>
      <c r="AY1141" s="210"/>
      <c r="AZ1141" s="210"/>
      <c r="BA1141" s="210"/>
      <c r="BB1141" s="210"/>
      <c r="BC1141" s="210"/>
      <c r="BD1141" s="210"/>
      <c r="BE1141" s="210"/>
      <c r="BF1141" s="210"/>
      <c r="BG1141" s="210"/>
      <c r="BH1141" s="210"/>
    </row>
    <row r="1142" spans="1:60" outlineLevel="3" x14ac:dyDescent="0.2">
      <c r="A1142" s="217"/>
      <c r="B1142" s="218"/>
      <c r="C1142" s="261" t="s">
        <v>922</v>
      </c>
      <c r="D1142" s="252"/>
      <c r="E1142" s="253">
        <v>8</v>
      </c>
      <c r="F1142" s="220"/>
      <c r="G1142" s="220"/>
      <c r="H1142" s="220"/>
      <c r="I1142" s="220"/>
      <c r="J1142" s="220"/>
      <c r="K1142" s="220"/>
      <c r="L1142" s="220"/>
      <c r="M1142" s="220"/>
      <c r="N1142" s="219"/>
      <c r="O1142" s="219"/>
      <c r="P1142" s="219"/>
      <c r="Q1142" s="219"/>
      <c r="R1142" s="220"/>
      <c r="S1142" s="220"/>
      <c r="T1142" s="220"/>
      <c r="U1142" s="220"/>
      <c r="V1142" s="220"/>
      <c r="W1142" s="220"/>
      <c r="X1142" s="220"/>
      <c r="Y1142" s="220"/>
      <c r="Z1142" s="210"/>
      <c r="AA1142" s="210"/>
      <c r="AB1142" s="210"/>
      <c r="AC1142" s="210"/>
      <c r="AD1142" s="210"/>
      <c r="AE1142" s="210"/>
      <c r="AF1142" s="210"/>
      <c r="AG1142" s="210" t="s">
        <v>192</v>
      </c>
      <c r="AH1142" s="210">
        <v>0</v>
      </c>
      <c r="AI1142" s="210"/>
      <c r="AJ1142" s="210"/>
      <c r="AK1142" s="210"/>
      <c r="AL1142" s="210"/>
      <c r="AM1142" s="210"/>
      <c r="AN1142" s="210"/>
      <c r="AO1142" s="210"/>
      <c r="AP1142" s="210"/>
      <c r="AQ1142" s="210"/>
      <c r="AR1142" s="210"/>
      <c r="AS1142" s="210"/>
      <c r="AT1142" s="210"/>
      <c r="AU1142" s="210"/>
      <c r="AV1142" s="210"/>
      <c r="AW1142" s="210"/>
      <c r="AX1142" s="210"/>
      <c r="AY1142" s="210"/>
      <c r="AZ1142" s="210"/>
      <c r="BA1142" s="210"/>
      <c r="BB1142" s="210"/>
      <c r="BC1142" s="210"/>
      <c r="BD1142" s="210"/>
      <c r="BE1142" s="210"/>
      <c r="BF1142" s="210"/>
      <c r="BG1142" s="210"/>
      <c r="BH1142" s="210"/>
    </row>
    <row r="1143" spans="1:60" outlineLevel="3" x14ac:dyDescent="0.2">
      <c r="A1143" s="217"/>
      <c r="B1143" s="218"/>
      <c r="C1143" s="261" t="s">
        <v>923</v>
      </c>
      <c r="D1143" s="252"/>
      <c r="E1143" s="253">
        <v>8</v>
      </c>
      <c r="F1143" s="220"/>
      <c r="G1143" s="220"/>
      <c r="H1143" s="220"/>
      <c r="I1143" s="220"/>
      <c r="J1143" s="220"/>
      <c r="K1143" s="220"/>
      <c r="L1143" s="220"/>
      <c r="M1143" s="220"/>
      <c r="N1143" s="219"/>
      <c r="O1143" s="219"/>
      <c r="P1143" s="219"/>
      <c r="Q1143" s="219"/>
      <c r="R1143" s="220"/>
      <c r="S1143" s="220"/>
      <c r="T1143" s="220"/>
      <c r="U1143" s="220"/>
      <c r="V1143" s="220"/>
      <c r="W1143" s="220"/>
      <c r="X1143" s="220"/>
      <c r="Y1143" s="220"/>
      <c r="Z1143" s="210"/>
      <c r="AA1143" s="210"/>
      <c r="AB1143" s="210"/>
      <c r="AC1143" s="210"/>
      <c r="AD1143" s="210"/>
      <c r="AE1143" s="210"/>
      <c r="AF1143" s="210"/>
      <c r="AG1143" s="210" t="s">
        <v>192</v>
      </c>
      <c r="AH1143" s="210">
        <v>0</v>
      </c>
      <c r="AI1143" s="210"/>
      <c r="AJ1143" s="210"/>
      <c r="AK1143" s="210"/>
      <c r="AL1143" s="210"/>
      <c r="AM1143" s="210"/>
      <c r="AN1143" s="210"/>
      <c r="AO1143" s="210"/>
      <c r="AP1143" s="210"/>
      <c r="AQ1143" s="210"/>
      <c r="AR1143" s="210"/>
      <c r="AS1143" s="210"/>
      <c r="AT1143" s="210"/>
      <c r="AU1143" s="210"/>
      <c r="AV1143" s="210"/>
      <c r="AW1143" s="210"/>
      <c r="AX1143" s="210"/>
      <c r="AY1143" s="210"/>
      <c r="AZ1143" s="210"/>
      <c r="BA1143" s="210"/>
      <c r="BB1143" s="210"/>
      <c r="BC1143" s="210"/>
      <c r="BD1143" s="210"/>
      <c r="BE1143" s="210"/>
      <c r="BF1143" s="210"/>
      <c r="BG1143" s="210"/>
      <c r="BH1143" s="210"/>
    </row>
    <row r="1144" spans="1:60" outlineLevel="3" x14ac:dyDescent="0.2">
      <c r="A1144" s="217"/>
      <c r="B1144" s="218"/>
      <c r="C1144" s="261" t="s">
        <v>924</v>
      </c>
      <c r="D1144" s="252"/>
      <c r="E1144" s="253">
        <v>8</v>
      </c>
      <c r="F1144" s="220"/>
      <c r="G1144" s="220"/>
      <c r="H1144" s="220"/>
      <c r="I1144" s="220"/>
      <c r="J1144" s="220"/>
      <c r="K1144" s="220"/>
      <c r="L1144" s="220"/>
      <c r="M1144" s="220"/>
      <c r="N1144" s="219"/>
      <c r="O1144" s="219"/>
      <c r="P1144" s="219"/>
      <c r="Q1144" s="219"/>
      <c r="R1144" s="220"/>
      <c r="S1144" s="220"/>
      <c r="T1144" s="220"/>
      <c r="U1144" s="220"/>
      <c r="V1144" s="220"/>
      <c r="W1144" s="220"/>
      <c r="X1144" s="220"/>
      <c r="Y1144" s="220"/>
      <c r="Z1144" s="210"/>
      <c r="AA1144" s="210"/>
      <c r="AB1144" s="210"/>
      <c r="AC1144" s="210"/>
      <c r="AD1144" s="210"/>
      <c r="AE1144" s="210"/>
      <c r="AF1144" s="210"/>
      <c r="AG1144" s="210" t="s">
        <v>192</v>
      </c>
      <c r="AH1144" s="210">
        <v>0</v>
      </c>
      <c r="AI1144" s="210"/>
      <c r="AJ1144" s="210"/>
      <c r="AK1144" s="210"/>
      <c r="AL1144" s="210"/>
      <c r="AM1144" s="210"/>
      <c r="AN1144" s="210"/>
      <c r="AO1144" s="210"/>
      <c r="AP1144" s="210"/>
      <c r="AQ1144" s="210"/>
      <c r="AR1144" s="210"/>
      <c r="AS1144" s="210"/>
      <c r="AT1144" s="210"/>
      <c r="AU1144" s="210"/>
      <c r="AV1144" s="210"/>
      <c r="AW1144" s="210"/>
      <c r="AX1144" s="210"/>
      <c r="AY1144" s="210"/>
      <c r="AZ1144" s="210"/>
      <c r="BA1144" s="210"/>
      <c r="BB1144" s="210"/>
      <c r="BC1144" s="210"/>
      <c r="BD1144" s="210"/>
      <c r="BE1144" s="210"/>
      <c r="BF1144" s="210"/>
      <c r="BG1144" s="210"/>
      <c r="BH1144" s="210"/>
    </row>
    <row r="1145" spans="1:60" outlineLevel="3" x14ac:dyDescent="0.2">
      <c r="A1145" s="217"/>
      <c r="B1145" s="218"/>
      <c r="C1145" s="261" t="s">
        <v>925</v>
      </c>
      <c r="D1145" s="252"/>
      <c r="E1145" s="253">
        <v>8</v>
      </c>
      <c r="F1145" s="220"/>
      <c r="G1145" s="220"/>
      <c r="H1145" s="220"/>
      <c r="I1145" s="220"/>
      <c r="J1145" s="220"/>
      <c r="K1145" s="220"/>
      <c r="L1145" s="220"/>
      <c r="M1145" s="220"/>
      <c r="N1145" s="219"/>
      <c r="O1145" s="219"/>
      <c r="P1145" s="219"/>
      <c r="Q1145" s="219"/>
      <c r="R1145" s="220"/>
      <c r="S1145" s="220"/>
      <c r="T1145" s="220"/>
      <c r="U1145" s="220"/>
      <c r="V1145" s="220"/>
      <c r="W1145" s="220"/>
      <c r="X1145" s="220"/>
      <c r="Y1145" s="220"/>
      <c r="Z1145" s="210"/>
      <c r="AA1145" s="210"/>
      <c r="AB1145" s="210"/>
      <c r="AC1145" s="210"/>
      <c r="AD1145" s="210"/>
      <c r="AE1145" s="210"/>
      <c r="AF1145" s="210"/>
      <c r="AG1145" s="210" t="s">
        <v>192</v>
      </c>
      <c r="AH1145" s="210">
        <v>0</v>
      </c>
      <c r="AI1145" s="210"/>
      <c r="AJ1145" s="210"/>
      <c r="AK1145" s="210"/>
      <c r="AL1145" s="210"/>
      <c r="AM1145" s="210"/>
      <c r="AN1145" s="210"/>
      <c r="AO1145" s="210"/>
      <c r="AP1145" s="210"/>
      <c r="AQ1145" s="210"/>
      <c r="AR1145" s="210"/>
      <c r="AS1145" s="210"/>
      <c r="AT1145" s="210"/>
      <c r="AU1145" s="210"/>
      <c r="AV1145" s="210"/>
      <c r="AW1145" s="210"/>
      <c r="AX1145" s="210"/>
      <c r="AY1145" s="210"/>
      <c r="AZ1145" s="210"/>
      <c r="BA1145" s="210"/>
      <c r="BB1145" s="210"/>
      <c r="BC1145" s="210"/>
      <c r="BD1145" s="210"/>
      <c r="BE1145" s="210"/>
      <c r="BF1145" s="210"/>
      <c r="BG1145" s="210"/>
      <c r="BH1145" s="210"/>
    </row>
    <row r="1146" spans="1:60" outlineLevel="3" x14ac:dyDescent="0.2">
      <c r="A1146" s="217"/>
      <c r="B1146" s="218"/>
      <c r="C1146" s="261" t="s">
        <v>926</v>
      </c>
      <c r="D1146" s="252"/>
      <c r="E1146" s="253">
        <v>8</v>
      </c>
      <c r="F1146" s="220"/>
      <c r="G1146" s="220"/>
      <c r="H1146" s="220"/>
      <c r="I1146" s="220"/>
      <c r="J1146" s="220"/>
      <c r="K1146" s="220"/>
      <c r="L1146" s="220"/>
      <c r="M1146" s="220"/>
      <c r="N1146" s="219"/>
      <c r="O1146" s="219"/>
      <c r="P1146" s="219"/>
      <c r="Q1146" s="219"/>
      <c r="R1146" s="220"/>
      <c r="S1146" s="220"/>
      <c r="T1146" s="220"/>
      <c r="U1146" s="220"/>
      <c r="V1146" s="220"/>
      <c r="W1146" s="220"/>
      <c r="X1146" s="220"/>
      <c r="Y1146" s="220"/>
      <c r="Z1146" s="210"/>
      <c r="AA1146" s="210"/>
      <c r="AB1146" s="210"/>
      <c r="AC1146" s="210"/>
      <c r="AD1146" s="210"/>
      <c r="AE1146" s="210"/>
      <c r="AF1146" s="210"/>
      <c r="AG1146" s="210" t="s">
        <v>192</v>
      </c>
      <c r="AH1146" s="210">
        <v>0</v>
      </c>
      <c r="AI1146" s="210"/>
      <c r="AJ1146" s="210"/>
      <c r="AK1146" s="210"/>
      <c r="AL1146" s="210"/>
      <c r="AM1146" s="210"/>
      <c r="AN1146" s="210"/>
      <c r="AO1146" s="210"/>
      <c r="AP1146" s="210"/>
      <c r="AQ1146" s="210"/>
      <c r="AR1146" s="210"/>
      <c r="AS1146" s="210"/>
      <c r="AT1146" s="210"/>
      <c r="AU1146" s="210"/>
      <c r="AV1146" s="210"/>
      <c r="AW1146" s="210"/>
      <c r="AX1146" s="210"/>
      <c r="AY1146" s="210"/>
      <c r="AZ1146" s="210"/>
      <c r="BA1146" s="210"/>
      <c r="BB1146" s="210"/>
      <c r="BC1146" s="210"/>
      <c r="BD1146" s="210"/>
      <c r="BE1146" s="210"/>
      <c r="BF1146" s="210"/>
      <c r="BG1146" s="210"/>
      <c r="BH1146" s="210"/>
    </row>
    <row r="1147" spans="1:60" outlineLevel="3" x14ac:dyDescent="0.2">
      <c r="A1147" s="217"/>
      <c r="B1147" s="218"/>
      <c r="C1147" s="261" t="s">
        <v>927</v>
      </c>
      <c r="D1147" s="252"/>
      <c r="E1147" s="253">
        <v>8</v>
      </c>
      <c r="F1147" s="220"/>
      <c r="G1147" s="220"/>
      <c r="H1147" s="220"/>
      <c r="I1147" s="220"/>
      <c r="J1147" s="220"/>
      <c r="K1147" s="220"/>
      <c r="L1147" s="220"/>
      <c r="M1147" s="220"/>
      <c r="N1147" s="219"/>
      <c r="O1147" s="219"/>
      <c r="P1147" s="219"/>
      <c r="Q1147" s="219"/>
      <c r="R1147" s="220"/>
      <c r="S1147" s="220"/>
      <c r="T1147" s="220"/>
      <c r="U1147" s="220"/>
      <c r="V1147" s="220"/>
      <c r="W1147" s="220"/>
      <c r="X1147" s="220"/>
      <c r="Y1147" s="220"/>
      <c r="Z1147" s="210"/>
      <c r="AA1147" s="210"/>
      <c r="AB1147" s="210"/>
      <c r="AC1147" s="210"/>
      <c r="AD1147" s="210"/>
      <c r="AE1147" s="210"/>
      <c r="AF1147" s="210"/>
      <c r="AG1147" s="210" t="s">
        <v>192</v>
      </c>
      <c r="AH1147" s="210">
        <v>0</v>
      </c>
      <c r="AI1147" s="210"/>
      <c r="AJ1147" s="210"/>
      <c r="AK1147" s="210"/>
      <c r="AL1147" s="210"/>
      <c r="AM1147" s="210"/>
      <c r="AN1147" s="210"/>
      <c r="AO1147" s="210"/>
      <c r="AP1147" s="210"/>
      <c r="AQ1147" s="210"/>
      <c r="AR1147" s="210"/>
      <c r="AS1147" s="210"/>
      <c r="AT1147" s="210"/>
      <c r="AU1147" s="210"/>
      <c r="AV1147" s="210"/>
      <c r="AW1147" s="210"/>
      <c r="AX1147" s="210"/>
      <c r="AY1147" s="210"/>
      <c r="AZ1147" s="210"/>
      <c r="BA1147" s="210"/>
      <c r="BB1147" s="210"/>
      <c r="BC1147" s="210"/>
      <c r="BD1147" s="210"/>
      <c r="BE1147" s="210"/>
      <c r="BF1147" s="210"/>
      <c r="BG1147" s="210"/>
      <c r="BH1147" s="210"/>
    </row>
    <row r="1148" spans="1:60" outlineLevel="3" x14ac:dyDescent="0.2">
      <c r="A1148" s="217"/>
      <c r="B1148" s="218"/>
      <c r="C1148" s="261" t="s">
        <v>928</v>
      </c>
      <c r="D1148" s="252"/>
      <c r="E1148" s="253">
        <v>8</v>
      </c>
      <c r="F1148" s="220"/>
      <c r="G1148" s="220"/>
      <c r="H1148" s="220"/>
      <c r="I1148" s="220"/>
      <c r="J1148" s="220"/>
      <c r="K1148" s="220"/>
      <c r="L1148" s="220"/>
      <c r="M1148" s="220"/>
      <c r="N1148" s="219"/>
      <c r="O1148" s="219"/>
      <c r="P1148" s="219"/>
      <c r="Q1148" s="219"/>
      <c r="R1148" s="220"/>
      <c r="S1148" s="220"/>
      <c r="T1148" s="220"/>
      <c r="U1148" s="220"/>
      <c r="V1148" s="220"/>
      <c r="W1148" s="220"/>
      <c r="X1148" s="220"/>
      <c r="Y1148" s="220"/>
      <c r="Z1148" s="210"/>
      <c r="AA1148" s="210"/>
      <c r="AB1148" s="210"/>
      <c r="AC1148" s="210"/>
      <c r="AD1148" s="210"/>
      <c r="AE1148" s="210"/>
      <c r="AF1148" s="210"/>
      <c r="AG1148" s="210" t="s">
        <v>192</v>
      </c>
      <c r="AH1148" s="210">
        <v>0</v>
      </c>
      <c r="AI1148" s="210"/>
      <c r="AJ1148" s="210"/>
      <c r="AK1148" s="210"/>
      <c r="AL1148" s="210"/>
      <c r="AM1148" s="210"/>
      <c r="AN1148" s="210"/>
      <c r="AO1148" s="210"/>
      <c r="AP1148" s="210"/>
      <c r="AQ1148" s="210"/>
      <c r="AR1148" s="210"/>
      <c r="AS1148" s="210"/>
      <c r="AT1148" s="210"/>
      <c r="AU1148" s="210"/>
      <c r="AV1148" s="210"/>
      <c r="AW1148" s="210"/>
      <c r="AX1148" s="210"/>
      <c r="AY1148" s="210"/>
      <c r="AZ1148" s="210"/>
      <c r="BA1148" s="210"/>
      <c r="BB1148" s="210"/>
      <c r="BC1148" s="210"/>
      <c r="BD1148" s="210"/>
      <c r="BE1148" s="210"/>
      <c r="BF1148" s="210"/>
      <c r="BG1148" s="210"/>
      <c r="BH1148" s="210"/>
    </row>
    <row r="1149" spans="1:60" outlineLevel="3" x14ac:dyDescent="0.2">
      <c r="A1149" s="217"/>
      <c r="B1149" s="218"/>
      <c r="C1149" s="261" t="s">
        <v>929</v>
      </c>
      <c r="D1149" s="252"/>
      <c r="E1149" s="253">
        <v>8</v>
      </c>
      <c r="F1149" s="220"/>
      <c r="G1149" s="220"/>
      <c r="H1149" s="220"/>
      <c r="I1149" s="220"/>
      <c r="J1149" s="220"/>
      <c r="K1149" s="220"/>
      <c r="L1149" s="220"/>
      <c r="M1149" s="220"/>
      <c r="N1149" s="219"/>
      <c r="O1149" s="219"/>
      <c r="P1149" s="219"/>
      <c r="Q1149" s="219"/>
      <c r="R1149" s="220"/>
      <c r="S1149" s="220"/>
      <c r="T1149" s="220"/>
      <c r="U1149" s="220"/>
      <c r="V1149" s="220"/>
      <c r="W1149" s="220"/>
      <c r="X1149" s="220"/>
      <c r="Y1149" s="220"/>
      <c r="Z1149" s="210"/>
      <c r="AA1149" s="210"/>
      <c r="AB1149" s="210"/>
      <c r="AC1149" s="210"/>
      <c r="AD1149" s="210"/>
      <c r="AE1149" s="210"/>
      <c r="AF1149" s="210"/>
      <c r="AG1149" s="210" t="s">
        <v>192</v>
      </c>
      <c r="AH1149" s="210">
        <v>0</v>
      </c>
      <c r="AI1149" s="210"/>
      <c r="AJ1149" s="210"/>
      <c r="AK1149" s="210"/>
      <c r="AL1149" s="210"/>
      <c r="AM1149" s="210"/>
      <c r="AN1149" s="210"/>
      <c r="AO1149" s="210"/>
      <c r="AP1149" s="210"/>
      <c r="AQ1149" s="210"/>
      <c r="AR1149" s="210"/>
      <c r="AS1149" s="210"/>
      <c r="AT1149" s="210"/>
      <c r="AU1149" s="210"/>
      <c r="AV1149" s="210"/>
      <c r="AW1149" s="210"/>
      <c r="AX1149" s="210"/>
      <c r="AY1149" s="210"/>
      <c r="AZ1149" s="210"/>
      <c r="BA1149" s="210"/>
      <c r="BB1149" s="210"/>
      <c r="BC1149" s="210"/>
      <c r="BD1149" s="210"/>
      <c r="BE1149" s="210"/>
      <c r="BF1149" s="210"/>
      <c r="BG1149" s="210"/>
      <c r="BH1149" s="210"/>
    </row>
    <row r="1150" spans="1:60" outlineLevel="3" x14ac:dyDescent="0.2">
      <c r="A1150" s="217"/>
      <c r="B1150" s="218"/>
      <c r="C1150" s="261" t="s">
        <v>930</v>
      </c>
      <c r="D1150" s="252"/>
      <c r="E1150" s="253">
        <v>16</v>
      </c>
      <c r="F1150" s="220"/>
      <c r="G1150" s="220"/>
      <c r="H1150" s="220"/>
      <c r="I1150" s="220"/>
      <c r="J1150" s="220"/>
      <c r="K1150" s="220"/>
      <c r="L1150" s="220"/>
      <c r="M1150" s="220"/>
      <c r="N1150" s="219"/>
      <c r="O1150" s="219"/>
      <c r="P1150" s="219"/>
      <c r="Q1150" s="219"/>
      <c r="R1150" s="220"/>
      <c r="S1150" s="220"/>
      <c r="T1150" s="220"/>
      <c r="U1150" s="220"/>
      <c r="V1150" s="220"/>
      <c r="W1150" s="220"/>
      <c r="X1150" s="220"/>
      <c r="Y1150" s="220"/>
      <c r="Z1150" s="210"/>
      <c r="AA1150" s="210"/>
      <c r="AB1150" s="210"/>
      <c r="AC1150" s="210"/>
      <c r="AD1150" s="210"/>
      <c r="AE1150" s="210"/>
      <c r="AF1150" s="210"/>
      <c r="AG1150" s="210" t="s">
        <v>192</v>
      </c>
      <c r="AH1150" s="210">
        <v>0</v>
      </c>
      <c r="AI1150" s="210"/>
      <c r="AJ1150" s="210"/>
      <c r="AK1150" s="210"/>
      <c r="AL1150" s="210"/>
      <c r="AM1150" s="210"/>
      <c r="AN1150" s="210"/>
      <c r="AO1150" s="210"/>
      <c r="AP1150" s="210"/>
      <c r="AQ1150" s="210"/>
      <c r="AR1150" s="210"/>
      <c r="AS1150" s="210"/>
      <c r="AT1150" s="210"/>
      <c r="AU1150" s="210"/>
      <c r="AV1150" s="210"/>
      <c r="AW1150" s="210"/>
      <c r="AX1150" s="210"/>
      <c r="AY1150" s="210"/>
      <c r="AZ1150" s="210"/>
      <c r="BA1150" s="210"/>
      <c r="BB1150" s="210"/>
      <c r="BC1150" s="210"/>
      <c r="BD1150" s="210"/>
      <c r="BE1150" s="210"/>
      <c r="BF1150" s="210"/>
      <c r="BG1150" s="210"/>
      <c r="BH1150" s="210"/>
    </row>
    <row r="1151" spans="1:60" outlineLevel="3" x14ac:dyDescent="0.2">
      <c r="A1151" s="217"/>
      <c r="B1151" s="218"/>
      <c r="C1151" s="261" t="s">
        <v>931</v>
      </c>
      <c r="D1151" s="252"/>
      <c r="E1151" s="253">
        <v>8</v>
      </c>
      <c r="F1151" s="220"/>
      <c r="G1151" s="220"/>
      <c r="H1151" s="220"/>
      <c r="I1151" s="220"/>
      <c r="J1151" s="220"/>
      <c r="K1151" s="220"/>
      <c r="L1151" s="220"/>
      <c r="M1151" s="220"/>
      <c r="N1151" s="219"/>
      <c r="O1151" s="219"/>
      <c r="P1151" s="219"/>
      <c r="Q1151" s="219"/>
      <c r="R1151" s="220"/>
      <c r="S1151" s="220"/>
      <c r="T1151" s="220"/>
      <c r="U1151" s="220"/>
      <c r="V1151" s="220"/>
      <c r="W1151" s="220"/>
      <c r="X1151" s="220"/>
      <c r="Y1151" s="220"/>
      <c r="Z1151" s="210"/>
      <c r="AA1151" s="210"/>
      <c r="AB1151" s="210"/>
      <c r="AC1151" s="210"/>
      <c r="AD1151" s="210"/>
      <c r="AE1151" s="210"/>
      <c r="AF1151" s="210"/>
      <c r="AG1151" s="210" t="s">
        <v>192</v>
      </c>
      <c r="AH1151" s="210">
        <v>0</v>
      </c>
      <c r="AI1151" s="210"/>
      <c r="AJ1151" s="210"/>
      <c r="AK1151" s="210"/>
      <c r="AL1151" s="210"/>
      <c r="AM1151" s="210"/>
      <c r="AN1151" s="210"/>
      <c r="AO1151" s="210"/>
      <c r="AP1151" s="210"/>
      <c r="AQ1151" s="210"/>
      <c r="AR1151" s="210"/>
      <c r="AS1151" s="210"/>
      <c r="AT1151" s="210"/>
      <c r="AU1151" s="210"/>
      <c r="AV1151" s="210"/>
      <c r="AW1151" s="210"/>
      <c r="AX1151" s="210"/>
      <c r="AY1151" s="210"/>
      <c r="AZ1151" s="210"/>
      <c r="BA1151" s="210"/>
      <c r="BB1151" s="210"/>
      <c r="BC1151" s="210"/>
      <c r="BD1151" s="210"/>
      <c r="BE1151" s="210"/>
      <c r="BF1151" s="210"/>
      <c r="BG1151" s="210"/>
      <c r="BH1151" s="210"/>
    </row>
    <row r="1152" spans="1:60" outlineLevel="3" x14ac:dyDescent="0.2">
      <c r="A1152" s="217"/>
      <c r="B1152" s="218"/>
      <c r="C1152" s="265" t="s">
        <v>428</v>
      </c>
      <c r="D1152" s="258"/>
      <c r="E1152" s="259"/>
      <c r="F1152" s="220"/>
      <c r="G1152" s="220"/>
      <c r="H1152" s="220"/>
      <c r="I1152" s="220"/>
      <c r="J1152" s="220"/>
      <c r="K1152" s="220"/>
      <c r="L1152" s="220"/>
      <c r="M1152" s="220"/>
      <c r="N1152" s="219"/>
      <c r="O1152" s="219"/>
      <c r="P1152" s="219"/>
      <c r="Q1152" s="219"/>
      <c r="R1152" s="220"/>
      <c r="S1152" s="220"/>
      <c r="T1152" s="220"/>
      <c r="U1152" s="220"/>
      <c r="V1152" s="220"/>
      <c r="W1152" s="220"/>
      <c r="X1152" s="220"/>
      <c r="Y1152" s="220"/>
      <c r="Z1152" s="210"/>
      <c r="AA1152" s="210"/>
      <c r="AB1152" s="210"/>
      <c r="AC1152" s="210"/>
      <c r="AD1152" s="210"/>
      <c r="AE1152" s="210"/>
      <c r="AF1152" s="210"/>
      <c r="AG1152" s="210" t="s">
        <v>192</v>
      </c>
      <c r="AH1152" s="210">
        <v>1</v>
      </c>
      <c r="AI1152" s="210"/>
      <c r="AJ1152" s="210"/>
      <c r="AK1152" s="210"/>
      <c r="AL1152" s="210"/>
      <c r="AM1152" s="210"/>
      <c r="AN1152" s="210"/>
      <c r="AO1152" s="210"/>
      <c r="AP1152" s="210"/>
      <c r="AQ1152" s="210"/>
      <c r="AR1152" s="210"/>
      <c r="AS1152" s="210"/>
      <c r="AT1152" s="210"/>
      <c r="AU1152" s="210"/>
      <c r="AV1152" s="210"/>
      <c r="AW1152" s="210"/>
      <c r="AX1152" s="210"/>
      <c r="AY1152" s="210"/>
      <c r="AZ1152" s="210"/>
      <c r="BA1152" s="210"/>
      <c r="BB1152" s="210"/>
      <c r="BC1152" s="210"/>
      <c r="BD1152" s="210"/>
      <c r="BE1152" s="210"/>
      <c r="BF1152" s="210"/>
      <c r="BG1152" s="210"/>
      <c r="BH1152" s="210"/>
    </row>
    <row r="1153" spans="1:60" outlineLevel="1" x14ac:dyDescent="0.2">
      <c r="A1153" s="229">
        <v>50</v>
      </c>
      <c r="B1153" s="230" t="s">
        <v>932</v>
      </c>
      <c r="C1153" s="247" t="s">
        <v>933</v>
      </c>
      <c r="D1153" s="231" t="s">
        <v>328</v>
      </c>
      <c r="E1153" s="232">
        <v>712</v>
      </c>
      <c r="F1153" s="233"/>
      <c r="G1153" s="234">
        <f>ROUND(E1153*F1153,2)</f>
        <v>0</v>
      </c>
      <c r="H1153" s="233"/>
      <c r="I1153" s="234">
        <f>ROUND(E1153*H1153,2)</f>
        <v>0</v>
      </c>
      <c r="J1153" s="233"/>
      <c r="K1153" s="234">
        <f>ROUND(E1153*J1153,2)</f>
        <v>0</v>
      </c>
      <c r="L1153" s="234">
        <v>21</v>
      </c>
      <c r="M1153" s="234">
        <f>G1153*(1+L1153/100)</f>
        <v>0</v>
      </c>
      <c r="N1153" s="232">
        <v>0</v>
      </c>
      <c r="O1153" s="232">
        <f>ROUND(E1153*N1153,2)</f>
        <v>0</v>
      </c>
      <c r="P1153" s="232">
        <v>0</v>
      </c>
      <c r="Q1153" s="232">
        <f>ROUND(E1153*P1153,2)</f>
        <v>0</v>
      </c>
      <c r="R1153" s="234"/>
      <c r="S1153" s="234" t="s">
        <v>160</v>
      </c>
      <c r="T1153" s="235" t="s">
        <v>150</v>
      </c>
      <c r="U1153" s="220">
        <v>0</v>
      </c>
      <c r="V1153" s="220">
        <f>ROUND(E1153*U1153,2)</f>
        <v>0</v>
      </c>
      <c r="W1153" s="220"/>
      <c r="X1153" s="220" t="s">
        <v>316</v>
      </c>
      <c r="Y1153" s="220" t="s">
        <v>152</v>
      </c>
      <c r="Z1153" s="210"/>
      <c r="AA1153" s="210"/>
      <c r="AB1153" s="210"/>
      <c r="AC1153" s="210"/>
      <c r="AD1153" s="210"/>
      <c r="AE1153" s="210"/>
      <c r="AF1153" s="210"/>
      <c r="AG1153" s="210" t="s">
        <v>317</v>
      </c>
      <c r="AH1153" s="210"/>
      <c r="AI1153" s="210"/>
      <c r="AJ1153" s="210"/>
      <c r="AK1153" s="210"/>
      <c r="AL1153" s="210"/>
      <c r="AM1153" s="210"/>
      <c r="AN1153" s="210"/>
      <c r="AO1153" s="210"/>
      <c r="AP1153" s="210"/>
      <c r="AQ1153" s="210"/>
      <c r="AR1153" s="210"/>
      <c r="AS1153" s="210"/>
      <c r="AT1153" s="210"/>
      <c r="AU1153" s="210"/>
      <c r="AV1153" s="210"/>
      <c r="AW1153" s="210"/>
      <c r="AX1153" s="210"/>
      <c r="AY1153" s="210"/>
      <c r="AZ1153" s="210"/>
      <c r="BA1153" s="210"/>
      <c r="BB1153" s="210"/>
      <c r="BC1153" s="210"/>
      <c r="BD1153" s="210"/>
      <c r="BE1153" s="210"/>
      <c r="BF1153" s="210"/>
      <c r="BG1153" s="210"/>
      <c r="BH1153" s="210"/>
    </row>
    <row r="1154" spans="1:60" outlineLevel="2" x14ac:dyDescent="0.2">
      <c r="A1154" s="217"/>
      <c r="B1154" s="218"/>
      <c r="C1154" s="261" t="s">
        <v>854</v>
      </c>
      <c r="D1154" s="252"/>
      <c r="E1154" s="253">
        <v>8</v>
      </c>
      <c r="F1154" s="220"/>
      <c r="G1154" s="220"/>
      <c r="H1154" s="220"/>
      <c r="I1154" s="220"/>
      <c r="J1154" s="220"/>
      <c r="K1154" s="220"/>
      <c r="L1154" s="220"/>
      <c r="M1154" s="220"/>
      <c r="N1154" s="219"/>
      <c r="O1154" s="219"/>
      <c r="P1154" s="219"/>
      <c r="Q1154" s="219"/>
      <c r="R1154" s="220"/>
      <c r="S1154" s="220"/>
      <c r="T1154" s="220"/>
      <c r="U1154" s="220"/>
      <c r="V1154" s="220"/>
      <c r="W1154" s="220"/>
      <c r="X1154" s="220"/>
      <c r="Y1154" s="220"/>
      <c r="Z1154" s="210"/>
      <c r="AA1154" s="210"/>
      <c r="AB1154" s="210"/>
      <c r="AC1154" s="210"/>
      <c r="AD1154" s="210"/>
      <c r="AE1154" s="210"/>
      <c r="AF1154" s="210"/>
      <c r="AG1154" s="210" t="s">
        <v>192</v>
      </c>
      <c r="AH1154" s="210">
        <v>0</v>
      </c>
      <c r="AI1154" s="210"/>
      <c r="AJ1154" s="210"/>
      <c r="AK1154" s="210"/>
      <c r="AL1154" s="210"/>
      <c r="AM1154" s="210"/>
      <c r="AN1154" s="210"/>
      <c r="AO1154" s="210"/>
      <c r="AP1154" s="210"/>
      <c r="AQ1154" s="210"/>
      <c r="AR1154" s="210"/>
      <c r="AS1154" s="210"/>
      <c r="AT1154" s="210"/>
      <c r="AU1154" s="210"/>
      <c r="AV1154" s="210"/>
      <c r="AW1154" s="210"/>
      <c r="AX1154" s="210"/>
      <c r="AY1154" s="210"/>
      <c r="AZ1154" s="210"/>
      <c r="BA1154" s="210"/>
      <c r="BB1154" s="210"/>
      <c r="BC1154" s="210"/>
      <c r="BD1154" s="210"/>
      <c r="BE1154" s="210"/>
      <c r="BF1154" s="210"/>
      <c r="BG1154" s="210"/>
      <c r="BH1154" s="210"/>
    </row>
    <row r="1155" spans="1:60" outlineLevel="3" x14ac:dyDescent="0.2">
      <c r="A1155" s="217"/>
      <c r="B1155" s="218"/>
      <c r="C1155" s="261" t="s">
        <v>855</v>
      </c>
      <c r="D1155" s="252"/>
      <c r="E1155" s="253">
        <v>8</v>
      </c>
      <c r="F1155" s="220"/>
      <c r="G1155" s="220"/>
      <c r="H1155" s="220"/>
      <c r="I1155" s="220"/>
      <c r="J1155" s="220"/>
      <c r="K1155" s="220"/>
      <c r="L1155" s="220"/>
      <c r="M1155" s="220"/>
      <c r="N1155" s="219"/>
      <c r="O1155" s="219"/>
      <c r="P1155" s="219"/>
      <c r="Q1155" s="219"/>
      <c r="R1155" s="220"/>
      <c r="S1155" s="220"/>
      <c r="T1155" s="220"/>
      <c r="U1155" s="220"/>
      <c r="V1155" s="220"/>
      <c r="W1155" s="220"/>
      <c r="X1155" s="220"/>
      <c r="Y1155" s="220"/>
      <c r="Z1155" s="210"/>
      <c r="AA1155" s="210"/>
      <c r="AB1155" s="210"/>
      <c r="AC1155" s="210"/>
      <c r="AD1155" s="210"/>
      <c r="AE1155" s="210"/>
      <c r="AF1155" s="210"/>
      <c r="AG1155" s="210" t="s">
        <v>192</v>
      </c>
      <c r="AH1155" s="210">
        <v>0</v>
      </c>
      <c r="AI1155" s="210"/>
      <c r="AJ1155" s="210"/>
      <c r="AK1155" s="210"/>
      <c r="AL1155" s="210"/>
      <c r="AM1155" s="210"/>
      <c r="AN1155" s="210"/>
      <c r="AO1155" s="210"/>
      <c r="AP1155" s="210"/>
      <c r="AQ1155" s="210"/>
      <c r="AR1155" s="210"/>
      <c r="AS1155" s="210"/>
      <c r="AT1155" s="210"/>
      <c r="AU1155" s="210"/>
      <c r="AV1155" s="210"/>
      <c r="AW1155" s="210"/>
      <c r="AX1155" s="210"/>
      <c r="AY1155" s="210"/>
      <c r="AZ1155" s="210"/>
      <c r="BA1155" s="210"/>
      <c r="BB1155" s="210"/>
      <c r="BC1155" s="210"/>
      <c r="BD1155" s="210"/>
      <c r="BE1155" s="210"/>
      <c r="BF1155" s="210"/>
      <c r="BG1155" s="210"/>
      <c r="BH1155" s="210"/>
    </row>
    <row r="1156" spans="1:60" outlineLevel="3" x14ac:dyDescent="0.2">
      <c r="A1156" s="217"/>
      <c r="B1156" s="218"/>
      <c r="C1156" s="261" t="s">
        <v>856</v>
      </c>
      <c r="D1156" s="252"/>
      <c r="E1156" s="253">
        <v>8</v>
      </c>
      <c r="F1156" s="220"/>
      <c r="G1156" s="220"/>
      <c r="H1156" s="220"/>
      <c r="I1156" s="220"/>
      <c r="J1156" s="220"/>
      <c r="K1156" s="220"/>
      <c r="L1156" s="220"/>
      <c r="M1156" s="220"/>
      <c r="N1156" s="219"/>
      <c r="O1156" s="219"/>
      <c r="P1156" s="219"/>
      <c r="Q1156" s="219"/>
      <c r="R1156" s="220"/>
      <c r="S1156" s="220"/>
      <c r="T1156" s="220"/>
      <c r="U1156" s="220"/>
      <c r="V1156" s="220"/>
      <c r="W1156" s="220"/>
      <c r="X1156" s="220"/>
      <c r="Y1156" s="220"/>
      <c r="Z1156" s="210"/>
      <c r="AA1156" s="210"/>
      <c r="AB1156" s="210"/>
      <c r="AC1156" s="210"/>
      <c r="AD1156" s="210"/>
      <c r="AE1156" s="210"/>
      <c r="AF1156" s="210"/>
      <c r="AG1156" s="210" t="s">
        <v>192</v>
      </c>
      <c r="AH1156" s="210">
        <v>0</v>
      </c>
      <c r="AI1156" s="210"/>
      <c r="AJ1156" s="210"/>
      <c r="AK1156" s="210"/>
      <c r="AL1156" s="210"/>
      <c r="AM1156" s="210"/>
      <c r="AN1156" s="210"/>
      <c r="AO1156" s="210"/>
      <c r="AP1156" s="210"/>
      <c r="AQ1156" s="210"/>
      <c r="AR1156" s="210"/>
      <c r="AS1156" s="210"/>
      <c r="AT1156" s="210"/>
      <c r="AU1156" s="210"/>
      <c r="AV1156" s="210"/>
      <c r="AW1156" s="210"/>
      <c r="AX1156" s="210"/>
      <c r="AY1156" s="210"/>
      <c r="AZ1156" s="210"/>
      <c r="BA1156" s="210"/>
      <c r="BB1156" s="210"/>
      <c r="BC1156" s="210"/>
      <c r="BD1156" s="210"/>
      <c r="BE1156" s="210"/>
      <c r="BF1156" s="210"/>
      <c r="BG1156" s="210"/>
      <c r="BH1156" s="210"/>
    </row>
    <row r="1157" spans="1:60" outlineLevel="3" x14ac:dyDescent="0.2">
      <c r="A1157" s="217"/>
      <c r="B1157" s="218"/>
      <c r="C1157" s="265" t="s">
        <v>428</v>
      </c>
      <c r="D1157" s="258"/>
      <c r="E1157" s="259"/>
      <c r="F1157" s="220"/>
      <c r="G1157" s="220"/>
      <c r="H1157" s="220"/>
      <c r="I1157" s="220"/>
      <c r="J1157" s="220"/>
      <c r="K1157" s="220"/>
      <c r="L1157" s="220"/>
      <c r="M1157" s="220"/>
      <c r="N1157" s="219"/>
      <c r="O1157" s="219"/>
      <c r="P1157" s="219"/>
      <c r="Q1157" s="219"/>
      <c r="R1157" s="220"/>
      <c r="S1157" s="220"/>
      <c r="T1157" s="220"/>
      <c r="U1157" s="220"/>
      <c r="V1157" s="220"/>
      <c r="W1157" s="220"/>
      <c r="X1157" s="220"/>
      <c r="Y1157" s="220"/>
      <c r="Z1157" s="210"/>
      <c r="AA1157" s="210"/>
      <c r="AB1157" s="210"/>
      <c r="AC1157" s="210"/>
      <c r="AD1157" s="210"/>
      <c r="AE1157" s="210"/>
      <c r="AF1157" s="210"/>
      <c r="AG1157" s="210" t="s">
        <v>192</v>
      </c>
      <c r="AH1157" s="210">
        <v>1</v>
      </c>
      <c r="AI1157" s="210"/>
      <c r="AJ1157" s="210"/>
      <c r="AK1157" s="210"/>
      <c r="AL1157" s="210"/>
      <c r="AM1157" s="210"/>
      <c r="AN1157" s="210"/>
      <c r="AO1157" s="210"/>
      <c r="AP1157" s="210"/>
      <c r="AQ1157" s="210"/>
      <c r="AR1157" s="210"/>
      <c r="AS1157" s="210"/>
      <c r="AT1157" s="210"/>
      <c r="AU1157" s="210"/>
      <c r="AV1157" s="210"/>
      <c r="AW1157" s="210"/>
      <c r="AX1157" s="210"/>
      <c r="AY1157" s="210"/>
      <c r="AZ1157" s="210"/>
      <c r="BA1157" s="210"/>
      <c r="BB1157" s="210"/>
      <c r="BC1157" s="210"/>
      <c r="BD1157" s="210"/>
      <c r="BE1157" s="210"/>
      <c r="BF1157" s="210"/>
      <c r="BG1157" s="210"/>
      <c r="BH1157" s="210"/>
    </row>
    <row r="1158" spans="1:60" outlineLevel="3" x14ac:dyDescent="0.2">
      <c r="A1158" s="217"/>
      <c r="B1158" s="218"/>
      <c r="C1158" s="261" t="s">
        <v>857</v>
      </c>
      <c r="D1158" s="252"/>
      <c r="E1158" s="253">
        <v>8</v>
      </c>
      <c r="F1158" s="220"/>
      <c r="G1158" s="220"/>
      <c r="H1158" s="220"/>
      <c r="I1158" s="220"/>
      <c r="J1158" s="220"/>
      <c r="K1158" s="220"/>
      <c r="L1158" s="220"/>
      <c r="M1158" s="220"/>
      <c r="N1158" s="219"/>
      <c r="O1158" s="219"/>
      <c r="P1158" s="219"/>
      <c r="Q1158" s="219"/>
      <c r="R1158" s="220"/>
      <c r="S1158" s="220"/>
      <c r="T1158" s="220"/>
      <c r="U1158" s="220"/>
      <c r="V1158" s="220"/>
      <c r="W1158" s="220"/>
      <c r="X1158" s="220"/>
      <c r="Y1158" s="220"/>
      <c r="Z1158" s="210"/>
      <c r="AA1158" s="210"/>
      <c r="AB1158" s="210"/>
      <c r="AC1158" s="210"/>
      <c r="AD1158" s="210"/>
      <c r="AE1158" s="210"/>
      <c r="AF1158" s="210"/>
      <c r="AG1158" s="210" t="s">
        <v>192</v>
      </c>
      <c r="AH1158" s="210">
        <v>0</v>
      </c>
      <c r="AI1158" s="210"/>
      <c r="AJ1158" s="210"/>
      <c r="AK1158" s="210"/>
      <c r="AL1158" s="210"/>
      <c r="AM1158" s="210"/>
      <c r="AN1158" s="210"/>
      <c r="AO1158" s="210"/>
      <c r="AP1158" s="210"/>
      <c r="AQ1158" s="210"/>
      <c r="AR1158" s="210"/>
      <c r="AS1158" s="210"/>
      <c r="AT1158" s="210"/>
      <c r="AU1158" s="210"/>
      <c r="AV1158" s="210"/>
      <c r="AW1158" s="210"/>
      <c r="AX1158" s="210"/>
      <c r="AY1158" s="210"/>
      <c r="AZ1158" s="210"/>
      <c r="BA1158" s="210"/>
      <c r="BB1158" s="210"/>
      <c r="BC1158" s="210"/>
      <c r="BD1158" s="210"/>
      <c r="BE1158" s="210"/>
      <c r="BF1158" s="210"/>
      <c r="BG1158" s="210"/>
      <c r="BH1158" s="210"/>
    </row>
    <row r="1159" spans="1:60" outlineLevel="3" x14ac:dyDescent="0.2">
      <c r="A1159" s="217"/>
      <c r="B1159" s="218"/>
      <c r="C1159" s="261" t="s">
        <v>858</v>
      </c>
      <c r="D1159" s="252"/>
      <c r="E1159" s="253">
        <v>8</v>
      </c>
      <c r="F1159" s="220"/>
      <c r="G1159" s="220"/>
      <c r="H1159" s="220"/>
      <c r="I1159" s="220"/>
      <c r="J1159" s="220"/>
      <c r="K1159" s="220"/>
      <c r="L1159" s="220"/>
      <c r="M1159" s="220"/>
      <c r="N1159" s="219"/>
      <c r="O1159" s="219"/>
      <c r="P1159" s="219"/>
      <c r="Q1159" s="219"/>
      <c r="R1159" s="220"/>
      <c r="S1159" s="220"/>
      <c r="T1159" s="220"/>
      <c r="U1159" s="220"/>
      <c r="V1159" s="220"/>
      <c r="W1159" s="220"/>
      <c r="X1159" s="220"/>
      <c r="Y1159" s="220"/>
      <c r="Z1159" s="210"/>
      <c r="AA1159" s="210"/>
      <c r="AB1159" s="210"/>
      <c r="AC1159" s="210"/>
      <c r="AD1159" s="210"/>
      <c r="AE1159" s="210"/>
      <c r="AF1159" s="210"/>
      <c r="AG1159" s="210" t="s">
        <v>192</v>
      </c>
      <c r="AH1159" s="210">
        <v>0</v>
      </c>
      <c r="AI1159" s="210"/>
      <c r="AJ1159" s="210"/>
      <c r="AK1159" s="210"/>
      <c r="AL1159" s="210"/>
      <c r="AM1159" s="210"/>
      <c r="AN1159" s="210"/>
      <c r="AO1159" s="210"/>
      <c r="AP1159" s="210"/>
      <c r="AQ1159" s="210"/>
      <c r="AR1159" s="210"/>
      <c r="AS1159" s="210"/>
      <c r="AT1159" s="210"/>
      <c r="AU1159" s="210"/>
      <c r="AV1159" s="210"/>
      <c r="AW1159" s="210"/>
      <c r="AX1159" s="210"/>
      <c r="AY1159" s="210"/>
      <c r="AZ1159" s="210"/>
      <c r="BA1159" s="210"/>
      <c r="BB1159" s="210"/>
      <c r="BC1159" s="210"/>
      <c r="BD1159" s="210"/>
      <c r="BE1159" s="210"/>
      <c r="BF1159" s="210"/>
      <c r="BG1159" s="210"/>
      <c r="BH1159" s="210"/>
    </row>
    <row r="1160" spans="1:60" outlineLevel="3" x14ac:dyDescent="0.2">
      <c r="A1160" s="217"/>
      <c r="B1160" s="218"/>
      <c r="C1160" s="261" t="s">
        <v>859</v>
      </c>
      <c r="D1160" s="252"/>
      <c r="E1160" s="253">
        <v>8</v>
      </c>
      <c r="F1160" s="220"/>
      <c r="G1160" s="220"/>
      <c r="H1160" s="220"/>
      <c r="I1160" s="220"/>
      <c r="J1160" s="220"/>
      <c r="K1160" s="220"/>
      <c r="L1160" s="220"/>
      <c r="M1160" s="220"/>
      <c r="N1160" s="219"/>
      <c r="O1160" s="219"/>
      <c r="P1160" s="219"/>
      <c r="Q1160" s="219"/>
      <c r="R1160" s="220"/>
      <c r="S1160" s="220"/>
      <c r="T1160" s="220"/>
      <c r="U1160" s="220"/>
      <c r="V1160" s="220"/>
      <c r="W1160" s="220"/>
      <c r="X1160" s="220"/>
      <c r="Y1160" s="220"/>
      <c r="Z1160" s="210"/>
      <c r="AA1160" s="210"/>
      <c r="AB1160" s="210"/>
      <c r="AC1160" s="210"/>
      <c r="AD1160" s="210"/>
      <c r="AE1160" s="210"/>
      <c r="AF1160" s="210"/>
      <c r="AG1160" s="210" t="s">
        <v>192</v>
      </c>
      <c r="AH1160" s="210">
        <v>0</v>
      </c>
      <c r="AI1160" s="210"/>
      <c r="AJ1160" s="210"/>
      <c r="AK1160" s="210"/>
      <c r="AL1160" s="210"/>
      <c r="AM1160" s="210"/>
      <c r="AN1160" s="210"/>
      <c r="AO1160" s="210"/>
      <c r="AP1160" s="210"/>
      <c r="AQ1160" s="210"/>
      <c r="AR1160" s="210"/>
      <c r="AS1160" s="210"/>
      <c r="AT1160" s="210"/>
      <c r="AU1160" s="210"/>
      <c r="AV1160" s="210"/>
      <c r="AW1160" s="210"/>
      <c r="AX1160" s="210"/>
      <c r="AY1160" s="210"/>
      <c r="AZ1160" s="210"/>
      <c r="BA1160" s="210"/>
      <c r="BB1160" s="210"/>
      <c r="BC1160" s="210"/>
      <c r="BD1160" s="210"/>
      <c r="BE1160" s="210"/>
      <c r="BF1160" s="210"/>
      <c r="BG1160" s="210"/>
      <c r="BH1160" s="210"/>
    </row>
    <row r="1161" spans="1:60" outlineLevel="3" x14ac:dyDescent="0.2">
      <c r="A1161" s="217"/>
      <c r="B1161" s="218"/>
      <c r="C1161" s="261" t="s">
        <v>860</v>
      </c>
      <c r="D1161" s="252"/>
      <c r="E1161" s="253">
        <v>8</v>
      </c>
      <c r="F1161" s="220"/>
      <c r="G1161" s="220"/>
      <c r="H1161" s="220"/>
      <c r="I1161" s="220"/>
      <c r="J1161" s="220"/>
      <c r="K1161" s="220"/>
      <c r="L1161" s="220"/>
      <c r="M1161" s="220"/>
      <c r="N1161" s="219"/>
      <c r="O1161" s="219"/>
      <c r="P1161" s="219"/>
      <c r="Q1161" s="219"/>
      <c r="R1161" s="220"/>
      <c r="S1161" s="220"/>
      <c r="T1161" s="220"/>
      <c r="U1161" s="220"/>
      <c r="V1161" s="220"/>
      <c r="W1161" s="220"/>
      <c r="X1161" s="220"/>
      <c r="Y1161" s="220"/>
      <c r="Z1161" s="210"/>
      <c r="AA1161" s="210"/>
      <c r="AB1161" s="210"/>
      <c r="AC1161" s="210"/>
      <c r="AD1161" s="210"/>
      <c r="AE1161" s="210"/>
      <c r="AF1161" s="210"/>
      <c r="AG1161" s="210" t="s">
        <v>192</v>
      </c>
      <c r="AH1161" s="210">
        <v>0</v>
      </c>
      <c r="AI1161" s="210"/>
      <c r="AJ1161" s="210"/>
      <c r="AK1161" s="210"/>
      <c r="AL1161" s="210"/>
      <c r="AM1161" s="210"/>
      <c r="AN1161" s="210"/>
      <c r="AO1161" s="210"/>
      <c r="AP1161" s="210"/>
      <c r="AQ1161" s="210"/>
      <c r="AR1161" s="210"/>
      <c r="AS1161" s="210"/>
      <c r="AT1161" s="210"/>
      <c r="AU1161" s="210"/>
      <c r="AV1161" s="210"/>
      <c r="AW1161" s="210"/>
      <c r="AX1161" s="210"/>
      <c r="AY1161" s="210"/>
      <c r="AZ1161" s="210"/>
      <c r="BA1161" s="210"/>
      <c r="BB1161" s="210"/>
      <c r="BC1161" s="210"/>
      <c r="BD1161" s="210"/>
      <c r="BE1161" s="210"/>
      <c r="BF1161" s="210"/>
      <c r="BG1161" s="210"/>
      <c r="BH1161" s="210"/>
    </row>
    <row r="1162" spans="1:60" outlineLevel="3" x14ac:dyDescent="0.2">
      <c r="A1162" s="217"/>
      <c r="B1162" s="218"/>
      <c r="C1162" s="261" t="s">
        <v>861</v>
      </c>
      <c r="D1162" s="252"/>
      <c r="E1162" s="253">
        <v>8</v>
      </c>
      <c r="F1162" s="220"/>
      <c r="G1162" s="220"/>
      <c r="H1162" s="220"/>
      <c r="I1162" s="220"/>
      <c r="J1162" s="220"/>
      <c r="K1162" s="220"/>
      <c r="L1162" s="220"/>
      <c r="M1162" s="220"/>
      <c r="N1162" s="219"/>
      <c r="O1162" s="219"/>
      <c r="P1162" s="219"/>
      <c r="Q1162" s="219"/>
      <c r="R1162" s="220"/>
      <c r="S1162" s="220"/>
      <c r="T1162" s="220"/>
      <c r="U1162" s="220"/>
      <c r="V1162" s="220"/>
      <c r="W1162" s="220"/>
      <c r="X1162" s="220"/>
      <c r="Y1162" s="220"/>
      <c r="Z1162" s="210"/>
      <c r="AA1162" s="210"/>
      <c r="AB1162" s="210"/>
      <c r="AC1162" s="210"/>
      <c r="AD1162" s="210"/>
      <c r="AE1162" s="210"/>
      <c r="AF1162" s="210"/>
      <c r="AG1162" s="210" t="s">
        <v>192</v>
      </c>
      <c r="AH1162" s="210">
        <v>0</v>
      </c>
      <c r="AI1162" s="210"/>
      <c r="AJ1162" s="210"/>
      <c r="AK1162" s="210"/>
      <c r="AL1162" s="210"/>
      <c r="AM1162" s="210"/>
      <c r="AN1162" s="210"/>
      <c r="AO1162" s="210"/>
      <c r="AP1162" s="210"/>
      <c r="AQ1162" s="210"/>
      <c r="AR1162" s="210"/>
      <c r="AS1162" s="210"/>
      <c r="AT1162" s="210"/>
      <c r="AU1162" s="210"/>
      <c r="AV1162" s="210"/>
      <c r="AW1162" s="210"/>
      <c r="AX1162" s="210"/>
      <c r="AY1162" s="210"/>
      <c r="AZ1162" s="210"/>
      <c r="BA1162" s="210"/>
      <c r="BB1162" s="210"/>
      <c r="BC1162" s="210"/>
      <c r="BD1162" s="210"/>
      <c r="BE1162" s="210"/>
      <c r="BF1162" s="210"/>
      <c r="BG1162" s="210"/>
      <c r="BH1162" s="210"/>
    </row>
    <row r="1163" spans="1:60" outlineLevel="3" x14ac:dyDescent="0.2">
      <c r="A1163" s="217"/>
      <c r="B1163" s="218"/>
      <c r="C1163" s="261" t="s">
        <v>862</v>
      </c>
      <c r="D1163" s="252"/>
      <c r="E1163" s="253">
        <v>8</v>
      </c>
      <c r="F1163" s="220"/>
      <c r="G1163" s="220"/>
      <c r="H1163" s="220"/>
      <c r="I1163" s="220"/>
      <c r="J1163" s="220"/>
      <c r="K1163" s="220"/>
      <c r="L1163" s="220"/>
      <c r="M1163" s="220"/>
      <c r="N1163" s="219"/>
      <c r="O1163" s="219"/>
      <c r="P1163" s="219"/>
      <c r="Q1163" s="219"/>
      <c r="R1163" s="220"/>
      <c r="S1163" s="220"/>
      <c r="T1163" s="220"/>
      <c r="U1163" s="220"/>
      <c r="V1163" s="220"/>
      <c r="W1163" s="220"/>
      <c r="X1163" s="220"/>
      <c r="Y1163" s="220"/>
      <c r="Z1163" s="210"/>
      <c r="AA1163" s="210"/>
      <c r="AB1163" s="210"/>
      <c r="AC1163" s="210"/>
      <c r="AD1163" s="210"/>
      <c r="AE1163" s="210"/>
      <c r="AF1163" s="210"/>
      <c r="AG1163" s="210" t="s">
        <v>192</v>
      </c>
      <c r="AH1163" s="210">
        <v>0</v>
      </c>
      <c r="AI1163" s="210"/>
      <c r="AJ1163" s="210"/>
      <c r="AK1163" s="210"/>
      <c r="AL1163" s="210"/>
      <c r="AM1163" s="210"/>
      <c r="AN1163" s="210"/>
      <c r="AO1163" s="210"/>
      <c r="AP1163" s="210"/>
      <c r="AQ1163" s="210"/>
      <c r="AR1163" s="210"/>
      <c r="AS1163" s="210"/>
      <c r="AT1163" s="210"/>
      <c r="AU1163" s="210"/>
      <c r="AV1163" s="210"/>
      <c r="AW1163" s="210"/>
      <c r="AX1163" s="210"/>
      <c r="AY1163" s="210"/>
      <c r="AZ1163" s="210"/>
      <c r="BA1163" s="210"/>
      <c r="BB1163" s="210"/>
      <c r="BC1163" s="210"/>
      <c r="BD1163" s="210"/>
      <c r="BE1163" s="210"/>
      <c r="BF1163" s="210"/>
      <c r="BG1163" s="210"/>
      <c r="BH1163" s="210"/>
    </row>
    <row r="1164" spans="1:60" outlineLevel="3" x14ac:dyDescent="0.2">
      <c r="A1164" s="217"/>
      <c r="B1164" s="218"/>
      <c r="C1164" s="261" t="s">
        <v>863</v>
      </c>
      <c r="D1164" s="252"/>
      <c r="E1164" s="253">
        <v>8</v>
      </c>
      <c r="F1164" s="220"/>
      <c r="G1164" s="220"/>
      <c r="H1164" s="220"/>
      <c r="I1164" s="220"/>
      <c r="J1164" s="220"/>
      <c r="K1164" s="220"/>
      <c r="L1164" s="220"/>
      <c r="M1164" s="220"/>
      <c r="N1164" s="219"/>
      <c r="O1164" s="219"/>
      <c r="P1164" s="219"/>
      <c r="Q1164" s="219"/>
      <c r="R1164" s="220"/>
      <c r="S1164" s="220"/>
      <c r="T1164" s="220"/>
      <c r="U1164" s="220"/>
      <c r="V1164" s="220"/>
      <c r="W1164" s="220"/>
      <c r="X1164" s="220"/>
      <c r="Y1164" s="220"/>
      <c r="Z1164" s="210"/>
      <c r="AA1164" s="210"/>
      <c r="AB1164" s="210"/>
      <c r="AC1164" s="210"/>
      <c r="AD1164" s="210"/>
      <c r="AE1164" s="210"/>
      <c r="AF1164" s="210"/>
      <c r="AG1164" s="210" t="s">
        <v>192</v>
      </c>
      <c r="AH1164" s="210">
        <v>0</v>
      </c>
      <c r="AI1164" s="210"/>
      <c r="AJ1164" s="210"/>
      <c r="AK1164" s="210"/>
      <c r="AL1164" s="210"/>
      <c r="AM1164" s="210"/>
      <c r="AN1164" s="210"/>
      <c r="AO1164" s="210"/>
      <c r="AP1164" s="210"/>
      <c r="AQ1164" s="210"/>
      <c r="AR1164" s="210"/>
      <c r="AS1164" s="210"/>
      <c r="AT1164" s="210"/>
      <c r="AU1164" s="210"/>
      <c r="AV1164" s="210"/>
      <c r="AW1164" s="210"/>
      <c r="AX1164" s="210"/>
      <c r="AY1164" s="210"/>
      <c r="AZ1164" s="210"/>
      <c r="BA1164" s="210"/>
      <c r="BB1164" s="210"/>
      <c r="BC1164" s="210"/>
      <c r="BD1164" s="210"/>
      <c r="BE1164" s="210"/>
      <c r="BF1164" s="210"/>
      <c r="BG1164" s="210"/>
      <c r="BH1164" s="210"/>
    </row>
    <row r="1165" spans="1:60" outlineLevel="3" x14ac:dyDescent="0.2">
      <c r="A1165" s="217"/>
      <c r="B1165" s="218"/>
      <c r="C1165" s="261" t="s">
        <v>864</v>
      </c>
      <c r="D1165" s="252"/>
      <c r="E1165" s="253">
        <v>8</v>
      </c>
      <c r="F1165" s="220"/>
      <c r="G1165" s="220"/>
      <c r="H1165" s="220"/>
      <c r="I1165" s="220"/>
      <c r="J1165" s="220"/>
      <c r="K1165" s="220"/>
      <c r="L1165" s="220"/>
      <c r="M1165" s="220"/>
      <c r="N1165" s="219"/>
      <c r="O1165" s="219"/>
      <c r="P1165" s="219"/>
      <c r="Q1165" s="219"/>
      <c r="R1165" s="220"/>
      <c r="S1165" s="220"/>
      <c r="T1165" s="220"/>
      <c r="U1165" s="220"/>
      <c r="V1165" s="220"/>
      <c r="W1165" s="220"/>
      <c r="X1165" s="220"/>
      <c r="Y1165" s="220"/>
      <c r="Z1165" s="210"/>
      <c r="AA1165" s="210"/>
      <c r="AB1165" s="210"/>
      <c r="AC1165" s="210"/>
      <c r="AD1165" s="210"/>
      <c r="AE1165" s="210"/>
      <c r="AF1165" s="210"/>
      <c r="AG1165" s="210" t="s">
        <v>192</v>
      </c>
      <c r="AH1165" s="210">
        <v>0</v>
      </c>
      <c r="AI1165" s="210"/>
      <c r="AJ1165" s="210"/>
      <c r="AK1165" s="210"/>
      <c r="AL1165" s="210"/>
      <c r="AM1165" s="210"/>
      <c r="AN1165" s="210"/>
      <c r="AO1165" s="210"/>
      <c r="AP1165" s="210"/>
      <c r="AQ1165" s="210"/>
      <c r="AR1165" s="210"/>
      <c r="AS1165" s="210"/>
      <c r="AT1165" s="210"/>
      <c r="AU1165" s="210"/>
      <c r="AV1165" s="210"/>
      <c r="AW1165" s="210"/>
      <c r="AX1165" s="210"/>
      <c r="AY1165" s="210"/>
      <c r="AZ1165" s="210"/>
      <c r="BA1165" s="210"/>
      <c r="BB1165" s="210"/>
      <c r="BC1165" s="210"/>
      <c r="BD1165" s="210"/>
      <c r="BE1165" s="210"/>
      <c r="BF1165" s="210"/>
      <c r="BG1165" s="210"/>
      <c r="BH1165" s="210"/>
    </row>
    <row r="1166" spans="1:60" outlineLevel="3" x14ac:dyDescent="0.2">
      <c r="A1166" s="217"/>
      <c r="B1166" s="218"/>
      <c r="C1166" s="261" t="s">
        <v>865</v>
      </c>
      <c r="D1166" s="252"/>
      <c r="E1166" s="253">
        <v>8</v>
      </c>
      <c r="F1166" s="220"/>
      <c r="G1166" s="220"/>
      <c r="H1166" s="220"/>
      <c r="I1166" s="220"/>
      <c r="J1166" s="220"/>
      <c r="K1166" s="220"/>
      <c r="L1166" s="220"/>
      <c r="M1166" s="220"/>
      <c r="N1166" s="219"/>
      <c r="O1166" s="219"/>
      <c r="P1166" s="219"/>
      <c r="Q1166" s="219"/>
      <c r="R1166" s="220"/>
      <c r="S1166" s="220"/>
      <c r="T1166" s="220"/>
      <c r="U1166" s="220"/>
      <c r="V1166" s="220"/>
      <c r="W1166" s="220"/>
      <c r="X1166" s="220"/>
      <c r="Y1166" s="220"/>
      <c r="Z1166" s="210"/>
      <c r="AA1166" s="210"/>
      <c r="AB1166" s="210"/>
      <c r="AC1166" s="210"/>
      <c r="AD1166" s="210"/>
      <c r="AE1166" s="210"/>
      <c r="AF1166" s="210"/>
      <c r="AG1166" s="210" t="s">
        <v>192</v>
      </c>
      <c r="AH1166" s="210">
        <v>0</v>
      </c>
      <c r="AI1166" s="210"/>
      <c r="AJ1166" s="210"/>
      <c r="AK1166" s="210"/>
      <c r="AL1166" s="210"/>
      <c r="AM1166" s="210"/>
      <c r="AN1166" s="210"/>
      <c r="AO1166" s="210"/>
      <c r="AP1166" s="210"/>
      <c r="AQ1166" s="210"/>
      <c r="AR1166" s="210"/>
      <c r="AS1166" s="210"/>
      <c r="AT1166" s="210"/>
      <c r="AU1166" s="210"/>
      <c r="AV1166" s="210"/>
      <c r="AW1166" s="210"/>
      <c r="AX1166" s="210"/>
      <c r="AY1166" s="210"/>
      <c r="AZ1166" s="210"/>
      <c r="BA1166" s="210"/>
      <c r="BB1166" s="210"/>
      <c r="BC1166" s="210"/>
      <c r="BD1166" s="210"/>
      <c r="BE1166" s="210"/>
      <c r="BF1166" s="210"/>
      <c r="BG1166" s="210"/>
      <c r="BH1166" s="210"/>
    </row>
    <row r="1167" spans="1:60" outlineLevel="3" x14ac:dyDescent="0.2">
      <c r="A1167" s="217"/>
      <c r="B1167" s="218"/>
      <c r="C1167" s="261" t="s">
        <v>866</v>
      </c>
      <c r="D1167" s="252"/>
      <c r="E1167" s="253">
        <v>8</v>
      </c>
      <c r="F1167" s="220"/>
      <c r="G1167" s="220"/>
      <c r="H1167" s="220"/>
      <c r="I1167" s="220"/>
      <c r="J1167" s="220"/>
      <c r="K1167" s="220"/>
      <c r="L1167" s="220"/>
      <c r="M1167" s="220"/>
      <c r="N1167" s="219"/>
      <c r="O1167" s="219"/>
      <c r="P1167" s="219"/>
      <c r="Q1167" s="219"/>
      <c r="R1167" s="220"/>
      <c r="S1167" s="220"/>
      <c r="T1167" s="220"/>
      <c r="U1167" s="220"/>
      <c r="V1167" s="220"/>
      <c r="W1167" s="220"/>
      <c r="X1167" s="220"/>
      <c r="Y1167" s="220"/>
      <c r="Z1167" s="210"/>
      <c r="AA1167" s="210"/>
      <c r="AB1167" s="210"/>
      <c r="AC1167" s="210"/>
      <c r="AD1167" s="210"/>
      <c r="AE1167" s="210"/>
      <c r="AF1167" s="210"/>
      <c r="AG1167" s="210" t="s">
        <v>192</v>
      </c>
      <c r="AH1167" s="210">
        <v>0</v>
      </c>
      <c r="AI1167" s="210"/>
      <c r="AJ1167" s="210"/>
      <c r="AK1167" s="210"/>
      <c r="AL1167" s="210"/>
      <c r="AM1167" s="210"/>
      <c r="AN1167" s="210"/>
      <c r="AO1167" s="210"/>
      <c r="AP1167" s="210"/>
      <c r="AQ1167" s="210"/>
      <c r="AR1167" s="210"/>
      <c r="AS1167" s="210"/>
      <c r="AT1167" s="210"/>
      <c r="AU1167" s="210"/>
      <c r="AV1167" s="210"/>
      <c r="AW1167" s="210"/>
      <c r="AX1167" s="210"/>
      <c r="AY1167" s="210"/>
      <c r="AZ1167" s="210"/>
      <c r="BA1167" s="210"/>
      <c r="BB1167" s="210"/>
      <c r="BC1167" s="210"/>
      <c r="BD1167" s="210"/>
      <c r="BE1167" s="210"/>
      <c r="BF1167" s="210"/>
      <c r="BG1167" s="210"/>
      <c r="BH1167" s="210"/>
    </row>
    <row r="1168" spans="1:60" outlineLevel="3" x14ac:dyDescent="0.2">
      <c r="A1168" s="217"/>
      <c r="B1168" s="218"/>
      <c r="C1168" s="261" t="s">
        <v>867</v>
      </c>
      <c r="D1168" s="252"/>
      <c r="E1168" s="253">
        <v>8</v>
      </c>
      <c r="F1168" s="220"/>
      <c r="G1168" s="220"/>
      <c r="H1168" s="220"/>
      <c r="I1168" s="220"/>
      <c r="J1168" s="220"/>
      <c r="K1168" s="220"/>
      <c r="L1168" s="220"/>
      <c r="M1168" s="220"/>
      <c r="N1168" s="219"/>
      <c r="O1168" s="219"/>
      <c r="P1168" s="219"/>
      <c r="Q1168" s="219"/>
      <c r="R1168" s="220"/>
      <c r="S1168" s="220"/>
      <c r="T1168" s="220"/>
      <c r="U1168" s="220"/>
      <c r="V1168" s="220"/>
      <c r="W1168" s="220"/>
      <c r="X1168" s="220"/>
      <c r="Y1168" s="220"/>
      <c r="Z1168" s="210"/>
      <c r="AA1168" s="210"/>
      <c r="AB1168" s="210"/>
      <c r="AC1168" s="210"/>
      <c r="AD1168" s="210"/>
      <c r="AE1168" s="210"/>
      <c r="AF1168" s="210"/>
      <c r="AG1168" s="210" t="s">
        <v>192</v>
      </c>
      <c r="AH1168" s="210">
        <v>0</v>
      </c>
      <c r="AI1168" s="210"/>
      <c r="AJ1168" s="210"/>
      <c r="AK1168" s="210"/>
      <c r="AL1168" s="210"/>
      <c r="AM1168" s="210"/>
      <c r="AN1168" s="210"/>
      <c r="AO1168" s="210"/>
      <c r="AP1168" s="210"/>
      <c r="AQ1168" s="210"/>
      <c r="AR1168" s="210"/>
      <c r="AS1168" s="210"/>
      <c r="AT1168" s="210"/>
      <c r="AU1168" s="210"/>
      <c r="AV1168" s="210"/>
      <c r="AW1168" s="210"/>
      <c r="AX1168" s="210"/>
      <c r="AY1168" s="210"/>
      <c r="AZ1168" s="210"/>
      <c r="BA1168" s="210"/>
      <c r="BB1168" s="210"/>
      <c r="BC1168" s="210"/>
      <c r="BD1168" s="210"/>
      <c r="BE1168" s="210"/>
      <c r="BF1168" s="210"/>
      <c r="BG1168" s="210"/>
      <c r="BH1168" s="210"/>
    </row>
    <row r="1169" spans="1:60" outlineLevel="3" x14ac:dyDescent="0.2">
      <c r="A1169" s="217"/>
      <c r="B1169" s="218"/>
      <c r="C1169" s="261" t="s">
        <v>868</v>
      </c>
      <c r="D1169" s="252"/>
      <c r="E1169" s="253">
        <v>8</v>
      </c>
      <c r="F1169" s="220"/>
      <c r="G1169" s="220"/>
      <c r="H1169" s="220"/>
      <c r="I1169" s="220"/>
      <c r="J1169" s="220"/>
      <c r="K1169" s="220"/>
      <c r="L1169" s="220"/>
      <c r="M1169" s="220"/>
      <c r="N1169" s="219"/>
      <c r="O1169" s="219"/>
      <c r="P1169" s="219"/>
      <c r="Q1169" s="219"/>
      <c r="R1169" s="220"/>
      <c r="S1169" s="220"/>
      <c r="T1169" s="220"/>
      <c r="U1169" s="220"/>
      <c r="V1169" s="220"/>
      <c r="W1169" s="220"/>
      <c r="X1169" s="220"/>
      <c r="Y1169" s="220"/>
      <c r="Z1169" s="210"/>
      <c r="AA1169" s="210"/>
      <c r="AB1169" s="210"/>
      <c r="AC1169" s="210"/>
      <c r="AD1169" s="210"/>
      <c r="AE1169" s="210"/>
      <c r="AF1169" s="210"/>
      <c r="AG1169" s="210" t="s">
        <v>192</v>
      </c>
      <c r="AH1169" s="210">
        <v>0</v>
      </c>
      <c r="AI1169" s="210"/>
      <c r="AJ1169" s="210"/>
      <c r="AK1169" s="210"/>
      <c r="AL1169" s="210"/>
      <c r="AM1169" s="210"/>
      <c r="AN1169" s="210"/>
      <c r="AO1169" s="210"/>
      <c r="AP1169" s="210"/>
      <c r="AQ1169" s="210"/>
      <c r="AR1169" s="210"/>
      <c r="AS1169" s="210"/>
      <c r="AT1169" s="210"/>
      <c r="AU1169" s="210"/>
      <c r="AV1169" s="210"/>
      <c r="AW1169" s="210"/>
      <c r="AX1169" s="210"/>
      <c r="AY1169" s="210"/>
      <c r="AZ1169" s="210"/>
      <c r="BA1169" s="210"/>
      <c r="BB1169" s="210"/>
      <c r="BC1169" s="210"/>
      <c r="BD1169" s="210"/>
      <c r="BE1169" s="210"/>
      <c r="BF1169" s="210"/>
      <c r="BG1169" s="210"/>
      <c r="BH1169" s="210"/>
    </row>
    <row r="1170" spans="1:60" outlineLevel="3" x14ac:dyDescent="0.2">
      <c r="A1170" s="217"/>
      <c r="B1170" s="218"/>
      <c r="C1170" s="261" t="s">
        <v>869</v>
      </c>
      <c r="D1170" s="252"/>
      <c r="E1170" s="253">
        <v>8</v>
      </c>
      <c r="F1170" s="220"/>
      <c r="G1170" s="220"/>
      <c r="H1170" s="220"/>
      <c r="I1170" s="220"/>
      <c r="J1170" s="220"/>
      <c r="K1170" s="220"/>
      <c r="L1170" s="220"/>
      <c r="M1170" s="220"/>
      <c r="N1170" s="219"/>
      <c r="O1170" s="219"/>
      <c r="P1170" s="219"/>
      <c r="Q1170" s="219"/>
      <c r="R1170" s="220"/>
      <c r="S1170" s="220"/>
      <c r="T1170" s="220"/>
      <c r="U1170" s="220"/>
      <c r="V1170" s="220"/>
      <c r="W1170" s="220"/>
      <c r="X1170" s="220"/>
      <c r="Y1170" s="220"/>
      <c r="Z1170" s="210"/>
      <c r="AA1170" s="210"/>
      <c r="AB1170" s="210"/>
      <c r="AC1170" s="210"/>
      <c r="AD1170" s="210"/>
      <c r="AE1170" s="210"/>
      <c r="AF1170" s="210"/>
      <c r="AG1170" s="210" t="s">
        <v>192</v>
      </c>
      <c r="AH1170" s="210">
        <v>0</v>
      </c>
      <c r="AI1170" s="210"/>
      <c r="AJ1170" s="210"/>
      <c r="AK1170" s="210"/>
      <c r="AL1170" s="210"/>
      <c r="AM1170" s="210"/>
      <c r="AN1170" s="210"/>
      <c r="AO1170" s="210"/>
      <c r="AP1170" s="210"/>
      <c r="AQ1170" s="210"/>
      <c r="AR1170" s="210"/>
      <c r="AS1170" s="210"/>
      <c r="AT1170" s="210"/>
      <c r="AU1170" s="210"/>
      <c r="AV1170" s="210"/>
      <c r="AW1170" s="210"/>
      <c r="AX1170" s="210"/>
      <c r="AY1170" s="210"/>
      <c r="AZ1170" s="210"/>
      <c r="BA1170" s="210"/>
      <c r="BB1170" s="210"/>
      <c r="BC1170" s="210"/>
      <c r="BD1170" s="210"/>
      <c r="BE1170" s="210"/>
      <c r="BF1170" s="210"/>
      <c r="BG1170" s="210"/>
      <c r="BH1170" s="210"/>
    </row>
    <row r="1171" spans="1:60" outlineLevel="3" x14ac:dyDescent="0.2">
      <c r="A1171" s="217"/>
      <c r="B1171" s="218"/>
      <c r="C1171" s="261" t="s">
        <v>870</v>
      </c>
      <c r="D1171" s="252"/>
      <c r="E1171" s="253">
        <v>8</v>
      </c>
      <c r="F1171" s="220"/>
      <c r="G1171" s="220"/>
      <c r="H1171" s="220"/>
      <c r="I1171" s="220"/>
      <c r="J1171" s="220"/>
      <c r="K1171" s="220"/>
      <c r="L1171" s="220"/>
      <c r="M1171" s="220"/>
      <c r="N1171" s="219"/>
      <c r="O1171" s="219"/>
      <c r="P1171" s="219"/>
      <c r="Q1171" s="219"/>
      <c r="R1171" s="220"/>
      <c r="S1171" s="220"/>
      <c r="T1171" s="220"/>
      <c r="U1171" s="220"/>
      <c r="V1171" s="220"/>
      <c r="W1171" s="220"/>
      <c r="X1171" s="220"/>
      <c r="Y1171" s="220"/>
      <c r="Z1171" s="210"/>
      <c r="AA1171" s="210"/>
      <c r="AB1171" s="210"/>
      <c r="AC1171" s="210"/>
      <c r="AD1171" s="210"/>
      <c r="AE1171" s="210"/>
      <c r="AF1171" s="210"/>
      <c r="AG1171" s="210" t="s">
        <v>192</v>
      </c>
      <c r="AH1171" s="210">
        <v>0</v>
      </c>
      <c r="AI1171" s="210"/>
      <c r="AJ1171" s="210"/>
      <c r="AK1171" s="210"/>
      <c r="AL1171" s="210"/>
      <c r="AM1171" s="210"/>
      <c r="AN1171" s="210"/>
      <c r="AO1171" s="210"/>
      <c r="AP1171" s="210"/>
      <c r="AQ1171" s="210"/>
      <c r="AR1171" s="210"/>
      <c r="AS1171" s="210"/>
      <c r="AT1171" s="210"/>
      <c r="AU1171" s="210"/>
      <c r="AV1171" s="210"/>
      <c r="AW1171" s="210"/>
      <c r="AX1171" s="210"/>
      <c r="AY1171" s="210"/>
      <c r="AZ1171" s="210"/>
      <c r="BA1171" s="210"/>
      <c r="BB1171" s="210"/>
      <c r="BC1171" s="210"/>
      <c r="BD1171" s="210"/>
      <c r="BE1171" s="210"/>
      <c r="BF1171" s="210"/>
      <c r="BG1171" s="210"/>
      <c r="BH1171" s="210"/>
    </row>
    <row r="1172" spans="1:60" outlineLevel="3" x14ac:dyDescent="0.2">
      <c r="A1172" s="217"/>
      <c r="B1172" s="218"/>
      <c r="C1172" s="261" t="s">
        <v>871</v>
      </c>
      <c r="D1172" s="252"/>
      <c r="E1172" s="253">
        <v>8</v>
      </c>
      <c r="F1172" s="220"/>
      <c r="G1172" s="220"/>
      <c r="H1172" s="220"/>
      <c r="I1172" s="220"/>
      <c r="J1172" s="220"/>
      <c r="K1172" s="220"/>
      <c r="L1172" s="220"/>
      <c r="M1172" s="220"/>
      <c r="N1172" s="219"/>
      <c r="O1172" s="219"/>
      <c r="P1172" s="219"/>
      <c r="Q1172" s="219"/>
      <c r="R1172" s="220"/>
      <c r="S1172" s="220"/>
      <c r="T1172" s="220"/>
      <c r="U1172" s="220"/>
      <c r="V1172" s="220"/>
      <c r="W1172" s="220"/>
      <c r="X1172" s="220"/>
      <c r="Y1172" s="220"/>
      <c r="Z1172" s="210"/>
      <c r="AA1172" s="210"/>
      <c r="AB1172" s="210"/>
      <c r="AC1172" s="210"/>
      <c r="AD1172" s="210"/>
      <c r="AE1172" s="210"/>
      <c r="AF1172" s="210"/>
      <c r="AG1172" s="210" t="s">
        <v>192</v>
      </c>
      <c r="AH1172" s="210">
        <v>0</v>
      </c>
      <c r="AI1172" s="210"/>
      <c r="AJ1172" s="210"/>
      <c r="AK1172" s="210"/>
      <c r="AL1172" s="210"/>
      <c r="AM1172" s="210"/>
      <c r="AN1172" s="210"/>
      <c r="AO1172" s="210"/>
      <c r="AP1172" s="210"/>
      <c r="AQ1172" s="210"/>
      <c r="AR1172" s="210"/>
      <c r="AS1172" s="210"/>
      <c r="AT1172" s="210"/>
      <c r="AU1172" s="210"/>
      <c r="AV1172" s="210"/>
      <c r="AW1172" s="210"/>
      <c r="AX1172" s="210"/>
      <c r="AY1172" s="210"/>
      <c r="AZ1172" s="210"/>
      <c r="BA1172" s="210"/>
      <c r="BB1172" s="210"/>
      <c r="BC1172" s="210"/>
      <c r="BD1172" s="210"/>
      <c r="BE1172" s="210"/>
      <c r="BF1172" s="210"/>
      <c r="BG1172" s="210"/>
      <c r="BH1172" s="210"/>
    </row>
    <row r="1173" spans="1:60" outlineLevel="3" x14ac:dyDescent="0.2">
      <c r="A1173" s="217"/>
      <c r="B1173" s="218"/>
      <c r="C1173" s="261" t="s">
        <v>872</v>
      </c>
      <c r="D1173" s="252"/>
      <c r="E1173" s="253">
        <v>8</v>
      </c>
      <c r="F1173" s="220"/>
      <c r="G1173" s="220"/>
      <c r="H1173" s="220"/>
      <c r="I1173" s="220"/>
      <c r="J1173" s="220"/>
      <c r="K1173" s="220"/>
      <c r="L1173" s="220"/>
      <c r="M1173" s="220"/>
      <c r="N1173" s="219"/>
      <c r="O1173" s="219"/>
      <c r="P1173" s="219"/>
      <c r="Q1173" s="219"/>
      <c r="R1173" s="220"/>
      <c r="S1173" s="220"/>
      <c r="T1173" s="220"/>
      <c r="U1173" s="220"/>
      <c r="V1173" s="220"/>
      <c r="W1173" s="220"/>
      <c r="X1173" s="220"/>
      <c r="Y1173" s="220"/>
      <c r="Z1173" s="210"/>
      <c r="AA1173" s="210"/>
      <c r="AB1173" s="210"/>
      <c r="AC1173" s="210"/>
      <c r="AD1173" s="210"/>
      <c r="AE1173" s="210"/>
      <c r="AF1173" s="210"/>
      <c r="AG1173" s="210" t="s">
        <v>192</v>
      </c>
      <c r="AH1173" s="210">
        <v>0</v>
      </c>
      <c r="AI1173" s="210"/>
      <c r="AJ1173" s="210"/>
      <c r="AK1173" s="210"/>
      <c r="AL1173" s="210"/>
      <c r="AM1173" s="210"/>
      <c r="AN1173" s="210"/>
      <c r="AO1173" s="210"/>
      <c r="AP1173" s="210"/>
      <c r="AQ1173" s="210"/>
      <c r="AR1173" s="210"/>
      <c r="AS1173" s="210"/>
      <c r="AT1173" s="210"/>
      <c r="AU1173" s="210"/>
      <c r="AV1173" s="210"/>
      <c r="AW1173" s="210"/>
      <c r="AX1173" s="210"/>
      <c r="AY1173" s="210"/>
      <c r="AZ1173" s="210"/>
      <c r="BA1173" s="210"/>
      <c r="BB1173" s="210"/>
      <c r="BC1173" s="210"/>
      <c r="BD1173" s="210"/>
      <c r="BE1173" s="210"/>
      <c r="BF1173" s="210"/>
      <c r="BG1173" s="210"/>
      <c r="BH1173" s="210"/>
    </row>
    <row r="1174" spans="1:60" outlineLevel="3" x14ac:dyDescent="0.2">
      <c r="A1174" s="217"/>
      <c r="B1174" s="218"/>
      <c r="C1174" s="261" t="s">
        <v>873</v>
      </c>
      <c r="D1174" s="252"/>
      <c r="E1174" s="253">
        <v>16</v>
      </c>
      <c r="F1174" s="220"/>
      <c r="G1174" s="220"/>
      <c r="H1174" s="220"/>
      <c r="I1174" s="220"/>
      <c r="J1174" s="220"/>
      <c r="K1174" s="220"/>
      <c r="L1174" s="220"/>
      <c r="M1174" s="220"/>
      <c r="N1174" s="219"/>
      <c r="O1174" s="219"/>
      <c r="P1174" s="219"/>
      <c r="Q1174" s="219"/>
      <c r="R1174" s="220"/>
      <c r="S1174" s="220"/>
      <c r="T1174" s="220"/>
      <c r="U1174" s="220"/>
      <c r="V1174" s="220"/>
      <c r="W1174" s="220"/>
      <c r="X1174" s="220"/>
      <c r="Y1174" s="220"/>
      <c r="Z1174" s="210"/>
      <c r="AA1174" s="210"/>
      <c r="AB1174" s="210"/>
      <c r="AC1174" s="210"/>
      <c r="AD1174" s="210"/>
      <c r="AE1174" s="210"/>
      <c r="AF1174" s="210"/>
      <c r="AG1174" s="210" t="s">
        <v>192</v>
      </c>
      <c r="AH1174" s="210">
        <v>0</v>
      </c>
      <c r="AI1174" s="210"/>
      <c r="AJ1174" s="210"/>
      <c r="AK1174" s="210"/>
      <c r="AL1174" s="210"/>
      <c r="AM1174" s="210"/>
      <c r="AN1174" s="210"/>
      <c r="AO1174" s="210"/>
      <c r="AP1174" s="210"/>
      <c r="AQ1174" s="210"/>
      <c r="AR1174" s="210"/>
      <c r="AS1174" s="210"/>
      <c r="AT1174" s="210"/>
      <c r="AU1174" s="210"/>
      <c r="AV1174" s="210"/>
      <c r="AW1174" s="210"/>
      <c r="AX1174" s="210"/>
      <c r="AY1174" s="210"/>
      <c r="AZ1174" s="210"/>
      <c r="BA1174" s="210"/>
      <c r="BB1174" s="210"/>
      <c r="BC1174" s="210"/>
      <c r="BD1174" s="210"/>
      <c r="BE1174" s="210"/>
      <c r="BF1174" s="210"/>
      <c r="BG1174" s="210"/>
      <c r="BH1174" s="210"/>
    </row>
    <row r="1175" spans="1:60" outlineLevel="3" x14ac:dyDescent="0.2">
      <c r="A1175" s="217"/>
      <c r="B1175" s="218"/>
      <c r="C1175" s="261" t="s">
        <v>874</v>
      </c>
      <c r="D1175" s="252"/>
      <c r="E1175" s="253">
        <v>8</v>
      </c>
      <c r="F1175" s="220"/>
      <c r="G1175" s="220"/>
      <c r="H1175" s="220"/>
      <c r="I1175" s="220"/>
      <c r="J1175" s="220"/>
      <c r="K1175" s="220"/>
      <c r="L1175" s="220"/>
      <c r="M1175" s="220"/>
      <c r="N1175" s="219"/>
      <c r="O1175" s="219"/>
      <c r="P1175" s="219"/>
      <c r="Q1175" s="219"/>
      <c r="R1175" s="220"/>
      <c r="S1175" s="220"/>
      <c r="T1175" s="220"/>
      <c r="U1175" s="220"/>
      <c r="V1175" s="220"/>
      <c r="W1175" s="220"/>
      <c r="X1175" s="220"/>
      <c r="Y1175" s="220"/>
      <c r="Z1175" s="210"/>
      <c r="AA1175" s="210"/>
      <c r="AB1175" s="210"/>
      <c r="AC1175" s="210"/>
      <c r="AD1175" s="210"/>
      <c r="AE1175" s="210"/>
      <c r="AF1175" s="210"/>
      <c r="AG1175" s="210" t="s">
        <v>192</v>
      </c>
      <c r="AH1175" s="210">
        <v>0</v>
      </c>
      <c r="AI1175" s="210"/>
      <c r="AJ1175" s="210"/>
      <c r="AK1175" s="210"/>
      <c r="AL1175" s="210"/>
      <c r="AM1175" s="210"/>
      <c r="AN1175" s="210"/>
      <c r="AO1175" s="210"/>
      <c r="AP1175" s="210"/>
      <c r="AQ1175" s="210"/>
      <c r="AR1175" s="210"/>
      <c r="AS1175" s="210"/>
      <c r="AT1175" s="210"/>
      <c r="AU1175" s="210"/>
      <c r="AV1175" s="210"/>
      <c r="AW1175" s="210"/>
      <c r="AX1175" s="210"/>
      <c r="AY1175" s="210"/>
      <c r="AZ1175" s="210"/>
      <c r="BA1175" s="210"/>
      <c r="BB1175" s="210"/>
      <c r="BC1175" s="210"/>
      <c r="BD1175" s="210"/>
      <c r="BE1175" s="210"/>
      <c r="BF1175" s="210"/>
      <c r="BG1175" s="210"/>
      <c r="BH1175" s="210"/>
    </row>
    <row r="1176" spans="1:60" outlineLevel="3" x14ac:dyDescent="0.2">
      <c r="A1176" s="217"/>
      <c r="B1176" s="218"/>
      <c r="C1176" s="261" t="s">
        <v>875</v>
      </c>
      <c r="D1176" s="252"/>
      <c r="E1176" s="253">
        <v>8</v>
      </c>
      <c r="F1176" s="220"/>
      <c r="G1176" s="220"/>
      <c r="H1176" s="220"/>
      <c r="I1176" s="220"/>
      <c r="J1176" s="220"/>
      <c r="K1176" s="220"/>
      <c r="L1176" s="220"/>
      <c r="M1176" s="220"/>
      <c r="N1176" s="219"/>
      <c r="O1176" s="219"/>
      <c r="P1176" s="219"/>
      <c r="Q1176" s="219"/>
      <c r="R1176" s="220"/>
      <c r="S1176" s="220"/>
      <c r="T1176" s="220"/>
      <c r="U1176" s="220"/>
      <c r="V1176" s="220"/>
      <c r="W1176" s="220"/>
      <c r="X1176" s="220"/>
      <c r="Y1176" s="220"/>
      <c r="Z1176" s="210"/>
      <c r="AA1176" s="210"/>
      <c r="AB1176" s="210"/>
      <c r="AC1176" s="210"/>
      <c r="AD1176" s="210"/>
      <c r="AE1176" s="210"/>
      <c r="AF1176" s="210"/>
      <c r="AG1176" s="210" t="s">
        <v>192</v>
      </c>
      <c r="AH1176" s="210">
        <v>0</v>
      </c>
      <c r="AI1176" s="210"/>
      <c r="AJ1176" s="210"/>
      <c r="AK1176" s="210"/>
      <c r="AL1176" s="210"/>
      <c r="AM1176" s="210"/>
      <c r="AN1176" s="210"/>
      <c r="AO1176" s="210"/>
      <c r="AP1176" s="210"/>
      <c r="AQ1176" s="210"/>
      <c r="AR1176" s="210"/>
      <c r="AS1176" s="210"/>
      <c r="AT1176" s="210"/>
      <c r="AU1176" s="210"/>
      <c r="AV1176" s="210"/>
      <c r="AW1176" s="210"/>
      <c r="AX1176" s="210"/>
      <c r="AY1176" s="210"/>
      <c r="AZ1176" s="210"/>
      <c r="BA1176" s="210"/>
      <c r="BB1176" s="210"/>
      <c r="BC1176" s="210"/>
      <c r="BD1176" s="210"/>
      <c r="BE1176" s="210"/>
      <c r="BF1176" s="210"/>
      <c r="BG1176" s="210"/>
      <c r="BH1176" s="210"/>
    </row>
    <row r="1177" spans="1:60" outlineLevel="3" x14ac:dyDescent="0.2">
      <c r="A1177" s="217"/>
      <c r="B1177" s="218"/>
      <c r="C1177" s="261" t="s">
        <v>876</v>
      </c>
      <c r="D1177" s="252"/>
      <c r="E1177" s="253">
        <v>8</v>
      </c>
      <c r="F1177" s="220"/>
      <c r="G1177" s="220"/>
      <c r="H1177" s="220"/>
      <c r="I1177" s="220"/>
      <c r="J1177" s="220"/>
      <c r="K1177" s="220"/>
      <c r="L1177" s="220"/>
      <c r="M1177" s="220"/>
      <c r="N1177" s="219"/>
      <c r="O1177" s="219"/>
      <c r="P1177" s="219"/>
      <c r="Q1177" s="219"/>
      <c r="R1177" s="220"/>
      <c r="S1177" s="220"/>
      <c r="T1177" s="220"/>
      <c r="U1177" s="220"/>
      <c r="V1177" s="220"/>
      <c r="W1177" s="220"/>
      <c r="X1177" s="220"/>
      <c r="Y1177" s="220"/>
      <c r="Z1177" s="210"/>
      <c r="AA1177" s="210"/>
      <c r="AB1177" s="210"/>
      <c r="AC1177" s="210"/>
      <c r="AD1177" s="210"/>
      <c r="AE1177" s="210"/>
      <c r="AF1177" s="210"/>
      <c r="AG1177" s="210" t="s">
        <v>192</v>
      </c>
      <c r="AH1177" s="210">
        <v>0</v>
      </c>
      <c r="AI1177" s="210"/>
      <c r="AJ1177" s="210"/>
      <c r="AK1177" s="210"/>
      <c r="AL1177" s="210"/>
      <c r="AM1177" s="210"/>
      <c r="AN1177" s="210"/>
      <c r="AO1177" s="210"/>
      <c r="AP1177" s="210"/>
      <c r="AQ1177" s="210"/>
      <c r="AR1177" s="210"/>
      <c r="AS1177" s="210"/>
      <c r="AT1177" s="210"/>
      <c r="AU1177" s="210"/>
      <c r="AV1177" s="210"/>
      <c r="AW1177" s="210"/>
      <c r="AX1177" s="210"/>
      <c r="AY1177" s="210"/>
      <c r="AZ1177" s="210"/>
      <c r="BA1177" s="210"/>
      <c r="BB1177" s="210"/>
      <c r="BC1177" s="210"/>
      <c r="BD1177" s="210"/>
      <c r="BE1177" s="210"/>
      <c r="BF1177" s="210"/>
      <c r="BG1177" s="210"/>
      <c r="BH1177" s="210"/>
    </row>
    <row r="1178" spans="1:60" outlineLevel="3" x14ac:dyDescent="0.2">
      <c r="A1178" s="217"/>
      <c r="B1178" s="218"/>
      <c r="C1178" s="261" t="s">
        <v>877</v>
      </c>
      <c r="D1178" s="252"/>
      <c r="E1178" s="253">
        <v>8</v>
      </c>
      <c r="F1178" s="220"/>
      <c r="G1178" s="220"/>
      <c r="H1178" s="220"/>
      <c r="I1178" s="220"/>
      <c r="J1178" s="220"/>
      <c r="K1178" s="220"/>
      <c r="L1178" s="220"/>
      <c r="M1178" s="220"/>
      <c r="N1178" s="219"/>
      <c r="O1178" s="219"/>
      <c r="P1178" s="219"/>
      <c r="Q1178" s="219"/>
      <c r="R1178" s="220"/>
      <c r="S1178" s="220"/>
      <c r="T1178" s="220"/>
      <c r="U1178" s="220"/>
      <c r="V1178" s="220"/>
      <c r="W1178" s="220"/>
      <c r="X1178" s="220"/>
      <c r="Y1178" s="220"/>
      <c r="Z1178" s="210"/>
      <c r="AA1178" s="210"/>
      <c r="AB1178" s="210"/>
      <c r="AC1178" s="210"/>
      <c r="AD1178" s="210"/>
      <c r="AE1178" s="210"/>
      <c r="AF1178" s="210"/>
      <c r="AG1178" s="210" t="s">
        <v>192</v>
      </c>
      <c r="AH1178" s="210">
        <v>0</v>
      </c>
      <c r="AI1178" s="210"/>
      <c r="AJ1178" s="210"/>
      <c r="AK1178" s="210"/>
      <c r="AL1178" s="210"/>
      <c r="AM1178" s="210"/>
      <c r="AN1178" s="210"/>
      <c r="AO1178" s="210"/>
      <c r="AP1178" s="210"/>
      <c r="AQ1178" s="210"/>
      <c r="AR1178" s="210"/>
      <c r="AS1178" s="210"/>
      <c r="AT1178" s="210"/>
      <c r="AU1178" s="210"/>
      <c r="AV1178" s="210"/>
      <c r="AW1178" s="210"/>
      <c r="AX1178" s="210"/>
      <c r="AY1178" s="210"/>
      <c r="AZ1178" s="210"/>
      <c r="BA1178" s="210"/>
      <c r="BB1178" s="210"/>
      <c r="BC1178" s="210"/>
      <c r="BD1178" s="210"/>
      <c r="BE1178" s="210"/>
      <c r="BF1178" s="210"/>
      <c r="BG1178" s="210"/>
      <c r="BH1178" s="210"/>
    </row>
    <row r="1179" spans="1:60" outlineLevel="3" x14ac:dyDescent="0.2">
      <c r="A1179" s="217"/>
      <c r="B1179" s="218"/>
      <c r="C1179" s="261" t="s">
        <v>878</v>
      </c>
      <c r="D1179" s="252"/>
      <c r="E1179" s="253">
        <v>8</v>
      </c>
      <c r="F1179" s="220"/>
      <c r="G1179" s="220"/>
      <c r="H1179" s="220"/>
      <c r="I1179" s="220"/>
      <c r="J1179" s="220"/>
      <c r="K1179" s="220"/>
      <c r="L1179" s="220"/>
      <c r="M1179" s="220"/>
      <c r="N1179" s="219"/>
      <c r="O1179" s="219"/>
      <c r="P1179" s="219"/>
      <c r="Q1179" s="219"/>
      <c r="R1179" s="220"/>
      <c r="S1179" s="220"/>
      <c r="T1179" s="220"/>
      <c r="U1179" s="220"/>
      <c r="V1179" s="220"/>
      <c r="W1179" s="220"/>
      <c r="X1179" s="220"/>
      <c r="Y1179" s="220"/>
      <c r="Z1179" s="210"/>
      <c r="AA1179" s="210"/>
      <c r="AB1179" s="210"/>
      <c r="AC1179" s="210"/>
      <c r="AD1179" s="210"/>
      <c r="AE1179" s="210"/>
      <c r="AF1179" s="210"/>
      <c r="AG1179" s="210" t="s">
        <v>192</v>
      </c>
      <c r="AH1179" s="210">
        <v>0</v>
      </c>
      <c r="AI1179" s="210"/>
      <c r="AJ1179" s="210"/>
      <c r="AK1179" s="210"/>
      <c r="AL1179" s="210"/>
      <c r="AM1179" s="210"/>
      <c r="AN1179" s="210"/>
      <c r="AO1179" s="210"/>
      <c r="AP1179" s="210"/>
      <c r="AQ1179" s="210"/>
      <c r="AR1179" s="210"/>
      <c r="AS1179" s="210"/>
      <c r="AT1179" s="210"/>
      <c r="AU1179" s="210"/>
      <c r="AV1179" s="210"/>
      <c r="AW1179" s="210"/>
      <c r="AX1179" s="210"/>
      <c r="AY1179" s="210"/>
      <c r="AZ1179" s="210"/>
      <c r="BA1179" s="210"/>
      <c r="BB1179" s="210"/>
      <c r="BC1179" s="210"/>
      <c r="BD1179" s="210"/>
      <c r="BE1179" s="210"/>
      <c r="BF1179" s="210"/>
      <c r="BG1179" s="210"/>
      <c r="BH1179" s="210"/>
    </row>
    <row r="1180" spans="1:60" outlineLevel="3" x14ac:dyDescent="0.2">
      <c r="A1180" s="217"/>
      <c r="B1180" s="218"/>
      <c r="C1180" s="261" t="s">
        <v>879</v>
      </c>
      <c r="D1180" s="252"/>
      <c r="E1180" s="253">
        <v>8</v>
      </c>
      <c r="F1180" s="220"/>
      <c r="G1180" s="220"/>
      <c r="H1180" s="220"/>
      <c r="I1180" s="220"/>
      <c r="J1180" s="220"/>
      <c r="K1180" s="220"/>
      <c r="L1180" s="220"/>
      <c r="M1180" s="220"/>
      <c r="N1180" s="219"/>
      <c r="O1180" s="219"/>
      <c r="P1180" s="219"/>
      <c r="Q1180" s="219"/>
      <c r="R1180" s="220"/>
      <c r="S1180" s="220"/>
      <c r="T1180" s="220"/>
      <c r="U1180" s="220"/>
      <c r="V1180" s="220"/>
      <c r="W1180" s="220"/>
      <c r="X1180" s="220"/>
      <c r="Y1180" s="220"/>
      <c r="Z1180" s="210"/>
      <c r="AA1180" s="210"/>
      <c r="AB1180" s="210"/>
      <c r="AC1180" s="210"/>
      <c r="AD1180" s="210"/>
      <c r="AE1180" s="210"/>
      <c r="AF1180" s="210"/>
      <c r="AG1180" s="210" t="s">
        <v>192</v>
      </c>
      <c r="AH1180" s="210">
        <v>0</v>
      </c>
      <c r="AI1180" s="210"/>
      <c r="AJ1180" s="210"/>
      <c r="AK1180" s="210"/>
      <c r="AL1180" s="210"/>
      <c r="AM1180" s="210"/>
      <c r="AN1180" s="210"/>
      <c r="AO1180" s="210"/>
      <c r="AP1180" s="210"/>
      <c r="AQ1180" s="210"/>
      <c r="AR1180" s="210"/>
      <c r="AS1180" s="210"/>
      <c r="AT1180" s="210"/>
      <c r="AU1180" s="210"/>
      <c r="AV1180" s="210"/>
      <c r="AW1180" s="210"/>
      <c r="AX1180" s="210"/>
      <c r="AY1180" s="210"/>
      <c r="AZ1180" s="210"/>
      <c r="BA1180" s="210"/>
      <c r="BB1180" s="210"/>
      <c r="BC1180" s="210"/>
      <c r="BD1180" s="210"/>
      <c r="BE1180" s="210"/>
      <c r="BF1180" s="210"/>
      <c r="BG1180" s="210"/>
      <c r="BH1180" s="210"/>
    </row>
    <row r="1181" spans="1:60" outlineLevel="3" x14ac:dyDescent="0.2">
      <c r="A1181" s="217"/>
      <c r="B1181" s="218"/>
      <c r="C1181" s="261" t="s">
        <v>880</v>
      </c>
      <c r="D1181" s="252"/>
      <c r="E1181" s="253">
        <v>8</v>
      </c>
      <c r="F1181" s="220"/>
      <c r="G1181" s="220"/>
      <c r="H1181" s="220"/>
      <c r="I1181" s="220"/>
      <c r="J1181" s="220"/>
      <c r="K1181" s="220"/>
      <c r="L1181" s="220"/>
      <c r="M1181" s="220"/>
      <c r="N1181" s="219"/>
      <c r="O1181" s="219"/>
      <c r="P1181" s="219"/>
      <c r="Q1181" s="219"/>
      <c r="R1181" s="220"/>
      <c r="S1181" s="220"/>
      <c r="T1181" s="220"/>
      <c r="U1181" s="220"/>
      <c r="V1181" s="220"/>
      <c r="W1181" s="220"/>
      <c r="X1181" s="220"/>
      <c r="Y1181" s="220"/>
      <c r="Z1181" s="210"/>
      <c r="AA1181" s="210"/>
      <c r="AB1181" s="210"/>
      <c r="AC1181" s="210"/>
      <c r="AD1181" s="210"/>
      <c r="AE1181" s="210"/>
      <c r="AF1181" s="210"/>
      <c r="AG1181" s="210" t="s">
        <v>192</v>
      </c>
      <c r="AH1181" s="210">
        <v>0</v>
      </c>
      <c r="AI1181" s="210"/>
      <c r="AJ1181" s="210"/>
      <c r="AK1181" s="210"/>
      <c r="AL1181" s="210"/>
      <c r="AM1181" s="210"/>
      <c r="AN1181" s="210"/>
      <c r="AO1181" s="210"/>
      <c r="AP1181" s="210"/>
      <c r="AQ1181" s="210"/>
      <c r="AR1181" s="210"/>
      <c r="AS1181" s="210"/>
      <c r="AT1181" s="210"/>
      <c r="AU1181" s="210"/>
      <c r="AV1181" s="210"/>
      <c r="AW1181" s="210"/>
      <c r="AX1181" s="210"/>
      <c r="AY1181" s="210"/>
      <c r="AZ1181" s="210"/>
      <c r="BA1181" s="210"/>
      <c r="BB1181" s="210"/>
      <c r="BC1181" s="210"/>
      <c r="BD1181" s="210"/>
      <c r="BE1181" s="210"/>
      <c r="BF1181" s="210"/>
      <c r="BG1181" s="210"/>
      <c r="BH1181" s="210"/>
    </row>
    <row r="1182" spans="1:60" outlineLevel="3" x14ac:dyDescent="0.2">
      <c r="A1182" s="217"/>
      <c r="B1182" s="218"/>
      <c r="C1182" s="261" t="s">
        <v>881</v>
      </c>
      <c r="D1182" s="252"/>
      <c r="E1182" s="253">
        <v>8</v>
      </c>
      <c r="F1182" s="220"/>
      <c r="G1182" s="220"/>
      <c r="H1182" s="220"/>
      <c r="I1182" s="220"/>
      <c r="J1182" s="220"/>
      <c r="K1182" s="220"/>
      <c r="L1182" s="220"/>
      <c r="M1182" s="220"/>
      <c r="N1182" s="219"/>
      <c r="O1182" s="219"/>
      <c r="P1182" s="219"/>
      <c r="Q1182" s="219"/>
      <c r="R1182" s="220"/>
      <c r="S1182" s="220"/>
      <c r="T1182" s="220"/>
      <c r="U1182" s="220"/>
      <c r="V1182" s="220"/>
      <c r="W1182" s="220"/>
      <c r="X1182" s="220"/>
      <c r="Y1182" s="220"/>
      <c r="Z1182" s="210"/>
      <c r="AA1182" s="210"/>
      <c r="AB1182" s="210"/>
      <c r="AC1182" s="210"/>
      <c r="AD1182" s="210"/>
      <c r="AE1182" s="210"/>
      <c r="AF1182" s="210"/>
      <c r="AG1182" s="210" t="s">
        <v>192</v>
      </c>
      <c r="AH1182" s="210">
        <v>0</v>
      </c>
      <c r="AI1182" s="210"/>
      <c r="AJ1182" s="210"/>
      <c r="AK1182" s="210"/>
      <c r="AL1182" s="210"/>
      <c r="AM1182" s="210"/>
      <c r="AN1182" s="210"/>
      <c r="AO1182" s="210"/>
      <c r="AP1182" s="210"/>
      <c r="AQ1182" s="210"/>
      <c r="AR1182" s="210"/>
      <c r="AS1182" s="210"/>
      <c r="AT1182" s="210"/>
      <c r="AU1182" s="210"/>
      <c r="AV1182" s="210"/>
      <c r="AW1182" s="210"/>
      <c r="AX1182" s="210"/>
      <c r="AY1182" s="210"/>
      <c r="AZ1182" s="210"/>
      <c r="BA1182" s="210"/>
      <c r="BB1182" s="210"/>
      <c r="BC1182" s="210"/>
      <c r="BD1182" s="210"/>
      <c r="BE1182" s="210"/>
      <c r="BF1182" s="210"/>
      <c r="BG1182" s="210"/>
      <c r="BH1182" s="210"/>
    </row>
    <row r="1183" spans="1:60" outlineLevel="3" x14ac:dyDescent="0.2">
      <c r="A1183" s="217"/>
      <c r="B1183" s="218"/>
      <c r="C1183" s="261" t="s">
        <v>882</v>
      </c>
      <c r="D1183" s="252"/>
      <c r="E1183" s="253">
        <v>8</v>
      </c>
      <c r="F1183" s="220"/>
      <c r="G1183" s="220"/>
      <c r="H1183" s="220"/>
      <c r="I1183" s="220"/>
      <c r="J1183" s="220"/>
      <c r="K1183" s="220"/>
      <c r="L1183" s="220"/>
      <c r="M1183" s="220"/>
      <c r="N1183" s="219"/>
      <c r="O1183" s="219"/>
      <c r="P1183" s="219"/>
      <c r="Q1183" s="219"/>
      <c r="R1183" s="220"/>
      <c r="S1183" s="220"/>
      <c r="T1183" s="220"/>
      <c r="U1183" s="220"/>
      <c r="V1183" s="220"/>
      <c r="W1183" s="220"/>
      <c r="X1183" s="220"/>
      <c r="Y1183" s="220"/>
      <c r="Z1183" s="210"/>
      <c r="AA1183" s="210"/>
      <c r="AB1183" s="210"/>
      <c r="AC1183" s="210"/>
      <c r="AD1183" s="210"/>
      <c r="AE1183" s="210"/>
      <c r="AF1183" s="210"/>
      <c r="AG1183" s="210" t="s">
        <v>192</v>
      </c>
      <c r="AH1183" s="210">
        <v>0</v>
      </c>
      <c r="AI1183" s="210"/>
      <c r="AJ1183" s="210"/>
      <c r="AK1183" s="210"/>
      <c r="AL1183" s="210"/>
      <c r="AM1183" s="210"/>
      <c r="AN1183" s="210"/>
      <c r="AO1183" s="210"/>
      <c r="AP1183" s="210"/>
      <c r="AQ1183" s="210"/>
      <c r="AR1183" s="210"/>
      <c r="AS1183" s="210"/>
      <c r="AT1183" s="210"/>
      <c r="AU1183" s="210"/>
      <c r="AV1183" s="210"/>
      <c r="AW1183" s="210"/>
      <c r="AX1183" s="210"/>
      <c r="AY1183" s="210"/>
      <c r="AZ1183" s="210"/>
      <c r="BA1183" s="210"/>
      <c r="BB1183" s="210"/>
      <c r="BC1183" s="210"/>
      <c r="BD1183" s="210"/>
      <c r="BE1183" s="210"/>
      <c r="BF1183" s="210"/>
      <c r="BG1183" s="210"/>
      <c r="BH1183" s="210"/>
    </row>
    <row r="1184" spans="1:60" outlineLevel="3" x14ac:dyDescent="0.2">
      <c r="A1184" s="217"/>
      <c r="B1184" s="218"/>
      <c r="C1184" s="261" t="s">
        <v>883</v>
      </c>
      <c r="D1184" s="252"/>
      <c r="E1184" s="253">
        <v>8</v>
      </c>
      <c r="F1184" s="220"/>
      <c r="G1184" s="220"/>
      <c r="H1184" s="220"/>
      <c r="I1184" s="220"/>
      <c r="J1184" s="220"/>
      <c r="K1184" s="220"/>
      <c r="L1184" s="220"/>
      <c r="M1184" s="220"/>
      <c r="N1184" s="219"/>
      <c r="O1184" s="219"/>
      <c r="P1184" s="219"/>
      <c r="Q1184" s="219"/>
      <c r="R1184" s="220"/>
      <c r="S1184" s="220"/>
      <c r="T1184" s="220"/>
      <c r="U1184" s="220"/>
      <c r="V1184" s="220"/>
      <c r="W1184" s="220"/>
      <c r="X1184" s="220"/>
      <c r="Y1184" s="220"/>
      <c r="Z1184" s="210"/>
      <c r="AA1184" s="210"/>
      <c r="AB1184" s="210"/>
      <c r="AC1184" s="210"/>
      <c r="AD1184" s="210"/>
      <c r="AE1184" s="210"/>
      <c r="AF1184" s="210"/>
      <c r="AG1184" s="210" t="s">
        <v>192</v>
      </c>
      <c r="AH1184" s="210">
        <v>0</v>
      </c>
      <c r="AI1184" s="210"/>
      <c r="AJ1184" s="210"/>
      <c r="AK1184" s="210"/>
      <c r="AL1184" s="210"/>
      <c r="AM1184" s="210"/>
      <c r="AN1184" s="210"/>
      <c r="AO1184" s="210"/>
      <c r="AP1184" s="210"/>
      <c r="AQ1184" s="210"/>
      <c r="AR1184" s="210"/>
      <c r="AS1184" s="210"/>
      <c r="AT1184" s="210"/>
      <c r="AU1184" s="210"/>
      <c r="AV1184" s="210"/>
      <c r="AW1184" s="210"/>
      <c r="AX1184" s="210"/>
      <c r="AY1184" s="210"/>
      <c r="AZ1184" s="210"/>
      <c r="BA1184" s="210"/>
      <c r="BB1184" s="210"/>
      <c r="BC1184" s="210"/>
      <c r="BD1184" s="210"/>
      <c r="BE1184" s="210"/>
      <c r="BF1184" s="210"/>
      <c r="BG1184" s="210"/>
      <c r="BH1184" s="210"/>
    </row>
    <row r="1185" spans="1:60" outlineLevel="3" x14ac:dyDescent="0.2">
      <c r="A1185" s="217"/>
      <c r="B1185" s="218"/>
      <c r="C1185" s="261" t="s">
        <v>884</v>
      </c>
      <c r="D1185" s="252"/>
      <c r="E1185" s="253">
        <v>8</v>
      </c>
      <c r="F1185" s="220"/>
      <c r="G1185" s="220"/>
      <c r="H1185" s="220"/>
      <c r="I1185" s="220"/>
      <c r="J1185" s="220"/>
      <c r="K1185" s="220"/>
      <c r="L1185" s="220"/>
      <c r="M1185" s="220"/>
      <c r="N1185" s="219"/>
      <c r="O1185" s="219"/>
      <c r="P1185" s="219"/>
      <c r="Q1185" s="219"/>
      <c r="R1185" s="220"/>
      <c r="S1185" s="220"/>
      <c r="T1185" s="220"/>
      <c r="U1185" s="220"/>
      <c r="V1185" s="220"/>
      <c r="W1185" s="220"/>
      <c r="X1185" s="220"/>
      <c r="Y1185" s="220"/>
      <c r="Z1185" s="210"/>
      <c r="AA1185" s="210"/>
      <c r="AB1185" s="210"/>
      <c r="AC1185" s="210"/>
      <c r="AD1185" s="210"/>
      <c r="AE1185" s="210"/>
      <c r="AF1185" s="210"/>
      <c r="AG1185" s="210" t="s">
        <v>192</v>
      </c>
      <c r="AH1185" s="210">
        <v>0</v>
      </c>
      <c r="AI1185" s="210"/>
      <c r="AJ1185" s="210"/>
      <c r="AK1185" s="210"/>
      <c r="AL1185" s="210"/>
      <c r="AM1185" s="210"/>
      <c r="AN1185" s="210"/>
      <c r="AO1185" s="210"/>
      <c r="AP1185" s="210"/>
      <c r="AQ1185" s="210"/>
      <c r="AR1185" s="210"/>
      <c r="AS1185" s="210"/>
      <c r="AT1185" s="210"/>
      <c r="AU1185" s="210"/>
      <c r="AV1185" s="210"/>
      <c r="AW1185" s="210"/>
      <c r="AX1185" s="210"/>
      <c r="AY1185" s="210"/>
      <c r="AZ1185" s="210"/>
      <c r="BA1185" s="210"/>
      <c r="BB1185" s="210"/>
      <c r="BC1185" s="210"/>
      <c r="BD1185" s="210"/>
      <c r="BE1185" s="210"/>
      <c r="BF1185" s="210"/>
      <c r="BG1185" s="210"/>
      <c r="BH1185" s="210"/>
    </row>
    <row r="1186" spans="1:60" outlineLevel="3" x14ac:dyDescent="0.2">
      <c r="A1186" s="217"/>
      <c r="B1186" s="218"/>
      <c r="C1186" s="261" t="s">
        <v>885</v>
      </c>
      <c r="D1186" s="252"/>
      <c r="E1186" s="253">
        <v>8</v>
      </c>
      <c r="F1186" s="220"/>
      <c r="G1186" s="220"/>
      <c r="H1186" s="220"/>
      <c r="I1186" s="220"/>
      <c r="J1186" s="220"/>
      <c r="K1186" s="220"/>
      <c r="L1186" s="220"/>
      <c r="M1186" s="220"/>
      <c r="N1186" s="219"/>
      <c r="O1186" s="219"/>
      <c r="P1186" s="219"/>
      <c r="Q1186" s="219"/>
      <c r="R1186" s="220"/>
      <c r="S1186" s="220"/>
      <c r="T1186" s="220"/>
      <c r="U1186" s="220"/>
      <c r="V1186" s="220"/>
      <c r="W1186" s="220"/>
      <c r="X1186" s="220"/>
      <c r="Y1186" s="220"/>
      <c r="Z1186" s="210"/>
      <c r="AA1186" s="210"/>
      <c r="AB1186" s="210"/>
      <c r="AC1186" s="210"/>
      <c r="AD1186" s="210"/>
      <c r="AE1186" s="210"/>
      <c r="AF1186" s="210"/>
      <c r="AG1186" s="210" t="s">
        <v>192</v>
      </c>
      <c r="AH1186" s="210">
        <v>0</v>
      </c>
      <c r="AI1186" s="210"/>
      <c r="AJ1186" s="210"/>
      <c r="AK1186" s="210"/>
      <c r="AL1186" s="210"/>
      <c r="AM1186" s="210"/>
      <c r="AN1186" s="210"/>
      <c r="AO1186" s="210"/>
      <c r="AP1186" s="210"/>
      <c r="AQ1186" s="210"/>
      <c r="AR1186" s="210"/>
      <c r="AS1186" s="210"/>
      <c r="AT1186" s="210"/>
      <c r="AU1186" s="210"/>
      <c r="AV1186" s="210"/>
      <c r="AW1186" s="210"/>
      <c r="AX1186" s="210"/>
      <c r="AY1186" s="210"/>
      <c r="AZ1186" s="210"/>
      <c r="BA1186" s="210"/>
      <c r="BB1186" s="210"/>
      <c r="BC1186" s="210"/>
      <c r="BD1186" s="210"/>
      <c r="BE1186" s="210"/>
      <c r="BF1186" s="210"/>
      <c r="BG1186" s="210"/>
      <c r="BH1186" s="210"/>
    </row>
    <row r="1187" spans="1:60" outlineLevel="3" x14ac:dyDescent="0.2">
      <c r="A1187" s="217"/>
      <c r="B1187" s="218"/>
      <c r="C1187" s="261" t="s">
        <v>886</v>
      </c>
      <c r="D1187" s="252"/>
      <c r="E1187" s="253">
        <v>8</v>
      </c>
      <c r="F1187" s="220"/>
      <c r="G1187" s="220"/>
      <c r="H1187" s="220"/>
      <c r="I1187" s="220"/>
      <c r="J1187" s="220"/>
      <c r="K1187" s="220"/>
      <c r="L1187" s="220"/>
      <c r="M1187" s="220"/>
      <c r="N1187" s="219"/>
      <c r="O1187" s="219"/>
      <c r="P1187" s="219"/>
      <c r="Q1187" s="219"/>
      <c r="R1187" s="220"/>
      <c r="S1187" s="220"/>
      <c r="T1187" s="220"/>
      <c r="U1187" s="220"/>
      <c r="V1187" s="220"/>
      <c r="W1187" s="220"/>
      <c r="X1187" s="220"/>
      <c r="Y1187" s="220"/>
      <c r="Z1187" s="210"/>
      <c r="AA1187" s="210"/>
      <c r="AB1187" s="210"/>
      <c r="AC1187" s="210"/>
      <c r="AD1187" s="210"/>
      <c r="AE1187" s="210"/>
      <c r="AF1187" s="210"/>
      <c r="AG1187" s="210" t="s">
        <v>192</v>
      </c>
      <c r="AH1187" s="210">
        <v>0</v>
      </c>
      <c r="AI1187" s="210"/>
      <c r="AJ1187" s="210"/>
      <c r="AK1187" s="210"/>
      <c r="AL1187" s="210"/>
      <c r="AM1187" s="210"/>
      <c r="AN1187" s="210"/>
      <c r="AO1187" s="210"/>
      <c r="AP1187" s="210"/>
      <c r="AQ1187" s="210"/>
      <c r="AR1187" s="210"/>
      <c r="AS1187" s="210"/>
      <c r="AT1187" s="210"/>
      <c r="AU1187" s="210"/>
      <c r="AV1187" s="210"/>
      <c r="AW1187" s="210"/>
      <c r="AX1187" s="210"/>
      <c r="AY1187" s="210"/>
      <c r="AZ1187" s="210"/>
      <c r="BA1187" s="210"/>
      <c r="BB1187" s="210"/>
      <c r="BC1187" s="210"/>
      <c r="BD1187" s="210"/>
      <c r="BE1187" s="210"/>
      <c r="BF1187" s="210"/>
      <c r="BG1187" s="210"/>
      <c r="BH1187" s="210"/>
    </row>
    <row r="1188" spans="1:60" outlineLevel="3" x14ac:dyDescent="0.2">
      <c r="A1188" s="217"/>
      <c r="B1188" s="218"/>
      <c r="C1188" s="261" t="s">
        <v>887</v>
      </c>
      <c r="D1188" s="252"/>
      <c r="E1188" s="253">
        <v>8</v>
      </c>
      <c r="F1188" s="220"/>
      <c r="G1188" s="220"/>
      <c r="H1188" s="220"/>
      <c r="I1188" s="220"/>
      <c r="J1188" s="220"/>
      <c r="K1188" s="220"/>
      <c r="L1188" s="220"/>
      <c r="M1188" s="220"/>
      <c r="N1188" s="219"/>
      <c r="O1188" s="219"/>
      <c r="P1188" s="219"/>
      <c r="Q1188" s="219"/>
      <c r="R1188" s="220"/>
      <c r="S1188" s="220"/>
      <c r="T1188" s="220"/>
      <c r="U1188" s="220"/>
      <c r="V1188" s="220"/>
      <c r="W1188" s="220"/>
      <c r="X1188" s="220"/>
      <c r="Y1188" s="220"/>
      <c r="Z1188" s="210"/>
      <c r="AA1188" s="210"/>
      <c r="AB1188" s="210"/>
      <c r="AC1188" s="210"/>
      <c r="AD1188" s="210"/>
      <c r="AE1188" s="210"/>
      <c r="AF1188" s="210"/>
      <c r="AG1188" s="210" t="s">
        <v>192</v>
      </c>
      <c r="AH1188" s="210">
        <v>0</v>
      </c>
      <c r="AI1188" s="210"/>
      <c r="AJ1188" s="210"/>
      <c r="AK1188" s="210"/>
      <c r="AL1188" s="210"/>
      <c r="AM1188" s="210"/>
      <c r="AN1188" s="210"/>
      <c r="AO1188" s="210"/>
      <c r="AP1188" s="210"/>
      <c r="AQ1188" s="210"/>
      <c r="AR1188" s="210"/>
      <c r="AS1188" s="210"/>
      <c r="AT1188" s="210"/>
      <c r="AU1188" s="210"/>
      <c r="AV1188" s="210"/>
      <c r="AW1188" s="210"/>
      <c r="AX1188" s="210"/>
      <c r="AY1188" s="210"/>
      <c r="AZ1188" s="210"/>
      <c r="BA1188" s="210"/>
      <c r="BB1188" s="210"/>
      <c r="BC1188" s="210"/>
      <c r="BD1188" s="210"/>
      <c r="BE1188" s="210"/>
      <c r="BF1188" s="210"/>
      <c r="BG1188" s="210"/>
      <c r="BH1188" s="210"/>
    </row>
    <row r="1189" spans="1:60" outlineLevel="3" x14ac:dyDescent="0.2">
      <c r="A1189" s="217"/>
      <c r="B1189" s="218"/>
      <c r="C1189" s="261" t="s">
        <v>888</v>
      </c>
      <c r="D1189" s="252"/>
      <c r="E1189" s="253">
        <v>8</v>
      </c>
      <c r="F1189" s="220"/>
      <c r="G1189" s="220"/>
      <c r="H1189" s="220"/>
      <c r="I1189" s="220"/>
      <c r="J1189" s="220"/>
      <c r="K1189" s="220"/>
      <c r="L1189" s="220"/>
      <c r="M1189" s="220"/>
      <c r="N1189" s="219"/>
      <c r="O1189" s="219"/>
      <c r="P1189" s="219"/>
      <c r="Q1189" s="219"/>
      <c r="R1189" s="220"/>
      <c r="S1189" s="220"/>
      <c r="T1189" s="220"/>
      <c r="U1189" s="220"/>
      <c r="V1189" s="220"/>
      <c r="W1189" s="220"/>
      <c r="X1189" s="220"/>
      <c r="Y1189" s="220"/>
      <c r="Z1189" s="210"/>
      <c r="AA1189" s="210"/>
      <c r="AB1189" s="210"/>
      <c r="AC1189" s="210"/>
      <c r="AD1189" s="210"/>
      <c r="AE1189" s="210"/>
      <c r="AF1189" s="210"/>
      <c r="AG1189" s="210" t="s">
        <v>192</v>
      </c>
      <c r="AH1189" s="210">
        <v>0</v>
      </c>
      <c r="AI1189" s="210"/>
      <c r="AJ1189" s="210"/>
      <c r="AK1189" s="210"/>
      <c r="AL1189" s="210"/>
      <c r="AM1189" s="210"/>
      <c r="AN1189" s="210"/>
      <c r="AO1189" s="210"/>
      <c r="AP1189" s="210"/>
      <c r="AQ1189" s="210"/>
      <c r="AR1189" s="210"/>
      <c r="AS1189" s="210"/>
      <c r="AT1189" s="210"/>
      <c r="AU1189" s="210"/>
      <c r="AV1189" s="210"/>
      <c r="AW1189" s="210"/>
      <c r="AX1189" s="210"/>
      <c r="AY1189" s="210"/>
      <c r="AZ1189" s="210"/>
      <c r="BA1189" s="210"/>
      <c r="BB1189" s="210"/>
      <c r="BC1189" s="210"/>
      <c r="BD1189" s="210"/>
      <c r="BE1189" s="210"/>
      <c r="BF1189" s="210"/>
      <c r="BG1189" s="210"/>
      <c r="BH1189" s="210"/>
    </row>
    <row r="1190" spans="1:60" outlineLevel="3" x14ac:dyDescent="0.2">
      <c r="A1190" s="217"/>
      <c r="B1190" s="218"/>
      <c r="C1190" s="261" t="s">
        <v>889</v>
      </c>
      <c r="D1190" s="252"/>
      <c r="E1190" s="253">
        <v>16</v>
      </c>
      <c r="F1190" s="220"/>
      <c r="G1190" s="220"/>
      <c r="H1190" s="220"/>
      <c r="I1190" s="220"/>
      <c r="J1190" s="220"/>
      <c r="K1190" s="220"/>
      <c r="L1190" s="220"/>
      <c r="M1190" s="220"/>
      <c r="N1190" s="219"/>
      <c r="O1190" s="219"/>
      <c r="P1190" s="219"/>
      <c r="Q1190" s="219"/>
      <c r="R1190" s="220"/>
      <c r="S1190" s="220"/>
      <c r="T1190" s="220"/>
      <c r="U1190" s="220"/>
      <c r="V1190" s="220"/>
      <c r="W1190" s="220"/>
      <c r="X1190" s="220"/>
      <c r="Y1190" s="220"/>
      <c r="Z1190" s="210"/>
      <c r="AA1190" s="210"/>
      <c r="AB1190" s="210"/>
      <c r="AC1190" s="210"/>
      <c r="AD1190" s="210"/>
      <c r="AE1190" s="210"/>
      <c r="AF1190" s="210"/>
      <c r="AG1190" s="210" t="s">
        <v>192</v>
      </c>
      <c r="AH1190" s="210">
        <v>0</v>
      </c>
      <c r="AI1190" s="210"/>
      <c r="AJ1190" s="210"/>
      <c r="AK1190" s="210"/>
      <c r="AL1190" s="210"/>
      <c r="AM1190" s="210"/>
      <c r="AN1190" s="210"/>
      <c r="AO1190" s="210"/>
      <c r="AP1190" s="210"/>
      <c r="AQ1190" s="210"/>
      <c r="AR1190" s="210"/>
      <c r="AS1190" s="210"/>
      <c r="AT1190" s="210"/>
      <c r="AU1190" s="210"/>
      <c r="AV1190" s="210"/>
      <c r="AW1190" s="210"/>
      <c r="AX1190" s="210"/>
      <c r="AY1190" s="210"/>
      <c r="AZ1190" s="210"/>
      <c r="BA1190" s="210"/>
      <c r="BB1190" s="210"/>
      <c r="BC1190" s="210"/>
      <c r="BD1190" s="210"/>
      <c r="BE1190" s="210"/>
      <c r="BF1190" s="210"/>
      <c r="BG1190" s="210"/>
      <c r="BH1190" s="210"/>
    </row>
    <row r="1191" spans="1:60" outlineLevel="3" x14ac:dyDescent="0.2">
      <c r="A1191" s="217"/>
      <c r="B1191" s="218"/>
      <c r="C1191" s="261" t="s">
        <v>890</v>
      </c>
      <c r="D1191" s="252"/>
      <c r="E1191" s="253">
        <v>8</v>
      </c>
      <c r="F1191" s="220"/>
      <c r="G1191" s="220"/>
      <c r="H1191" s="220"/>
      <c r="I1191" s="220"/>
      <c r="J1191" s="220"/>
      <c r="K1191" s="220"/>
      <c r="L1191" s="220"/>
      <c r="M1191" s="220"/>
      <c r="N1191" s="219"/>
      <c r="O1191" s="219"/>
      <c r="P1191" s="219"/>
      <c r="Q1191" s="219"/>
      <c r="R1191" s="220"/>
      <c r="S1191" s="220"/>
      <c r="T1191" s="220"/>
      <c r="U1191" s="220"/>
      <c r="V1191" s="220"/>
      <c r="W1191" s="220"/>
      <c r="X1191" s="220"/>
      <c r="Y1191" s="220"/>
      <c r="Z1191" s="210"/>
      <c r="AA1191" s="210"/>
      <c r="AB1191" s="210"/>
      <c r="AC1191" s="210"/>
      <c r="AD1191" s="210"/>
      <c r="AE1191" s="210"/>
      <c r="AF1191" s="210"/>
      <c r="AG1191" s="210" t="s">
        <v>192</v>
      </c>
      <c r="AH1191" s="210">
        <v>0</v>
      </c>
      <c r="AI1191" s="210"/>
      <c r="AJ1191" s="210"/>
      <c r="AK1191" s="210"/>
      <c r="AL1191" s="210"/>
      <c r="AM1191" s="210"/>
      <c r="AN1191" s="210"/>
      <c r="AO1191" s="210"/>
      <c r="AP1191" s="210"/>
      <c r="AQ1191" s="210"/>
      <c r="AR1191" s="210"/>
      <c r="AS1191" s="210"/>
      <c r="AT1191" s="210"/>
      <c r="AU1191" s="210"/>
      <c r="AV1191" s="210"/>
      <c r="AW1191" s="210"/>
      <c r="AX1191" s="210"/>
      <c r="AY1191" s="210"/>
      <c r="AZ1191" s="210"/>
      <c r="BA1191" s="210"/>
      <c r="BB1191" s="210"/>
      <c r="BC1191" s="210"/>
      <c r="BD1191" s="210"/>
      <c r="BE1191" s="210"/>
      <c r="BF1191" s="210"/>
      <c r="BG1191" s="210"/>
      <c r="BH1191" s="210"/>
    </row>
    <row r="1192" spans="1:60" outlineLevel="3" x14ac:dyDescent="0.2">
      <c r="A1192" s="217"/>
      <c r="B1192" s="218"/>
      <c r="C1192" s="261" t="s">
        <v>891</v>
      </c>
      <c r="D1192" s="252"/>
      <c r="E1192" s="253">
        <v>16</v>
      </c>
      <c r="F1192" s="220"/>
      <c r="G1192" s="220"/>
      <c r="H1192" s="220"/>
      <c r="I1192" s="220"/>
      <c r="J1192" s="220"/>
      <c r="K1192" s="220"/>
      <c r="L1192" s="220"/>
      <c r="M1192" s="220"/>
      <c r="N1192" s="219"/>
      <c r="O1192" s="219"/>
      <c r="P1192" s="219"/>
      <c r="Q1192" s="219"/>
      <c r="R1192" s="220"/>
      <c r="S1192" s="220"/>
      <c r="T1192" s="220"/>
      <c r="U1192" s="220"/>
      <c r="V1192" s="220"/>
      <c r="W1192" s="220"/>
      <c r="X1192" s="220"/>
      <c r="Y1192" s="220"/>
      <c r="Z1192" s="210"/>
      <c r="AA1192" s="210"/>
      <c r="AB1192" s="210"/>
      <c r="AC1192" s="210"/>
      <c r="AD1192" s="210"/>
      <c r="AE1192" s="210"/>
      <c r="AF1192" s="210"/>
      <c r="AG1192" s="210" t="s">
        <v>192</v>
      </c>
      <c r="AH1192" s="210">
        <v>0</v>
      </c>
      <c r="AI1192" s="210"/>
      <c r="AJ1192" s="210"/>
      <c r="AK1192" s="210"/>
      <c r="AL1192" s="210"/>
      <c r="AM1192" s="210"/>
      <c r="AN1192" s="210"/>
      <c r="AO1192" s="210"/>
      <c r="AP1192" s="210"/>
      <c r="AQ1192" s="210"/>
      <c r="AR1192" s="210"/>
      <c r="AS1192" s="210"/>
      <c r="AT1192" s="210"/>
      <c r="AU1192" s="210"/>
      <c r="AV1192" s="210"/>
      <c r="AW1192" s="210"/>
      <c r="AX1192" s="210"/>
      <c r="AY1192" s="210"/>
      <c r="AZ1192" s="210"/>
      <c r="BA1192" s="210"/>
      <c r="BB1192" s="210"/>
      <c r="BC1192" s="210"/>
      <c r="BD1192" s="210"/>
      <c r="BE1192" s="210"/>
      <c r="BF1192" s="210"/>
      <c r="BG1192" s="210"/>
      <c r="BH1192" s="210"/>
    </row>
    <row r="1193" spans="1:60" outlineLevel="3" x14ac:dyDescent="0.2">
      <c r="A1193" s="217"/>
      <c r="B1193" s="218"/>
      <c r="C1193" s="261" t="s">
        <v>892</v>
      </c>
      <c r="D1193" s="252"/>
      <c r="E1193" s="253">
        <v>8</v>
      </c>
      <c r="F1193" s="220"/>
      <c r="G1193" s="220"/>
      <c r="H1193" s="220"/>
      <c r="I1193" s="220"/>
      <c r="J1193" s="220"/>
      <c r="K1193" s="220"/>
      <c r="L1193" s="220"/>
      <c r="M1193" s="220"/>
      <c r="N1193" s="219"/>
      <c r="O1193" s="219"/>
      <c r="P1193" s="219"/>
      <c r="Q1193" s="219"/>
      <c r="R1193" s="220"/>
      <c r="S1193" s="220"/>
      <c r="T1193" s="220"/>
      <c r="U1193" s="220"/>
      <c r="V1193" s="220"/>
      <c r="W1193" s="220"/>
      <c r="X1193" s="220"/>
      <c r="Y1193" s="220"/>
      <c r="Z1193" s="210"/>
      <c r="AA1193" s="210"/>
      <c r="AB1193" s="210"/>
      <c r="AC1193" s="210"/>
      <c r="AD1193" s="210"/>
      <c r="AE1193" s="210"/>
      <c r="AF1193" s="210"/>
      <c r="AG1193" s="210" t="s">
        <v>192</v>
      </c>
      <c r="AH1193" s="210">
        <v>0</v>
      </c>
      <c r="AI1193" s="210"/>
      <c r="AJ1193" s="210"/>
      <c r="AK1193" s="210"/>
      <c r="AL1193" s="210"/>
      <c r="AM1193" s="210"/>
      <c r="AN1193" s="210"/>
      <c r="AO1193" s="210"/>
      <c r="AP1193" s="210"/>
      <c r="AQ1193" s="210"/>
      <c r="AR1193" s="210"/>
      <c r="AS1193" s="210"/>
      <c r="AT1193" s="210"/>
      <c r="AU1193" s="210"/>
      <c r="AV1193" s="210"/>
      <c r="AW1193" s="210"/>
      <c r="AX1193" s="210"/>
      <c r="AY1193" s="210"/>
      <c r="AZ1193" s="210"/>
      <c r="BA1193" s="210"/>
      <c r="BB1193" s="210"/>
      <c r="BC1193" s="210"/>
      <c r="BD1193" s="210"/>
      <c r="BE1193" s="210"/>
      <c r="BF1193" s="210"/>
      <c r="BG1193" s="210"/>
      <c r="BH1193" s="210"/>
    </row>
    <row r="1194" spans="1:60" outlineLevel="3" x14ac:dyDescent="0.2">
      <c r="A1194" s="217"/>
      <c r="B1194" s="218"/>
      <c r="C1194" s="261" t="s">
        <v>893</v>
      </c>
      <c r="D1194" s="252"/>
      <c r="E1194" s="253">
        <v>8</v>
      </c>
      <c r="F1194" s="220"/>
      <c r="G1194" s="220"/>
      <c r="H1194" s="220"/>
      <c r="I1194" s="220"/>
      <c r="J1194" s="220"/>
      <c r="K1194" s="220"/>
      <c r="L1194" s="220"/>
      <c r="M1194" s="220"/>
      <c r="N1194" s="219"/>
      <c r="O1194" s="219"/>
      <c r="P1194" s="219"/>
      <c r="Q1194" s="219"/>
      <c r="R1194" s="220"/>
      <c r="S1194" s="220"/>
      <c r="T1194" s="220"/>
      <c r="U1194" s="220"/>
      <c r="V1194" s="220"/>
      <c r="W1194" s="220"/>
      <c r="X1194" s="220"/>
      <c r="Y1194" s="220"/>
      <c r="Z1194" s="210"/>
      <c r="AA1194" s="210"/>
      <c r="AB1194" s="210"/>
      <c r="AC1194" s="210"/>
      <c r="AD1194" s="210"/>
      <c r="AE1194" s="210"/>
      <c r="AF1194" s="210"/>
      <c r="AG1194" s="210" t="s">
        <v>192</v>
      </c>
      <c r="AH1194" s="210">
        <v>0</v>
      </c>
      <c r="AI1194" s="210"/>
      <c r="AJ1194" s="210"/>
      <c r="AK1194" s="210"/>
      <c r="AL1194" s="210"/>
      <c r="AM1194" s="210"/>
      <c r="AN1194" s="210"/>
      <c r="AO1194" s="210"/>
      <c r="AP1194" s="210"/>
      <c r="AQ1194" s="210"/>
      <c r="AR1194" s="210"/>
      <c r="AS1194" s="210"/>
      <c r="AT1194" s="210"/>
      <c r="AU1194" s="210"/>
      <c r="AV1194" s="210"/>
      <c r="AW1194" s="210"/>
      <c r="AX1194" s="210"/>
      <c r="AY1194" s="210"/>
      <c r="AZ1194" s="210"/>
      <c r="BA1194" s="210"/>
      <c r="BB1194" s="210"/>
      <c r="BC1194" s="210"/>
      <c r="BD1194" s="210"/>
      <c r="BE1194" s="210"/>
      <c r="BF1194" s="210"/>
      <c r="BG1194" s="210"/>
      <c r="BH1194" s="210"/>
    </row>
    <row r="1195" spans="1:60" outlineLevel="3" x14ac:dyDescent="0.2">
      <c r="A1195" s="217"/>
      <c r="B1195" s="218"/>
      <c r="C1195" s="261" t="s">
        <v>894</v>
      </c>
      <c r="D1195" s="252"/>
      <c r="E1195" s="253">
        <v>8</v>
      </c>
      <c r="F1195" s="220"/>
      <c r="G1195" s="220"/>
      <c r="H1195" s="220"/>
      <c r="I1195" s="220"/>
      <c r="J1195" s="220"/>
      <c r="K1195" s="220"/>
      <c r="L1195" s="220"/>
      <c r="M1195" s="220"/>
      <c r="N1195" s="219"/>
      <c r="O1195" s="219"/>
      <c r="P1195" s="219"/>
      <c r="Q1195" s="219"/>
      <c r="R1195" s="220"/>
      <c r="S1195" s="220"/>
      <c r="T1195" s="220"/>
      <c r="U1195" s="220"/>
      <c r="V1195" s="220"/>
      <c r="W1195" s="220"/>
      <c r="X1195" s="220"/>
      <c r="Y1195" s="220"/>
      <c r="Z1195" s="210"/>
      <c r="AA1195" s="210"/>
      <c r="AB1195" s="210"/>
      <c r="AC1195" s="210"/>
      <c r="AD1195" s="210"/>
      <c r="AE1195" s="210"/>
      <c r="AF1195" s="210"/>
      <c r="AG1195" s="210" t="s">
        <v>192</v>
      </c>
      <c r="AH1195" s="210">
        <v>0</v>
      </c>
      <c r="AI1195" s="210"/>
      <c r="AJ1195" s="210"/>
      <c r="AK1195" s="210"/>
      <c r="AL1195" s="210"/>
      <c r="AM1195" s="210"/>
      <c r="AN1195" s="210"/>
      <c r="AO1195" s="210"/>
      <c r="AP1195" s="210"/>
      <c r="AQ1195" s="210"/>
      <c r="AR1195" s="210"/>
      <c r="AS1195" s="210"/>
      <c r="AT1195" s="210"/>
      <c r="AU1195" s="210"/>
      <c r="AV1195" s="210"/>
      <c r="AW1195" s="210"/>
      <c r="AX1195" s="210"/>
      <c r="AY1195" s="210"/>
      <c r="AZ1195" s="210"/>
      <c r="BA1195" s="210"/>
      <c r="BB1195" s="210"/>
      <c r="BC1195" s="210"/>
      <c r="BD1195" s="210"/>
      <c r="BE1195" s="210"/>
      <c r="BF1195" s="210"/>
      <c r="BG1195" s="210"/>
      <c r="BH1195" s="210"/>
    </row>
    <row r="1196" spans="1:60" outlineLevel="3" x14ac:dyDescent="0.2">
      <c r="A1196" s="217"/>
      <c r="B1196" s="218"/>
      <c r="C1196" s="261" t="s">
        <v>895</v>
      </c>
      <c r="D1196" s="252"/>
      <c r="E1196" s="253">
        <v>8</v>
      </c>
      <c r="F1196" s="220"/>
      <c r="G1196" s="220"/>
      <c r="H1196" s="220"/>
      <c r="I1196" s="220"/>
      <c r="J1196" s="220"/>
      <c r="K1196" s="220"/>
      <c r="L1196" s="220"/>
      <c r="M1196" s="220"/>
      <c r="N1196" s="219"/>
      <c r="O1196" s="219"/>
      <c r="P1196" s="219"/>
      <c r="Q1196" s="219"/>
      <c r="R1196" s="220"/>
      <c r="S1196" s="220"/>
      <c r="T1196" s="220"/>
      <c r="U1196" s="220"/>
      <c r="V1196" s="220"/>
      <c r="W1196" s="220"/>
      <c r="X1196" s="220"/>
      <c r="Y1196" s="220"/>
      <c r="Z1196" s="210"/>
      <c r="AA1196" s="210"/>
      <c r="AB1196" s="210"/>
      <c r="AC1196" s="210"/>
      <c r="AD1196" s="210"/>
      <c r="AE1196" s="210"/>
      <c r="AF1196" s="210"/>
      <c r="AG1196" s="210" t="s">
        <v>192</v>
      </c>
      <c r="AH1196" s="210">
        <v>0</v>
      </c>
      <c r="AI1196" s="210"/>
      <c r="AJ1196" s="210"/>
      <c r="AK1196" s="210"/>
      <c r="AL1196" s="210"/>
      <c r="AM1196" s="210"/>
      <c r="AN1196" s="210"/>
      <c r="AO1196" s="210"/>
      <c r="AP1196" s="210"/>
      <c r="AQ1196" s="210"/>
      <c r="AR1196" s="210"/>
      <c r="AS1196" s="210"/>
      <c r="AT1196" s="210"/>
      <c r="AU1196" s="210"/>
      <c r="AV1196" s="210"/>
      <c r="AW1196" s="210"/>
      <c r="AX1196" s="210"/>
      <c r="AY1196" s="210"/>
      <c r="AZ1196" s="210"/>
      <c r="BA1196" s="210"/>
      <c r="BB1196" s="210"/>
      <c r="BC1196" s="210"/>
      <c r="BD1196" s="210"/>
      <c r="BE1196" s="210"/>
      <c r="BF1196" s="210"/>
      <c r="BG1196" s="210"/>
      <c r="BH1196" s="210"/>
    </row>
    <row r="1197" spans="1:60" outlineLevel="3" x14ac:dyDescent="0.2">
      <c r="A1197" s="217"/>
      <c r="B1197" s="218"/>
      <c r="C1197" s="261" t="s">
        <v>896</v>
      </c>
      <c r="D1197" s="252"/>
      <c r="E1197" s="253">
        <v>8</v>
      </c>
      <c r="F1197" s="220"/>
      <c r="G1197" s="220"/>
      <c r="H1197" s="220"/>
      <c r="I1197" s="220"/>
      <c r="J1197" s="220"/>
      <c r="K1197" s="220"/>
      <c r="L1197" s="220"/>
      <c r="M1197" s="220"/>
      <c r="N1197" s="219"/>
      <c r="O1197" s="219"/>
      <c r="P1197" s="219"/>
      <c r="Q1197" s="219"/>
      <c r="R1197" s="220"/>
      <c r="S1197" s="220"/>
      <c r="T1197" s="220"/>
      <c r="U1197" s="220"/>
      <c r="V1197" s="220"/>
      <c r="W1197" s="220"/>
      <c r="X1197" s="220"/>
      <c r="Y1197" s="220"/>
      <c r="Z1197" s="210"/>
      <c r="AA1197" s="210"/>
      <c r="AB1197" s="210"/>
      <c r="AC1197" s="210"/>
      <c r="AD1197" s="210"/>
      <c r="AE1197" s="210"/>
      <c r="AF1197" s="210"/>
      <c r="AG1197" s="210" t="s">
        <v>192</v>
      </c>
      <c r="AH1197" s="210">
        <v>0</v>
      </c>
      <c r="AI1197" s="210"/>
      <c r="AJ1197" s="210"/>
      <c r="AK1197" s="210"/>
      <c r="AL1197" s="210"/>
      <c r="AM1197" s="210"/>
      <c r="AN1197" s="210"/>
      <c r="AO1197" s="210"/>
      <c r="AP1197" s="210"/>
      <c r="AQ1197" s="210"/>
      <c r="AR1197" s="210"/>
      <c r="AS1197" s="210"/>
      <c r="AT1197" s="210"/>
      <c r="AU1197" s="210"/>
      <c r="AV1197" s="210"/>
      <c r="AW1197" s="210"/>
      <c r="AX1197" s="210"/>
      <c r="AY1197" s="210"/>
      <c r="AZ1197" s="210"/>
      <c r="BA1197" s="210"/>
      <c r="BB1197" s="210"/>
      <c r="BC1197" s="210"/>
      <c r="BD1197" s="210"/>
      <c r="BE1197" s="210"/>
      <c r="BF1197" s="210"/>
      <c r="BG1197" s="210"/>
      <c r="BH1197" s="210"/>
    </row>
    <row r="1198" spans="1:60" outlineLevel="3" x14ac:dyDescent="0.2">
      <c r="A1198" s="217"/>
      <c r="B1198" s="218"/>
      <c r="C1198" s="261" t="s">
        <v>897</v>
      </c>
      <c r="D1198" s="252"/>
      <c r="E1198" s="253">
        <v>8</v>
      </c>
      <c r="F1198" s="220"/>
      <c r="G1198" s="220"/>
      <c r="H1198" s="220"/>
      <c r="I1198" s="220"/>
      <c r="J1198" s="220"/>
      <c r="K1198" s="220"/>
      <c r="L1198" s="220"/>
      <c r="M1198" s="220"/>
      <c r="N1198" s="219"/>
      <c r="O1198" s="219"/>
      <c r="P1198" s="219"/>
      <c r="Q1198" s="219"/>
      <c r="R1198" s="220"/>
      <c r="S1198" s="220"/>
      <c r="T1198" s="220"/>
      <c r="U1198" s="220"/>
      <c r="V1198" s="220"/>
      <c r="W1198" s="220"/>
      <c r="X1198" s="220"/>
      <c r="Y1198" s="220"/>
      <c r="Z1198" s="210"/>
      <c r="AA1198" s="210"/>
      <c r="AB1198" s="210"/>
      <c r="AC1198" s="210"/>
      <c r="AD1198" s="210"/>
      <c r="AE1198" s="210"/>
      <c r="AF1198" s="210"/>
      <c r="AG1198" s="210" t="s">
        <v>192</v>
      </c>
      <c r="AH1198" s="210">
        <v>0</v>
      </c>
      <c r="AI1198" s="210"/>
      <c r="AJ1198" s="210"/>
      <c r="AK1198" s="210"/>
      <c r="AL1198" s="210"/>
      <c r="AM1198" s="210"/>
      <c r="AN1198" s="210"/>
      <c r="AO1198" s="210"/>
      <c r="AP1198" s="210"/>
      <c r="AQ1198" s="210"/>
      <c r="AR1198" s="210"/>
      <c r="AS1198" s="210"/>
      <c r="AT1198" s="210"/>
      <c r="AU1198" s="210"/>
      <c r="AV1198" s="210"/>
      <c r="AW1198" s="210"/>
      <c r="AX1198" s="210"/>
      <c r="AY1198" s="210"/>
      <c r="AZ1198" s="210"/>
      <c r="BA1198" s="210"/>
      <c r="BB1198" s="210"/>
      <c r="BC1198" s="210"/>
      <c r="BD1198" s="210"/>
      <c r="BE1198" s="210"/>
      <c r="BF1198" s="210"/>
      <c r="BG1198" s="210"/>
      <c r="BH1198" s="210"/>
    </row>
    <row r="1199" spans="1:60" outlineLevel="3" x14ac:dyDescent="0.2">
      <c r="A1199" s="217"/>
      <c r="B1199" s="218"/>
      <c r="C1199" s="261" t="s">
        <v>898</v>
      </c>
      <c r="D1199" s="252"/>
      <c r="E1199" s="253">
        <v>8</v>
      </c>
      <c r="F1199" s="220"/>
      <c r="G1199" s="220"/>
      <c r="H1199" s="220"/>
      <c r="I1199" s="220"/>
      <c r="J1199" s="220"/>
      <c r="K1199" s="220"/>
      <c r="L1199" s="220"/>
      <c r="M1199" s="220"/>
      <c r="N1199" s="219"/>
      <c r="O1199" s="219"/>
      <c r="P1199" s="219"/>
      <c r="Q1199" s="219"/>
      <c r="R1199" s="220"/>
      <c r="S1199" s="220"/>
      <c r="T1199" s="220"/>
      <c r="U1199" s="220"/>
      <c r="V1199" s="220"/>
      <c r="W1199" s="220"/>
      <c r="X1199" s="220"/>
      <c r="Y1199" s="220"/>
      <c r="Z1199" s="210"/>
      <c r="AA1199" s="210"/>
      <c r="AB1199" s="210"/>
      <c r="AC1199" s="210"/>
      <c r="AD1199" s="210"/>
      <c r="AE1199" s="210"/>
      <c r="AF1199" s="210"/>
      <c r="AG1199" s="210" t="s">
        <v>192</v>
      </c>
      <c r="AH1199" s="210">
        <v>0</v>
      </c>
      <c r="AI1199" s="210"/>
      <c r="AJ1199" s="210"/>
      <c r="AK1199" s="210"/>
      <c r="AL1199" s="210"/>
      <c r="AM1199" s="210"/>
      <c r="AN1199" s="210"/>
      <c r="AO1199" s="210"/>
      <c r="AP1199" s="210"/>
      <c r="AQ1199" s="210"/>
      <c r="AR1199" s="210"/>
      <c r="AS1199" s="210"/>
      <c r="AT1199" s="210"/>
      <c r="AU1199" s="210"/>
      <c r="AV1199" s="210"/>
      <c r="AW1199" s="210"/>
      <c r="AX1199" s="210"/>
      <c r="AY1199" s="210"/>
      <c r="AZ1199" s="210"/>
      <c r="BA1199" s="210"/>
      <c r="BB1199" s="210"/>
      <c r="BC1199" s="210"/>
      <c r="BD1199" s="210"/>
      <c r="BE1199" s="210"/>
      <c r="BF1199" s="210"/>
      <c r="BG1199" s="210"/>
      <c r="BH1199" s="210"/>
    </row>
    <row r="1200" spans="1:60" outlineLevel="3" x14ac:dyDescent="0.2">
      <c r="A1200" s="217"/>
      <c r="B1200" s="218"/>
      <c r="C1200" s="261" t="s">
        <v>899</v>
      </c>
      <c r="D1200" s="252"/>
      <c r="E1200" s="253">
        <v>8</v>
      </c>
      <c r="F1200" s="220"/>
      <c r="G1200" s="220"/>
      <c r="H1200" s="220"/>
      <c r="I1200" s="220"/>
      <c r="J1200" s="220"/>
      <c r="K1200" s="220"/>
      <c r="L1200" s="220"/>
      <c r="M1200" s="220"/>
      <c r="N1200" s="219"/>
      <c r="O1200" s="219"/>
      <c r="P1200" s="219"/>
      <c r="Q1200" s="219"/>
      <c r="R1200" s="220"/>
      <c r="S1200" s="220"/>
      <c r="T1200" s="220"/>
      <c r="U1200" s="220"/>
      <c r="V1200" s="220"/>
      <c r="W1200" s="220"/>
      <c r="X1200" s="220"/>
      <c r="Y1200" s="220"/>
      <c r="Z1200" s="210"/>
      <c r="AA1200" s="210"/>
      <c r="AB1200" s="210"/>
      <c r="AC1200" s="210"/>
      <c r="AD1200" s="210"/>
      <c r="AE1200" s="210"/>
      <c r="AF1200" s="210"/>
      <c r="AG1200" s="210" t="s">
        <v>192</v>
      </c>
      <c r="AH1200" s="210">
        <v>0</v>
      </c>
      <c r="AI1200" s="210"/>
      <c r="AJ1200" s="210"/>
      <c r="AK1200" s="210"/>
      <c r="AL1200" s="210"/>
      <c r="AM1200" s="210"/>
      <c r="AN1200" s="210"/>
      <c r="AO1200" s="210"/>
      <c r="AP1200" s="210"/>
      <c r="AQ1200" s="210"/>
      <c r="AR1200" s="210"/>
      <c r="AS1200" s="210"/>
      <c r="AT1200" s="210"/>
      <c r="AU1200" s="210"/>
      <c r="AV1200" s="210"/>
      <c r="AW1200" s="210"/>
      <c r="AX1200" s="210"/>
      <c r="AY1200" s="210"/>
      <c r="AZ1200" s="210"/>
      <c r="BA1200" s="210"/>
      <c r="BB1200" s="210"/>
      <c r="BC1200" s="210"/>
      <c r="BD1200" s="210"/>
      <c r="BE1200" s="210"/>
      <c r="BF1200" s="210"/>
      <c r="BG1200" s="210"/>
      <c r="BH1200" s="210"/>
    </row>
    <row r="1201" spans="1:60" outlineLevel="3" x14ac:dyDescent="0.2">
      <c r="A1201" s="217"/>
      <c r="B1201" s="218"/>
      <c r="C1201" s="261" t="s">
        <v>900</v>
      </c>
      <c r="D1201" s="252"/>
      <c r="E1201" s="253">
        <v>8</v>
      </c>
      <c r="F1201" s="220"/>
      <c r="G1201" s="220"/>
      <c r="H1201" s="220"/>
      <c r="I1201" s="220"/>
      <c r="J1201" s="220"/>
      <c r="K1201" s="220"/>
      <c r="L1201" s="220"/>
      <c r="M1201" s="220"/>
      <c r="N1201" s="219"/>
      <c r="O1201" s="219"/>
      <c r="P1201" s="219"/>
      <c r="Q1201" s="219"/>
      <c r="R1201" s="220"/>
      <c r="S1201" s="220"/>
      <c r="T1201" s="220"/>
      <c r="U1201" s="220"/>
      <c r="V1201" s="220"/>
      <c r="W1201" s="220"/>
      <c r="X1201" s="220"/>
      <c r="Y1201" s="220"/>
      <c r="Z1201" s="210"/>
      <c r="AA1201" s="210"/>
      <c r="AB1201" s="210"/>
      <c r="AC1201" s="210"/>
      <c r="AD1201" s="210"/>
      <c r="AE1201" s="210"/>
      <c r="AF1201" s="210"/>
      <c r="AG1201" s="210" t="s">
        <v>192</v>
      </c>
      <c r="AH1201" s="210">
        <v>0</v>
      </c>
      <c r="AI1201" s="210"/>
      <c r="AJ1201" s="210"/>
      <c r="AK1201" s="210"/>
      <c r="AL1201" s="210"/>
      <c r="AM1201" s="210"/>
      <c r="AN1201" s="210"/>
      <c r="AO1201" s="210"/>
      <c r="AP1201" s="210"/>
      <c r="AQ1201" s="210"/>
      <c r="AR1201" s="210"/>
      <c r="AS1201" s="210"/>
      <c r="AT1201" s="210"/>
      <c r="AU1201" s="210"/>
      <c r="AV1201" s="210"/>
      <c r="AW1201" s="210"/>
      <c r="AX1201" s="210"/>
      <c r="AY1201" s="210"/>
      <c r="AZ1201" s="210"/>
      <c r="BA1201" s="210"/>
      <c r="BB1201" s="210"/>
      <c r="BC1201" s="210"/>
      <c r="BD1201" s="210"/>
      <c r="BE1201" s="210"/>
      <c r="BF1201" s="210"/>
      <c r="BG1201" s="210"/>
      <c r="BH1201" s="210"/>
    </row>
    <row r="1202" spans="1:60" outlineLevel="3" x14ac:dyDescent="0.2">
      <c r="A1202" s="217"/>
      <c r="B1202" s="218"/>
      <c r="C1202" s="261" t="s">
        <v>901</v>
      </c>
      <c r="D1202" s="252"/>
      <c r="E1202" s="253">
        <v>8</v>
      </c>
      <c r="F1202" s="220"/>
      <c r="G1202" s="220"/>
      <c r="H1202" s="220"/>
      <c r="I1202" s="220"/>
      <c r="J1202" s="220"/>
      <c r="K1202" s="220"/>
      <c r="L1202" s="220"/>
      <c r="M1202" s="220"/>
      <c r="N1202" s="219"/>
      <c r="O1202" s="219"/>
      <c r="P1202" s="219"/>
      <c r="Q1202" s="219"/>
      <c r="R1202" s="220"/>
      <c r="S1202" s="220"/>
      <c r="T1202" s="220"/>
      <c r="U1202" s="220"/>
      <c r="V1202" s="220"/>
      <c r="W1202" s="220"/>
      <c r="X1202" s="220"/>
      <c r="Y1202" s="220"/>
      <c r="Z1202" s="210"/>
      <c r="AA1202" s="210"/>
      <c r="AB1202" s="210"/>
      <c r="AC1202" s="210"/>
      <c r="AD1202" s="210"/>
      <c r="AE1202" s="210"/>
      <c r="AF1202" s="210"/>
      <c r="AG1202" s="210" t="s">
        <v>192</v>
      </c>
      <c r="AH1202" s="210">
        <v>0</v>
      </c>
      <c r="AI1202" s="210"/>
      <c r="AJ1202" s="210"/>
      <c r="AK1202" s="210"/>
      <c r="AL1202" s="210"/>
      <c r="AM1202" s="210"/>
      <c r="AN1202" s="210"/>
      <c r="AO1202" s="210"/>
      <c r="AP1202" s="210"/>
      <c r="AQ1202" s="210"/>
      <c r="AR1202" s="210"/>
      <c r="AS1202" s="210"/>
      <c r="AT1202" s="210"/>
      <c r="AU1202" s="210"/>
      <c r="AV1202" s="210"/>
      <c r="AW1202" s="210"/>
      <c r="AX1202" s="210"/>
      <c r="AY1202" s="210"/>
      <c r="AZ1202" s="210"/>
      <c r="BA1202" s="210"/>
      <c r="BB1202" s="210"/>
      <c r="BC1202" s="210"/>
      <c r="BD1202" s="210"/>
      <c r="BE1202" s="210"/>
      <c r="BF1202" s="210"/>
      <c r="BG1202" s="210"/>
      <c r="BH1202" s="210"/>
    </row>
    <row r="1203" spans="1:60" outlineLevel="3" x14ac:dyDescent="0.2">
      <c r="A1203" s="217"/>
      <c r="B1203" s="218"/>
      <c r="C1203" s="265" t="s">
        <v>428</v>
      </c>
      <c r="D1203" s="258"/>
      <c r="E1203" s="259"/>
      <c r="F1203" s="220"/>
      <c r="G1203" s="220"/>
      <c r="H1203" s="220"/>
      <c r="I1203" s="220"/>
      <c r="J1203" s="220"/>
      <c r="K1203" s="220"/>
      <c r="L1203" s="220"/>
      <c r="M1203" s="220"/>
      <c r="N1203" s="219"/>
      <c r="O1203" s="219"/>
      <c r="P1203" s="219"/>
      <c r="Q1203" s="219"/>
      <c r="R1203" s="220"/>
      <c r="S1203" s="220"/>
      <c r="T1203" s="220"/>
      <c r="U1203" s="220"/>
      <c r="V1203" s="220"/>
      <c r="W1203" s="220"/>
      <c r="X1203" s="220"/>
      <c r="Y1203" s="220"/>
      <c r="Z1203" s="210"/>
      <c r="AA1203" s="210"/>
      <c r="AB1203" s="210"/>
      <c r="AC1203" s="210"/>
      <c r="AD1203" s="210"/>
      <c r="AE1203" s="210"/>
      <c r="AF1203" s="210"/>
      <c r="AG1203" s="210" t="s">
        <v>192</v>
      </c>
      <c r="AH1203" s="210">
        <v>1</v>
      </c>
      <c r="AI1203" s="210"/>
      <c r="AJ1203" s="210"/>
      <c r="AK1203" s="210"/>
      <c r="AL1203" s="210"/>
      <c r="AM1203" s="210"/>
      <c r="AN1203" s="210"/>
      <c r="AO1203" s="210"/>
      <c r="AP1203" s="210"/>
      <c r="AQ1203" s="210"/>
      <c r="AR1203" s="210"/>
      <c r="AS1203" s="210"/>
      <c r="AT1203" s="210"/>
      <c r="AU1203" s="210"/>
      <c r="AV1203" s="210"/>
      <c r="AW1203" s="210"/>
      <c r="AX1203" s="210"/>
      <c r="AY1203" s="210"/>
      <c r="AZ1203" s="210"/>
      <c r="BA1203" s="210"/>
      <c r="BB1203" s="210"/>
      <c r="BC1203" s="210"/>
      <c r="BD1203" s="210"/>
      <c r="BE1203" s="210"/>
      <c r="BF1203" s="210"/>
      <c r="BG1203" s="210"/>
      <c r="BH1203" s="210"/>
    </row>
    <row r="1204" spans="1:60" outlineLevel="3" x14ac:dyDescent="0.2">
      <c r="A1204" s="217"/>
      <c r="B1204" s="218"/>
      <c r="C1204" s="261" t="s">
        <v>902</v>
      </c>
      <c r="D1204" s="252"/>
      <c r="E1204" s="253">
        <v>8</v>
      </c>
      <c r="F1204" s="220"/>
      <c r="G1204" s="220"/>
      <c r="H1204" s="220"/>
      <c r="I1204" s="220"/>
      <c r="J1204" s="220"/>
      <c r="K1204" s="220"/>
      <c r="L1204" s="220"/>
      <c r="M1204" s="220"/>
      <c r="N1204" s="219"/>
      <c r="O1204" s="219"/>
      <c r="P1204" s="219"/>
      <c r="Q1204" s="219"/>
      <c r="R1204" s="220"/>
      <c r="S1204" s="220"/>
      <c r="T1204" s="220"/>
      <c r="U1204" s="220"/>
      <c r="V1204" s="220"/>
      <c r="W1204" s="220"/>
      <c r="X1204" s="220"/>
      <c r="Y1204" s="220"/>
      <c r="Z1204" s="210"/>
      <c r="AA1204" s="210"/>
      <c r="AB1204" s="210"/>
      <c r="AC1204" s="210"/>
      <c r="AD1204" s="210"/>
      <c r="AE1204" s="210"/>
      <c r="AF1204" s="210"/>
      <c r="AG1204" s="210" t="s">
        <v>192</v>
      </c>
      <c r="AH1204" s="210">
        <v>0</v>
      </c>
      <c r="AI1204" s="210"/>
      <c r="AJ1204" s="210"/>
      <c r="AK1204" s="210"/>
      <c r="AL1204" s="210"/>
      <c r="AM1204" s="210"/>
      <c r="AN1204" s="210"/>
      <c r="AO1204" s="210"/>
      <c r="AP1204" s="210"/>
      <c r="AQ1204" s="210"/>
      <c r="AR1204" s="210"/>
      <c r="AS1204" s="210"/>
      <c r="AT1204" s="210"/>
      <c r="AU1204" s="210"/>
      <c r="AV1204" s="210"/>
      <c r="AW1204" s="210"/>
      <c r="AX1204" s="210"/>
      <c r="AY1204" s="210"/>
      <c r="AZ1204" s="210"/>
      <c r="BA1204" s="210"/>
      <c r="BB1204" s="210"/>
      <c r="BC1204" s="210"/>
      <c r="BD1204" s="210"/>
      <c r="BE1204" s="210"/>
      <c r="BF1204" s="210"/>
      <c r="BG1204" s="210"/>
      <c r="BH1204" s="210"/>
    </row>
    <row r="1205" spans="1:60" outlineLevel="3" x14ac:dyDescent="0.2">
      <c r="A1205" s="217"/>
      <c r="B1205" s="218"/>
      <c r="C1205" s="261" t="s">
        <v>903</v>
      </c>
      <c r="D1205" s="252"/>
      <c r="E1205" s="253">
        <v>8</v>
      </c>
      <c r="F1205" s="220"/>
      <c r="G1205" s="220"/>
      <c r="H1205" s="220"/>
      <c r="I1205" s="220"/>
      <c r="J1205" s="220"/>
      <c r="K1205" s="220"/>
      <c r="L1205" s="220"/>
      <c r="M1205" s="220"/>
      <c r="N1205" s="219"/>
      <c r="O1205" s="219"/>
      <c r="P1205" s="219"/>
      <c r="Q1205" s="219"/>
      <c r="R1205" s="220"/>
      <c r="S1205" s="220"/>
      <c r="T1205" s="220"/>
      <c r="U1205" s="220"/>
      <c r="V1205" s="220"/>
      <c r="W1205" s="220"/>
      <c r="X1205" s="220"/>
      <c r="Y1205" s="220"/>
      <c r="Z1205" s="210"/>
      <c r="AA1205" s="210"/>
      <c r="AB1205" s="210"/>
      <c r="AC1205" s="210"/>
      <c r="AD1205" s="210"/>
      <c r="AE1205" s="210"/>
      <c r="AF1205" s="210"/>
      <c r="AG1205" s="210" t="s">
        <v>192</v>
      </c>
      <c r="AH1205" s="210">
        <v>0</v>
      </c>
      <c r="AI1205" s="210"/>
      <c r="AJ1205" s="210"/>
      <c r="AK1205" s="210"/>
      <c r="AL1205" s="210"/>
      <c r="AM1205" s="210"/>
      <c r="AN1205" s="210"/>
      <c r="AO1205" s="210"/>
      <c r="AP1205" s="210"/>
      <c r="AQ1205" s="210"/>
      <c r="AR1205" s="210"/>
      <c r="AS1205" s="210"/>
      <c r="AT1205" s="210"/>
      <c r="AU1205" s="210"/>
      <c r="AV1205" s="210"/>
      <c r="AW1205" s="210"/>
      <c r="AX1205" s="210"/>
      <c r="AY1205" s="210"/>
      <c r="AZ1205" s="210"/>
      <c r="BA1205" s="210"/>
      <c r="BB1205" s="210"/>
      <c r="BC1205" s="210"/>
      <c r="BD1205" s="210"/>
      <c r="BE1205" s="210"/>
      <c r="BF1205" s="210"/>
      <c r="BG1205" s="210"/>
      <c r="BH1205" s="210"/>
    </row>
    <row r="1206" spans="1:60" outlineLevel="3" x14ac:dyDescent="0.2">
      <c r="A1206" s="217"/>
      <c r="B1206" s="218"/>
      <c r="C1206" s="261" t="s">
        <v>904</v>
      </c>
      <c r="D1206" s="252"/>
      <c r="E1206" s="253">
        <v>16</v>
      </c>
      <c r="F1206" s="220"/>
      <c r="G1206" s="220"/>
      <c r="H1206" s="220"/>
      <c r="I1206" s="220"/>
      <c r="J1206" s="220"/>
      <c r="K1206" s="220"/>
      <c r="L1206" s="220"/>
      <c r="M1206" s="220"/>
      <c r="N1206" s="219"/>
      <c r="O1206" s="219"/>
      <c r="P1206" s="219"/>
      <c r="Q1206" s="219"/>
      <c r="R1206" s="220"/>
      <c r="S1206" s="220"/>
      <c r="T1206" s="220"/>
      <c r="U1206" s="220"/>
      <c r="V1206" s="220"/>
      <c r="W1206" s="220"/>
      <c r="X1206" s="220"/>
      <c r="Y1206" s="220"/>
      <c r="Z1206" s="210"/>
      <c r="AA1206" s="210"/>
      <c r="AB1206" s="210"/>
      <c r="AC1206" s="210"/>
      <c r="AD1206" s="210"/>
      <c r="AE1206" s="210"/>
      <c r="AF1206" s="210"/>
      <c r="AG1206" s="210" t="s">
        <v>192</v>
      </c>
      <c r="AH1206" s="210">
        <v>0</v>
      </c>
      <c r="AI1206" s="210"/>
      <c r="AJ1206" s="210"/>
      <c r="AK1206" s="210"/>
      <c r="AL1206" s="210"/>
      <c r="AM1206" s="210"/>
      <c r="AN1206" s="210"/>
      <c r="AO1206" s="210"/>
      <c r="AP1206" s="210"/>
      <c r="AQ1206" s="210"/>
      <c r="AR1206" s="210"/>
      <c r="AS1206" s="210"/>
      <c r="AT1206" s="210"/>
      <c r="AU1206" s="210"/>
      <c r="AV1206" s="210"/>
      <c r="AW1206" s="210"/>
      <c r="AX1206" s="210"/>
      <c r="AY1206" s="210"/>
      <c r="AZ1206" s="210"/>
      <c r="BA1206" s="210"/>
      <c r="BB1206" s="210"/>
      <c r="BC1206" s="210"/>
      <c r="BD1206" s="210"/>
      <c r="BE1206" s="210"/>
      <c r="BF1206" s="210"/>
      <c r="BG1206" s="210"/>
      <c r="BH1206" s="210"/>
    </row>
    <row r="1207" spans="1:60" outlineLevel="3" x14ac:dyDescent="0.2">
      <c r="A1207" s="217"/>
      <c r="B1207" s="218"/>
      <c r="C1207" s="261" t="s">
        <v>905</v>
      </c>
      <c r="D1207" s="252"/>
      <c r="E1207" s="253">
        <v>8</v>
      </c>
      <c r="F1207" s="220"/>
      <c r="G1207" s="220"/>
      <c r="H1207" s="220"/>
      <c r="I1207" s="220"/>
      <c r="J1207" s="220"/>
      <c r="K1207" s="220"/>
      <c r="L1207" s="220"/>
      <c r="M1207" s="220"/>
      <c r="N1207" s="219"/>
      <c r="O1207" s="219"/>
      <c r="P1207" s="219"/>
      <c r="Q1207" s="219"/>
      <c r="R1207" s="220"/>
      <c r="S1207" s="220"/>
      <c r="T1207" s="220"/>
      <c r="U1207" s="220"/>
      <c r="V1207" s="220"/>
      <c r="W1207" s="220"/>
      <c r="X1207" s="220"/>
      <c r="Y1207" s="220"/>
      <c r="Z1207" s="210"/>
      <c r="AA1207" s="210"/>
      <c r="AB1207" s="210"/>
      <c r="AC1207" s="210"/>
      <c r="AD1207" s="210"/>
      <c r="AE1207" s="210"/>
      <c r="AF1207" s="210"/>
      <c r="AG1207" s="210" t="s">
        <v>192</v>
      </c>
      <c r="AH1207" s="210">
        <v>0</v>
      </c>
      <c r="AI1207" s="210"/>
      <c r="AJ1207" s="210"/>
      <c r="AK1207" s="210"/>
      <c r="AL1207" s="210"/>
      <c r="AM1207" s="210"/>
      <c r="AN1207" s="210"/>
      <c r="AO1207" s="210"/>
      <c r="AP1207" s="210"/>
      <c r="AQ1207" s="210"/>
      <c r="AR1207" s="210"/>
      <c r="AS1207" s="210"/>
      <c r="AT1207" s="210"/>
      <c r="AU1207" s="210"/>
      <c r="AV1207" s="210"/>
      <c r="AW1207" s="210"/>
      <c r="AX1207" s="210"/>
      <c r="AY1207" s="210"/>
      <c r="AZ1207" s="210"/>
      <c r="BA1207" s="210"/>
      <c r="BB1207" s="210"/>
      <c r="BC1207" s="210"/>
      <c r="BD1207" s="210"/>
      <c r="BE1207" s="210"/>
      <c r="BF1207" s="210"/>
      <c r="BG1207" s="210"/>
      <c r="BH1207" s="210"/>
    </row>
    <row r="1208" spans="1:60" outlineLevel="3" x14ac:dyDescent="0.2">
      <c r="A1208" s="217"/>
      <c r="B1208" s="218"/>
      <c r="C1208" s="261" t="s">
        <v>906</v>
      </c>
      <c r="D1208" s="252"/>
      <c r="E1208" s="253">
        <v>24</v>
      </c>
      <c r="F1208" s="220"/>
      <c r="G1208" s="220"/>
      <c r="H1208" s="220"/>
      <c r="I1208" s="220"/>
      <c r="J1208" s="220"/>
      <c r="K1208" s="220"/>
      <c r="L1208" s="220"/>
      <c r="M1208" s="220"/>
      <c r="N1208" s="219"/>
      <c r="O1208" s="219"/>
      <c r="P1208" s="219"/>
      <c r="Q1208" s="219"/>
      <c r="R1208" s="220"/>
      <c r="S1208" s="220"/>
      <c r="T1208" s="220"/>
      <c r="U1208" s="220"/>
      <c r="V1208" s="220"/>
      <c r="W1208" s="220"/>
      <c r="X1208" s="220"/>
      <c r="Y1208" s="220"/>
      <c r="Z1208" s="210"/>
      <c r="AA1208" s="210"/>
      <c r="AB1208" s="210"/>
      <c r="AC1208" s="210"/>
      <c r="AD1208" s="210"/>
      <c r="AE1208" s="210"/>
      <c r="AF1208" s="210"/>
      <c r="AG1208" s="210" t="s">
        <v>192</v>
      </c>
      <c r="AH1208" s="210">
        <v>0</v>
      </c>
      <c r="AI1208" s="210"/>
      <c r="AJ1208" s="210"/>
      <c r="AK1208" s="210"/>
      <c r="AL1208" s="210"/>
      <c r="AM1208" s="210"/>
      <c r="AN1208" s="210"/>
      <c r="AO1208" s="210"/>
      <c r="AP1208" s="210"/>
      <c r="AQ1208" s="210"/>
      <c r="AR1208" s="210"/>
      <c r="AS1208" s="210"/>
      <c r="AT1208" s="210"/>
      <c r="AU1208" s="210"/>
      <c r="AV1208" s="210"/>
      <c r="AW1208" s="210"/>
      <c r="AX1208" s="210"/>
      <c r="AY1208" s="210"/>
      <c r="AZ1208" s="210"/>
      <c r="BA1208" s="210"/>
      <c r="BB1208" s="210"/>
      <c r="BC1208" s="210"/>
      <c r="BD1208" s="210"/>
      <c r="BE1208" s="210"/>
      <c r="BF1208" s="210"/>
      <c r="BG1208" s="210"/>
      <c r="BH1208" s="210"/>
    </row>
    <row r="1209" spans="1:60" outlineLevel="3" x14ac:dyDescent="0.2">
      <c r="A1209" s="217"/>
      <c r="B1209" s="218"/>
      <c r="C1209" s="261" t="s">
        <v>907</v>
      </c>
      <c r="D1209" s="252"/>
      <c r="E1209" s="253">
        <v>16</v>
      </c>
      <c r="F1209" s="220"/>
      <c r="G1209" s="220"/>
      <c r="H1209" s="220"/>
      <c r="I1209" s="220"/>
      <c r="J1209" s="220"/>
      <c r="K1209" s="220"/>
      <c r="L1209" s="220"/>
      <c r="M1209" s="220"/>
      <c r="N1209" s="219"/>
      <c r="O1209" s="219"/>
      <c r="P1209" s="219"/>
      <c r="Q1209" s="219"/>
      <c r="R1209" s="220"/>
      <c r="S1209" s="220"/>
      <c r="T1209" s="220"/>
      <c r="U1209" s="220"/>
      <c r="V1209" s="220"/>
      <c r="W1209" s="220"/>
      <c r="X1209" s="220"/>
      <c r="Y1209" s="220"/>
      <c r="Z1209" s="210"/>
      <c r="AA1209" s="210"/>
      <c r="AB1209" s="210"/>
      <c r="AC1209" s="210"/>
      <c r="AD1209" s="210"/>
      <c r="AE1209" s="210"/>
      <c r="AF1209" s="210"/>
      <c r="AG1209" s="210" t="s">
        <v>192</v>
      </c>
      <c r="AH1209" s="210">
        <v>0</v>
      </c>
      <c r="AI1209" s="210"/>
      <c r="AJ1209" s="210"/>
      <c r="AK1209" s="210"/>
      <c r="AL1209" s="210"/>
      <c r="AM1209" s="210"/>
      <c r="AN1209" s="210"/>
      <c r="AO1209" s="210"/>
      <c r="AP1209" s="210"/>
      <c r="AQ1209" s="210"/>
      <c r="AR1209" s="210"/>
      <c r="AS1209" s="210"/>
      <c r="AT1209" s="210"/>
      <c r="AU1209" s="210"/>
      <c r="AV1209" s="210"/>
      <c r="AW1209" s="210"/>
      <c r="AX1209" s="210"/>
      <c r="AY1209" s="210"/>
      <c r="AZ1209" s="210"/>
      <c r="BA1209" s="210"/>
      <c r="BB1209" s="210"/>
      <c r="BC1209" s="210"/>
      <c r="BD1209" s="210"/>
      <c r="BE1209" s="210"/>
      <c r="BF1209" s="210"/>
      <c r="BG1209" s="210"/>
      <c r="BH1209" s="210"/>
    </row>
    <row r="1210" spans="1:60" outlineLevel="3" x14ac:dyDescent="0.2">
      <c r="A1210" s="217"/>
      <c r="B1210" s="218"/>
      <c r="C1210" s="261" t="s">
        <v>908</v>
      </c>
      <c r="D1210" s="252"/>
      <c r="E1210" s="253">
        <v>16</v>
      </c>
      <c r="F1210" s="220"/>
      <c r="G1210" s="220"/>
      <c r="H1210" s="220"/>
      <c r="I1210" s="220"/>
      <c r="J1210" s="220"/>
      <c r="K1210" s="220"/>
      <c r="L1210" s="220"/>
      <c r="M1210" s="220"/>
      <c r="N1210" s="219"/>
      <c r="O1210" s="219"/>
      <c r="P1210" s="219"/>
      <c r="Q1210" s="219"/>
      <c r="R1210" s="220"/>
      <c r="S1210" s="220"/>
      <c r="T1210" s="220"/>
      <c r="U1210" s="220"/>
      <c r="V1210" s="220"/>
      <c r="W1210" s="220"/>
      <c r="X1210" s="220"/>
      <c r="Y1210" s="220"/>
      <c r="Z1210" s="210"/>
      <c r="AA1210" s="210"/>
      <c r="AB1210" s="210"/>
      <c r="AC1210" s="210"/>
      <c r="AD1210" s="210"/>
      <c r="AE1210" s="210"/>
      <c r="AF1210" s="210"/>
      <c r="AG1210" s="210" t="s">
        <v>192</v>
      </c>
      <c r="AH1210" s="210">
        <v>0</v>
      </c>
      <c r="AI1210" s="210"/>
      <c r="AJ1210" s="210"/>
      <c r="AK1210" s="210"/>
      <c r="AL1210" s="210"/>
      <c r="AM1210" s="210"/>
      <c r="AN1210" s="210"/>
      <c r="AO1210" s="210"/>
      <c r="AP1210" s="210"/>
      <c r="AQ1210" s="210"/>
      <c r="AR1210" s="210"/>
      <c r="AS1210" s="210"/>
      <c r="AT1210" s="210"/>
      <c r="AU1210" s="210"/>
      <c r="AV1210" s="210"/>
      <c r="AW1210" s="210"/>
      <c r="AX1210" s="210"/>
      <c r="AY1210" s="210"/>
      <c r="AZ1210" s="210"/>
      <c r="BA1210" s="210"/>
      <c r="BB1210" s="210"/>
      <c r="BC1210" s="210"/>
      <c r="BD1210" s="210"/>
      <c r="BE1210" s="210"/>
      <c r="BF1210" s="210"/>
      <c r="BG1210" s="210"/>
      <c r="BH1210" s="210"/>
    </row>
    <row r="1211" spans="1:60" outlineLevel="3" x14ac:dyDescent="0.2">
      <c r="A1211" s="217"/>
      <c r="B1211" s="218"/>
      <c r="C1211" s="261" t="s">
        <v>909</v>
      </c>
      <c r="D1211" s="252"/>
      <c r="E1211" s="253">
        <v>8</v>
      </c>
      <c r="F1211" s="220"/>
      <c r="G1211" s="220"/>
      <c r="H1211" s="220"/>
      <c r="I1211" s="220"/>
      <c r="J1211" s="220"/>
      <c r="K1211" s="220"/>
      <c r="L1211" s="220"/>
      <c r="M1211" s="220"/>
      <c r="N1211" s="219"/>
      <c r="O1211" s="219"/>
      <c r="P1211" s="219"/>
      <c r="Q1211" s="219"/>
      <c r="R1211" s="220"/>
      <c r="S1211" s="220"/>
      <c r="T1211" s="220"/>
      <c r="U1211" s="220"/>
      <c r="V1211" s="220"/>
      <c r="W1211" s="220"/>
      <c r="X1211" s="220"/>
      <c r="Y1211" s="220"/>
      <c r="Z1211" s="210"/>
      <c r="AA1211" s="210"/>
      <c r="AB1211" s="210"/>
      <c r="AC1211" s="210"/>
      <c r="AD1211" s="210"/>
      <c r="AE1211" s="210"/>
      <c r="AF1211" s="210"/>
      <c r="AG1211" s="210" t="s">
        <v>192</v>
      </c>
      <c r="AH1211" s="210">
        <v>0</v>
      </c>
      <c r="AI1211" s="210"/>
      <c r="AJ1211" s="210"/>
      <c r="AK1211" s="210"/>
      <c r="AL1211" s="210"/>
      <c r="AM1211" s="210"/>
      <c r="AN1211" s="210"/>
      <c r="AO1211" s="210"/>
      <c r="AP1211" s="210"/>
      <c r="AQ1211" s="210"/>
      <c r="AR1211" s="210"/>
      <c r="AS1211" s="210"/>
      <c r="AT1211" s="210"/>
      <c r="AU1211" s="210"/>
      <c r="AV1211" s="210"/>
      <c r="AW1211" s="210"/>
      <c r="AX1211" s="210"/>
      <c r="AY1211" s="210"/>
      <c r="AZ1211" s="210"/>
      <c r="BA1211" s="210"/>
      <c r="BB1211" s="210"/>
      <c r="BC1211" s="210"/>
      <c r="BD1211" s="210"/>
      <c r="BE1211" s="210"/>
      <c r="BF1211" s="210"/>
      <c r="BG1211" s="210"/>
      <c r="BH1211" s="210"/>
    </row>
    <row r="1212" spans="1:60" outlineLevel="3" x14ac:dyDescent="0.2">
      <c r="A1212" s="217"/>
      <c r="B1212" s="218"/>
      <c r="C1212" s="261" t="s">
        <v>910</v>
      </c>
      <c r="D1212" s="252"/>
      <c r="E1212" s="253">
        <v>16</v>
      </c>
      <c r="F1212" s="220"/>
      <c r="G1212" s="220"/>
      <c r="H1212" s="220"/>
      <c r="I1212" s="220"/>
      <c r="J1212" s="220"/>
      <c r="K1212" s="220"/>
      <c r="L1212" s="220"/>
      <c r="M1212" s="220"/>
      <c r="N1212" s="219"/>
      <c r="O1212" s="219"/>
      <c r="P1212" s="219"/>
      <c r="Q1212" s="219"/>
      <c r="R1212" s="220"/>
      <c r="S1212" s="220"/>
      <c r="T1212" s="220"/>
      <c r="U1212" s="220"/>
      <c r="V1212" s="220"/>
      <c r="W1212" s="220"/>
      <c r="X1212" s="220"/>
      <c r="Y1212" s="220"/>
      <c r="Z1212" s="210"/>
      <c r="AA1212" s="210"/>
      <c r="AB1212" s="210"/>
      <c r="AC1212" s="210"/>
      <c r="AD1212" s="210"/>
      <c r="AE1212" s="210"/>
      <c r="AF1212" s="210"/>
      <c r="AG1212" s="210" t="s">
        <v>192</v>
      </c>
      <c r="AH1212" s="210">
        <v>0</v>
      </c>
      <c r="AI1212" s="210"/>
      <c r="AJ1212" s="210"/>
      <c r="AK1212" s="210"/>
      <c r="AL1212" s="210"/>
      <c r="AM1212" s="210"/>
      <c r="AN1212" s="210"/>
      <c r="AO1212" s="210"/>
      <c r="AP1212" s="210"/>
      <c r="AQ1212" s="210"/>
      <c r="AR1212" s="210"/>
      <c r="AS1212" s="210"/>
      <c r="AT1212" s="210"/>
      <c r="AU1212" s="210"/>
      <c r="AV1212" s="210"/>
      <c r="AW1212" s="210"/>
      <c r="AX1212" s="210"/>
      <c r="AY1212" s="210"/>
      <c r="AZ1212" s="210"/>
      <c r="BA1212" s="210"/>
      <c r="BB1212" s="210"/>
      <c r="BC1212" s="210"/>
      <c r="BD1212" s="210"/>
      <c r="BE1212" s="210"/>
      <c r="BF1212" s="210"/>
      <c r="BG1212" s="210"/>
      <c r="BH1212" s="210"/>
    </row>
    <row r="1213" spans="1:60" outlineLevel="3" x14ac:dyDescent="0.2">
      <c r="A1213" s="217"/>
      <c r="B1213" s="218"/>
      <c r="C1213" s="261" t="s">
        <v>911</v>
      </c>
      <c r="D1213" s="252"/>
      <c r="E1213" s="253">
        <v>8</v>
      </c>
      <c r="F1213" s="220"/>
      <c r="G1213" s="220"/>
      <c r="H1213" s="220"/>
      <c r="I1213" s="220"/>
      <c r="J1213" s="220"/>
      <c r="K1213" s="220"/>
      <c r="L1213" s="220"/>
      <c r="M1213" s="220"/>
      <c r="N1213" s="219"/>
      <c r="O1213" s="219"/>
      <c r="P1213" s="219"/>
      <c r="Q1213" s="219"/>
      <c r="R1213" s="220"/>
      <c r="S1213" s="220"/>
      <c r="T1213" s="220"/>
      <c r="U1213" s="220"/>
      <c r="V1213" s="220"/>
      <c r="W1213" s="220"/>
      <c r="X1213" s="220"/>
      <c r="Y1213" s="220"/>
      <c r="Z1213" s="210"/>
      <c r="AA1213" s="210"/>
      <c r="AB1213" s="210"/>
      <c r="AC1213" s="210"/>
      <c r="AD1213" s="210"/>
      <c r="AE1213" s="210"/>
      <c r="AF1213" s="210"/>
      <c r="AG1213" s="210" t="s">
        <v>192</v>
      </c>
      <c r="AH1213" s="210">
        <v>0</v>
      </c>
      <c r="AI1213" s="210"/>
      <c r="AJ1213" s="210"/>
      <c r="AK1213" s="210"/>
      <c r="AL1213" s="210"/>
      <c r="AM1213" s="210"/>
      <c r="AN1213" s="210"/>
      <c r="AO1213" s="210"/>
      <c r="AP1213" s="210"/>
      <c r="AQ1213" s="210"/>
      <c r="AR1213" s="210"/>
      <c r="AS1213" s="210"/>
      <c r="AT1213" s="210"/>
      <c r="AU1213" s="210"/>
      <c r="AV1213" s="210"/>
      <c r="AW1213" s="210"/>
      <c r="AX1213" s="210"/>
      <c r="AY1213" s="210"/>
      <c r="AZ1213" s="210"/>
      <c r="BA1213" s="210"/>
      <c r="BB1213" s="210"/>
      <c r="BC1213" s="210"/>
      <c r="BD1213" s="210"/>
      <c r="BE1213" s="210"/>
      <c r="BF1213" s="210"/>
      <c r="BG1213" s="210"/>
      <c r="BH1213" s="210"/>
    </row>
    <row r="1214" spans="1:60" outlineLevel="3" x14ac:dyDescent="0.2">
      <c r="A1214" s="217"/>
      <c r="B1214" s="218"/>
      <c r="C1214" s="261" t="s">
        <v>912</v>
      </c>
      <c r="D1214" s="252"/>
      <c r="E1214" s="253">
        <v>8</v>
      </c>
      <c r="F1214" s="220"/>
      <c r="G1214" s="220"/>
      <c r="H1214" s="220"/>
      <c r="I1214" s="220"/>
      <c r="J1214" s="220"/>
      <c r="K1214" s="220"/>
      <c r="L1214" s="220"/>
      <c r="M1214" s="220"/>
      <c r="N1214" s="219"/>
      <c r="O1214" s="219"/>
      <c r="P1214" s="219"/>
      <c r="Q1214" s="219"/>
      <c r="R1214" s="220"/>
      <c r="S1214" s="220"/>
      <c r="T1214" s="220"/>
      <c r="U1214" s="220"/>
      <c r="V1214" s="220"/>
      <c r="W1214" s="220"/>
      <c r="X1214" s="220"/>
      <c r="Y1214" s="220"/>
      <c r="Z1214" s="210"/>
      <c r="AA1214" s="210"/>
      <c r="AB1214" s="210"/>
      <c r="AC1214" s="210"/>
      <c r="AD1214" s="210"/>
      <c r="AE1214" s="210"/>
      <c r="AF1214" s="210"/>
      <c r="AG1214" s="210" t="s">
        <v>192</v>
      </c>
      <c r="AH1214" s="210">
        <v>0</v>
      </c>
      <c r="AI1214" s="210"/>
      <c r="AJ1214" s="210"/>
      <c r="AK1214" s="210"/>
      <c r="AL1214" s="210"/>
      <c r="AM1214" s="210"/>
      <c r="AN1214" s="210"/>
      <c r="AO1214" s="210"/>
      <c r="AP1214" s="210"/>
      <c r="AQ1214" s="210"/>
      <c r="AR1214" s="210"/>
      <c r="AS1214" s="210"/>
      <c r="AT1214" s="210"/>
      <c r="AU1214" s="210"/>
      <c r="AV1214" s="210"/>
      <c r="AW1214" s="210"/>
      <c r="AX1214" s="210"/>
      <c r="AY1214" s="210"/>
      <c r="AZ1214" s="210"/>
      <c r="BA1214" s="210"/>
      <c r="BB1214" s="210"/>
      <c r="BC1214" s="210"/>
      <c r="BD1214" s="210"/>
      <c r="BE1214" s="210"/>
      <c r="BF1214" s="210"/>
      <c r="BG1214" s="210"/>
      <c r="BH1214" s="210"/>
    </row>
    <row r="1215" spans="1:60" outlineLevel="3" x14ac:dyDescent="0.2">
      <c r="A1215" s="217"/>
      <c r="B1215" s="218"/>
      <c r="C1215" s="261" t="s">
        <v>913</v>
      </c>
      <c r="D1215" s="252"/>
      <c r="E1215" s="253">
        <v>8</v>
      </c>
      <c r="F1215" s="220"/>
      <c r="G1215" s="220"/>
      <c r="H1215" s="220"/>
      <c r="I1215" s="220"/>
      <c r="J1215" s="220"/>
      <c r="K1215" s="220"/>
      <c r="L1215" s="220"/>
      <c r="M1215" s="220"/>
      <c r="N1215" s="219"/>
      <c r="O1215" s="219"/>
      <c r="P1215" s="219"/>
      <c r="Q1215" s="219"/>
      <c r="R1215" s="220"/>
      <c r="S1215" s="220"/>
      <c r="T1215" s="220"/>
      <c r="U1215" s="220"/>
      <c r="V1215" s="220"/>
      <c r="W1215" s="220"/>
      <c r="X1215" s="220"/>
      <c r="Y1215" s="220"/>
      <c r="Z1215" s="210"/>
      <c r="AA1215" s="210"/>
      <c r="AB1215" s="210"/>
      <c r="AC1215" s="210"/>
      <c r="AD1215" s="210"/>
      <c r="AE1215" s="210"/>
      <c r="AF1215" s="210"/>
      <c r="AG1215" s="210" t="s">
        <v>192</v>
      </c>
      <c r="AH1215" s="210">
        <v>0</v>
      </c>
      <c r="AI1215" s="210"/>
      <c r="AJ1215" s="210"/>
      <c r="AK1215" s="210"/>
      <c r="AL1215" s="210"/>
      <c r="AM1215" s="210"/>
      <c r="AN1215" s="210"/>
      <c r="AO1215" s="210"/>
      <c r="AP1215" s="210"/>
      <c r="AQ1215" s="210"/>
      <c r="AR1215" s="210"/>
      <c r="AS1215" s="210"/>
      <c r="AT1215" s="210"/>
      <c r="AU1215" s="210"/>
      <c r="AV1215" s="210"/>
      <c r="AW1215" s="210"/>
      <c r="AX1215" s="210"/>
      <c r="AY1215" s="210"/>
      <c r="AZ1215" s="210"/>
      <c r="BA1215" s="210"/>
      <c r="BB1215" s="210"/>
      <c r="BC1215" s="210"/>
      <c r="BD1215" s="210"/>
      <c r="BE1215" s="210"/>
      <c r="BF1215" s="210"/>
      <c r="BG1215" s="210"/>
      <c r="BH1215" s="210"/>
    </row>
    <row r="1216" spans="1:60" outlineLevel="3" x14ac:dyDescent="0.2">
      <c r="A1216" s="217"/>
      <c r="B1216" s="218"/>
      <c r="C1216" s="261" t="s">
        <v>914</v>
      </c>
      <c r="D1216" s="252"/>
      <c r="E1216" s="253">
        <v>16</v>
      </c>
      <c r="F1216" s="220"/>
      <c r="G1216" s="220"/>
      <c r="H1216" s="220"/>
      <c r="I1216" s="220"/>
      <c r="J1216" s="220"/>
      <c r="K1216" s="220"/>
      <c r="L1216" s="220"/>
      <c r="M1216" s="220"/>
      <c r="N1216" s="219"/>
      <c r="O1216" s="219"/>
      <c r="P1216" s="219"/>
      <c r="Q1216" s="219"/>
      <c r="R1216" s="220"/>
      <c r="S1216" s="220"/>
      <c r="T1216" s="220"/>
      <c r="U1216" s="220"/>
      <c r="V1216" s="220"/>
      <c r="W1216" s="220"/>
      <c r="X1216" s="220"/>
      <c r="Y1216" s="220"/>
      <c r="Z1216" s="210"/>
      <c r="AA1216" s="210"/>
      <c r="AB1216" s="210"/>
      <c r="AC1216" s="210"/>
      <c r="AD1216" s="210"/>
      <c r="AE1216" s="210"/>
      <c r="AF1216" s="210"/>
      <c r="AG1216" s="210" t="s">
        <v>192</v>
      </c>
      <c r="AH1216" s="210">
        <v>0</v>
      </c>
      <c r="AI1216" s="210"/>
      <c r="AJ1216" s="210"/>
      <c r="AK1216" s="210"/>
      <c r="AL1216" s="210"/>
      <c r="AM1216" s="210"/>
      <c r="AN1216" s="210"/>
      <c r="AO1216" s="210"/>
      <c r="AP1216" s="210"/>
      <c r="AQ1216" s="210"/>
      <c r="AR1216" s="210"/>
      <c r="AS1216" s="210"/>
      <c r="AT1216" s="210"/>
      <c r="AU1216" s="210"/>
      <c r="AV1216" s="210"/>
      <c r="AW1216" s="210"/>
      <c r="AX1216" s="210"/>
      <c r="AY1216" s="210"/>
      <c r="AZ1216" s="210"/>
      <c r="BA1216" s="210"/>
      <c r="BB1216" s="210"/>
      <c r="BC1216" s="210"/>
      <c r="BD1216" s="210"/>
      <c r="BE1216" s="210"/>
      <c r="BF1216" s="210"/>
      <c r="BG1216" s="210"/>
      <c r="BH1216" s="210"/>
    </row>
    <row r="1217" spans="1:60" outlineLevel="3" x14ac:dyDescent="0.2">
      <c r="A1217" s="217"/>
      <c r="B1217" s="218"/>
      <c r="C1217" s="261" t="s">
        <v>915</v>
      </c>
      <c r="D1217" s="252"/>
      <c r="E1217" s="253">
        <v>8</v>
      </c>
      <c r="F1217" s="220"/>
      <c r="G1217" s="220"/>
      <c r="H1217" s="220"/>
      <c r="I1217" s="220"/>
      <c r="J1217" s="220"/>
      <c r="K1217" s="220"/>
      <c r="L1217" s="220"/>
      <c r="M1217" s="220"/>
      <c r="N1217" s="219"/>
      <c r="O1217" s="219"/>
      <c r="P1217" s="219"/>
      <c r="Q1217" s="219"/>
      <c r="R1217" s="220"/>
      <c r="S1217" s="220"/>
      <c r="T1217" s="220"/>
      <c r="U1217" s="220"/>
      <c r="V1217" s="220"/>
      <c r="W1217" s="220"/>
      <c r="X1217" s="220"/>
      <c r="Y1217" s="220"/>
      <c r="Z1217" s="210"/>
      <c r="AA1217" s="210"/>
      <c r="AB1217" s="210"/>
      <c r="AC1217" s="210"/>
      <c r="AD1217" s="210"/>
      <c r="AE1217" s="210"/>
      <c r="AF1217" s="210"/>
      <c r="AG1217" s="210" t="s">
        <v>192</v>
      </c>
      <c r="AH1217" s="210">
        <v>0</v>
      </c>
      <c r="AI1217" s="210"/>
      <c r="AJ1217" s="210"/>
      <c r="AK1217" s="210"/>
      <c r="AL1217" s="210"/>
      <c r="AM1217" s="210"/>
      <c r="AN1217" s="210"/>
      <c r="AO1217" s="210"/>
      <c r="AP1217" s="210"/>
      <c r="AQ1217" s="210"/>
      <c r="AR1217" s="210"/>
      <c r="AS1217" s="210"/>
      <c r="AT1217" s="210"/>
      <c r="AU1217" s="210"/>
      <c r="AV1217" s="210"/>
      <c r="AW1217" s="210"/>
      <c r="AX1217" s="210"/>
      <c r="AY1217" s="210"/>
      <c r="AZ1217" s="210"/>
      <c r="BA1217" s="210"/>
      <c r="BB1217" s="210"/>
      <c r="BC1217" s="210"/>
      <c r="BD1217" s="210"/>
      <c r="BE1217" s="210"/>
      <c r="BF1217" s="210"/>
      <c r="BG1217" s="210"/>
      <c r="BH1217" s="210"/>
    </row>
    <row r="1218" spans="1:60" outlineLevel="3" x14ac:dyDescent="0.2">
      <c r="A1218" s="217"/>
      <c r="B1218" s="218"/>
      <c r="C1218" s="261" t="s">
        <v>916</v>
      </c>
      <c r="D1218" s="252"/>
      <c r="E1218" s="253">
        <v>8</v>
      </c>
      <c r="F1218" s="220"/>
      <c r="G1218" s="220"/>
      <c r="H1218" s="220"/>
      <c r="I1218" s="220"/>
      <c r="J1218" s="220"/>
      <c r="K1218" s="220"/>
      <c r="L1218" s="220"/>
      <c r="M1218" s="220"/>
      <c r="N1218" s="219"/>
      <c r="O1218" s="219"/>
      <c r="P1218" s="219"/>
      <c r="Q1218" s="219"/>
      <c r="R1218" s="220"/>
      <c r="S1218" s="220"/>
      <c r="T1218" s="220"/>
      <c r="U1218" s="220"/>
      <c r="V1218" s="220"/>
      <c r="W1218" s="220"/>
      <c r="X1218" s="220"/>
      <c r="Y1218" s="220"/>
      <c r="Z1218" s="210"/>
      <c r="AA1218" s="210"/>
      <c r="AB1218" s="210"/>
      <c r="AC1218" s="210"/>
      <c r="AD1218" s="210"/>
      <c r="AE1218" s="210"/>
      <c r="AF1218" s="210"/>
      <c r="AG1218" s="210" t="s">
        <v>192</v>
      </c>
      <c r="AH1218" s="210">
        <v>0</v>
      </c>
      <c r="AI1218" s="210"/>
      <c r="AJ1218" s="210"/>
      <c r="AK1218" s="210"/>
      <c r="AL1218" s="210"/>
      <c r="AM1218" s="210"/>
      <c r="AN1218" s="210"/>
      <c r="AO1218" s="210"/>
      <c r="AP1218" s="210"/>
      <c r="AQ1218" s="210"/>
      <c r="AR1218" s="210"/>
      <c r="AS1218" s="210"/>
      <c r="AT1218" s="210"/>
      <c r="AU1218" s="210"/>
      <c r="AV1218" s="210"/>
      <c r="AW1218" s="210"/>
      <c r="AX1218" s="210"/>
      <c r="AY1218" s="210"/>
      <c r="AZ1218" s="210"/>
      <c r="BA1218" s="210"/>
      <c r="BB1218" s="210"/>
      <c r="BC1218" s="210"/>
      <c r="BD1218" s="210"/>
      <c r="BE1218" s="210"/>
      <c r="BF1218" s="210"/>
      <c r="BG1218" s="210"/>
      <c r="BH1218" s="210"/>
    </row>
    <row r="1219" spans="1:60" outlineLevel="3" x14ac:dyDescent="0.2">
      <c r="A1219" s="217"/>
      <c r="B1219" s="218"/>
      <c r="C1219" s="261" t="s">
        <v>917</v>
      </c>
      <c r="D1219" s="252"/>
      <c r="E1219" s="253">
        <v>8</v>
      </c>
      <c r="F1219" s="220"/>
      <c r="G1219" s="220"/>
      <c r="H1219" s="220"/>
      <c r="I1219" s="220"/>
      <c r="J1219" s="220"/>
      <c r="K1219" s="220"/>
      <c r="L1219" s="220"/>
      <c r="M1219" s="220"/>
      <c r="N1219" s="219"/>
      <c r="O1219" s="219"/>
      <c r="P1219" s="219"/>
      <c r="Q1219" s="219"/>
      <c r="R1219" s="220"/>
      <c r="S1219" s="220"/>
      <c r="T1219" s="220"/>
      <c r="U1219" s="220"/>
      <c r="V1219" s="220"/>
      <c r="W1219" s="220"/>
      <c r="X1219" s="220"/>
      <c r="Y1219" s="220"/>
      <c r="Z1219" s="210"/>
      <c r="AA1219" s="210"/>
      <c r="AB1219" s="210"/>
      <c r="AC1219" s="210"/>
      <c r="AD1219" s="210"/>
      <c r="AE1219" s="210"/>
      <c r="AF1219" s="210"/>
      <c r="AG1219" s="210" t="s">
        <v>192</v>
      </c>
      <c r="AH1219" s="210">
        <v>0</v>
      </c>
      <c r="AI1219" s="210"/>
      <c r="AJ1219" s="210"/>
      <c r="AK1219" s="210"/>
      <c r="AL1219" s="210"/>
      <c r="AM1219" s="210"/>
      <c r="AN1219" s="210"/>
      <c r="AO1219" s="210"/>
      <c r="AP1219" s="210"/>
      <c r="AQ1219" s="210"/>
      <c r="AR1219" s="210"/>
      <c r="AS1219" s="210"/>
      <c r="AT1219" s="210"/>
      <c r="AU1219" s="210"/>
      <c r="AV1219" s="210"/>
      <c r="AW1219" s="210"/>
      <c r="AX1219" s="210"/>
      <c r="AY1219" s="210"/>
      <c r="AZ1219" s="210"/>
      <c r="BA1219" s="210"/>
      <c r="BB1219" s="210"/>
      <c r="BC1219" s="210"/>
      <c r="BD1219" s="210"/>
      <c r="BE1219" s="210"/>
      <c r="BF1219" s="210"/>
      <c r="BG1219" s="210"/>
      <c r="BH1219" s="210"/>
    </row>
    <row r="1220" spans="1:60" outlineLevel="3" x14ac:dyDescent="0.2">
      <c r="A1220" s="217"/>
      <c r="B1220" s="218"/>
      <c r="C1220" s="261" t="s">
        <v>918</v>
      </c>
      <c r="D1220" s="252"/>
      <c r="E1220" s="253">
        <v>8</v>
      </c>
      <c r="F1220" s="220"/>
      <c r="G1220" s="220"/>
      <c r="H1220" s="220"/>
      <c r="I1220" s="220"/>
      <c r="J1220" s="220"/>
      <c r="K1220" s="220"/>
      <c r="L1220" s="220"/>
      <c r="M1220" s="220"/>
      <c r="N1220" s="219"/>
      <c r="O1220" s="219"/>
      <c r="P1220" s="219"/>
      <c r="Q1220" s="219"/>
      <c r="R1220" s="220"/>
      <c r="S1220" s="220"/>
      <c r="T1220" s="220"/>
      <c r="U1220" s="220"/>
      <c r="V1220" s="220"/>
      <c r="W1220" s="220"/>
      <c r="X1220" s="220"/>
      <c r="Y1220" s="220"/>
      <c r="Z1220" s="210"/>
      <c r="AA1220" s="210"/>
      <c r="AB1220" s="210"/>
      <c r="AC1220" s="210"/>
      <c r="AD1220" s="210"/>
      <c r="AE1220" s="210"/>
      <c r="AF1220" s="210"/>
      <c r="AG1220" s="210" t="s">
        <v>192</v>
      </c>
      <c r="AH1220" s="210">
        <v>0</v>
      </c>
      <c r="AI1220" s="210"/>
      <c r="AJ1220" s="210"/>
      <c r="AK1220" s="210"/>
      <c r="AL1220" s="210"/>
      <c r="AM1220" s="210"/>
      <c r="AN1220" s="210"/>
      <c r="AO1220" s="210"/>
      <c r="AP1220" s="210"/>
      <c r="AQ1220" s="210"/>
      <c r="AR1220" s="210"/>
      <c r="AS1220" s="210"/>
      <c r="AT1220" s="210"/>
      <c r="AU1220" s="210"/>
      <c r="AV1220" s="210"/>
      <c r="AW1220" s="210"/>
      <c r="AX1220" s="210"/>
      <c r="AY1220" s="210"/>
      <c r="AZ1220" s="210"/>
      <c r="BA1220" s="210"/>
      <c r="BB1220" s="210"/>
      <c r="BC1220" s="210"/>
      <c r="BD1220" s="210"/>
      <c r="BE1220" s="210"/>
      <c r="BF1220" s="210"/>
      <c r="BG1220" s="210"/>
      <c r="BH1220" s="210"/>
    </row>
    <row r="1221" spans="1:60" outlineLevel="3" x14ac:dyDescent="0.2">
      <c r="A1221" s="217"/>
      <c r="B1221" s="218"/>
      <c r="C1221" s="261" t="s">
        <v>919</v>
      </c>
      <c r="D1221" s="252"/>
      <c r="E1221" s="253">
        <v>8</v>
      </c>
      <c r="F1221" s="220"/>
      <c r="G1221" s="220"/>
      <c r="H1221" s="220"/>
      <c r="I1221" s="220"/>
      <c r="J1221" s="220"/>
      <c r="K1221" s="220"/>
      <c r="L1221" s="220"/>
      <c r="M1221" s="220"/>
      <c r="N1221" s="219"/>
      <c r="O1221" s="219"/>
      <c r="P1221" s="219"/>
      <c r="Q1221" s="219"/>
      <c r="R1221" s="220"/>
      <c r="S1221" s="220"/>
      <c r="T1221" s="220"/>
      <c r="U1221" s="220"/>
      <c r="V1221" s="220"/>
      <c r="W1221" s="220"/>
      <c r="X1221" s="220"/>
      <c r="Y1221" s="220"/>
      <c r="Z1221" s="210"/>
      <c r="AA1221" s="210"/>
      <c r="AB1221" s="210"/>
      <c r="AC1221" s="210"/>
      <c r="AD1221" s="210"/>
      <c r="AE1221" s="210"/>
      <c r="AF1221" s="210"/>
      <c r="AG1221" s="210" t="s">
        <v>192</v>
      </c>
      <c r="AH1221" s="210">
        <v>0</v>
      </c>
      <c r="AI1221" s="210"/>
      <c r="AJ1221" s="210"/>
      <c r="AK1221" s="210"/>
      <c r="AL1221" s="210"/>
      <c r="AM1221" s="210"/>
      <c r="AN1221" s="210"/>
      <c r="AO1221" s="210"/>
      <c r="AP1221" s="210"/>
      <c r="AQ1221" s="210"/>
      <c r="AR1221" s="210"/>
      <c r="AS1221" s="210"/>
      <c r="AT1221" s="210"/>
      <c r="AU1221" s="210"/>
      <c r="AV1221" s="210"/>
      <c r="AW1221" s="210"/>
      <c r="AX1221" s="210"/>
      <c r="AY1221" s="210"/>
      <c r="AZ1221" s="210"/>
      <c r="BA1221" s="210"/>
      <c r="BB1221" s="210"/>
      <c r="BC1221" s="210"/>
      <c r="BD1221" s="210"/>
      <c r="BE1221" s="210"/>
      <c r="BF1221" s="210"/>
      <c r="BG1221" s="210"/>
      <c r="BH1221" s="210"/>
    </row>
    <row r="1222" spans="1:60" outlineLevel="3" x14ac:dyDescent="0.2">
      <c r="A1222" s="217"/>
      <c r="B1222" s="218"/>
      <c r="C1222" s="261" t="s">
        <v>920</v>
      </c>
      <c r="D1222" s="252"/>
      <c r="E1222" s="253">
        <v>8</v>
      </c>
      <c r="F1222" s="220"/>
      <c r="G1222" s="220"/>
      <c r="H1222" s="220"/>
      <c r="I1222" s="220"/>
      <c r="J1222" s="220"/>
      <c r="K1222" s="220"/>
      <c r="L1222" s="220"/>
      <c r="M1222" s="220"/>
      <c r="N1222" s="219"/>
      <c r="O1222" s="219"/>
      <c r="P1222" s="219"/>
      <c r="Q1222" s="219"/>
      <c r="R1222" s="220"/>
      <c r="S1222" s="220"/>
      <c r="T1222" s="220"/>
      <c r="U1222" s="220"/>
      <c r="V1222" s="220"/>
      <c r="W1222" s="220"/>
      <c r="X1222" s="220"/>
      <c r="Y1222" s="220"/>
      <c r="Z1222" s="210"/>
      <c r="AA1222" s="210"/>
      <c r="AB1222" s="210"/>
      <c r="AC1222" s="210"/>
      <c r="AD1222" s="210"/>
      <c r="AE1222" s="210"/>
      <c r="AF1222" s="210"/>
      <c r="AG1222" s="210" t="s">
        <v>192</v>
      </c>
      <c r="AH1222" s="210">
        <v>0</v>
      </c>
      <c r="AI1222" s="210"/>
      <c r="AJ1222" s="210"/>
      <c r="AK1222" s="210"/>
      <c r="AL1222" s="210"/>
      <c r="AM1222" s="210"/>
      <c r="AN1222" s="210"/>
      <c r="AO1222" s="210"/>
      <c r="AP1222" s="210"/>
      <c r="AQ1222" s="210"/>
      <c r="AR1222" s="210"/>
      <c r="AS1222" s="210"/>
      <c r="AT1222" s="210"/>
      <c r="AU1222" s="210"/>
      <c r="AV1222" s="210"/>
      <c r="AW1222" s="210"/>
      <c r="AX1222" s="210"/>
      <c r="AY1222" s="210"/>
      <c r="AZ1222" s="210"/>
      <c r="BA1222" s="210"/>
      <c r="BB1222" s="210"/>
      <c r="BC1222" s="210"/>
      <c r="BD1222" s="210"/>
      <c r="BE1222" s="210"/>
      <c r="BF1222" s="210"/>
      <c r="BG1222" s="210"/>
      <c r="BH1222" s="210"/>
    </row>
    <row r="1223" spans="1:60" outlineLevel="3" x14ac:dyDescent="0.2">
      <c r="A1223" s="217"/>
      <c r="B1223" s="218"/>
      <c r="C1223" s="261" t="s">
        <v>921</v>
      </c>
      <c r="D1223" s="252"/>
      <c r="E1223" s="253">
        <v>8</v>
      </c>
      <c r="F1223" s="220"/>
      <c r="G1223" s="220"/>
      <c r="H1223" s="220"/>
      <c r="I1223" s="220"/>
      <c r="J1223" s="220"/>
      <c r="K1223" s="220"/>
      <c r="L1223" s="220"/>
      <c r="M1223" s="220"/>
      <c r="N1223" s="219"/>
      <c r="O1223" s="219"/>
      <c r="P1223" s="219"/>
      <c r="Q1223" s="219"/>
      <c r="R1223" s="220"/>
      <c r="S1223" s="220"/>
      <c r="T1223" s="220"/>
      <c r="U1223" s="220"/>
      <c r="V1223" s="220"/>
      <c r="W1223" s="220"/>
      <c r="X1223" s="220"/>
      <c r="Y1223" s="220"/>
      <c r="Z1223" s="210"/>
      <c r="AA1223" s="210"/>
      <c r="AB1223" s="210"/>
      <c r="AC1223" s="210"/>
      <c r="AD1223" s="210"/>
      <c r="AE1223" s="210"/>
      <c r="AF1223" s="210"/>
      <c r="AG1223" s="210" t="s">
        <v>192</v>
      </c>
      <c r="AH1223" s="210">
        <v>0</v>
      </c>
      <c r="AI1223" s="210"/>
      <c r="AJ1223" s="210"/>
      <c r="AK1223" s="210"/>
      <c r="AL1223" s="210"/>
      <c r="AM1223" s="210"/>
      <c r="AN1223" s="210"/>
      <c r="AO1223" s="210"/>
      <c r="AP1223" s="210"/>
      <c r="AQ1223" s="210"/>
      <c r="AR1223" s="210"/>
      <c r="AS1223" s="210"/>
      <c r="AT1223" s="210"/>
      <c r="AU1223" s="210"/>
      <c r="AV1223" s="210"/>
      <c r="AW1223" s="210"/>
      <c r="AX1223" s="210"/>
      <c r="AY1223" s="210"/>
      <c r="AZ1223" s="210"/>
      <c r="BA1223" s="210"/>
      <c r="BB1223" s="210"/>
      <c r="BC1223" s="210"/>
      <c r="BD1223" s="210"/>
      <c r="BE1223" s="210"/>
      <c r="BF1223" s="210"/>
      <c r="BG1223" s="210"/>
      <c r="BH1223" s="210"/>
    </row>
    <row r="1224" spans="1:60" outlineLevel="3" x14ac:dyDescent="0.2">
      <c r="A1224" s="217"/>
      <c r="B1224" s="218"/>
      <c r="C1224" s="261" t="s">
        <v>922</v>
      </c>
      <c r="D1224" s="252"/>
      <c r="E1224" s="253">
        <v>8</v>
      </c>
      <c r="F1224" s="220"/>
      <c r="G1224" s="220"/>
      <c r="H1224" s="220"/>
      <c r="I1224" s="220"/>
      <c r="J1224" s="220"/>
      <c r="K1224" s="220"/>
      <c r="L1224" s="220"/>
      <c r="M1224" s="220"/>
      <c r="N1224" s="219"/>
      <c r="O1224" s="219"/>
      <c r="P1224" s="219"/>
      <c r="Q1224" s="219"/>
      <c r="R1224" s="220"/>
      <c r="S1224" s="220"/>
      <c r="T1224" s="220"/>
      <c r="U1224" s="220"/>
      <c r="V1224" s="220"/>
      <c r="W1224" s="220"/>
      <c r="X1224" s="220"/>
      <c r="Y1224" s="220"/>
      <c r="Z1224" s="210"/>
      <c r="AA1224" s="210"/>
      <c r="AB1224" s="210"/>
      <c r="AC1224" s="210"/>
      <c r="AD1224" s="210"/>
      <c r="AE1224" s="210"/>
      <c r="AF1224" s="210"/>
      <c r="AG1224" s="210" t="s">
        <v>192</v>
      </c>
      <c r="AH1224" s="210">
        <v>0</v>
      </c>
      <c r="AI1224" s="210"/>
      <c r="AJ1224" s="210"/>
      <c r="AK1224" s="210"/>
      <c r="AL1224" s="210"/>
      <c r="AM1224" s="210"/>
      <c r="AN1224" s="210"/>
      <c r="AO1224" s="210"/>
      <c r="AP1224" s="210"/>
      <c r="AQ1224" s="210"/>
      <c r="AR1224" s="210"/>
      <c r="AS1224" s="210"/>
      <c r="AT1224" s="210"/>
      <c r="AU1224" s="210"/>
      <c r="AV1224" s="210"/>
      <c r="AW1224" s="210"/>
      <c r="AX1224" s="210"/>
      <c r="AY1224" s="210"/>
      <c r="AZ1224" s="210"/>
      <c r="BA1224" s="210"/>
      <c r="BB1224" s="210"/>
      <c r="BC1224" s="210"/>
      <c r="BD1224" s="210"/>
      <c r="BE1224" s="210"/>
      <c r="BF1224" s="210"/>
      <c r="BG1224" s="210"/>
      <c r="BH1224" s="210"/>
    </row>
    <row r="1225" spans="1:60" outlineLevel="3" x14ac:dyDescent="0.2">
      <c r="A1225" s="217"/>
      <c r="B1225" s="218"/>
      <c r="C1225" s="261" t="s">
        <v>923</v>
      </c>
      <c r="D1225" s="252"/>
      <c r="E1225" s="253">
        <v>8</v>
      </c>
      <c r="F1225" s="220"/>
      <c r="G1225" s="220"/>
      <c r="H1225" s="220"/>
      <c r="I1225" s="220"/>
      <c r="J1225" s="220"/>
      <c r="K1225" s="220"/>
      <c r="L1225" s="220"/>
      <c r="M1225" s="220"/>
      <c r="N1225" s="219"/>
      <c r="O1225" s="219"/>
      <c r="P1225" s="219"/>
      <c r="Q1225" s="219"/>
      <c r="R1225" s="220"/>
      <c r="S1225" s="220"/>
      <c r="T1225" s="220"/>
      <c r="U1225" s="220"/>
      <c r="V1225" s="220"/>
      <c r="W1225" s="220"/>
      <c r="X1225" s="220"/>
      <c r="Y1225" s="220"/>
      <c r="Z1225" s="210"/>
      <c r="AA1225" s="210"/>
      <c r="AB1225" s="210"/>
      <c r="AC1225" s="210"/>
      <c r="AD1225" s="210"/>
      <c r="AE1225" s="210"/>
      <c r="AF1225" s="210"/>
      <c r="AG1225" s="210" t="s">
        <v>192</v>
      </c>
      <c r="AH1225" s="210">
        <v>0</v>
      </c>
      <c r="AI1225" s="210"/>
      <c r="AJ1225" s="210"/>
      <c r="AK1225" s="210"/>
      <c r="AL1225" s="210"/>
      <c r="AM1225" s="210"/>
      <c r="AN1225" s="210"/>
      <c r="AO1225" s="210"/>
      <c r="AP1225" s="210"/>
      <c r="AQ1225" s="210"/>
      <c r="AR1225" s="210"/>
      <c r="AS1225" s="210"/>
      <c r="AT1225" s="210"/>
      <c r="AU1225" s="210"/>
      <c r="AV1225" s="210"/>
      <c r="AW1225" s="210"/>
      <c r="AX1225" s="210"/>
      <c r="AY1225" s="210"/>
      <c r="AZ1225" s="210"/>
      <c r="BA1225" s="210"/>
      <c r="BB1225" s="210"/>
      <c r="BC1225" s="210"/>
      <c r="BD1225" s="210"/>
      <c r="BE1225" s="210"/>
      <c r="BF1225" s="210"/>
      <c r="BG1225" s="210"/>
      <c r="BH1225" s="210"/>
    </row>
    <row r="1226" spans="1:60" outlineLevel="3" x14ac:dyDescent="0.2">
      <c r="A1226" s="217"/>
      <c r="B1226" s="218"/>
      <c r="C1226" s="261" t="s">
        <v>924</v>
      </c>
      <c r="D1226" s="252"/>
      <c r="E1226" s="253">
        <v>8</v>
      </c>
      <c r="F1226" s="220"/>
      <c r="G1226" s="220"/>
      <c r="H1226" s="220"/>
      <c r="I1226" s="220"/>
      <c r="J1226" s="220"/>
      <c r="K1226" s="220"/>
      <c r="L1226" s="220"/>
      <c r="M1226" s="220"/>
      <c r="N1226" s="219"/>
      <c r="O1226" s="219"/>
      <c r="P1226" s="219"/>
      <c r="Q1226" s="219"/>
      <c r="R1226" s="220"/>
      <c r="S1226" s="220"/>
      <c r="T1226" s="220"/>
      <c r="U1226" s="220"/>
      <c r="V1226" s="220"/>
      <c r="W1226" s="220"/>
      <c r="X1226" s="220"/>
      <c r="Y1226" s="220"/>
      <c r="Z1226" s="210"/>
      <c r="AA1226" s="210"/>
      <c r="AB1226" s="210"/>
      <c r="AC1226" s="210"/>
      <c r="AD1226" s="210"/>
      <c r="AE1226" s="210"/>
      <c r="AF1226" s="210"/>
      <c r="AG1226" s="210" t="s">
        <v>192</v>
      </c>
      <c r="AH1226" s="210">
        <v>0</v>
      </c>
      <c r="AI1226" s="210"/>
      <c r="AJ1226" s="210"/>
      <c r="AK1226" s="210"/>
      <c r="AL1226" s="210"/>
      <c r="AM1226" s="210"/>
      <c r="AN1226" s="210"/>
      <c r="AO1226" s="210"/>
      <c r="AP1226" s="210"/>
      <c r="AQ1226" s="210"/>
      <c r="AR1226" s="210"/>
      <c r="AS1226" s="210"/>
      <c r="AT1226" s="210"/>
      <c r="AU1226" s="210"/>
      <c r="AV1226" s="210"/>
      <c r="AW1226" s="210"/>
      <c r="AX1226" s="210"/>
      <c r="AY1226" s="210"/>
      <c r="AZ1226" s="210"/>
      <c r="BA1226" s="210"/>
      <c r="BB1226" s="210"/>
      <c r="BC1226" s="210"/>
      <c r="BD1226" s="210"/>
      <c r="BE1226" s="210"/>
      <c r="BF1226" s="210"/>
      <c r="BG1226" s="210"/>
      <c r="BH1226" s="210"/>
    </row>
    <row r="1227" spans="1:60" outlineLevel="3" x14ac:dyDescent="0.2">
      <c r="A1227" s="217"/>
      <c r="B1227" s="218"/>
      <c r="C1227" s="261" t="s">
        <v>925</v>
      </c>
      <c r="D1227" s="252"/>
      <c r="E1227" s="253">
        <v>8</v>
      </c>
      <c r="F1227" s="220"/>
      <c r="G1227" s="220"/>
      <c r="H1227" s="220"/>
      <c r="I1227" s="220"/>
      <c r="J1227" s="220"/>
      <c r="K1227" s="220"/>
      <c r="L1227" s="220"/>
      <c r="M1227" s="220"/>
      <c r="N1227" s="219"/>
      <c r="O1227" s="219"/>
      <c r="P1227" s="219"/>
      <c r="Q1227" s="219"/>
      <c r="R1227" s="220"/>
      <c r="S1227" s="220"/>
      <c r="T1227" s="220"/>
      <c r="U1227" s="220"/>
      <c r="V1227" s="220"/>
      <c r="W1227" s="220"/>
      <c r="X1227" s="220"/>
      <c r="Y1227" s="220"/>
      <c r="Z1227" s="210"/>
      <c r="AA1227" s="210"/>
      <c r="AB1227" s="210"/>
      <c r="AC1227" s="210"/>
      <c r="AD1227" s="210"/>
      <c r="AE1227" s="210"/>
      <c r="AF1227" s="210"/>
      <c r="AG1227" s="210" t="s">
        <v>192</v>
      </c>
      <c r="AH1227" s="210">
        <v>0</v>
      </c>
      <c r="AI1227" s="210"/>
      <c r="AJ1227" s="210"/>
      <c r="AK1227" s="210"/>
      <c r="AL1227" s="210"/>
      <c r="AM1227" s="210"/>
      <c r="AN1227" s="210"/>
      <c r="AO1227" s="210"/>
      <c r="AP1227" s="210"/>
      <c r="AQ1227" s="210"/>
      <c r="AR1227" s="210"/>
      <c r="AS1227" s="210"/>
      <c r="AT1227" s="210"/>
      <c r="AU1227" s="210"/>
      <c r="AV1227" s="210"/>
      <c r="AW1227" s="210"/>
      <c r="AX1227" s="210"/>
      <c r="AY1227" s="210"/>
      <c r="AZ1227" s="210"/>
      <c r="BA1227" s="210"/>
      <c r="BB1227" s="210"/>
      <c r="BC1227" s="210"/>
      <c r="BD1227" s="210"/>
      <c r="BE1227" s="210"/>
      <c r="BF1227" s="210"/>
      <c r="BG1227" s="210"/>
      <c r="BH1227" s="210"/>
    </row>
    <row r="1228" spans="1:60" outlineLevel="3" x14ac:dyDescent="0.2">
      <c r="A1228" s="217"/>
      <c r="B1228" s="218"/>
      <c r="C1228" s="261" t="s">
        <v>926</v>
      </c>
      <c r="D1228" s="252"/>
      <c r="E1228" s="253">
        <v>8</v>
      </c>
      <c r="F1228" s="220"/>
      <c r="G1228" s="220"/>
      <c r="H1228" s="220"/>
      <c r="I1228" s="220"/>
      <c r="J1228" s="220"/>
      <c r="K1228" s="220"/>
      <c r="L1228" s="220"/>
      <c r="M1228" s="220"/>
      <c r="N1228" s="219"/>
      <c r="O1228" s="219"/>
      <c r="P1228" s="219"/>
      <c r="Q1228" s="219"/>
      <c r="R1228" s="220"/>
      <c r="S1228" s="220"/>
      <c r="T1228" s="220"/>
      <c r="U1228" s="220"/>
      <c r="V1228" s="220"/>
      <c r="W1228" s="220"/>
      <c r="X1228" s="220"/>
      <c r="Y1228" s="220"/>
      <c r="Z1228" s="210"/>
      <c r="AA1228" s="210"/>
      <c r="AB1228" s="210"/>
      <c r="AC1228" s="210"/>
      <c r="AD1228" s="210"/>
      <c r="AE1228" s="210"/>
      <c r="AF1228" s="210"/>
      <c r="AG1228" s="210" t="s">
        <v>192</v>
      </c>
      <c r="AH1228" s="210">
        <v>0</v>
      </c>
      <c r="AI1228" s="210"/>
      <c r="AJ1228" s="210"/>
      <c r="AK1228" s="210"/>
      <c r="AL1228" s="210"/>
      <c r="AM1228" s="210"/>
      <c r="AN1228" s="210"/>
      <c r="AO1228" s="210"/>
      <c r="AP1228" s="210"/>
      <c r="AQ1228" s="210"/>
      <c r="AR1228" s="210"/>
      <c r="AS1228" s="210"/>
      <c r="AT1228" s="210"/>
      <c r="AU1228" s="210"/>
      <c r="AV1228" s="210"/>
      <c r="AW1228" s="210"/>
      <c r="AX1228" s="210"/>
      <c r="AY1228" s="210"/>
      <c r="AZ1228" s="210"/>
      <c r="BA1228" s="210"/>
      <c r="BB1228" s="210"/>
      <c r="BC1228" s="210"/>
      <c r="BD1228" s="210"/>
      <c r="BE1228" s="210"/>
      <c r="BF1228" s="210"/>
      <c r="BG1228" s="210"/>
      <c r="BH1228" s="210"/>
    </row>
    <row r="1229" spans="1:60" outlineLevel="3" x14ac:dyDescent="0.2">
      <c r="A1229" s="217"/>
      <c r="B1229" s="218"/>
      <c r="C1229" s="261" t="s">
        <v>927</v>
      </c>
      <c r="D1229" s="252"/>
      <c r="E1229" s="253">
        <v>8</v>
      </c>
      <c r="F1229" s="220"/>
      <c r="G1229" s="220"/>
      <c r="H1229" s="220"/>
      <c r="I1229" s="220"/>
      <c r="J1229" s="220"/>
      <c r="K1229" s="220"/>
      <c r="L1229" s="220"/>
      <c r="M1229" s="220"/>
      <c r="N1229" s="219"/>
      <c r="O1229" s="219"/>
      <c r="P1229" s="219"/>
      <c r="Q1229" s="219"/>
      <c r="R1229" s="220"/>
      <c r="S1229" s="220"/>
      <c r="T1229" s="220"/>
      <c r="U1229" s="220"/>
      <c r="V1229" s="220"/>
      <c r="W1229" s="220"/>
      <c r="X1229" s="220"/>
      <c r="Y1229" s="220"/>
      <c r="Z1229" s="210"/>
      <c r="AA1229" s="210"/>
      <c r="AB1229" s="210"/>
      <c r="AC1229" s="210"/>
      <c r="AD1229" s="210"/>
      <c r="AE1229" s="210"/>
      <c r="AF1229" s="210"/>
      <c r="AG1229" s="210" t="s">
        <v>192</v>
      </c>
      <c r="AH1229" s="210">
        <v>0</v>
      </c>
      <c r="AI1229" s="210"/>
      <c r="AJ1229" s="210"/>
      <c r="AK1229" s="210"/>
      <c r="AL1229" s="210"/>
      <c r="AM1229" s="210"/>
      <c r="AN1229" s="210"/>
      <c r="AO1229" s="210"/>
      <c r="AP1229" s="210"/>
      <c r="AQ1229" s="210"/>
      <c r="AR1229" s="210"/>
      <c r="AS1229" s="210"/>
      <c r="AT1229" s="210"/>
      <c r="AU1229" s="210"/>
      <c r="AV1229" s="210"/>
      <c r="AW1229" s="210"/>
      <c r="AX1229" s="210"/>
      <c r="AY1229" s="210"/>
      <c r="AZ1229" s="210"/>
      <c r="BA1229" s="210"/>
      <c r="BB1229" s="210"/>
      <c r="BC1229" s="210"/>
      <c r="BD1229" s="210"/>
      <c r="BE1229" s="210"/>
      <c r="BF1229" s="210"/>
      <c r="BG1229" s="210"/>
      <c r="BH1229" s="210"/>
    </row>
    <row r="1230" spans="1:60" outlineLevel="3" x14ac:dyDescent="0.2">
      <c r="A1230" s="217"/>
      <c r="B1230" s="218"/>
      <c r="C1230" s="261" t="s">
        <v>928</v>
      </c>
      <c r="D1230" s="252"/>
      <c r="E1230" s="253">
        <v>8</v>
      </c>
      <c r="F1230" s="220"/>
      <c r="G1230" s="220"/>
      <c r="H1230" s="220"/>
      <c r="I1230" s="220"/>
      <c r="J1230" s="220"/>
      <c r="K1230" s="220"/>
      <c r="L1230" s="220"/>
      <c r="M1230" s="220"/>
      <c r="N1230" s="219"/>
      <c r="O1230" s="219"/>
      <c r="P1230" s="219"/>
      <c r="Q1230" s="219"/>
      <c r="R1230" s="220"/>
      <c r="S1230" s="220"/>
      <c r="T1230" s="220"/>
      <c r="U1230" s="220"/>
      <c r="V1230" s="220"/>
      <c r="W1230" s="220"/>
      <c r="X1230" s="220"/>
      <c r="Y1230" s="220"/>
      <c r="Z1230" s="210"/>
      <c r="AA1230" s="210"/>
      <c r="AB1230" s="210"/>
      <c r="AC1230" s="210"/>
      <c r="AD1230" s="210"/>
      <c r="AE1230" s="210"/>
      <c r="AF1230" s="210"/>
      <c r="AG1230" s="210" t="s">
        <v>192</v>
      </c>
      <c r="AH1230" s="210">
        <v>0</v>
      </c>
      <c r="AI1230" s="210"/>
      <c r="AJ1230" s="210"/>
      <c r="AK1230" s="210"/>
      <c r="AL1230" s="210"/>
      <c r="AM1230" s="210"/>
      <c r="AN1230" s="210"/>
      <c r="AO1230" s="210"/>
      <c r="AP1230" s="210"/>
      <c r="AQ1230" s="210"/>
      <c r="AR1230" s="210"/>
      <c r="AS1230" s="210"/>
      <c r="AT1230" s="210"/>
      <c r="AU1230" s="210"/>
      <c r="AV1230" s="210"/>
      <c r="AW1230" s="210"/>
      <c r="AX1230" s="210"/>
      <c r="AY1230" s="210"/>
      <c r="AZ1230" s="210"/>
      <c r="BA1230" s="210"/>
      <c r="BB1230" s="210"/>
      <c r="BC1230" s="210"/>
      <c r="BD1230" s="210"/>
      <c r="BE1230" s="210"/>
      <c r="BF1230" s="210"/>
      <c r="BG1230" s="210"/>
      <c r="BH1230" s="210"/>
    </row>
    <row r="1231" spans="1:60" outlineLevel="3" x14ac:dyDescent="0.2">
      <c r="A1231" s="217"/>
      <c r="B1231" s="218"/>
      <c r="C1231" s="261" t="s">
        <v>929</v>
      </c>
      <c r="D1231" s="252"/>
      <c r="E1231" s="253">
        <v>8</v>
      </c>
      <c r="F1231" s="220"/>
      <c r="G1231" s="220"/>
      <c r="H1231" s="220"/>
      <c r="I1231" s="220"/>
      <c r="J1231" s="220"/>
      <c r="K1231" s="220"/>
      <c r="L1231" s="220"/>
      <c r="M1231" s="220"/>
      <c r="N1231" s="219"/>
      <c r="O1231" s="219"/>
      <c r="P1231" s="219"/>
      <c r="Q1231" s="219"/>
      <c r="R1231" s="220"/>
      <c r="S1231" s="220"/>
      <c r="T1231" s="220"/>
      <c r="U1231" s="220"/>
      <c r="V1231" s="220"/>
      <c r="W1231" s="220"/>
      <c r="X1231" s="220"/>
      <c r="Y1231" s="220"/>
      <c r="Z1231" s="210"/>
      <c r="AA1231" s="210"/>
      <c r="AB1231" s="210"/>
      <c r="AC1231" s="210"/>
      <c r="AD1231" s="210"/>
      <c r="AE1231" s="210"/>
      <c r="AF1231" s="210"/>
      <c r="AG1231" s="210" t="s">
        <v>192</v>
      </c>
      <c r="AH1231" s="210">
        <v>0</v>
      </c>
      <c r="AI1231" s="210"/>
      <c r="AJ1231" s="210"/>
      <c r="AK1231" s="210"/>
      <c r="AL1231" s="210"/>
      <c r="AM1231" s="210"/>
      <c r="AN1231" s="210"/>
      <c r="AO1231" s="210"/>
      <c r="AP1231" s="210"/>
      <c r="AQ1231" s="210"/>
      <c r="AR1231" s="210"/>
      <c r="AS1231" s="210"/>
      <c r="AT1231" s="210"/>
      <c r="AU1231" s="210"/>
      <c r="AV1231" s="210"/>
      <c r="AW1231" s="210"/>
      <c r="AX1231" s="210"/>
      <c r="AY1231" s="210"/>
      <c r="AZ1231" s="210"/>
      <c r="BA1231" s="210"/>
      <c r="BB1231" s="210"/>
      <c r="BC1231" s="210"/>
      <c r="BD1231" s="210"/>
      <c r="BE1231" s="210"/>
      <c r="BF1231" s="210"/>
      <c r="BG1231" s="210"/>
      <c r="BH1231" s="210"/>
    </row>
    <row r="1232" spans="1:60" outlineLevel="3" x14ac:dyDescent="0.2">
      <c r="A1232" s="217"/>
      <c r="B1232" s="218"/>
      <c r="C1232" s="261" t="s">
        <v>930</v>
      </c>
      <c r="D1232" s="252"/>
      <c r="E1232" s="253">
        <v>16</v>
      </c>
      <c r="F1232" s="220"/>
      <c r="G1232" s="220"/>
      <c r="H1232" s="220"/>
      <c r="I1232" s="220"/>
      <c r="J1232" s="220"/>
      <c r="K1232" s="220"/>
      <c r="L1232" s="220"/>
      <c r="M1232" s="220"/>
      <c r="N1232" s="219"/>
      <c r="O1232" s="219"/>
      <c r="P1232" s="219"/>
      <c r="Q1232" s="219"/>
      <c r="R1232" s="220"/>
      <c r="S1232" s="220"/>
      <c r="T1232" s="220"/>
      <c r="U1232" s="220"/>
      <c r="V1232" s="220"/>
      <c r="W1232" s="220"/>
      <c r="X1232" s="220"/>
      <c r="Y1232" s="220"/>
      <c r="Z1232" s="210"/>
      <c r="AA1232" s="210"/>
      <c r="AB1232" s="210"/>
      <c r="AC1232" s="210"/>
      <c r="AD1232" s="210"/>
      <c r="AE1232" s="210"/>
      <c r="AF1232" s="210"/>
      <c r="AG1232" s="210" t="s">
        <v>192</v>
      </c>
      <c r="AH1232" s="210">
        <v>0</v>
      </c>
      <c r="AI1232" s="210"/>
      <c r="AJ1232" s="210"/>
      <c r="AK1232" s="210"/>
      <c r="AL1232" s="210"/>
      <c r="AM1232" s="210"/>
      <c r="AN1232" s="210"/>
      <c r="AO1232" s="210"/>
      <c r="AP1232" s="210"/>
      <c r="AQ1232" s="210"/>
      <c r="AR1232" s="210"/>
      <c r="AS1232" s="210"/>
      <c r="AT1232" s="210"/>
      <c r="AU1232" s="210"/>
      <c r="AV1232" s="210"/>
      <c r="AW1232" s="210"/>
      <c r="AX1232" s="210"/>
      <c r="AY1232" s="210"/>
      <c r="AZ1232" s="210"/>
      <c r="BA1232" s="210"/>
      <c r="BB1232" s="210"/>
      <c r="BC1232" s="210"/>
      <c r="BD1232" s="210"/>
      <c r="BE1232" s="210"/>
      <c r="BF1232" s="210"/>
      <c r="BG1232" s="210"/>
      <c r="BH1232" s="210"/>
    </row>
    <row r="1233" spans="1:60" outlineLevel="3" x14ac:dyDescent="0.2">
      <c r="A1233" s="217"/>
      <c r="B1233" s="218"/>
      <c r="C1233" s="261" t="s">
        <v>931</v>
      </c>
      <c r="D1233" s="252"/>
      <c r="E1233" s="253">
        <v>8</v>
      </c>
      <c r="F1233" s="220"/>
      <c r="G1233" s="220"/>
      <c r="H1233" s="220"/>
      <c r="I1233" s="220"/>
      <c r="J1233" s="220"/>
      <c r="K1233" s="220"/>
      <c r="L1233" s="220"/>
      <c r="M1233" s="220"/>
      <c r="N1233" s="219"/>
      <c r="O1233" s="219"/>
      <c r="P1233" s="219"/>
      <c r="Q1233" s="219"/>
      <c r="R1233" s="220"/>
      <c r="S1233" s="220"/>
      <c r="T1233" s="220"/>
      <c r="U1233" s="220"/>
      <c r="V1233" s="220"/>
      <c r="W1233" s="220"/>
      <c r="X1233" s="220"/>
      <c r="Y1233" s="220"/>
      <c r="Z1233" s="210"/>
      <c r="AA1233" s="210"/>
      <c r="AB1233" s="210"/>
      <c r="AC1233" s="210"/>
      <c r="AD1233" s="210"/>
      <c r="AE1233" s="210"/>
      <c r="AF1233" s="210"/>
      <c r="AG1233" s="210" t="s">
        <v>192</v>
      </c>
      <c r="AH1233" s="210">
        <v>0</v>
      </c>
      <c r="AI1233" s="210"/>
      <c r="AJ1233" s="210"/>
      <c r="AK1233" s="210"/>
      <c r="AL1233" s="210"/>
      <c r="AM1233" s="210"/>
      <c r="AN1233" s="210"/>
      <c r="AO1233" s="210"/>
      <c r="AP1233" s="210"/>
      <c r="AQ1233" s="210"/>
      <c r="AR1233" s="210"/>
      <c r="AS1233" s="210"/>
      <c r="AT1233" s="210"/>
      <c r="AU1233" s="210"/>
      <c r="AV1233" s="210"/>
      <c r="AW1233" s="210"/>
      <c r="AX1233" s="210"/>
      <c r="AY1233" s="210"/>
      <c r="AZ1233" s="210"/>
      <c r="BA1233" s="210"/>
      <c r="BB1233" s="210"/>
      <c r="BC1233" s="210"/>
      <c r="BD1233" s="210"/>
      <c r="BE1233" s="210"/>
      <c r="BF1233" s="210"/>
      <c r="BG1233" s="210"/>
      <c r="BH1233" s="210"/>
    </row>
    <row r="1234" spans="1:60" outlineLevel="3" x14ac:dyDescent="0.2">
      <c r="A1234" s="217"/>
      <c r="B1234" s="218"/>
      <c r="C1234" s="265" t="s">
        <v>428</v>
      </c>
      <c r="D1234" s="258"/>
      <c r="E1234" s="259"/>
      <c r="F1234" s="220"/>
      <c r="G1234" s="220"/>
      <c r="H1234" s="220"/>
      <c r="I1234" s="220"/>
      <c r="J1234" s="220"/>
      <c r="K1234" s="220"/>
      <c r="L1234" s="220"/>
      <c r="M1234" s="220"/>
      <c r="N1234" s="219"/>
      <c r="O1234" s="219"/>
      <c r="P1234" s="219"/>
      <c r="Q1234" s="219"/>
      <c r="R1234" s="220"/>
      <c r="S1234" s="220"/>
      <c r="T1234" s="220"/>
      <c r="U1234" s="220"/>
      <c r="V1234" s="220"/>
      <c r="W1234" s="220"/>
      <c r="X1234" s="220"/>
      <c r="Y1234" s="220"/>
      <c r="Z1234" s="210"/>
      <c r="AA1234" s="210"/>
      <c r="AB1234" s="210"/>
      <c r="AC1234" s="210"/>
      <c r="AD1234" s="210"/>
      <c r="AE1234" s="210"/>
      <c r="AF1234" s="210"/>
      <c r="AG1234" s="210" t="s">
        <v>192</v>
      </c>
      <c r="AH1234" s="210">
        <v>1</v>
      </c>
      <c r="AI1234" s="210"/>
      <c r="AJ1234" s="210"/>
      <c r="AK1234" s="210"/>
      <c r="AL1234" s="210"/>
      <c r="AM1234" s="210"/>
      <c r="AN1234" s="210"/>
      <c r="AO1234" s="210"/>
      <c r="AP1234" s="210"/>
      <c r="AQ1234" s="210"/>
      <c r="AR1234" s="210"/>
      <c r="AS1234" s="210"/>
      <c r="AT1234" s="210"/>
      <c r="AU1234" s="210"/>
      <c r="AV1234" s="210"/>
      <c r="AW1234" s="210"/>
      <c r="AX1234" s="210"/>
      <c r="AY1234" s="210"/>
      <c r="AZ1234" s="210"/>
      <c r="BA1234" s="210"/>
      <c r="BB1234" s="210"/>
      <c r="BC1234" s="210"/>
      <c r="BD1234" s="210"/>
      <c r="BE1234" s="210"/>
      <c r="BF1234" s="210"/>
      <c r="BG1234" s="210"/>
      <c r="BH1234" s="210"/>
    </row>
    <row r="1235" spans="1:60" outlineLevel="1" x14ac:dyDescent="0.2">
      <c r="A1235" s="229">
        <v>51</v>
      </c>
      <c r="B1235" s="230" t="s">
        <v>934</v>
      </c>
      <c r="C1235" s="247" t="s">
        <v>935</v>
      </c>
      <c r="D1235" s="231" t="s">
        <v>0</v>
      </c>
      <c r="E1235" s="232">
        <v>1</v>
      </c>
      <c r="F1235" s="233"/>
      <c r="G1235" s="234">
        <f>ROUND(E1235*F1235,2)</f>
        <v>0</v>
      </c>
      <c r="H1235" s="233"/>
      <c r="I1235" s="234">
        <f>ROUND(E1235*H1235,2)</f>
        <v>0</v>
      </c>
      <c r="J1235" s="233"/>
      <c r="K1235" s="234">
        <f>ROUND(E1235*J1235,2)</f>
        <v>0</v>
      </c>
      <c r="L1235" s="234">
        <v>21</v>
      </c>
      <c r="M1235" s="234">
        <f>G1235*(1+L1235/100)</f>
        <v>0</v>
      </c>
      <c r="N1235" s="232">
        <v>0</v>
      </c>
      <c r="O1235" s="232">
        <f>ROUND(E1235*N1235,2)</f>
        <v>0</v>
      </c>
      <c r="P1235" s="232">
        <v>0</v>
      </c>
      <c r="Q1235" s="232">
        <f>ROUND(E1235*P1235,2)</f>
        <v>0</v>
      </c>
      <c r="R1235" s="234"/>
      <c r="S1235" s="234" t="s">
        <v>149</v>
      </c>
      <c r="T1235" s="235" t="s">
        <v>149</v>
      </c>
      <c r="U1235" s="220">
        <v>1.7000000000000001E-2</v>
      </c>
      <c r="V1235" s="220">
        <f>ROUND(E1235*U1235,2)</f>
        <v>0.02</v>
      </c>
      <c r="W1235" s="220"/>
      <c r="X1235" s="220" t="s">
        <v>936</v>
      </c>
      <c r="Y1235" s="220" t="s">
        <v>152</v>
      </c>
      <c r="Z1235" s="210"/>
      <c r="AA1235" s="210"/>
      <c r="AB1235" s="210"/>
      <c r="AC1235" s="210"/>
      <c r="AD1235" s="210"/>
      <c r="AE1235" s="210"/>
      <c r="AF1235" s="210"/>
      <c r="AG1235" s="210" t="s">
        <v>937</v>
      </c>
      <c r="AH1235" s="210"/>
      <c r="AI1235" s="210"/>
      <c r="AJ1235" s="210"/>
      <c r="AK1235" s="210"/>
      <c r="AL1235" s="210"/>
      <c r="AM1235" s="210"/>
      <c r="AN1235" s="210"/>
      <c r="AO1235" s="210"/>
      <c r="AP1235" s="210"/>
      <c r="AQ1235" s="210"/>
      <c r="AR1235" s="210"/>
      <c r="AS1235" s="210"/>
      <c r="AT1235" s="210"/>
      <c r="AU1235" s="210"/>
      <c r="AV1235" s="210"/>
      <c r="AW1235" s="210"/>
      <c r="AX1235" s="210"/>
      <c r="AY1235" s="210"/>
      <c r="AZ1235" s="210"/>
      <c r="BA1235" s="210"/>
      <c r="BB1235" s="210"/>
      <c r="BC1235" s="210"/>
      <c r="BD1235" s="210"/>
      <c r="BE1235" s="210"/>
      <c r="BF1235" s="210"/>
      <c r="BG1235" s="210"/>
      <c r="BH1235" s="210"/>
    </row>
    <row r="1236" spans="1:60" outlineLevel="2" x14ac:dyDescent="0.2">
      <c r="A1236" s="217"/>
      <c r="B1236" s="218"/>
      <c r="C1236" s="248" t="s">
        <v>938</v>
      </c>
      <c r="D1236" s="244"/>
      <c r="E1236" s="244"/>
      <c r="F1236" s="244"/>
      <c r="G1236" s="244"/>
      <c r="H1236" s="220"/>
      <c r="I1236" s="220"/>
      <c r="J1236" s="220"/>
      <c r="K1236" s="220"/>
      <c r="L1236" s="220"/>
      <c r="M1236" s="220"/>
      <c r="N1236" s="219"/>
      <c r="O1236" s="219"/>
      <c r="P1236" s="219"/>
      <c r="Q1236" s="219"/>
      <c r="R1236" s="220"/>
      <c r="S1236" s="220"/>
      <c r="T1236" s="220"/>
      <c r="U1236" s="220"/>
      <c r="V1236" s="220"/>
      <c r="W1236" s="220"/>
      <c r="X1236" s="220"/>
      <c r="Y1236" s="220"/>
      <c r="Z1236" s="210"/>
      <c r="AA1236" s="210"/>
      <c r="AB1236" s="210"/>
      <c r="AC1236" s="210"/>
      <c r="AD1236" s="210"/>
      <c r="AE1236" s="210"/>
      <c r="AF1236" s="210"/>
      <c r="AG1236" s="210" t="s">
        <v>164</v>
      </c>
      <c r="AH1236" s="210"/>
      <c r="AI1236" s="210"/>
      <c r="AJ1236" s="210"/>
      <c r="AK1236" s="210"/>
      <c r="AL1236" s="210"/>
      <c r="AM1236" s="210"/>
      <c r="AN1236" s="210"/>
      <c r="AO1236" s="210"/>
      <c r="AP1236" s="210"/>
      <c r="AQ1236" s="210"/>
      <c r="AR1236" s="210"/>
      <c r="AS1236" s="210"/>
      <c r="AT1236" s="210"/>
      <c r="AU1236" s="210"/>
      <c r="AV1236" s="210"/>
      <c r="AW1236" s="210"/>
      <c r="AX1236" s="210"/>
      <c r="AY1236" s="210"/>
      <c r="AZ1236" s="210"/>
      <c r="BA1236" s="210"/>
      <c r="BB1236" s="210"/>
      <c r="BC1236" s="210"/>
      <c r="BD1236" s="210"/>
      <c r="BE1236" s="210"/>
      <c r="BF1236" s="210"/>
      <c r="BG1236" s="210"/>
      <c r="BH1236" s="210"/>
    </row>
    <row r="1237" spans="1:60" x14ac:dyDescent="0.2">
      <c r="A1237" s="222" t="s">
        <v>144</v>
      </c>
      <c r="B1237" s="223" t="s">
        <v>95</v>
      </c>
      <c r="C1237" s="245" t="s">
        <v>96</v>
      </c>
      <c r="D1237" s="224"/>
      <c r="E1237" s="225"/>
      <c r="F1237" s="226"/>
      <c r="G1237" s="226">
        <f>SUMIF(AG1238:AG1280,"&lt;&gt;NOR",G1238:G1280)</f>
        <v>0</v>
      </c>
      <c r="H1237" s="226"/>
      <c r="I1237" s="226">
        <f>SUM(I1238:I1280)</f>
        <v>0</v>
      </c>
      <c r="J1237" s="226"/>
      <c r="K1237" s="226">
        <f>SUM(K1238:K1280)</f>
        <v>0</v>
      </c>
      <c r="L1237" s="226"/>
      <c r="M1237" s="226">
        <f>SUM(M1238:M1280)</f>
        <v>0</v>
      </c>
      <c r="N1237" s="225"/>
      <c r="O1237" s="225">
        <f>SUM(O1238:O1280)</f>
        <v>0.69000000000000006</v>
      </c>
      <c r="P1237" s="225"/>
      <c r="Q1237" s="225">
        <f>SUM(Q1238:Q1280)</f>
        <v>0</v>
      </c>
      <c r="R1237" s="226"/>
      <c r="S1237" s="226"/>
      <c r="T1237" s="227"/>
      <c r="U1237" s="221"/>
      <c r="V1237" s="221">
        <f>SUM(V1238:V1280)</f>
        <v>190.95</v>
      </c>
      <c r="W1237" s="221"/>
      <c r="X1237" s="221"/>
      <c r="Y1237" s="221"/>
      <c r="AG1237" t="s">
        <v>145</v>
      </c>
    </row>
    <row r="1238" spans="1:60" outlineLevel="1" x14ac:dyDescent="0.2">
      <c r="A1238" s="229">
        <v>52</v>
      </c>
      <c r="B1238" s="230" t="s">
        <v>939</v>
      </c>
      <c r="C1238" s="247" t="s">
        <v>940</v>
      </c>
      <c r="D1238" s="231" t="s">
        <v>189</v>
      </c>
      <c r="E1238" s="232">
        <v>2835</v>
      </c>
      <c r="F1238" s="233"/>
      <c r="G1238" s="234">
        <f>ROUND(E1238*F1238,2)</f>
        <v>0</v>
      </c>
      <c r="H1238" s="233"/>
      <c r="I1238" s="234">
        <f>ROUND(E1238*H1238,2)</f>
        <v>0</v>
      </c>
      <c r="J1238" s="233"/>
      <c r="K1238" s="234">
        <f>ROUND(E1238*J1238,2)</f>
        <v>0</v>
      </c>
      <c r="L1238" s="234">
        <v>21</v>
      </c>
      <c r="M1238" s="234">
        <f>G1238*(1+L1238/100)</f>
        <v>0</v>
      </c>
      <c r="N1238" s="232">
        <v>1.0000000000000001E-5</v>
      </c>
      <c r="O1238" s="232">
        <f>ROUND(E1238*N1238,2)</f>
        <v>0.03</v>
      </c>
      <c r="P1238" s="232">
        <v>0</v>
      </c>
      <c r="Q1238" s="232">
        <f>ROUND(E1238*P1238,2)</f>
        <v>0</v>
      </c>
      <c r="R1238" s="234" t="s">
        <v>847</v>
      </c>
      <c r="S1238" s="234" t="s">
        <v>149</v>
      </c>
      <c r="T1238" s="235" t="s">
        <v>149</v>
      </c>
      <c r="U1238" s="220">
        <v>0.03</v>
      </c>
      <c r="V1238" s="220">
        <f>ROUND(E1238*U1238,2)</f>
        <v>85.05</v>
      </c>
      <c r="W1238" s="220"/>
      <c r="X1238" s="220" t="s">
        <v>161</v>
      </c>
      <c r="Y1238" s="220" t="s">
        <v>152</v>
      </c>
      <c r="Z1238" s="210"/>
      <c r="AA1238" s="210"/>
      <c r="AB1238" s="210"/>
      <c r="AC1238" s="210"/>
      <c r="AD1238" s="210"/>
      <c r="AE1238" s="210"/>
      <c r="AF1238" s="210"/>
      <c r="AG1238" s="210" t="s">
        <v>941</v>
      </c>
      <c r="AH1238" s="210"/>
      <c r="AI1238" s="210"/>
      <c r="AJ1238" s="210"/>
      <c r="AK1238" s="210"/>
      <c r="AL1238" s="210"/>
      <c r="AM1238" s="210"/>
      <c r="AN1238" s="210"/>
      <c r="AO1238" s="210"/>
      <c r="AP1238" s="210"/>
      <c r="AQ1238" s="210"/>
      <c r="AR1238" s="210"/>
      <c r="AS1238" s="210"/>
      <c r="AT1238" s="210"/>
      <c r="AU1238" s="210"/>
      <c r="AV1238" s="210"/>
      <c r="AW1238" s="210"/>
      <c r="AX1238" s="210"/>
      <c r="AY1238" s="210"/>
      <c r="AZ1238" s="210"/>
      <c r="BA1238" s="210"/>
      <c r="BB1238" s="210"/>
      <c r="BC1238" s="210"/>
      <c r="BD1238" s="210"/>
      <c r="BE1238" s="210"/>
      <c r="BF1238" s="210"/>
      <c r="BG1238" s="210"/>
      <c r="BH1238" s="210"/>
    </row>
    <row r="1239" spans="1:60" outlineLevel="2" x14ac:dyDescent="0.2">
      <c r="A1239" s="217"/>
      <c r="B1239" s="218"/>
      <c r="C1239" s="262" t="s">
        <v>220</v>
      </c>
      <c r="D1239" s="254"/>
      <c r="E1239" s="255"/>
      <c r="F1239" s="220"/>
      <c r="G1239" s="220"/>
      <c r="H1239" s="220"/>
      <c r="I1239" s="220"/>
      <c r="J1239" s="220"/>
      <c r="K1239" s="220"/>
      <c r="L1239" s="220"/>
      <c r="M1239" s="220"/>
      <c r="N1239" s="219"/>
      <c r="O1239" s="219"/>
      <c r="P1239" s="219"/>
      <c r="Q1239" s="219"/>
      <c r="R1239" s="220"/>
      <c r="S1239" s="220"/>
      <c r="T1239" s="220"/>
      <c r="U1239" s="220"/>
      <c r="V1239" s="220"/>
      <c r="W1239" s="220"/>
      <c r="X1239" s="220"/>
      <c r="Y1239" s="220"/>
      <c r="Z1239" s="210"/>
      <c r="AA1239" s="210"/>
      <c r="AB1239" s="210"/>
      <c r="AC1239" s="210"/>
      <c r="AD1239" s="210"/>
      <c r="AE1239" s="210"/>
      <c r="AF1239" s="210"/>
      <c r="AG1239" s="210" t="s">
        <v>192</v>
      </c>
      <c r="AH1239" s="210"/>
      <c r="AI1239" s="210"/>
      <c r="AJ1239" s="210"/>
      <c r="AK1239" s="210"/>
      <c r="AL1239" s="210"/>
      <c r="AM1239" s="210"/>
      <c r="AN1239" s="210"/>
      <c r="AO1239" s="210"/>
      <c r="AP1239" s="210"/>
      <c r="AQ1239" s="210"/>
      <c r="AR1239" s="210"/>
      <c r="AS1239" s="210"/>
      <c r="AT1239" s="210"/>
      <c r="AU1239" s="210"/>
      <c r="AV1239" s="210"/>
      <c r="AW1239" s="210"/>
      <c r="AX1239" s="210"/>
      <c r="AY1239" s="210"/>
      <c r="AZ1239" s="210"/>
      <c r="BA1239" s="210"/>
      <c r="BB1239" s="210"/>
      <c r="BC1239" s="210"/>
      <c r="BD1239" s="210"/>
      <c r="BE1239" s="210"/>
      <c r="BF1239" s="210"/>
      <c r="BG1239" s="210"/>
      <c r="BH1239" s="210"/>
    </row>
    <row r="1240" spans="1:60" outlineLevel="3" x14ac:dyDescent="0.2">
      <c r="A1240" s="217"/>
      <c r="B1240" s="218"/>
      <c r="C1240" s="263" t="s">
        <v>942</v>
      </c>
      <c r="D1240" s="254"/>
      <c r="E1240" s="255">
        <v>40</v>
      </c>
      <c r="F1240" s="220"/>
      <c r="G1240" s="220"/>
      <c r="H1240" s="220"/>
      <c r="I1240" s="220"/>
      <c r="J1240" s="220"/>
      <c r="K1240" s="220"/>
      <c r="L1240" s="220"/>
      <c r="M1240" s="220"/>
      <c r="N1240" s="219"/>
      <c r="O1240" s="219"/>
      <c r="P1240" s="219"/>
      <c r="Q1240" s="219"/>
      <c r="R1240" s="220"/>
      <c r="S1240" s="220"/>
      <c r="T1240" s="220"/>
      <c r="U1240" s="220"/>
      <c r="V1240" s="220"/>
      <c r="W1240" s="220"/>
      <c r="X1240" s="220"/>
      <c r="Y1240" s="220"/>
      <c r="Z1240" s="210"/>
      <c r="AA1240" s="210"/>
      <c r="AB1240" s="210"/>
      <c r="AC1240" s="210"/>
      <c r="AD1240" s="210"/>
      <c r="AE1240" s="210"/>
      <c r="AF1240" s="210"/>
      <c r="AG1240" s="210" t="s">
        <v>192</v>
      </c>
      <c r="AH1240" s="210">
        <v>2</v>
      </c>
      <c r="AI1240" s="210"/>
      <c r="AJ1240" s="210"/>
      <c r="AK1240" s="210"/>
      <c r="AL1240" s="210"/>
      <c r="AM1240" s="210"/>
      <c r="AN1240" s="210"/>
      <c r="AO1240" s="210"/>
      <c r="AP1240" s="210"/>
      <c r="AQ1240" s="210"/>
      <c r="AR1240" s="210"/>
      <c r="AS1240" s="210"/>
      <c r="AT1240" s="210"/>
      <c r="AU1240" s="210"/>
      <c r="AV1240" s="210"/>
      <c r="AW1240" s="210"/>
      <c r="AX1240" s="210"/>
      <c r="AY1240" s="210"/>
      <c r="AZ1240" s="210"/>
      <c r="BA1240" s="210"/>
      <c r="BB1240" s="210"/>
      <c r="BC1240" s="210"/>
      <c r="BD1240" s="210"/>
      <c r="BE1240" s="210"/>
      <c r="BF1240" s="210"/>
      <c r="BG1240" s="210"/>
      <c r="BH1240" s="210"/>
    </row>
    <row r="1241" spans="1:60" outlineLevel="3" x14ac:dyDescent="0.2">
      <c r="A1241" s="217"/>
      <c r="B1241" s="218"/>
      <c r="C1241" s="263" t="s">
        <v>943</v>
      </c>
      <c r="D1241" s="254"/>
      <c r="E1241" s="255">
        <v>213</v>
      </c>
      <c r="F1241" s="220"/>
      <c r="G1241" s="220"/>
      <c r="H1241" s="220"/>
      <c r="I1241" s="220"/>
      <c r="J1241" s="220"/>
      <c r="K1241" s="220"/>
      <c r="L1241" s="220"/>
      <c r="M1241" s="220"/>
      <c r="N1241" s="219"/>
      <c r="O1241" s="219"/>
      <c r="P1241" s="219"/>
      <c r="Q1241" s="219"/>
      <c r="R1241" s="220"/>
      <c r="S1241" s="220"/>
      <c r="T1241" s="220"/>
      <c r="U1241" s="220"/>
      <c r="V1241" s="220"/>
      <c r="W1241" s="220"/>
      <c r="X1241" s="220"/>
      <c r="Y1241" s="220"/>
      <c r="Z1241" s="210"/>
      <c r="AA1241" s="210"/>
      <c r="AB1241" s="210"/>
      <c r="AC1241" s="210"/>
      <c r="AD1241" s="210"/>
      <c r="AE1241" s="210"/>
      <c r="AF1241" s="210"/>
      <c r="AG1241" s="210" t="s">
        <v>192</v>
      </c>
      <c r="AH1241" s="210">
        <v>2</v>
      </c>
      <c r="AI1241" s="210"/>
      <c r="AJ1241" s="210"/>
      <c r="AK1241" s="210"/>
      <c r="AL1241" s="210"/>
      <c r="AM1241" s="210"/>
      <c r="AN1241" s="210"/>
      <c r="AO1241" s="210"/>
      <c r="AP1241" s="210"/>
      <c r="AQ1241" s="210"/>
      <c r="AR1241" s="210"/>
      <c r="AS1241" s="210"/>
      <c r="AT1241" s="210"/>
      <c r="AU1241" s="210"/>
      <c r="AV1241" s="210"/>
      <c r="AW1241" s="210"/>
      <c r="AX1241" s="210"/>
      <c r="AY1241" s="210"/>
      <c r="AZ1241" s="210"/>
      <c r="BA1241" s="210"/>
      <c r="BB1241" s="210"/>
      <c r="BC1241" s="210"/>
      <c r="BD1241" s="210"/>
      <c r="BE1241" s="210"/>
      <c r="BF1241" s="210"/>
      <c r="BG1241" s="210"/>
      <c r="BH1241" s="210"/>
    </row>
    <row r="1242" spans="1:60" outlineLevel="3" x14ac:dyDescent="0.2">
      <c r="A1242" s="217"/>
      <c r="B1242" s="218"/>
      <c r="C1242" s="263" t="s">
        <v>944</v>
      </c>
      <c r="D1242" s="254"/>
      <c r="E1242" s="255">
        <v>24</v>
      </c>
      <c r="F1242" s="220"/>
      <c r="G1242" s="220"/>
      <c r="H1242" s="220"/>
      <c r="I1242" s="220"/>
      <c r="J1242" s="220"/>
      <c r="K1242" s="220"/>
      <c r="L1242" s="220"/>
      <c r="M1242" s="220"/>
      <c r="N1242" s="219"/>
      <c r="O1242" s="219"/>
      <c r="P1242" s="219"/>
      <c r="Q1242" s="219"/>
      <c r="R1242" s="220"/>
      <c r="S1242" s="220"/>
      <c r="T1242" s="220"/>
      <c r="U1242" s="220"/>
      <c r="V1242" s="220"/>
      <c r="W1242" s="220"/>
      <c r="X1242" s="220"/>
      <c r="Y1242" s="220"/>
      <c r="Z1242" s="210"/>
      <c r="AA1242" s="210"/>
      <c r="AB1242" s="210"/>
      <c r="AC1242" s="210"/>
      <c r="AD1242" s="210"/>
      <c r="AE1242" s="210"/>
      <c r="AF1242" s="210"/>
      <c r="AG1242" s="210" t="s">
        <v>192</v>
      </c>
      <c r="AH1242" s="210">
        <v>2</v>
      </c>
      <c r="AI1242" s="210"/>
      <c r="AJ1242" s="210"/>
      <c r="AK1242" s="210"/>
      <c r="AL1242" s="210"/>
      <c r="AM1242" s="210"/>
      <c r="AN1242" s="210"/>
      <c r="AO1242" s="210"/>
      <c r="AP1242" s="210"/>
      <c r="AQ1242" s="210"/>
      <c r="AR1242" s="210"/>
      <c r="AS1242" s="210"/>
      <c r="AT1242" s="210"/>
      <c r="AU1242" s="210"/>
      <c r="AV1242" s="210"/>
      <c r="AW1242" s="210"/>
      <c r="AX1242" s="210"/>
      <c r="AY1242" s="210"/>
      <c r="AZ1242" s="210"/>
      <c r="BA1242" s="210"/>
      <c r="BB1242" s="210"/>
      <c r="BC1242" s="210"/>
      <c r="BD1242" s="210"/>
      <c r="BE1242" s="210"/>
      <c r="BF1242" s="210"/>
      <c r="BG1242" s="210"/>
      <c r="BH1242" s="210"/>
    </row>
    <row r="1243" spans="1:60" outlineLevel="3" x14ac:dyDescent="0.2">
      <c r="A1243" s="217"/>
      <c r="B1243" s="218"/>
      <c r="C1243" s="263" t="s">
        <v>945</v>
      </c>
      <c r="D1243" s="254"/>
      <c r="E1243" s="255">
        <v>127</v>
      </c>
      <c r="F1243" s="220"/>
      <c r="G1243" s="220"/>
      <c r="H1243" s="220"/>
      <c r="I1243" s="220"/>
      <c r="J1243" s="220"/>
      <c r="K1243" s="220"/>
      <c r="L1243" s="220"/>
      <c r="M1243" s="220"/>
      <c r="N1243" s="219"/>
      <c r="O1243" s="219"/>
      <c r="P1243" s="219"/>
      <c r="Q1243" s="219"/>
      <c r="R1243" s="220"/>
      <c r="S1243" s="220"/>
      <c r="T1243" s="220"/>
      <c r="U1243" s="220"/>
      <c r="V1243" s="220"/>
      <c r="W1243" s="220"/>
      <c r="X1243" s="220"/>
      <c r="Y1243" s="220"/>
      <c r="Z1243" s="210"/>
      <c r="AA1243" s="210"/>
      <c r="AB1243" s="210"/>
      <c r="AC1243" s="210"/>
      <c r="AD1243" s="210"/>
      <c r="AE1243" s="210"/>
      <c r="AF1243" s="210"/>
      <c r="AG1243" s="210" t="s">
        <v>192</v>
      </c>
      <c r="AH1243" s="210">
        <v>2</v>
      </c>
      <c r="AI1243" s="210"/>
      <c r="AJ1243" s="210"/>
      <c r="AK1243" s="210"/>
      <c r="AL1243" s="210"/>
      <c r="AM1243" s="210"/>
      <c r="AN1243" s="210"/>
      <c r="AO1243" s="210"/>
      <c r="AP1243" s="210"/>
      <c r="AQ1243" s="210"/>
      <c r="AR1243" s="210"/>
      <c r="AS1243" s="210"/>
      <c r="AT1243" s="210"/>
      <c r="AU1243" s="210"/>
      <c r="AV1243" s="210"/>
      <c r="AW1243" s="210"/>
      <c r="AX1243" s="210"/>
      <c r="AY1243" s="210"/>
      <c r="AZ1243" s="210"/>
      <c r="BA1243" s="210"/>
      <c r="BB1243" s="210"/>
      <c r="BC1243" s="210"/>
      <c r="BD1243" s="210"/>
      <c r="BE1243" s="210"/>
      <c r="BF1243" s="210"/>
      <c r="BG1243" s="210"/>
      <c r="BH1243" s="210"/>
    </row>
    <row r="1244" spans="1:60" outlineLevel="3" x14ac:dyDescent="0.2">
      <c r="A1244" s="217"/>
      <c r="B1244" s="218"/>
      <c r="C1244" s="263" t="s">
        <v>946</v>
      </c>
      <c r="D1244" s="254"/>
      <c r="E1244" s="255">
        <v>89</v>
      </c>
      <c r="F1244" s="220"/>
      <c r="G1244" s="220"/>
      <c r="H1244" s="220"/>
      <c r="I1244" s="220"/>
      <c r="J1244" s="220"/>
      <c r="K1244" s="220"/>
      <c r="L1244" s="220"/>
      <c r="M1244" s="220"/>
      <c r="N1244" s="219"/>
      <c r="O1244" s="219"/>
      <c r="P1244" s="219"/>
      <c r="Q1244" s="219"/>
      <c r="R1244" s="220"/>
      <c r="S1244" s="220"/>
      <c r="T1244" s="220"/>
      <c r="U1244" s="220"/>
      <c r="V1244" s="220"/>
      <c r="W1244" s="220"/>
      <c r="X1244" s="220"/>
      <c r="Y1244" s="220"/>
      <c r="Z1244" s="210"/>
      <c r="AA1244" s="210"/>
      <c r="AB1244" s="210"/>
      <c r="AC1244" s="210"/>
      <c r="AD1244" s="210"/>
      <c r="AE1244" s="210"/>
      <c r="AF1244" s="210"/>
      <c r="AG1244" s="210" t="s">
        <v>192</v>
      </c>
      <c r="AH1244" s="210">
        <v>2</v>
      </c>
      <c r="AI1244" s="210"/>
      <c r="AJ1244" s="210"/>
      <c r="AK1244" s="210"/>
      <c r="AL1244" s="210"/>
      <c r="AM1244" s="210"/>
      <c r="AN1244" s="210"/>
      <c r="AO1244" s="210"/>
      <c r="AP1244" s="210"/>
      <c r="AQ1244" s="210"/>
      <c r="AR1244" s="210"/>
      <c r="AS1244" s="210"/>
      <c r="AT1244" s="210"/>
      <c r="AU1244" s="210"/>
      <c r="AV1244" s="210"/>
      <c r="AW1244" s="210"/>
      <c r="AX1244" s="210"/>
      <c r="AY1244" s="210"/>
      <c r="AZ1244" s="210"/>
      <c r="BA1244" s="210"/>
      <c r="BB1244" s="210"/>
      <c r="BC1244" s="210"/>
      <c r="BD1244" s="210"/>
      <c r="BE1244" s="210"/>
      <c r="BF1244" s="210"/>
      <c r="BG1244" s="210"/>
      <c r="BH1244" s="210"/>
    </row>
    <row r="1245" spans="1:60" outlineLevel="3" x14ac:dyDescent="0.2">
      <c r="A1245" s="217"/>
      <c r="B1245" s="218"/>
      <c r="C1245" s="263" t="s">
        <v>947</v>
      </c>
      <c r="D1245" s="254"/>
      <c r="E1245" s="255">
        <v>79</v>
      </c>
      <c r="F1245" s="220"/>
      <c r="G1245" s="220"/>
      <c r="H1245" s="220"/>
      <c r="I1245" s="220"/>
      <c r="J1245" s="220"/>
      <c r="K1245" s="220"/>
      <c r="L1245" s="220"/>
      <c r="M1245" s="220"/>
      <c r="N1245" s="219"/>
      <c r="O1245" s="219"/>
      <c r="P1245" s="219"/>
      <c r="Q1245" s="219"/>
      <c r="R1245" s="220"/>
      <c r="S1245" s="220"/>
      <c r="T1245" s="220"/>
      <c r="U1245" s="220"/>
      <c r="V1245" s="220"/>
      <c r="W1245" s="220"/>
      <c r="X1245" s="220"/>
      <c r="Y1245" s="220"/>
      <c r="Z1245" s="210"/>
      <c r="AA1245" s="210"/>
      <c r="AB1245" s="210"/>
      <c r="AC1245" s="210"/>
      <c r="AD1245" s="210"/>
      <c r="AE1245" s="210"/>
      <c r="AF1245" s="210"/>
      <c r="AG1245" s="210" t="s">
        <v>192</v>
      </c>
      <c r="AH1245" s="210">
        <v>2</v>
      </c>
      <c r="AI1245" s="210"/>
      <c r="AJ1245" s="210"/>
      <c r="AK1245" s="210"/>
      <c r="AL1245" s="210"/>
      <c r="AM1245" s="210"/>
      <c r="AN1245" s="210"/>
      <c r="AO1245" s="210"/>
      <c r="AP1245" s="210"/>
      <c r="AQ1245" s="210"/>
      <c r="AR1245" s="210"/>
      <c r="AS1245" s="210"/>
      <c r="AT1245" s="210"/>
      <c r="AU1245" s="210"/>
      <c r="AV1245" s="210"/>
      <c r="AW1245" s="210"/>
      <c r="AX1245" s="210"/>
      <c r="AY1245" s="210"/>
      <c r="AZ1245" s="210"/>
      <c r="BA1245" s="210"/>
      <c r="BB1245" s="210"/>
      <c r="BC1245" s="210"/>
      <c r="BD1245" s="210"/>
      <c r="BE1245" s="210"/>
      <c r="BF1245" s="210"/>
      <c r="BG1245" s="210"/>
      <c r="BH1245" s="210"/>
    </row>
    <row r="1246" spans="1:60" outlineLevel="3" x14ac:dyDescent="0.2">
      <c r="A1246" s="217"/>
      <c r="B1246" s="218"/>
      <c r="C1246" s="263" t="s">
        <v>948</v>
      </c>
      <c r="D1246" s="254"/>
      <c r="E1246" s="255">
        <v>325</v>
      </c>
      <c r="F1246" s="220"/>
      <c r="G1246" s="220"/>
      <c r="H1246" s="220"/>
      <c r="I1246" s="220"/>
      <c r="J1246" s="220"/>
      <c r="K1246" s="220"/>
      <c r="L1246" s="220"/>
      <c r="M1246" s="220"/>
      <c r="N1246" s="219"/>
      <c r="O1246" s="219"/>
      <c r="P1246" s="219"/>
      <c r="Q1246" s="219"/>
      <c r="R1246" s="220"/>
      <c r="S1246" s="220"/>
      <c r="T1246" s="220"/>
      <c r="U1246" s="220"/>
      <c r="V1246" s="220"/>
      <c r="W1246" s="220"/>
      <c r="X1246" s="220"/>
      <c r="Y1246" s="220"/>
      <c r="Z1246" s="210"/>
      <c r="AA1246" s="210"/>
      <c r="AB1246" s="210"/>
      <c r="AC1246" s="210"/>
      <c r="AD1246" s="210"/>
      <c r="AE1246" s="210"/>
      <c r="AF1246" s="210"/>
      <c r="AG1246" s="210" t="s">
        <v>192</v>
      </c>
      <c r="AH1246" s="210">
        <v>2</v>
      </c>
      <c r="AI1246" s="210"/>
      <c r="AJ1246" s="210"/>
      <c r="AK1246" s="210"/>
      <c r="AL1246" s="210"/>
      <c r="AM1246" s="210"/>
      <c r="AN1246" s="210"/>
      <c r="AO1246" s="210"/>
      <c r="AP1246" s="210"/>
      <c r="AQ1246" s="210"/>
      <c r="AR1246" s="210"/>
      <c r="AS1246" s="210"/>
      <c r="AT1246" s="210"/>
      <c r="AU1246" s="210"/>
      <c r="AV1246" s="210"/>
      <c r="AW1246" s="210"/>
      <c r="AX1246" s="210"/>
      <c r="AY1246" s="210"/>
      <c r="AZ1246" s="210"/>
      <c r="BA1246" s="210"/>
      <c r="BB1246" s="210"/>
      <c r="BC1246" s="210"/>
      <c r="BD1246" s="210"/>
      <c r="BE1246" s="210"/>
      <c r="BF1246" s="210"/>
      <c r="BG1246" s="210"/>
      <c r="BH1246" s="210"/>
    </row>
    <row r="1247" spans="1:60" outlineLevel="3" x14ac:dyDescent="0.2">
      <c r="A1247" s="217"/>
      <c r="B1247" s="218"/>
      <c r="C1247" s="263" t="s">
        <v>949</v>
      </c>
      <c r="D1247" s="254"/>
      <c r="E1247" s="255">
        <v>107</v>
      </c>
      <c r="F1247" s="220"/>
      <c r="G1247" s="220"/>
      <c r="H1247" s="220"/>
      <c r="I1247" s="220"/>
      <c r="J1247" s="220"/>
      <c r="K1247" s="220"/>
      <c r="L1247" s="220"/>
      <c r="M1247" s="220"/>
      <c r="N1247" s="219"/>
      <c r="O1247" s="219"/>
      <c r="P1247" s="219"/>
      <c r="Q1247" s="219"/>
      <c r="R1247" s="220"/>
      <c r="S1247" s="220"/>
      <c r="T1247" s="220"/>
      <c r="U1247" s="220"/>
      <c r="V1247" s="220"/>
      <c r="W1247" s="220"/>
      <c r="X1247" s="220"/>
      <c r="Y1247" s="220"/>
      <c r="Z1247" s="210"/>
      <c r="AA1247" s="210"/>
      <c r="AB1247" s="210"/>
      <c r="AC1247" s="210"/>
      <c r="AD1247" s="210"/>
      <c r="AE1247" s="210"/>
      <c r="AF1247" s="210"/>
      <c r="AG1247" s="210" t="s">
        <v>192</v>
      </c>
      <c r="AH1247" s="210">
        <v>2</v>
      </c>
      <c r="AI1247" s="210"/>
      <c r="AJ1247" s="210"/>
      <c r="AK1247" s="210"/>
      <c r="AL1247" s="210"/>
      <c r="AM1247" s="210"/>
      <c r="AN1247" s="210"/>
      <c r="AO1247" s="210"/>
      <c r="AP1247" s="210"/>
      <c r="AQ1247" s="210"/>
      <c r="AR1247" s="210"/>
      <c r="AS1247" s="210"/>
      <c r="AT1247" s="210"/>
      <c r="AU1247" s="210"/>
      <c r="AV1247" s="210"/>
      <c r="AW1247" s="210"/>
      <c r="AX1247" s="210"/>
      <c r="AY1247" s="210"/>
      <c r="AZ1247" s="210"/>
      <c r="BA1247" s="210"/>
      <c r="BB1247" s="210"/>
      <c r="BC1247" s="210"/>
      <c r="BD1247" s="210"/>
      <c r="BE1247" s="210"/>
      <c r="BF1247" s="210"/>
      <c r="BG1247" s="210"/>
      <c r="BH1247" s="210"/>
    </row>
    <row r="1248" spans="1:60" outlineLevel="3" x14ac:dyDescent="0.2">
      <c r="A1248" s="217"/>
      <c r="B1248" s="218"/>
      <c r="C1248" s="263" t="s">
        <v>950</v>
      </c>
      <c r="D1248" s="254"/>
      <c r="E1248" s="255">
        <v>39</v>
      </c>
      <c r="F1248" s="220"/>
      <c r="G1248" s="220"/>
      <c r="H1248" s="220"/>
      <c r="I1248" s="220"/>
      <c r="J1248" s="220"/>
      <c r="K1248" s="220"/>
      <c r="L1248" s="220"/>
      <c r="M1248" s="220"/>
      <c r="N1248" s="219"/>
      <c r="O1248" s="219"/>
      <c r="P1248" s="219"/>
      <c r="Q1248" s="219"/>
      <c r="R1248" s="220"/>
      <c r="S1248" s="220"/>
      <c r="T1248" s="220"/>
      <c r="U1248" s="220"/>
      <c r="V1248" s="220"/>
      <c r="W1248" s="220"/>
      <c r="X1248" s="220"/>
      <c r="Y1248" s="220"/>
      <c r="Z1248" s="210"/>
      <c r="AA1248" s="210"/>
      <c r="AB1248" s="210"/>
      <c r="AC1248" s="210"/>
      <c r="AD1248" s="210"/>
      <c r="AE1248" s="210"/>
      <c r="AF1248" s="210"/>
      <c r="AG1248" s="210" t="s">
        <v>192</v>
      </c>
      <c r="AH1248" s="210">
        <v>2</v>
      </c>
      <c r="AI1248" s="210"/>
      <c r="AJ1248" s="210"/>
      <c r="AK1248" s="210"/>
      <c r="AL1248" s="210"/>
      <c r="AM1248" s="210"/>
      <c r="AN1248" s="210"/>
      <c r="AO1248" s="210"/>
      <c r="AP1248" s="210"/>
      <c r="AQ1248" s="210"/>
      <c r="AR1248" s="210"/>
      <c r="AS1248" s="210"/>
      <c r="AT1248" s="210"/>
      <c r="AU1248" s="210"/>
      <c r="AV1248" s="210"/>
      <c r="AW1248" s="210"/>
      <c r="AX1248" s="210"/>
      <c r="AY1248" s="210"/>
      <c r="AZ1248" s="210"/>
      <c r="BA1248" s="210"/>
      <c r="BB1248" s="210"/>
      <c r="BC1248" s="210"/>
      <c r="BD1248" s="210"/>
      <c r="BE1248" s="210"/>
      <c r="BF1248" s="210"/>
      <c r="BG1248" s="210"/>
      <c r="BH1248" s="210"/>
    </row>
    <row r="1249" spans="1:60" outlineLevel="3" x14ac:dyDescent="0.2">
      <c r="A1249" s="217"/>
      <c r="B1249" s="218"/>
      <c r="C1249" s="263" t="s">
        <v>951</v>
      </c>
      <c r="D1249" s="254"/>
      <c r="E1249" s="255">
        <v>94</v>
      </c>
      <c r="F1249" s="220"/>
      <c r="G1249" s="220"/>
      <c r="H1249" s="220"/>
      <c r="I1249" s="220"/>
      <c r="J1249" s="220"/>
      <c r="K1249" s="220"/>
      <c r="L1249" s="220"/>
      <c r="M1249" s="220"/>
      <c r="N1249" s="219"/>
      <c r="O1249" s="219"/>
      <c r="P1249" s="219"/>
      <c r="Q1249" s="219"/>
      <c r="R1249" s="220"/>
      <c r="S1249" s="220"/>
      <c r="T1249" s="220"/>
      <c r="U1249" s="220"/>
      <c r="V1249" s="220"/>
      <c r="W1249" s="220"/>
      <c r="X1249" s="220"/>
      <c r="Y1249" s="220"/>
      <c r="Z1249" s="210"/>
      <c r="AA1249" s="210"/>
      <c r="AB1249" s="210"/>
      <c r="AC1249" s="210"/>
      <c r="AD1249" s="210"/>
      <c r="AE1249" s="210"/>
      <c r="AF1249" s="210"/>
      <c r="AG1249" s="210" t="s">
        <v>192</v>
      </c>
      <c r="AH1249" s="210">
        <v>2</v>
      </c>
      <c r="AI1249" s="210"/>
      <c r="AJ1249" s="210"/>
      <c r="AK1249" s="210"/>
      <c r="AL1249" s="210"/>
      <c r="AM1249" s="210"/>
      <c r="AN1249" s="210"/>
      <c r="AO1249" s="210"/>
      <c r="AP1249" s="210"/>
      <c r="AQ1249" s="210"/>
      <c r="AR1249" s="210"/>
      <c r="AS1249" s="210"/>
      <c r="AT1249" s="210"/>
      <c r="AU1249" s="210"/>
      <c r="AV1249" s="210"/>
      <c r="AW1249" s="210"/>
      <c r="AX1249" s="210"/>
      <c r="AY1249" s="210"/>
      <c r="AZ1249" s="210"/>
      <c r="BA1249" s="210"/>
      <c r="BB1249" s="210"/>
      <c r="BC1249" s="210"/>
      <c r="BD1249" s="210"/>
      <c r="BE1249" s="210"/>
      <c r="BF1249" s="210"/>
      <c r="BG1249" s="210"/>
      <c r="BH1249" s="210"/>
    </row>
    <row r="1250" spans="1:60" outlineLevel="3" x14ac:dyDescent="0.2">
      <c r="A1250" s="217"/>
      <c r="B1250" s="218"/>
      <c r="C1250" s="263" t="s">
        <v>952</v>
      </c>
      <c r="D1250" s="254"/>
      <c r="E1250" s="255">
        <v>127</v>
      </c>
      <c r="F1250" s="220"/>
      <c r="G1250" s="220"/>
      <c r="H1250" s="220"/>
      <c r="I1250" s="220"/>
      <c r="J1250" s="220"/>
      <c r="K1250" s="220"/>
      <c r="L1250" s="220"/>
      <c r="M1250" s="220"/>
      <c r="N1250" s="219"/>
      <c r="O1250" s="219"/>
      <c r="P1250" s="219"/>
      <c r="Q1250" s="219"/>
      <c r="R1250" s="220"/>
      <c r="S1250" s="220"/>
      <c r="T1250" s="220"/>
      <c r="U1250" s="220"/>
      <c r="V1250" s="220"/>
      <c r="W1250" s="220"/>
      <c r="X1250" s="220"/>
      <c r="Y1250" s="220"/>
      <c r="Z1250" s="210"/>
      <c r="AA1250" s="210"/>
      <c r="AB1250" s="210"/>
      <c r="AC1250" s="210"/>
      <c r="AD1250" s="210"/>
      <c r="AE1250" s="210"/>
      <c r="AF1250" s="210"/>
      <c r="AG1250" s="210" t="s">
        <v>192</v>
      </c>
      <c r="AH1250" s="210">
        <v>2</v>
      </c>
      <c r="AI1250" s="210"/>
      <c r="AJ1250" s="210"/>
      <c r="AK1250" s="210"/>
      <c r="AL1250" s="210"/>
      <c r="AM1250" s="210"/>
      <c r="AN1250" s="210"/>
      <c r="AO1250" s="210"/>
      <c r="AP1250" s="210"/>
      <c r="AQ1250" s="210"/>
      <c r="AR1250" s="210"/>
      <c r="AS1250" s="210"/>
      <c r="AT1250" s="210"/>
      <c r="AU1250" s="210"/>
      <c r="AV1250" s="210"/>
      <c r="AW1250" s="210"/>
      <c r="AX1250" s="210"/>
      <c r="AY1250" s="210"/>
      <c r="AZ1250" s="210"/>
      <c r="BA1250" s="210"/>
      <c r="BB1250" s="210"/>
      <c r="BC1250" s="210"/>
      <c r="BD1250" s="210"/>
      <c r="BE1250" s="210"/>
      <c r="BF1250" s="210"/>
      <c r="BG1250" s="210"/>
      <c r="BH1250" s="210"/>
    </row>
    <row r="1251" spans="1:60" outlineLevel="3" x14ac:dyDescent="0.2">
      <c r="A1251" s="217"/>
      <c r="B1251" s="218"/>
      <c r="C1251" s="263" t="s">
        <v>953</v>
      </c>
      <c r="D1251" s="254"/>
      <c r="E1251" s="255">
        <v>77</v>
      </c>
      <c r="F1251" s="220"/>
      <c r="G1251" s="220"/>
      <c r="H1251" s="220"/>
      <c r="I1251" s="220"/>
      <c r="J1251" s="220"/>
      <c r="K1251" s="220"/>
      <c r="L1251" s="220"/>
      <c r="M1251" s="220"/>
      <c r="N1251" s="219"/>
      <c r="O1251" s="219"/>
      <c r="P1251" s="219"/>
      <c r="Q1251" s="219"/>
      <c r="R1251" s="220"/>
      <c r="S1251" s="220"/>
      <c r="T1251" s="220"/>
      <c r="U1251" s="220"/>
      <c r="V1251" s="220"/>
      <c r="W1251" s="220"/>
      <c r="X1251" s="220"/>
      <c r="Y1251" s="220"/>
      <c r="Z1251" s="210"/>
      <c r="AA1251" s="210"/>
      <c r="AB1251" s="210"/>
      <c r="AC1251" s="210"/>
      <c r="AD1251" s="210"/>
      <c r="AE1251" s="210"/>
      <c r="AF1251" s="210"/>
      <c r="AG1251" s="210" t="s">
        <v>192</v>
      </c>
      <c r="AH1251" s="210">
        <v>2</v>
      </c>
      <c r="AI1251" s="210"/>
      <c r="AJ1251" s="210"/>
      <c r="AK1251" s="210"/>
      <c r="AL1251" s="210"/>
      <c r="AM1251" s="210"/>
      <c r="AN1251" s="210"/>
      <c r="AO1251" s="210"/>
      <c r="AP1251" s="210"/>
      <c r="AQ1251" s="210"/>
      <c r="AR1251" s="210"/>
      <c r="AS1251" s="210"/>
      <c r="AT1251" s="210"/>
      <c r="AU1251" s="210"/>
      <c r="AV1251" s="210"/>
      <c r="AW1251" s="210"/>
      <c r="AX1251" s="210"/>
      <c r="AY1251" s="210"/>
      <c r="AZ1251" s="210"/>
      <c r="BA1251" s="210"/>
      <c r="BB1251" s="210"/>
      <c r="BC1251" s="210"/>
      <c r="BD1251" s="210"/>
      <c r="BE1251" s="210"/>
      <c r="BF1251" s="210"/>
      <c r="BG1251" s="210"/>
      <c r="BH1251" s="210"/>
    </row>
    <row r="1252" spans="1:60" outlineLevel="3" x14ac:dyDescent="0.2">
      <c r="A1252" s="217"/>
      <c r="B1252" s="218"/>
      <c r="C1252" s="263" t="s">
        <v>954</v>
      </c>
      <c r="D1252" s="254"/>
      <c r="E1252" s="255">
        <v>79</v>
      </c>
      <c r="F1252" s="220"/>
      <c r="G1252" s="220"/>
      <c r="H1252" s="220"/>
      <c r="I1252" s="220"/>
      <c r="J1252" s="220"/>
      <c r="K1252" s="220"/>
      <c r="L1252" s="220"/>
      <c r="M1252" s="220"/>
      <c r="N1252" s="219"/>
      <c r="O1252" s="219"/>
      <c r="P1252" s="219"/>
      <c r="Q1252" s="219"/>
      <c r="R1252" s="220"/>
      <c r="S1252" s="220"/>
      <c r="T1252" s="220"/>
      <c r="U1252" s="220"/>
      <c r="V1252" s="220"/>
      <c r="W1252" s="220"/>
      <c r="X1252" s="220"/>
      <c r="Y1252" s="220"/>
      <c r="Z1252" s="210"/>
      <c r="AA1252" s="210"/>
      <c r="AB1252" s="210"/>
      <c r="AC1252" s="210"/>
      <c r="AD1252" s="210"/>
      <c r="AE1252" s="210"/>
      <c r="AF1252" s="210"/>
      <c r="AG1252" s="210" t="s">
        <v>192</v>
      </c>
      <c r="AH1252" s="210">
        <v>2</v>
      </c>
      <c r="AI1252" s="210"/>
      <c r="AJ1252" s="210"/>
      <c r="AK1252" s="210"/>
      <c r="AL1252" s="210"/>
      <c r="AM1252" s="210"/>
      <c r="AN1252" s="210"/>
      <c r="AO1252" s="210"/>
      <c r="AP1252" s="210"/>
      <c r="AQ1252" s="210"/>
      <c r="AR1252" s="210"/>
      <c r="AS1252" s="210"/>
      <c r="AT1252" s="210"/>
      <c r="AU1252" s="210"/>
      <c r="AV1252" s="210"/>
      <c r="AW1252" s="210"/>
      <c r="AX1252" s="210"/>
      <c r="AY1252" s="210"/>
      <c r="AZ1252" s="210"/>
      <c r="BA1252" s="210"/>
      <c r="BB1252" s="210"/>
      <c r="BC1252" s="210"/>
      <c r="BD1252" s="210"/>
      <c r="BE1252" s="210"/>
      <c r="BF1252" s="210"/>
      <c r="BG1252" s="210"/>
      <c r="BH1252" s="210"/>
    </row>
    <row r="1253" spans="1:60" outlineLevel="3" x14ac:dyDescent="0.2">
      <c r="A1253" s="217"/>
      <c r="B1253" s="218"/>
      <c r="C1253" s="263" t="s">
        <v>955</v>
      </c>
      <c r="D1253" s="254"/>
      <c r="E1253" s="255">
        <v>325</v>
      </c>
      <c r="F1253" s="220"/>
      <c r="G1253" s="220"/>
      <c r="H1253" s="220"/>
      <c r="I1253" s="220"/>
      <c r="J1253" s="220"/>
      <c r="K1253" s="220"/>
      <c r="L1253" s="220"/>
      <c r="M1253" s="220"/>
      <c r="N1253" s="219"/>
      <c r="O1253" s="219"/>
      <c r="P1253" s="219"/>
      <c r="Q1253" s="219"/>
      <c r="R1253" s="220"/>
      <c r="S1253" s="220"/>
      <c r="T1253" s="220"/>
      <c r="U1253" s="220"/>
      <c r="V1253" s="220"/>
      <c r="W1253" s="220"/>
      <c r="X1253" s="220"/>
      <c r="Y1253" s="220"/>
      <c r="Z1253" s="210"/>
      <c r="AA1253" s="210"/>
      <c r="AB1253" s="210"/>
      <c r="AC1253" s="210"/>
      <c r="AD1253" s="210"/>
      <c r="AE1253" s="210"/>
      <c r="AF1253" s="210"/>
      <c r="AG1253" s="210" t="s">
        <v>192</v>
      </c>
      <c r="AH1253" s="210">
        <v>2</v>
      </c>
      <c r="AI1253" s="210"/>
      <c r="AJ1253" s="210"/>
      <c r="AK1253" s="210"/>
      <c r="AL1253" s="210"/>
      <c r="AM1253" s="210"/>
      <c r="AN1253" s="210"/>
      <c r="AO1253" s="210"/>
      <c r="AP1253" s="210"/>
      <c r="AQ1253" s="210"/>
      <c r="AR1253" s="210"/>
      <c r="AS1253" s="210"/>
      <c r="AT1253" s="210"/>
      <c r="AU1253" s="210"/>
      <c r="AV1253" s="210"/>
      <c r="AW1253" s="210"/>
      <c r="AX1253" s="210"/>
      <c r="AY1253" s="210"/>
      <c r="AZ1253" s="210"/>
      <c r="BA1253" s="210"/>
      <c r="BB1253" s="210"/>
      <c r="BC1253" s="210"/>
      <c r="BD1253" s="210"/>
      <c r="BE1253" s="210"/>
      <c r="BF1253" s="210"/>
      <c r="BG1253" s="210"/>
      <c r="BH1253" s="210"/>
    </row>
    <row r="1254" spans="1:60" outlineLevel="3" x14ac:dyDescent="0.2">
      <c r="A1254" s="217"/>
      <c r="B1254" s="218"/>
      <c r="C1254" s="263" t="s">
        <v>956</v>
      </c>
      <c r="D1254" s="254"/>
      <c r="E1254" s="255">
        <v>107</v>
      </c>
      <c r="F1254" s="220"/>
      <c r="G1254" s="220"/>
      <c r="H1254" s="220"/>
      <c r="I1254" s="220"/>
      <c r="J1254" s="220"/>
      <c r="K1254" s="220"/>
      <c r="L1254" s="220"/>
      <c r="M1254" s="220"/>
      <c r="N1254" s="219"/>
      <c r="O1254" s="219"/>
      <c r="P1254" s="219"/>
      <c r="Q1254" s="219"/>
      <c r="R1254" s="220"/>
      <c r="S1254" s="220"/>
      <c r="T1254" s="220"/>
      <c r="U1254" s="220"/>
      <c r="V1254" s="220"/>
      <c r="W1254" s="220"/>
      <c r="X1254" s="220"/>
      <c r="Y1254" s="220"/>
      <c r="Z1254" s="210"/>
      <c r="AA1254" s="210"/>
      <c r="AB1254" s="210"/>
      <c r="AC1254" s="210"/>
      <c r="AD1254" s="210"/>
      <c r="AE1254" s="210"/>
      <c r="AF1254" s="210"/>
      <c r="AG1254" s="210" t="s">
        <v>192</v>
      </c>
      <c r="AH1254" s="210">
        <v>2</v>
      </c>
      <c r="AI1254" s="210"/>
      <c r="AJ1254" s="210"/>
      <c r="AK1254" s="210"/>
      <c r="AL1254" s="210"/>
      <c r="AM1254" s="210"/>
      <c r="AN1254" s="210"/>
      <c r="AO1254" s="210"/>
      <c r="AP1254" s="210"/>
      <c r="AQ1254" s="210"/>
      <c r="AR1254" s="210"/>
      <c r="AS1254" s="210"/>
      <c r="AT1254" s="210"/>
      <c r="AU1254" s="210"/>
      <c r="AV1254" s="210"/>
      <c r="AW1254" s="210"/>
      <c r="AX1254" s="210"/>
      <c r="AY1254" s="210"/>
      <c r="AZ1254" s="210"/>
      <c r="BA1254" s="210"/>
      <c r="BB1254" s="210"/>
      <c r="BC1254" s="210"/>
      <c r="BD1254" s="210"/>
      <c r="BE1254" s="210"/>
      <c r="BF1254" s="210"/>
      <c r="BG1254" s="210"/>
      <c r="BH1254" s="210"/>
    </row>
    <row r="1255" spans="1:60" outlineLevel="3" x14ac:dyDescent="0.2">
      <c r="A1255" s="217"/>
      <c r="B1255" s="218"/>
      <c r="C1255" s="263" t="s">
        <v>957</v>
      </c>
      <c r="D1255" s="254"/>
      <c r="E1255" s="255">
        <v>38</v>
      </c>
      <c r="F1255" s="220"/>
      <c r="G1255" s="220"/>
      <c r="H1255" s="220"/>
      <c r="I1255" s="220"/>
      <c r="J1255" s="220"/>
      <c r="K1255" s="220"/>
      <c r="L1255" s="220"/>
      <c r="M1255" s="220"/>
      <c r="N1255" s="219"/>
      <c r="O1255" s="219"/>
      <c r="P1255" s="219"/>
      <c r="Q1255" s="219"/>
      <c r="R1255" s="220"/>
      <c r="S1255" s="220"/>
      <c r="T1255" s="220"/>
      <c r="U1255" s="220"/>
      <c r="V1255" s="220"/>
      <c r="W1255" s="220"/>
      <c r="X1255" s="220"/>
      <c r="Y1255" s="220"/>
      <c r="Z1255" s="210"/>
      <c r="AA1255" s="210"/>
      <c r="AB1255" s="210"/>
      <c r="AC1255" s="210"/>
      <c r="AD1255" s="210"/>
      <c r="AE1255" s="210"/>
      <c r="AF1255" s="210"/>
      <c r="AG1255" s="210" t="s">
        <v>192</v>
      </c>
      <c r="AH1255" s="210">
        <v>2</v>
      </c>
      <c r="AI1255" s="210"/>
      <c r="AJ1255" s="210"/>
      <c r="AK1255" s="210"/>
      <c r="AL1255" s="210"/>
      <c r="AM1255" s="210"/>
      <c r="AN1255" s="210"/>
      <c r="AO1255" s="210"/>
      <c r="AP1255" s="210"/>
      <c r="AQ1255" s="210"/>
      <c r="AR1255" s="210"/>
      <c r="AS1255" s="210"/>
      <c r="AT1255" s="210"/>
      <c r="AU1255" s="210"/>
      <c r="AV1255" s="210"/>
      <c r="AW1255" s="210"/>
      <c r="AX1255" s="210"/>
      <c r="AY1255" s="210"/>
      <c r="AZ1255" s="210"/>
      <c r="BA1255" s="210"/>
      <c r="BB1255" s="210"/>
      <c r="BC1255" s="210"/>
      <c r="BD1255" s="210"/>
      <c r="BE1255" s="210"/>
      <c r="BF1255" s="210"/>
      <c r="BG1255" s="210"/>
      <c r="BH1255" s="210"/>
    </row>
    <row r="1256" spans="1:60" outlineLevel="3" x14ac:dyDescent="0.2">
      <c r="A1256" s="217"/>
      <c r="B1256" s="218"/>
      <c r="C1256" s="262" t="s">
        <v>226</v>
      </c>
      <c r="D1256" s="254"/>
      <c r="E1256" s="255"/>
      <c r="F1256" s="220"/>
      <c r="G1256" s="220"/>
      <c r="H1256" s="220"/>
      <c r="I1256" s="220"/>
      <c r="J1256" s="220"/>
      <c r="K1256" s="220"/>
      <c r="L1256" s="220"/>
      <c r="M1256" s="220"/>
      <c r="N1256" s="219"/>
      <c r="O1256" s="219"/>
      <c r="P1256" s="219"/>
      <c r="Q1256" s="219"/>
      <c r="R1256" s="220"/>
      <c r="S1256" s="220"/>
      <c r="T1256" s="220"/>
      <c r="U1256" s="220"/>
      <c r="V1256" s="220"/>
      <c r="W1256" s="220"/>
      <c r="X1256" s="220"/>
      <c r="Y1256" s="220"/>
      <c r="Z1256" s="210"/>
      <c r="AA1256" s="210"/>
      <c r="AB1256" s="210"/>
      <c r="AC1256" s="210"/>
      <c r="AD1256" s="210"/>
      <c r="AE1256" s="210"/>
      <c r="AF1256" s="210"/>
      <c r="AG1256" s="210" t="s">
        <v>192</v>
      </c>
      <c r="AH1256" s="210"/>
      <c r="AI1256" s="210"/>
      <c r="AJ1256" s="210"/>
      <c r="AK1256" s="210"/>
      <c r="AL1256" s="210"/>
      <c r="AM1256" s="210"/>
      <c r="AN1256" s="210"/>
      <c r="AO1256" s="210"/>
      <c r="AP1256" s="210"/>
      <c r="AQ1256" s="210"/>
      <c r="AR1256" s="210"/>
      <c r="AS1256" s="210"/>
      <c r="AT1256" s="210"/>
      <c r="AU1256" s="210"/>
      <c r="AV1256" s="210"/>
      <c r="AW1256" s="210"/>
      <c r="AX1256" s="210"/>
      <c r="AY1256" s="210"/>
      <c r="AZ1256" s="210"/>
      <c r="BA1256" s="210"/>
      <c r="BB1256" s="210"/>
      <c r="BC1256" s="210"/>
      <c r="BD1256" s="210"/>
      <c r="BE1256" s="210"/>
      <c r="BF1256" s="210"/>
      <c r="BG1256" s="210"/>
      <c r="BH1256" s="210"/>
    </row>
    <row r="1257" spans="1:60" outlineLevel="3" x14ac:dyDescent="0.2">
      <c r="A1257" s="217"/>
      <c r="B1257" s="218"/>
      <c r="C1257" s="261" t="s">
        <v>958</v>
      </c>
      <c r="D1257" s="252"/>
      <c r="E1257" s="253">
        <v>2835</v>
      </c>
      <c r="F1257" s="220"/>
      <c r="G1257" s="220"/>
      <c r="H1257" s="220"/>
      <c r="I1257" s="220"/>
      <c r="J1257" s="220"/>
      <c r="K1257" s="220"/>
      <c r="L1257" s="220"/>
      <c r="M1257" s="220"/>
      <c r="N1257" s="219"/>
      <c r="O1257" s="219"/>
      <c r="P1257" s="219"/>
      <c r="Q1257" s="219"/>
      <c r="R1257" s="220"/>
      <c r="S1257" s="220"/>
      <c r="T1257" s="220"/>
      <c r="U1257" s="220"/>
      <c r="V1257" s="220"/>
      <c r="W1257" s="220"/>
      <c r="X1257" s="220"/>
      <c r="Y1257" s="220"/>
      <c r="Z1257" s="210"/>
      <c r="AA1257" s="210"/>
      <c r="AB1257" s="210"/>
      <c r="AC1257" s="210"/>
      <c r="AD1257" s="210"/>
      <c r="AE1257" s="210"/>
      <c r="AF1257" s="210"/>
      <c r="AG1257" s="210" t="s">
        <v>192</v>
      </c>
      <c r="AH1257" s="210">
        <v>0</v>
      </c>
      <c r="AI1257" s="210"/>
      <c r="AJ1257" s="210"/>
      <c r="AK1257" s="210"/>
      <c r="AL1257" s="210"/>
      <c r="AM1257" s="210"/>
      <c r="AN1257" s="210"/>
      <c r="AO1257" s="210"/>
      <c r="AP1257" s="210"/>
      <c r="AQ1257" s="210"/>
      <c r="AR1257" s="210"/>
      <c r="AS1257" s="210"/>
      <c r="AT1257" s="210"/>
      <c r="AU1257" s="210"/>
      <c r="AV1257" s="210"/>
      <c r="AW1257" s="210"/>
      <c r="AX1257" s="210"/>
      <c r="AY1257" s="210"/>
      <c r="AZ1257" s="210"/>
      <c r="BA1257" s="210"/>
      <c r="BB1257" s="210"/>
      <c r="BC1257" s="210"/>
      <c r="BD1257" s="210"/>
      <c r="BE1257" s="210"/>
      <c r="BF1257" s="210"/>
      <c r="BG1257" s="210"/>
      <c r="BH1257" s="210"/>
    </row>
    <row r="1258" spans="1:60" outlineLevel="1" x14ac:dyDescent="0.2">
      <c r="A1258" s="229">
        <v>53</v>
      </c>
      <c r="B1258" s="230" t="s">
        <v>959</v>
      </c>
      <c r="C1258" s="247" t="s">
        <v>960</v>
      </c>
      <c r="D1258" s="231" t="s">
        <v>189</v>
      </c>
      <c r="E1258" s="232">
        <v>1890</v>
      </c>
      <c r="F1258" s="233"/>
      <c r="G1258" s="234">
        <f>ROUND(E1258*F1258,2)</f>
        <v>0</v>
      </c>
      <c r="H1258" s="233"/>
      <c r="I1258" s="234">
        <f>ROUND(E1258*H1258,2)</f>
        <v>0</v>
      </c>
      <c r="J1258" s="233"/>
      <c r="K1258" s="234">
        <f>ROUND(E1258*J1258,2)</f>
        <v>0</v>
      </c>
      <c r="L1258" s="234">
        <v>21</v>
      </c>
      <c r="M1258" s="234">
        <f>G1258*(1+L1258/100)</f>
        <v>0</v>
      </c>
      <c r="N1258" s="232">
        <v>3.5E-4</v>
      </c>
      <c r="O1258" s="232">
        <f>ROUND(E1258*N1258,2)</f>
        <v>0.66</v>
      </c>
      <c r="P1258" s="232">
        <v>0</v>
      </c>
      <c r="Q1258" s="232">
        <f>ROUND(E1258*P1258,2)</f>
        <v>0</v>
      </c>
      <c r="R1258" s="234" t="s">
        <v>847</v>
      </c>
      <c r="S1258" s="234" t="s">
        <v>149</v>
      </c>
      <c r="T1258" s="235" t="s">
        <v>149</v>
      </c>
      <c r="U1258" s="220">
        <v>0.01</v>
      </c>
      <c r="V1258" s="220">
        <f>ROUND(E1258*U1258,2)</f>
        <v>18.899999999999999</v>
      </c>
      <c r="W1258" s="220"/>
      <c r="X1258" s="220" t="s">
        <v>161</v>
      </c>
      <c r="Y1258" s="220" t="s">
        <v>152</v>
      </c>
      <c r="Z1258" s="210"/>
      <c r="AA1258" s="210"/>
      <c r="AB1258" s="210"/>
      <c r="AC1258" s="210"/>
      <c r="AD1258" s="210"/>
      <c r="AE1258" s="210"/>
      <c r="AF1258" s="210"/>
      <c r="AG1258" s="210" t="s">
        <v>941</v>
      </c>
      <c r="AH1258" s="210"/>
      <c r="AI1258" s="210"/>
      <c r="AJ1258" s="210"/>
      <c r="AK1258" s="210"/>
      <c r="AL1258" s="210"/>
      <c r="AM1258" s="210"/>
      <c r="AN1258" s="210"/>
      <c r="AO1258" s="210"/>
      <c r="AP1258" s="210"/>
      <c r="AQ1258" s="210"/>
      <c r="AR1258" s="210"/>
      <c r="AS1258" s="210"/>
      <c r="AT1258" s="210"/>
      <c r="AU1258" s="210"/>
      <c r="AV1258" s="210"/>
      <c r="AW1258" s="210"/>
      <c r="AX1258" s="210"/>
      <c r="AY1258" s="210"/>
      <c r="AZ1258" s="210"/>
      <c r="BA1258" s="210"/>
      <c r="BB1258" s="210"/>
      <c r="BC1258" s="210"/>
      <c r="BD1258" s="210"/>
      <c r="BE1258" s="210"/>
      <c r="BF1258" s="210"/>
      <c r="BG1258" s="210"/>
      <c r="BH1258" s="210"/>
    </row>
    <row r="1259" spans="1:60" outlineLevel="2" x14ac:dyDescent="0.2">
      <c r="A1259" s="217"/>
      <c r="B1259" s="218"/>
      <c r="C1259" s="261" t="s">
        <v>961</v>
      </c>
      <c r="D1259" s="252"/>
      <c r="E1259" s="253">
        <v>40</v>
      </c>
      <c r="F1259" s="220"/>
      <c r="G1259" s="220"/>
      <c r="H1259" s="220"/>
      <c r="I1259" s="220"/>
      <c r="J1259" s="220"/>
      <c r="K1259" s="220"/>
      <c r="L1259" s="220"/>
      <c r="M1259" s="220"/>
      <c r="N1259" s="219"/>
      <c r="O1259" s="219"/>
      <c r="P1259" s="219"/>
      <c r="Q1259" s="219"/>
      <c r="R1259" s="220"/>
      <c r="S1259" s="220"/>
      <c r="T1259" s="220"/>
      <c r="U1259" s="220"/>
      <c r="V1259" s="220"/>
      <c r="W1259" s="220"/>
      <c r="X1259" s="220"/>
      <c r="Y1259" s="220"/>
      <c r="Z1259" s="210"/>
      <c r="AA1259" s="210"/>
      <c r="AB1259" s="210"/>
      <c r="AC1259" s="210"/>
      <c r="AD1259" s="210"/>
      <c r="AE1259" s="210"/>
      <c r="AF1259" s="210"/>
      <c r="AG1259" s="210" t="s">
        <v>192</v>
      </c>
      <c r="AH1259" s="210">
        <v>0</v>
      </c>
      <c r="AI1259" s="210"/>
      <c r="AJ1259" s="210"/>
      <c r="AK1259" s="210"/>
      <c r="AL1259" s="210"/>
      <c r="AM1259" s="210"/>
      <c r="AN1259" s="210"/>
      <c r="AO1259" s="210"/>
      <c r="AP1259" s="210"/>
      <c r="AQ1259" s="210"/>
      <c r="AR1259" s="210"/>
      <c r="AS1259" s="210"/>
      <c r="AT1259" s="210"/>
      <c r="AU1259" s="210"/>
      <c r="AV1259" s="210"/>
      <c r="AW1259" s="210"/>
      <c r="AX1259" s="210"/>
      <c r="AY1259" s="210"/>
      <c r="AZ1259" s="210"/>
      <c r="BA1259" s="210"/>
      <c r="BB1259" s="210"/>
      <c r="BC1259" s="210"/>
      <c r="BD1259" s="210"/>
      <c r="BE1259" s="210"/>
      <c r="BF1259" s="210"/>
      <c r="BG1259" s="210"/>
      <c r="BH1259" s="210"/>
    </row>
    <row r="1260" spans="1:60" outlineLevel="3" x14ac:dyDescent="0.2">
      <c r="A1260" s="217"/>
      <c r="B1260" s="218"/>
      <c r="C1260" s="261" t="s">
        <v>962</v>
      </c>
      <c r="D1260" s="252"/>
      <c r="E1260" s="253">
        <v>213</v>
      </c>
      <c r="F1260" s="220"/>
      <c r="G1260" s="220"/>
      <c r="H1260" s="220"/>
      <c r="I1260" s="220"/>
      <c r="J1260" s="220"/>
      <c r="K1260" s="220"/>
      <c r="L1260" s="220"/>
      <c r="M1260" s="220"/>
      <c r="N1260" s="219"/>
      <c r="O1260" s="219"/>
      <c r="P1260" s="219"/>
      <c r="Q1260" s="219"/>
      <c r="R1260" s="220"/>
      <c r="S1260" s="220"/>
      <c r="T1260" s="220"/>
      <c r="U1260" s="220"/>
      <c r="V1260" s="220"/>
      <c r="W1260" s="220"/>
      <c r="X1260" s="220"/>
      <c r="Y1260" s="220"/>
      <c r="Z1260" s="210"/>
      <c r="AA1260" s="210"/>
      <c r="AB1260" s="210"/>
      <c r="AC1260" s="210"/>
      <c r="AD1260" s="210"/>
      <c r="AE1260" s="210"/>
      <c r="AF1260" s="210"/>
      <c r="AG1260" s="210" t="s">
        <v>192</v>
      </c>
      <c r="AH1260" s="210">
        <v>0</v>
      </c>
      <c r="AI1260" s="210"/>
      <c r="AJ1260" s="210"/>
      <c r="AK1260" s="210"/>
      <c r="AL1260" s="210"/>
      <c r="AM1260" s="210"/>
      <c r="AN1260" s="210"/>
      <c r="AO1260" s="210"/>
      <c r="AP1260" s="210"/>
      <c r="AQ1260" s="210"/>
      <c r="AR1260" s="210"/>
      <c r="AS1260" s="210"/>
      <c r="AT1260" s="210"/>
      <c r="AU1260" s="210"/>
      <c r="AV1260" s="210"/>
      <c r="AW1260" s="210"/>
      <c r="AX1260" s="210"/>
      <c r="AY1260" s="210"/>
      <c r="AZ1260" s="210"/>
      <c r="BA1260" s="210"/>
      <c r="BB1260" s="210"/>
      <c r="BC1260" s="210"/>
      <c r="BD1260" s="210"/>
      <c r="BE1260" s="210"/>
      <c r="BF1260" s="210"/>
      <c r="BG1260" s="210"/>
      <c r="BH1260" s="210"/>
    </row>
    <row r="1261" spans="1:60" outlineLevel="3" x14ac:dyDescent="0.2">
      <c r="A1261" s="217"/>
      <c r="B1261" s="218"/>
      <c r="C1261" s="261" t="s">
        <v>963</v>
      </c>
      <c r="D1261" s="252"/>
      <c r="E1261" s="253">
        <v>24</v>
      </c>
      <c r="F1261" s="220"/>
      <c r="G1261" s="220"/>
      <c r="H1261" s="220"/>
      <c r="I1261" s="220"/>
      <c r="J1261" s="220"/>
      <c r="K1261" s="220"/>
      <c r="L1261" s="220"/>
      <c r="M1261" s="220"/>
      <c r="N1261" s="219"/>
      <c r="O1261" s="219"/>
      <c r="P1261" s="219"/>
      <c r="Q1261" s="219"/>
      <c r="R1261" s="220"/>
      <c r="S1261" s="220"/>
      <c r="T1261" s="220"/>
      <c r="U1261" s="220"/>
      <c r="V1261" s="220"/>
      <c r="W1261" s="220"/>
      <c r="X1261" s="220"/>
      <c r="Y1261" s="220"/>
      <c r="Z1261" s="210"/>
      <c r="AA1261" s="210"/>
      <c r="AB1261" s="210"/>
      <c r="AC1261" s="210"/>
      <c r="AD1261" s="210"/>
      <c r="AE1261" s="210"/>
      <c r="AF1261" s="210"/>
      <c r="AG1261" s="210" t="s">
        <v>192</v>
      </c>
      <c r="AH1261" s="210">
        <v>0</v>
      </c>
      <c r="AI1261" s="210"/>
      <c r="AJ1261" s="210"/>
      <c r="AK1261" s="210"/>
      <c r="AL1261" s="210"/>
      <c r="AM1261" s="210"/>
      <c r="AN1261" s="210"/>
      <c r="AO1261" s="210"/>
      <c r="AP1261" s="210"/>
      <c r="AQ1261" s="210"/>
      <c r="AR1261" s="210"/>
      <c r="AS1261" s="210"/>
      <c r="AT1261" s="210"/>
      <c r="AU1261" s="210"/>
      <c r="AV1261" s="210"/>
      <c r="AW1261" s="210"/>
      <c r="AX1261" s="210"/>
      <c r="AY1261" s="210"/>
      <c r="AZ1261" s="210"/>
      <c r="BA1261" s="210"/>
      <c r="BB1261" s="210"/>
      <c r="BC1261" s="210"/>
      <c r="BD1261" s="210"/>
      <c r="BE1261" s="210"/>
      <c r="BF1261" s="210"/>
      <c r="BG1261" s="210"/>
      <c r="BH1261" s="210"/>
    </row>
    <row r="1262" spans="1:60" outlineLevel="3" x14ac:dyDescent="0.2">
      <c r="A1262" s="217"/>
      <c r="B1262" s="218"/>
      <c r="C1262" s="261" t="s">
        <v>964</v>
      </c>
      <c r="D1262" s="252"/>
      <c r="E1262" s="253">
        <v>127</v>
      </c>
      <c r="F1262" s="220"/>
      <c r="G1262" s="220"/>
      <c r="H1262" s="220"/>
      <c r="I1262" s="220"/>
      <c r="J1262" s="220"/>
      <c r="K1262" s="220"/>
      <c r="L1262" s="220"/>
      <c r="M1262" s="220"/>
      <c r="N1262" s="219"/>
      <c r="O1262" s="219"/>
      <c r="P1262" s="219"/>
      <c r="Q1262" s="219"/>
      <c r="R1262" s="220"/>
      <c r="S1262" s="220"/>
      <c r="T1262" s="220"/>
      <c r="U1262" s="220"/>
      <c r="V1262" s="220"/>
      <c r="W1262" s="220"/>
      <c r="X1262" s="220"/>
      <c r="Y1262" s="220"/>
      <c r="Z1262" s="210"/>
      <c r="AA1262" s="210"/>
      <c r="AB1262" s="210"/>
      <c r="AC1262" s="210"/>
      <c r="AD1262" s="210"/>
      <c r="AE1262" s="210"/>
      <c r="AF1262" s="210"/>
      <c r="AG1262" s="210" t="s">
        <v>192</v>
      </c>
      <c r="AH1262" s="210">
        <v>0</v>
      </c>
      <c r="AI1262" s="210"/>
      <c r="AJ1262" s="210"/>
      <c r="AK1262" s="210"/>
      <c r="AL1262" s="210"/>
      <c r="AM1262" s="210"/>
      <c r="AN1262" s="210"/>
      <c r="AO1262" s="210"/>
      <c r="AP1262" s="210"/>
      <c r="AQ1262" s="210"/>
      <c r="AR1262" s="210"/>
      <c r="AS1262" s="210"/>
      <c r="AT1262" s="210"/>
      <c r="AU1262" s="210"/>
      <c r="AV1262" s="210"/>
      <c r="AW1262" s="210"/>
      <c r="AX1262" s="210"/>
      <c r="AY1262" s="210"/>
      <c r="AZ1262" s="210"/>
      <c r="BA1262" s="210"/>
      <c r="BB1262" s="210"/>
      <c r="BC1262" s="210"/>
      <c r="BD1262" s="210"/>
      <c r="BE1262" s="210"/>
      <c r="BF1262" s="210"/>
      <c r="BG1262" s="210"/>
      <c r="BH1262" s="210"/>
    </row>
    <row r="1263" spans="1:60" outlineLevel="3" x14ac:dyDescent="0.2">
      <c r="A1263" s="217"/>
      <c r="B1263" s="218"/>
      <c r="C1263" s="261" t="s">
        <v>965</v>
      </c>
      <c r="D1263" s="252"/>
      <c r="E1263" s="253">
        <v>89</v>
      </c>
      <c r="F1263" s="220"/>
      <c r="G1263" s="220"/>
      <c r="H1263" s="220"/>
      <c r="I1263" s="220"/>
      <c r="J1263" s="220"/>
      <c r="K1263" s="220"/>
      <c r="L1263" s="220"/>
      <c r="M1263" s="220"/>
      <c r="N1263" s="219"/>
      <c r="O1263" s="219"/>
      <c r="P1263" s="219"/>
      <c r="Q1263" s="219"/>
      <c r="R1263" s="220"/>
      <c r="S1263" s="220"/>
      <c r="T1263" s="220"/>
      <c r="U1263" s="220"/>
      <c r="V1263" s="220"/>
      <c r="W1263" s="220"/>
      <c r="X1263" s="220"/>
      <c r="Y1263" s="220"/>
      <c r="Z1263" s="210"/>
      <c r="AA1263" s="210"/>
      <c r="AB1263" s="210"/>
      <c r="AC1263" s="210"/>
      <c r="AD1263" s="210"/>
      <c r="AE1263" s="210"/>
      <c r="AF1263" s="210"/>
      <c r="AG1263" s="210" t="s">
        <v>192</v>
      </c>
      <c r="AH1263" s="210">
        <v>0</v>
      </c>
      <c r="AI1263" s="210"/>
      <c r="AJ1263" s="210"/>
      <c r="AK1263" s="210"/>
      <c r="AL1263" s="210"/>
      <c r="AM1263" s="210"/>
      <c r="AN1263" s="210"/>
      <c r="AO1263" s="210"/>
      <c r="AP1263" s="210"/>
      <c r="AQ1263" s="210"/>
      <c r="AR1263" s="210"/>
      <c r="AS1263" s="210"/>
      <c r="AT1263" s="210"/>
      <c r="AU1263" s="210"/>
      <c r="AV1263" s="210"/>
      <c r="AW1263" s="210"/>
      <c r="AX1263" s="210"/>
      <c r="AY1263" s="210"/>
      <c r="AZ1263" s="210"/>
      <c r="BA1263" s="210"/>
      <c r="BB1263" s="210"/>
      <c r="BC1263" s="210"/>
      <c r="BD1263" s="210"/>
      <c r="BE1263" s="210"/>
      <c r="BF1263" s="210"/>
      <c r="BG1263" s="210"/>
      <c r="BH1263" s="210"/>
    </row>
    <row r="1264" spans="1:60" outlineLevel="3" x14ac:dyDescent="0.2">
      <c r="A1264" s="217"/>
      <c r="B1264" s="218"/>
      <c r="C1264" s="261" t="s">
        <v>966</v>
      </c>
      <c r="D1264" s="252"/>
      <c r="E1264" s="253">
        <v>79</v>
      </c>
      <c r="F1264" s="220"/>
      <c r="G1264" s="220"/>
      <c r="H1264" s="220"/>
      <c r="I1264" s="220"/>
      <c r="J1264" s="220"/>
      <c r="K1264" s="220"/>
      <c r="L1264" s="220"/>
      <c r="M1264" s="220"/>
      <c r="N1264" s="219"/>
      <c r="O1264" s="219"/>
      <c r="P1264" s="219"/>
      <c r="Q1264" s="219"/>
      <c r="R1264" s="220"/>
      <c r="S1264" s="220"/>
      <c r="T1264" s="220"/>
      <c r="U1264" s="220"/>
      <c r="V1264" s="220"/>
      <c r="W1264" s="220"/>
      <c r="X1264" s="220"/>
      <c r="Y1264" s="220"/>
      <c r="Z1264" s="210"/>
      <c r="AA1264" s="210"/>
      <c r="AB1264" s="210"/>
      <c r="AC1264" s="210"/>
      <c r="AD1264" s="210"/>
      <c r="AE1264" s="210"/>
      <c r="AF1264" s="210"/>
      <c r="AG1264" s="210" t="s">
        <v>192</v>
      </c>
      <c r="AH1264" s="210">
        <v>0</v>
      </c>
      <c r="AI1264" s="210"/>
      <c r="AJ1264" s="210"/>
      <c r="AK1264" s="210"/>
      <c r="AL1264" s="210"/>
      <c r="AM1264" s="210"/>
      <c r="AN1264" s="210"/>
      <c r="AO1264" s="210"/>
      <c r="AP1264" s="210"/>
      <c r="AQ1264" s="210"/>
      <c r="AR1264" s="210"/>
      <c r="AS1264" s="210"/>
      <c r="AT1264" s="210"/>
      <c r="AU1264" s="210"/>
      <c r="AV1264" s="210"/>
      <c r="AW1264" s="210"/>
      <c r="AX1264" s="210"/>
      <c r="AY1264" s="210"/>
      <c r="AZ1264" s="210"/>
      <c r="BA1264" s="210"/>
      <c r="BB1264" s="210"/>
      <c r="BC1264" s="210"/>
      <c r="BD1264" s="210"/>
      <c r="BE1264" s="210"/>
      <c r="BF1264" s="210"/>
      <c r="BG1264" s="210"/>
      <c r="BH1264" s="210"/>
    </row>
    <row r="1265" spans="1:60" outlineLevel="3" x14ac:dyDescent="0.2">
      <c r="A1265" s="217"/>
      <c r="B1265" s="218"/>
      <c r="C1265" s="261" t="s">
        <v>967</v>
      </c>
      <c r="D1265" s="252"/>
      <c r="E1265" s="253">
        <v>325</v>
      </c>
      <c r="F1265" s="220"/>
      <c r="G1265" s="220"/>
      <c r="H1265" s="220"/>
      <c r="I1265" s="220"/>
      <c r="J1265" s="220"/>
      <c r="K1265" s="220"/>
      <c r="L1265" s="220"/>
      <c r="M1265" s="220"/>
      <c r="N1265" s="219"/>
      <c r="O1265" s="219"/>
      <c r="P1265" s="219"/>
      <c r="Q1265" s="219"/>
      <c r="R1265" s="220"/>
      <c r="S1265" s="220"/>
      <c r="T1265" s="220"/>
      <c r="U1265" s="220"/>
      <c r="V1265" s="220"/>
      <c r="W1265" s="220"/>
      <c r="X1265" s="220"/>
      <c r="Y1265" s="220"/>
      <c r="Z1265" s="210"/>
      <c r="AA1265" s="210"/>
      <c r="AB1265" s="210"/>
      <c r="AC1265" s="210"/>
      <c r="AD1265" s="210"/>
      <c r="AE1265" s="210"/>
      <c r="AF1265" s="210"/>
      <c r="AG1265" s="210" t="s">
        <v>192</v>
      </c>
      <c r="AH1265" s="210">
        <v>0</v>
      </c>
      <c r="AI1265" s="210"/>
      <c r="AJ1265" s="210"/>
      <c r="AK1265" s="210"/>
      <c r="AL1265" s="210"/>
      <c r="AM1265" s="210"/>
      <c r="AN1265" s="210"/>
      <c r="AO1265" s="210"/>
      <c r="AP1265" s="210"/>
      <c r="AQ1265" s="210"/>
      <c r="AR1265" s="210"/>
      <c r="AS1265" s="210"/>
      <c r="AT1265" s="210"/>
      <c r="AU1265" s="210"/>
      <c r="AV1265" s="210"/>
      <c r="AW1265" s="210"/>
      <c r="AX1265" s="210"/>
      <c r="AY1265" s="210"/>
      <c r="AZ1265" s="210"/>
      <c r="BA1265" s="210"/>
      <c r="BB1265" s="210"/>
      <c r="BC1265" s="210"/>
      <c r="BD1265" s="210"/>
      <c r="BE1265" s="210"/>
      <c r="BF1265" s="210"/>
      <c r="BG1265" s="210"/>
      <c r="BH1265" s="210"/>
    </row>
    <row r="1266" spans="1:60" outlineLevel="3" x14ac:dyDescent="0.2">
      <c r="A1266" s="217"/>
      <c r="B1266" s="218"/>
      <c r="C1266" s="261" t="s">
        <v>968</v>
      </c>
      <c r="D1266" s="252"/>
      <c r="E1266" s="253">
        <v>107</v>
      </c>
      <c r="F1266" s="220"/>
      <c r="G1266" s="220"/>
      <c r="H1266" s="220"/>
      <c r="I1266" s="220"/>
      <c r="J1266" s="220"/>
      <c r="K1266" s="220"/>
      <c r="L1266" s="220"/>
      <c r="M1266" s="220"/>
      <c r="N1266" s="219"/>
      <c r="O1266" s="219"/>
      <c r="P1266" s="219"/>
      <c r="Q1266" s="219"/>
      <c r="R1266" s="220"/>
      <c r="S1266" s="220"/>
      <c r="T1266" s="220"/>
      <c r="U1266" s="220"/>
      <c r="V1266" s="220"/>
      <c r="W1266" s="220"/>
      <c r="X1266" s="220"/>
      <c r="Y1266" s="220"/>
      <c r="Z1266" s="210"/>
      <c r="AA1266" s="210"/>
      <c r="AB1266" s="210"/>
      <c r="AC1266" s="210"/>
      <c r="AD1266" s="210"/>
      <c r="AE1266" s="210"/>
      <c r="AF1266" s="210"/>
      <c r="AG1266" s="210" t="s">
        <v>192</v>
      </c>
      <c r="AH1266" s="210">
        <v>0</v>
      </c>
      <c r="AI1266" s="210"/>
      <c r="AJ1266" s="210"/>
      <c r="AK1266" s="210"/>
      <c r="AL1266" s="210"/>
      <c r="AM1266" s="210"/>
      <c r="AN1266" s="210"/>
      <c r="AO1266" s="210"/>
      <c r="AP1266" s="210"/>
      <c r="AQ1266" s="210"/>
      <c r="AR1266" s="210"/>
      <c r="AS1266" s="210"/>
      <c r="AT1266" s="210"/>
      <c r="AU1266" s="210"/>
      <c r="AV1266" s="210"/>
      <c r="AW1266" s="210"/>
      <c r="AX1266" s="210"/>
      <c r="AY1266" s="210"/>
      <c r="AZ1266" s="210"/>
      <c r="BA1266" s="210"/>
      <c r="BB1266" s="210"/>
      <c r="BC1266" s="210"/>
      <c r="BD1266" s="210"/>
      <c r="BE1266" s="210"/>
      <c r="BF1266" s="210"/>
      <c r="BG1266" s="210"/>
      <c r="BH1266" s="210"/>
    </row>
    <row r="1267" spans="1:60" outlineLevel="3" x14ac:dyDescent="0.2">
      <c r="A1267" s="217"/>
      <c r="B1267" s="218"/>
      <c r="C1267" s="261" t="s">
        <v>969</v>
      </c>
      <c r="D1267" s="252"/>
      <c r="E1267" s="253">
        <v>39</v>
      </c>
      <c r="F1267" s="220"/>
      <c r="G1267" s="220"/>
      <c r="H1267" s="220"/>
      <c r="I1267" s="220"/>
      <c r="J1267" s="220"/>
      <c r="K1267" s="220"/>
      <c r="L1267" s="220"/>
      <c r="M1267" s="220"/>
      <c r="N1267" s="219"/>
      <c r="O1267" s="219"/>
      <c r="P1267" s="219"/>
      <c r="Q1267" s="219"/>
      <c r="R1267" s="220"/>
      <c r="S1267" s="220"/>
      <c r="T1267" s="220"/>
      <c r="U1267" s="220"/>
      <c r="V1267" s="220"/>
      <c r="W1267" s="220"/>
      <c r="X1267" s="220"/>
      <c r="Y1267" s="220"/>
      <c r="Z1267" s="210"/>
      <c r="AA1267" s="210"/>
      <c r="AB1267" s="210"/>
      <c r="AC1267" s="210"/>
      <c r="AD1267" s="210"/>
      <c r="AE1267" s="210"/>
      <c r="AF1267" s="210"/>
      <c r="AG1267" s="210" t="s">
        <v>192</v>
      </c>
      <c r="AH1267" s="210">
        <v>0</v>
      </c>
      <c r="AI1267" s="210"/>
      <c r="AJ1267" s="210"/>
      <c r="AK1267" s="210"/>
      <c r="AL1267" s="210"/>
      <c r="AM1267" s="210"/>
      <c r="AN1267" s="210"/>
      <c r="AO1267" s="210"/>
      <c r="AP1267" s="210"/>
      <c r="AQ1267" s="210"/>
      <c r="AR1267" s="210"/>
      <c r="AS1267" s="210"/>
      <c r="AT1267" s="210"/>
      <c r="AU1267" s="210"/>
      <c r="AV1267" s="210"/>
      <c r="AW1267" s="210"/>
      <c r="AX1267" s="210"/>
      <c r="AY1267" s="210"/>
      <c r="AZ1267" s="210"/>
      <c r="BA1267" s="210"/>
      <c r="BB1267" s="210"/>
      <c r="BC1267" s="210"/>
      <c r="BD1267" s="210"/>
      <c r="BE1267" s="210"/>
      <c r="BF1267" s="210"/>
      <c r="BG1267" s="210"/>
      <c r="BH1267" s="210"/>
    </row>
    <row r="1268" spans="1:60" outlineLevel="3" x14ac:dyDescent="0.2">
      <c r="A1268" s="217"/>
      <c r="B1268" s="218"/>
      <c r="C1268" s="261" t="s">
        <v>970</v>
      </c>
      <c r="D1268" s="252"/>
      <c r="E1268" s="253">
        <v>94</v>
      </c>
      <c r="F1268" s="220"/>
      <c r="G1268" s="220"/>
      <c r="H1268" s="220"/>
      <c r="I1268" s="220"/>
      <c r="J1268" s="220"/>
      <c r="K1268" s="220"/>
      <c r="L1268" s="220"/>
      <c r="M1268" s="220"/>
      <c r="N1268" s="219"/>
      <c r="O1268" s="219"/>
      <c r="P1268" s="219"/>
      <c r="Q1268" s="219"/>
      <c r="R1268" s="220"/>
      <c r="S1268" s="220"/>
      <c r="T1268" s="220"/>
      <c r="U1268" s="220"/>
      <c r="V1268" s="220"/>
      <c r="W1268" s="220"/>
      <c r="X1268" s="220"/>
      <c r="Y1268" s="220"/>
      <c r="Z1268" s="210"/>
      <c r="AA1268" s="210"/>
      <c r="AB1268" s="210"/>
      <c r="AC1268" s="210"/>
      <c r="AD1268" s="210"/>
      <c r="AE1268" s="210"/>
      <c r="AF1268" s="210"/>
      <c r="AG1268" s="210" t="s">
        <v>192</v>
      </c>
      <c r="AH1268" s="210">
        <v>0</v>
      </c>
      <c r="AI1268" s="210"/>
      <c r="AJ1268" s="210"/>
      <c r="AK1268" s="210"/>
      <c r="AL1268" s="210"/>
      <c r="AM1268" s="210"/>
      <c r="AN1268" s="210"/>
      <c r="AO1268" s="210"/>
      <c r="AP1268" s="210"/>
      <c r="AQ1268" s="210"/>
      <c r="AR1268" s="210"/>
      <c r="AS1268" s="210"/>
      <c r="AT1268" s="210"/>
      <c r="AU1268" s="210"/>
      <c r="AV1268" s="210"/>
      <c r="AW1268" s="210"/>
      <c r="AX1268" s="210"/>
      <c r="AY1268" s="210"/>
      <c r="AZ1268" s="210"/>
      <c r="BA1268" s="210"/>
      <c r="BB1268" s="210"/>
      <c r="BC1268" s="210"/>
      <c r="BD1268" s="210"/>
      <c r="BE1268" s="210"/>
      <c r="BF1268" s="210"/>
      <c r="BG1268" s="210"/>
      <c r="BH1268" s="210"/>
    </row>
    <row r="1269" spans="1:60" outlineLevel="3" x14ac:dyDescent="0.2">
      <c r="A1269" s="217"/>
      <c r="B1269" s="218"/>
      <c r="C1269" s="261" t="s">
        <v>971</v>
      </c>
      <c r="D1269" s="252"/>
      <c r="E1269" s="253">
        <v>127</v>
      </c>
      <c r="F1269" s="220"/>
      <c r="G1269" s="220"/>
      <c r="H1269" s="220"/>
      <c r="I1269" s="220"/>
      <c r="J1269" s="220"/>
      <c r="K1269" s="220"/>
      <c r="L1269" s="220"/>
      <c r="M1269" s="220"/>
      <c r="N1269" s="219"/>
      <c r="O1269" s="219"/>
      <c r="P1269" s="219"/>
      <c r="Q1269" s="219"/>
      <c r="R1269" s="220"/>
      <c r="S1269" s="220"/>
      <c r="T1269" s="220"/>
      <c r="U1269" s="220"/>
      <c r="V1269" s="220"/>
      <c r="W1269" s="220"/>
      <c r="X1269" s="220"/>
      <c r="Y1269" s="220"/>
      <c r="Z1269" s="210"/>
      <c r="AA1269" s="210"/>
      <c r="AB1269" s="210"/>
      <c r="AC1269" s="210"/>
      <c r="AD1269" s="210"/>
      <c r="AE1269" s="210"/>
      <c r="AF1269" s="210"/>
      <c r="AG1269" s="210" t="s">
        <v>192</v>
      </c>
      <c r="AH1269" s="210">
        <v>0</v>
      </c>
      <c r="AI1269" s="210"/>
      <c r="AJ1269" s="210"/>
      <c r="AK1269" s="210"/>
      <c r="AL1269" s="210"/>
      <c r="AM1269" s="210"/>
      <c r="AN1269" s="210"/>
      <c r="AO1269" s="210"/>
      <c r="AP1269" s="210"/>
      <c r="AQ1269" s="210"/>
      <c r="AR1269" s="210"/>
      <c r="AS1269" s="210"/>
      <c r="AT1269" s="210"/>
      <c r="AU1269" s="210"/>
      <c r="AV1269" s="210"/>
      <c r="AW1269" s="210"/>
      <c r="AX1269" s="210"/>
      <c r="AY1269" s="210"/>
      <c r="AZ1269" s="210"/>
      <c r="BA1269" s="210"/>
      <c r="BB1269" s="210"/>
      <c r="BC1269" s="210"/>
      <c r="BD1269" s="210"/>
      <c r="BE1269" s="210"/>
      <c r="BF1269" s="210"/>
      <c r="BG1269" s="210"/>
      <c r="BH1269" s="210"/>
    </row>
    <row r="1270" spans="1:60" outlineLevel="3" x14ac:dyDescent="0.2">
      <c r="A1270" s="217"/>
      <c r="B1270" s="218"/>
      <c r="C1270" s="261" t="s">
        <v>972</v>
      </c>
      <c r="D1270" s="252"/>
      <c r="E1270" s="253">
        <v>77</v>
      </c>
      <c r="F1270" s="220"/>
      <c r="G1270" s="220"/>
      <c r="H1270" s="220"/>
      <c r="I1270" s="220"/>
      <c r="J1270" s="220"/>
      <c r="K1270" s="220"/>
      <c r="L1270" s="220"/>
      <c r="M1270" s="220"/>
      <c r="N1270" s="219"/>
      <c r="O1270" s="219"/>
      <c r="P1270" s="219"/>
      <c r="Q1270" s="219"/>
      <c r="R1270" s="220"/>
      <c r="S1270" s="220"/>
      <c r="T1270" s="220"/>
      <c r="U1270" s="220"/>
      <c r="V1270" s="220"/>
      <c r="W1270" s="220"/>
      <c r="X1270" s="220"/>
      <c r="Y1270" s="220"/>
      <c r="Z1270" s="210"/>
      <c r="AA1270" s="210"/>
      <c r="AB1270" s="210"/>
      <c r="AC1270" s="210"/>
      <c r="AD1270" s="210"/>
      <c r="AE1270" s="210"/>
      <c r="AF1270" s="210"/>
      <c r="AG1270" s="210" t="s">
        <v>192</v>
      </c>
      <c r="AH1270" s="210">
        <v>0</v>
      </c>
      <c r="AI1270" s="210"/>
      <c r="AJ1270" s="210"/>
      <c r="AK1270" s="210"/>
      <c r="AL1270" s="210"/>
      <c r="AM1270" s="210"/>
      <c r="AN1270" s="210"/>
      <c r="AO1270" s="210"/>
      <c r="AP1270" s="210"/>
      <c r="AQ1270" s="210"/>
      <c r="AR1270" s="210"/>
      <c r="AS1270" s="210"/>
      <c r="AT1270" s="210"/>
      <c r="AU1270" s="210"/>
      <c r="AV1270" s="210"/>
      <c r="AW1270" s="210"/>
      <c r="AX1270" s="210"/>
      <c r="AY1270" s="210"/>
      <c r="AZ1270" s="210"/>
      <c r="BA1270" s="210"/>
      <c r="BB1270" s="210"/>
      <c r="BC1270" s="210"/>
      <c r="BD1270" s="210"/>
      <c r="BE1270" s="210"/>
      <c r="BF1270" s="210"/>
      <c r="BG1270" s="210"/>
      <c r="BH1270" s="210"/>
    </row>
    <row r="1271" spans="1:60" outlineLevel="3" x14ac:dyDescent="0.2">
      <c r="A1271" s="217"/>
      <c r="B1271" s="218"/>
      <c r="C1271" s="261" t="s">
        <v>973</v>
      </c>
      <c r="D1271" s="252"/>
      <c r="E1271" s="253">
        <v>79</v>
      </c>
      <c r="F1271" s="220"/>
      <c r="G1271" s="220"/>
      <c r="H1271" s="220"/>
      <c r="I1271" s="220"/>
      <c r="J1271" s="220"/>
      <c r="K1271" s="220"/>
      <c r="L1271" s="220"/>
      <c r="M1271" s="220"/>
      <c r="N1271" s="219"/>
      <c r="O1271" s="219"/>
      <c r="P1271" s="219"/>
      <c r="Q1271" s="219"/>
      <c r="R1271" s="220"/>
      <c r="S1271" s="220"/>
      <c r="T1271" s="220"/>
      <c r="U1271" s="220"/>
      <c r="V1271" s="220"/>
      <c r="W1271" s="220"/>
      <c r="X1271" s="220"/>
      <c r="Y1271" s="220"/>
      <c r="Z1271" s="210"/>
      <c r="AA1271" s="210"/>
      <c r="AB1271" s="210"/>
      <c r="AC1271" s="210"/>
      <c r="AD1271" s="210"/>
      <c r="AE1271" s="210"/>
      <c r="AF1271" s="210"/>
      <c r="AG1271" s="210" t="s">
        <v>192</v>
      </c>
      <c r="AH1271" s="210">
        <v>0</v>
      </c>
      <c r="AI1271" s="210"/>
      <c r="AJ1271" s="210"/>
      <c r="AK1271" s="210"/>
      <c r="AL1271" s="210"/>
      <c r="AM1271" s="210"/>
      <c r="AN1271" s="210"/>
      <c r="AO1271" s="210"/>
      <c r="AP1271" s="210"/>
      <c r="AQ1271" s="210"/>
      <c r="AR1271" s="210"/>
      <c r="AS1271" s="210"/>
      <c r="AT1271" s="210"/>
      <c r="AU1271" s="210"/>
      <c r="AV1271" s="210"/>
      <c r="AW1271" s="210"/>
      <c r="AX1271" s="210"/>
      <c r="AY1271" s="210"/>
      <c r="AZ1271" s="210"/>
      <c r="BA1271" s="210"/>
      <c r="BB1271" s="210"/>
      <c r="BC1271" s="210"/>
      <c r="BD1271" s="210"/>
      <c r="BE1271" s="210"/>
      <c r="BF1271" s="210"/>
      <c r="BG1271" s="210"/>
      <c r="BH1271" s="210"/>
    </row>
    <row r="1272" spans="1:60" outlineLevel="3" x14ac:dyDescent="0.2">
      <c r="A1272" s="217"/>
      <c r="B1272" s="218"/>
      <c r="C1272" s="261" t="s">
        <v>974</v>
      </c>
      <c r="D1272" s="252"/>
      <c r="E1272" s="253">
        <v>325</v>
      </c>
      <c r="F1272" s="220"/>
      <c r="G1272" s="220"/>
      <c r="H1272" s="220"/>
      <c r="I1272" s="220"/>
      <c r="J1272" s="220"/>
      <c r="K1272" s="220"/>
      <c r="L1272" s="220"/>
      <c r="M1272" s="220"/>
      <c r="N1272" s="219"/>
      <c r="O1272" s="219"/>
      <c r="P1272" s="219"/>
      <c r="Q1272" s="219"/>
      <c r="R1272" s="220"/>
      <c r="S1272" s="220"/>
      <c r="T1272" s="220"/>
      <c r="U1272" s="220"/>
      <c r="V1272" s="220"/>
      <c r="W1272" s="220"/>
      <c r="X1272" s="220"/>
      <c r="Y1272" s="220"/>
      <c r="Z1272" s="210"/>
      <c r="AA1272" s="210"/>
      <c r="AB1272" s="210"/>
      <c r="AC1272" s="210"/>
      <c r="AD1272" s="210"/>
      <c r="AE1272" s="210"/>
      <c r="AF1272" s="210"/>
      <c r="AG1272" s="210" t="s">
        <v>192</v>
      </c>
      <c r="AH1272" s="210">
        <v>0</v>
      </c>
      <c r="AI1272" s="210"/>
      <c r="AJ1272" s="210"/>
      <c r="AK1272" s="210"/>
      <c r="AL1272" s="210"/>
      <c r="AM1272" s="210"/>
      <c r="AN1272" s="210"/>
      <c r="AO1272" s="210"/>
      <c r="AP1272" s="210"/>
      <c r="AQ1272" s="210"/>
      <c r="AR1272" s="210"/>
      <c r="AS1272" s="210"/>
      <c r="AT1272" s="210"/>
      <c r="AU1272" s="210"/>
      <c r="AV1272" s="210"/>
      <c r="AW1272" s="210"/>
      <c r="AX1272" s="210"/>
      <c r="AY1272" s="210"/>
      <c r="AZ1272" s="210"/>
      <c r="BA1272" s="210"/>
      <c r="BB1272" s="210"/>
      <c r="BC1272" s="210"/>
      <c r="BD1272" s="210"/>
      <c r="BE1272" s="210"/>
      <c r="BF1272" s="210"/>
      <c r="BG1272" s="210"/>
      <c r="BH1272" s="210"/>
    </row>
    <row r="1273" spans="1:60" outlineLevel="3" x14ac:dyDescent="0.2">
      <c r="A1273" s="217"/>
      <c r="B1273" s="218"/>
      <c r="C1273" s="261" t="s">
        <v>975</v>
      </c>
      <c r="D1273" s="252"/>
      <c r="E1273" s="253">
        <v>107</v>
      </c>
      <c r="F1273" s="220"/>
      <c r="G1273" s="220"/>
      <c r="H1273" s="220"/>
      <c r="I1273" s="220"/>
      <c r="J1273" s="220"/>
      <c r="K1273" s="220"/>
      <c r="L1273" s="220"/>
      <c r="M1273" s="220"/>
      <c r="N1273" s="219"/>
      <c r="O1273" s="219"/>
      <c r="P1273" s="219"/>
      <c r="Q1273" s="219"/>
      <c r="R1273" s="220"/>
      <c r="S1273" s="220"/>
      <c r="T1273" s="220"/>
      <c r="U1273" s="220"/>
      <c r="V1273" s="220"/>
      <c r="W1273" s="220"/>
      <c r="X1273" s="220"/>
      <c r="Y1273" s="220"/>
      <c r="Z1273" s="210"/>
      <c r="AA1273" s="210"/>
      <c r="AB1273" s="210"/>
      <c r="AC1273" s="210"/>
      <c r="AD1273" s="210"/>
      <c r="AE1273" s="210"/>
      <c r="AF1273" s="210"/>
      <c r="AG1273" s="210" t="s">
        <v>192</v>
      </c>
      <c r="AH1273" s="210">
        <v>0</v>
      </c>
      <c r="AI1273" s="210"/>
      <c r="AJ1273" s="210"/>
      <c r="AK1273" s="210"/>
      <c r="AL1273" s="210"/>
      <c r="AM1273" s="210"/>
      <c r="AN1273" s="210"/>
      <c r="AO1273" s="210"/>
      <c r="AP1273" s="210"/>
      <c r="AQ1273" s="210"/>
      <c r="AR1273" s="210"/>
      <c r="AS1273" s="210"/>
      <c r="AT1273" s="210"/>
      <c r="AU1273" s="210"/>
      <c r="AV1273" s="210"/>
      <c r="AW1273" s="210"/>
      <c r="AX1273" s="210"/>
      <c r="AY1273" s="210"/>
      <c r="AZ1273" s="210"/>
      <c r="BA1273" s="210"/>
      <c r="BB1273" s="210"/>
      <c r="BC1273" s="210"/>
      <c r="BD1273" s="210"/>
      <c r="BE1273" s="210"/>
      <c r="BF1273" s="210"/>
      <c r="BG1273" s="210"/>
      <c r="BH1273" s="210"/>
    </row>
    <row r="1274" spans="1:60" outlineLevel="3" x14ac:dyDescent="0.2">
      <c r="A1274" s="217"/>
      <c r="B1274" s="218"/>
      <c r="C1274" s="261" t="s">
        <v>976</v>
      </c>
      <c r="D1274" s="252"/>
      <c r="E1274" s="253">
        <v>38</v>
      </c>
      <c r="F1274" s="220"/>
      <c r="G1274" s="220"/>
      <c r="H1274" s="220"/>
      <c r="I1274" s="220"/>
      <c r="J1274" s="220"/>
      <c r="K1274" s="220"/>
      <c r="L1274" s="220"/>
      <c r="M1274" s="220"/>
      <c r="N1274" s="219"/>
      <c r="O1274" s="219"/>
      <c r="P1274" s="219"/>
      <c r="Q1274" s="219"/>
      <c r="R1274" s="220"/>
      <c r="S1274" s="220"/>
      <c r="T1274" s="220"/>
      <c r="U1274" s="220"/>
      <c r="V1274" s="220"/>
      <c r="W1274" s="220"/>
      <c r="X1274" s="220"/>
      <c r="Y1274" s="220"/>
      <c r="Z1274" s="210"/>
      <c r="AA1274" s="210"/>
      <c r="AB1274" s="210"/>
      <c r="AC1274" s="210"/>
      <c r="AD1274" s="210"/>
      <c r="AE1274" s="210"/>
      <c r="AF1274" s="210"/>
      <c r="AG1274" s="210" t="s">
        <v>192</v>
      </c>
      <c r="AH1274" s="210">
        <v>0</v>
      </c>
      <c r="AI1274" s="210"/>
      <c r="AJ1274" s="210"/>
      <c r="AK1274" s="210"/>
      <c r="AL1274" s="210"/>
      <c r="AM1274" s="210"/>
      <c r="AN1274" s="210"/>
      <c r="AO1274" s="210"/>
      <c r="AP1274" s="210"/>
      <c r="AQ1274" s="210"/>
      <c r="AR1274" s="210"/>
      <c r="AS1274" s="210"/>
      <c r="AT1274" s="210"/>
      <c r="AU1274" s="210"/>
      <c r="AV1274" s="210"/>
      <c r="AW1274" s="210"/>
      <c r="AX1274" s="210"/>
      <c r="AY1274" s="210"/>
      <c r="AZ1274" s="210"/>
      <c r="BA1274" s="210"/>
      <c r="BB1274" s="210"/>
      <c r="BC1274" s="210"/>
      <c r="BD1274" s="210"/>
      <c r="BE1274" s="210"/>
      <c r="BF1274" s="210"/>
      <c r="BG1274" s="210"/>
      <c r="BH1274" s="210"/>
    </row>
    <row r="1275" spans="1:60" outlineLevel="1" x14ac:dyDescent="0.2">
      <c r="A1275" s="229">
        <v>54</v>
      </c>
      <c r="B1275" s="230" t="s">
        <v>977</v>
      </c>
      <c r="C1275" s="247" t="s">
        <v>978</v>
      </c>
      <c r="D1275" s="231" t="s">
        <v>328</v>
      </c>
      <c r="E1275" s="232">
        <v>87</v>
      </c>
      <c r="F1275" s="233"/>
      <c r="G1275" s="234">
        <f>ROUND(E1275*F1275,2)</f>
        <v>0</v>
      </c>
      <c r="H1275" s="233"/>
      <c r="I1275" s="234">
        <f>ROUND(E1275*H1275,2)</f>
        <v>0</v>
      </c>
      <c r="J1275" s="233"/>
      <c r="K1275" s="234">
        <f>ROUND(E1275*J1275,2)</f>
        <v>0</v>
      </c>
      <c r="L1275" s="234">
        <v>21</v>
      </c>
      <c r="M1275" s="234">
        <f>G1275*(1+L1275/100)</f>
        <v>0</v>
      </c>
      <c r="N1275" s="232">
        <v>0</v>
      </c>
      <c r="O1275" s="232">
        <f>ROUND(E1275*N1275,2)</f>
        <v>0</v>
      </c>
      <c r="P1275" s="232">
        <v>0</v>
      </c>
      <c r="Q1275" s="232">
        <f>ROUND(E1275*P1275,2)</f>
        <v>0</v>
      </c>
      <c r="R1275" s="234"/>
      <c r="S1275" s="234" t="s">
        <v>160</v>
      </c>
      <c r="T1275" s="235" t="s">
        <v>150</v>
      </c>
      <c r="U1275" s="220">
        <v>1</v>
      </c>
      <c r="V1275" s="220">
        <f>ROUND(E1275*U1275,2)</f>
        <v>87</v>
      </c>
      <c r="W1275" s="220"/>
      <c r="X1275" s="220" t="s">
        <v>161</v>
      </c>
      <c r="Y1275" s="220" t="s">
        <v>152</v>
      </c>
      <c r="Z1275" s="210"/>
      <c r="AA1275" s="210"/>
      <c r="AB1275" s="210"/>
      <c r="AC1275" s="210"/>
      <c r="AD1275" s="210"/>
      <c r="AE1275" s="210"/>
      <c r="AF1275" s="210"/>
      <c r="AG1275" s="210" t="s">
        <v>941</v>
      </c>
      <c r="AH1275" s="210"/>
      <c r="AI1275" s="210"/>
      <c r="AJ1275" s="210"/>
      <c r="AK1275" s="210"/>
      <c r="AL1275" s="210"/>
      <c r="AM1275" s="210"/>
      <c r="AN1275" s="210"/>
      <c r="AO1275" s="210"/>
      <c r="AP1275" s="210"/>
      <c r="AQ1275" s="210"/>
      <c r="AR1275" s="210"/>
      <c r="AS1275" s="210"/>
      <c r="AT1275" s="210"/>
      <c r="AU1275" s="210"/>
      <c r="AV1275" s="210"/>
      <c r="AW1275" s="210"/>
      <c r="AX1275" s="210"/>
      <c r="AY1275" s="210"/>
      <c r="AZ1275" s="210"/>
      <c r="BA1275" s="210"/>
      <c r="BB1275" s="210"/>
      <c r="BC1275" s="210"/>
      <c r="BD1275" s="210"/>
      <c r="BE1275" s="210"/>
      <c r="BF1275" s="210"/>
      <c r="BG1275" s="210"/>
      <c r="BH1275" s="210"/>
    </row>
    <row r="1276" spans="1:60" outlineLevel="2" x14ac:dyDescent="0.2">
      <c r="A1276" s="217"/>
      <c r="B1276" s="218"/>
      <c r="C1276" s="248" t="s">
        <v>979</v>
      </c>
      <c r="D1276" s="244"/>
      <c r="E1276" s="244"/>
      <c r="F1276" s="244"/>
      <c r="G1276" s="244"/>
      <c r="H1276" s="220"/>
      <c r="I1276" s="220"/>
      <c r="J1276" s="220"/>
      <c r="K1276" s="220"/>
      <c r="L1276" s="220"/>
      <c r="M1276" s="220"/>
      <c r="N1276" s="219"/>
      <c r="O1276" s="219"/>
      <c r="P1276" s="219"/>
      <c r="Q1276" s="219"/>
      <c r="R1276" s="220"/>
      <c r="S1276" s="220"/>
      <c r="T1276" s="220"/>
      <c r="U1276" s="220"/>
      <c r="V1276" s="220"/>
      <c r="W1276" s="220"/>
      <c r="X1276" s="220"/>
      <c r="Y1276" s="220"/>
      <c r="Z1276" s="210"/>
      <c r="AA1276" s="210"/>
      <c r="AB1276" s="210"/>
      <c r="AC1276" s="210"/>
      <c r="AD1276" s="210"/>
      <c r="AE1276" s="210"/>
      <c r="AF1276" s="210"/>
      <c r="AG1276" s="210" t="s">
        <v>164</v>
      </c>
      <c r="AH1276" s="210"/>
      <c r="AI1276" s="210"/>
      <c r="AJ1276" s="210"/>
      <c r="AK1276" s="210"/>
      <c r="AL1276" s="210"/>
      <c r="AM1276" s="210"/>
      <c r="AN1276" s="210"/>
      <c r="AO1276" s="210"/>
      <c r="AP1276" s="210"/>
      <c r="AQ1276" s="210"/>
      <c r="AR1276" s="210"/>
      <c r="AS1276" s="210"/>
      <c r="AT1276" s="210"/>
      <c r="AU1276" s="210"/>
      <c r="AV1276" s="210"/>
      <c r="AW1276" s="210"/>
      <c r="AX1276" s="210"/>
      <c r="AY1276" s="210"/>
      <c r="AZ1276" s="210"/>
      <c r="BA1276" s="243" t="str">
        <f>C1276</f>
        <v>stěhování vnitřního vybavení v kancelářích, přesunutí vybavení  od stěny v rámci kanceláře, následné vrácení zpět na původní místo</v>
      </c>
      <c r="BB1276" s="210"/>
      <c r="BC1276" s="210"/>
      <c r="BD1276" s="210"/>
      <c r="BE1276" s="210"/>
      <c r="BF1276" s="210"/>
      <c r="BG1276" s="210"/>
      <c r="BH1276" s="210"/>
    </row>
    <row r="1277" spans="1:60" outlineLevel="2" x14ac:dyDescent="0.2">
      <c r="A1277" s="217"/>
      <c r="B1277" s="218"/>
      <c r="C1277" s="261" t="s">
        <v>980</v>
      </c>
      <c r="D1277" s="252"/>
      <c r="E1277" s="253"/>
      <c r="F1277" s="220"/>
      <c r="G1277" s="220"/>
      <c r="H1277" s="220"/>
      <c r="I1277" s="220"/>
      <c r="J1277" s="220"/>
      <c r="K1277" s="220"/>
      <c r="L1277" s="220"/>
      <c r="M1277" s="220"/>
      <c r="N1277" s="219"/>
      <c r="O1277" s="219"/>
      <c r="P1277" s="219"/>
      <c r="Q1277" s="219"/>
      <c r="R1277" s="220"/>
      <c r="S1277" s="220"/>
      <c r="T1277" s="220"/>
      <c r="U1277" s="220"/>
      <c r="V1277" s="220"/>
      <c r="W1277" s="220"/>
      <c r="X1277" s="220"/>
      <c r="Y1277" s="220"/>
      <c r="Z1277" s="210"/>
      <c r="AA1277" s="210"/>
      <c r="AB1277" s="210"/>
      <c r="AC1277" s="210"/>
      <c r="AD1277" s="210"/>
      <c r="AE1277" s="210"/>
      <c r="AF1277" s="210"/>
      <c r="AG1277" s="210" t="s">
        <v>192</v>
      </c>
      <c r="AH1277" s="210">
        <v>0</v>
      </c>
      <c r="AI1277" s="210"/>
      <c r="AJ1277" s="210"/>
      <c r="AK1277" s="210"/>
      <c r="AL1277" s="210"/>
      <c r="AM1277" s="210"/>
      <c r="AN1277" s="210"/>
      <c r="AO1277" s="210"/>
      <c r="AP1277" s="210"/>
      <c r="AQ1277" s="210"/>
      <c r="AR1277" s="210"/>
      <c r="AS1277" s="210"/>
      <c r="AT1277" s="210"/>
      <c r="AU1277" s="210"/>
      <c r="AV1277" s="210"/>
      <c r="AW1277" s="210"/>
      <c r="AX1277" s="210"/>
      <c r="AY1277" s="210"/>
      <c r="AZ1277" s="210"/>
      <c r="BA1277" s="210"/>
      <c r="BB1277" s="210"/>
      <c r="BC1277" s="210"/>
      <c r="BD1277" s="210"/>
      <c r="BE1277" s="210"/>
      <c r="BF1277" s="210"/>
      <c r="BG1277" s="210"/>
      <c r="BH1277" s="210"/>
    </row>
    <row r="1278" spans="1:60" outlineLevel="3" x14ac:dyDescent="0.2">
      <c r="A1278" s="217"/>
      <c r="B1278" s="218"/>
      <c r="C1278" s="261" t="s">
        <v>981</v>
      </c>
      <c r="D1278" s="252"/>
      <c r="E1278" s="253">
        <v>3</v>
      </c>
      <c r="F1278" s="220"/>
      <c r="G1278" s="220"/>
      <c r="H1278" s="220"/>
      <c r="I1278" s="220"/>
      <c r="J1278" s="220"/>
      <c r="K1278" s="220"/>
      <c r="L1278" s="220"/>
      <c r="M1278" s="220"/>
      <c r="N1278" s="219"/>
      <c r="O1278" s="219"/>
      <c r="P1278" s="219"/>
      <c r="Q1278" s="219"/>
      <c r="R1278" s="220"/>
      <c r="S1278" s="220"/>
      <c r="T1278" s="220"/>
      <c r="U1278" s="220"/>
      <c r="V1278" s="220"/>
      <c r="W1278" s="220"/>
      <c r="X1278" s="220"/>
      <c r="Y1278" s="220"/>
      <c r="Z1278" s="210"/>
      <c r="AA1278" s="210"/>
      <c r="AB1278" s="210"/>
      <c r="AC1278" s="210"/>
      <c r="AD1278" s="210"/>
      <c r="AE1278" s="210"/>
      <c r="AF1278" s="210"/>
      <c r="AG1278" s="210" t="s">
        <v>192</v>
      </c>
      <c r="AH1278" s="210">
        <v>0</v>
      </c>
      <c r="AI1278" s="210"/>
      <c r="AJ1278" s="210"/>
      <c r="AK1278" s="210"/>
      <c r="AL1278" s="210"/>
      <c r="AM1278" s="210"/>
      <c r="AN1278" s="210"/>
      <c r="AO1278" s="210"/>
      <c r="AP1278" s="210"/>
      <c r="AQ1278" s="210"/>
      <c r="AR1278" s="210"/>
      <c r="AS1278" s="210"/>
      <c r="AT1278" s="210"/>
      <c r="AU1278" s="210"/>
      <c r="AV1278" s="210"/>
      <c r="AW1278" s="210"/>
      <c r="AX1278" s="210"/>
      <c r="AY1278" s="210"/>
      <c r="AZ1278" s="210"/>
      <c r="BA1278" s="210"/>
      <c r="BB1278" s="210"/>
      <c r="BC1278" s="210"/>
      <c r="BD1278" s="210"/>
      <c r="BE1278" s="210"/>
      <c r="BF1278" s="210"/>
      <c r="BG1278" s="210"/>
      <c r="BH1278" s="210"/>
    </row>
    <row r="1279" spans="1:60" outlineLevel="3" x14ac:dyDescent="0.2">
      <c r="A1279" s="217"/>
      <c r="B1279" s="218"/>
      <c r="C1279" s="261" t="s">
        <v>982</v>
      </c>
      <c r="D1279" s="252"/>
      <c r="E1279" s="253">
        <v>47</v>
      </c>
      <c r="F1279" s="220"/>
      <c r="G1279" s="220"/>
      <c r="H1279" s="220"/>
      <c r="I1279" s="220"/>
      <c r="J1279" s="220"/>
      <c r="K1279" s="220"/>
      <c r="L1279" s="220"/>
      <c r="M1279" s="220"/>
      <c r="N1279" s="219"/>
      <c r="O1279" s="219"/>
      <c r="P1279" s="219"/>
      <c r="Q1279" s="219"/>
      <c r="R1279" s="220"/>
      <c r="S1279" s="220"/>
      <c r="T1279" s="220"/>
      <c r="U1279" s="220"/>
      <c r="V1279" s="220"/>
      <c r="W1279" s="220"/>
      <c r="X1279" s="220"/>
      <c r="Y1279" s="220"/>
      <c r="Z1279" s="210"/>
      <c r="AA1279" s="210"/>
      <c r="AB1279" s="210"/>
      <c r="AC1279" s="210"/>
      <c r="AD1279" s="210"/>
      <c r="AE1279" s="210"/>
      <c r="AF1279" s="210"/>
      <c r="AG1279" s="210" t="s">
        <v>192</v>
      </c>
      <c r="AH1279" s="210">
        <v>0</v>
      </c>
      <c r="AI1279" s="210"/>
      <c r="AJ1279" s="210"/>
      <c r="AK1279" s="210"/>
      <c r="AL1279" s="210"/>
      <c r="AM1279" s="210"/>
      <c r="AN1279" s="210"/>
      <c r="AO1279" s="210"/>
      <c r="AP1279" s="210"/>
      <c r="AQ1279" s="210"/>
      <c r="AR1279" s="210"/>
      <c r="AS1279" s="210"/>
      <c r="AT1279" s="210"/>
      <c r="AU1279" s="210"/>
      <c r="AV1279" s="210"/>
      <c r="AW1279" s="210"/>
      <c r="AX1279" s="210"/>
      <c r="AY1279" s="210"/>
      <c r="AZ1279" s="210"/>
      <c r="BA1279" s="210"/>
      <c r="BB1279" s="210"/>
      <c r="BC1279" s="210"/>
      <c r="BD1279" s="210"/>
      <c r="BE1279" s="210"/>
      <c r="BF1279" s="210"/>
      <c r="BG1279" s="210"/>
      <c r="BH1279" s="210"/>
    </row>
    <row r="1280" spans="1:60" outlineLevel="3" x14ac:dyDescent="0.2">
      <c r="A1280" s="217"/>
      <c r="B1280" s="218"/>
      <c r="C1280" s="261" t="s">
        <v>983</v>
      </c>
      <c r="D1280" s="252"/>
      <c r="E1280" s="253">
        <v>37</v>
      </c>
      <c r="F1280" s="220"/>
      <c r="G1280" s="220"/>
      <c r="H1280" s="220"/>
      <c r="I1280" s="220"/>
      <c r="J1280" s="220"/>
      <c r="K1280" s="220"/>
      <c r="L1280" s="220"/>
      <c r="M1280" s="220"/>
      <c r="N1280" s="219"/>
      <c r="O1280" s="219"/>
      <c r="P1280" s="219"/>
      <c r="Q1280" s="219"/>
      <c r="R1280" s="220"/>
      <c r="S1280" s="220"/>
      <c r="T1280" s="220"/>
      <c r="U1280" s="220"/>
      <c r="V1280" s="220"/>
      <c r="W1280" s="220"/>
      <c r="X1280" s="220"/>
      <c r="Y1280" s="220"/>
      <c r="Z1280" s="210"/>
      <c r="AA1280" s="210"/>
      <c r="AB1280" s="210"/>
      <c r="AC1280" s="210"/>
      <c r="AD1280" s="210"/>
      <c r="AE1280" s="210"/>
      <c r="AF1280" s="210"/>
      <c r="AG1280" s="210" t="s">
        <v>192</v>
      </c>
      <c r="AH1280" s="210">
        <v>0</v>
      </c>
      <c r="AI1280" s="210"/>
      <c r="AJ1280" s="210"/>
      <c r="AK1280" s="210"/>
      <c r="AL1280" s="210"/>
      <c r="AM1280" s="210"/>
      <c r="AN1280" s="210"/>
      <c r="AO1280" s="210"/>
      <c r="AP1280" s="210"/>
      <c r="AQ1280" s="210"/>
      <c r="AR1280" s="210"/>
      <c r="AS1280" s="210"/>
      <c r="AT1280" s="210"/>
      <c r="AU1280" s="210"/>
      <c r="AV1280" s="210"/>
      <c r="AW1280" s="210"/>
      <c r="AX1280" s="210"/>
      <c r="AY1280" s="210"/>
      <c r="AZ1280" s="210"/>
      <c r="BA1280" s="210"/>
      <c r="BB1280" s="210"/>
      <c r="BC1280" s="210"/>
      <c r="BD1280" s="210"/>
      <c r="BE1280" s="210"/>
      <c r="BF1280" s="210"/>
      <c r="BG1280" s="210"/>
      <c r="BH1280" s="210"/>
    </row>
    <row r="1281" spans="1:33" x14ac:dyDescent="0.2">
      <c r="A1281" s="3"/>
      <c r="B1281" s="4"/>
      <c r="C1281" s="249"/>
      <c r="D1281" s="6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AE1281">
        <v>12</v>
      </c>
      <c r="AF1281">
        <v>21</v>
      </c>
      <c r="AG1281" t="s">
        <v>130</v>
      </c>
    </row>
    <row r="1282" spans="1:33" x14ac:dyDescent="0.2">
      <c r="A1282" s="213"/>
      <c r="B1282" s="214" t="s">
        <v>29</v>
      </c>
      <c r="C1282" s="250"/>
      <c r="D1282" s="215"/>
      <c r="E1282" s="216"/>
      <c r="F1282" s="216"/>
      <c r="G1282" s="228">
        <f>G8+G25+G30+G41+G129+G133+G136+G916+G1026+G1067+G1070+G1237</f>
        <v>0</v>
      </c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AE1282">
        <f>SUMIF(L7:L1280,AE1281,G7:G1280)</f>
        <v>0</v>
      </c>
      <c r="AF1282">
        <f>SUMIF(L7:L1280,AF1281,G7:G1280)</f>
        <v>0</v>
      </c>
      <c r="AG1282" t="s">
        <v>185</v>
      </c>
    </row>
    <row r="1283" spans="1:33" x14ac:dyDescent="0.2">
      <c r="C1283" s="251"/>
      <c r="D1283" s="10"/>
      <c r="AG1283" t="s">
        <v>186</v>
      </c>
    </row>
    <row r="1284" spans="1:33" x14ac:dyDescent="0.2">
      <c r="D1284" s="10"/>
    </row>
    <row r="1285" spans="1:33" x14ac:dyDescent="0.2">
      <c r="D1285" s="10"/>
    </row>
    <row r="1286" spans="1:33" x14ac:dyDescent="0.2">
      <c r="D1286" s="10"/>
    </row>
    <row r="1287" spans="1:33" x14ac:dyDescent="0.2">
      <c r="D1287" s="10"/>
    </row>
    <row r="1288" spans="1:33" x14ac:dyDescent="0.2">
      <c r="D1288" s="10"/>
    </row>
    <row r="1289" spans="1:33" x14ac:dyDescent="0.2">
      <c r="D1289" s="10"/>
    </row>
    <row r="1290" spans="1:33" x14ac:dyDescent="0.2">
      <c r="D1290" s="10"/>
    </row>
    <row r="1291" spans="1:33" x14ac:dyDescent="0.2">
      <c r="D1291" s="10"/>
    </row>
    <row r="1292" spans="1:33" x14ac:dyDescent="0.2">
      <c r="D1292" s="10"/>
    </row>
    <row r="1293" spans="1:33" x14ac:dyDescent="0.2">
      <c r="D1293" s="10"/>
    </row>
    <row r="1294" spans="1:33" x14ac:dyDescent="0.2">
      <c r="D1294" s="10"/>
    </row>
    <row r="1295" spans="1:33" x14ac:dyDescent="0.2">
      <c r="D1295" s="10"/>
    </row>
    <row r="1296" spans="1:33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hDYA9ehDlM0rdrr7/QbLbYlTVTQ7myOmXWbkX0c9/Ceewih1Zy3MxFVlmHNh+GRbYKM4YMM9Csjh7PpGHASaw==" saltValue="1qxJmiU59Jmv12x/XoZlLw==" spinCount="100000" sheet="1" formatRows="0"/>
  <mergeCells count="11">
    <mergeCell ref="C915:G915"/>
    <mergeCell ref="C1025:G1025"/>
    <mergeCell ref="C1066:G1066"/>
    <mergeCell ref="C1236:G1236"/>
    <mergeCell ref="C1276:G1276"/>
    <mergeCell ref="A1:G1"/>
    <mergeCell ref="C2:G2"/>
    <mergeCell ref="C3:G3"/>
    <mergeCell ref="C4:G4"/>
    <mergeCell ref="C44:G44"/>
    <mergeCell ref="C128:G128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7FA4C-A963-4033-BD6F-48BDDDE6C97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117</v>
      </c>
      <c r="B1" s="195"/>
      <c r="C1" s="195"/>
      <c r="D1" s="195"/>
      <c r="E1" s="195"/>
      <c r="F1" s="195"/>
      <c r="G1" s="195"/>
      <c r="AG1" t="s">
        <v>118</v>
      </c>
    </row>
    <row r="2" spans="1:60" ht="24.95" customHeight="1" x14ac:dyDescent="0.2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119</v>
      </c>
    </row>
    <row r="3" spans="1:60" ht="24.95" customHeight="1" x14ac:dyDescent="0.2">
      <c r="A3" s="196" t="s">
        <v>8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119</v>
      </c>
      <c r="AG3" t="s">
        <v>120</v>
      </c>
    </row>
    <row r="4" spans="1:60" ht="24.95" customHeight="1" x14ac:dyDescent="0.2">
      <c r="A4" s="200" t="s">
        <v>9</v>
      </c>
      <c r="B4" s="201" t="s">
        <v>61</v>
      </c>
      <c r="C4" s="202" t="s">
        <v>68</v>
      </c>
      <c r="D4" s="203"/>
      <c r="E4" s="203"/>
      <c r="F4" s="203"/>
      <c r="G4" s="204"/>
      <c r="AG4" t="s">
        <v>121</v>
      </c>
    </row>
    <row r="5" spans="1:60" x14ac:dyDescent="0.2">
      <c r="D5" s="10"/>
    </row>
    <row r="6" spans="1:60" ht="38.25" x14ac:dyDescent="0.2">
      <c r="A6" s="206" t="s">
        <v>122</v>
      </c>
      <c r="B6" s="208" t="s">
        <v>123</v>
      </c>
      <c r="C6" s="208" t="s">
        <v>124</v>
      </c>
      <c r="D6" s="207" t="s">
        <v>125</v>
      </c>
      <c r="E6" s="206" t="s">
        <v>126</v>
      </c>
      <c r="F6" s="205" t="s">
        <v>127</v>
      </c>
      <c r="G6" s="206" t="s">
        <v>29</v>
      </c>
      <c r="H6" s="209" t="s">
        <v>30</v>
      </c>
      <c r="I6" s="209" t="s">
        <v>128</v>
      </c>
      <c r="J6" s="209" t="s">
        <v>31</v>
      </c>
      <c r="K6" s="209" t="s">
        <v>129</v>
      </c>
      <c r="L6" s="209" t="s">
        <v>130</v>
      </c>
      <c r="M6" s="209" t="s">
        <v>131</v>
      </c>
      <c r="N6" s="209" t="s">
        <v>132</v>
      </c>
      <c r="O6" s="209" t="s">
        <v>133</v>
      </c>
      <c r="P6" s="209" t="s">
        <v>134</v>
      </c>
      <c r="Q6" s="209" t="s">
        <v>135</v>
      </c>
      <c r="R6" s="209" t="s">
        <v>136</v>
      </c>
      <c r="S6" s="209" t="s">
        <v>137</v>
      </c>
      <c r="T6" s="209" t="s">
        <v>138</v>
      </c>
      <c r="U6" s="209" t="s">
        <v>139</v>
      </c>
      <c r="V6" s="209" t="s">
        <v>140</v>
      </c>
      <c r="W6" s="209" t="s">
        <v>141</v>
      </c>
      <c r="X6" s="209" t="s">
        <v>142</v>
      </c>
      <c r="Y6" s="209" t="s">
        <v>143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144</v>
      </c>
      <c r="B8" s="223" t="s">
        <v>111</v>
      </c>
      <c r="C8" s="245" t="s">
        <v>68</v>
      </c>
      <c r="D8" s="224"/>
      <c r="E8" s="225"/>
      <c r="F8" s="226"/>
      <c r="G8" s="226">
        <f>SUMIF(AG9:AG30,"&lt;&gt;NOR",G9:G30)</f>
        <v>0</v>
      </c>
      <c r="H8" s="226"/>
      <c r="I8" s="226">
        <f>SUM(I9:I30)</f>
        <v>0</v>
      </c>
      <c r="J8" s="226"/>
      <c r="K8" s="226">
        <f>SUM(K9:K30)</f>
        <v>0</v>
      </c>
      <c r="L8" s="226"/>
      <c r="M8" s="226">
        <f>SUM(M9:M30)</f>
        <v>0</v>
      </c>
      <c r="N8" s="225"/>
      <c r="O8" s="225">
        <f>SUM(O9:O30)</f>
        <v>0</v>
      </c>
      <c r="P8" s="225"/>
      <c r="Q8" s="225">
        <f>SUM(Q9:Q30)</f>
        <v>0</v>
      </c>
      <c r="R8" s="226"/>
      <c r="S8" s="226"/>
      <c r="T8" s="227"/>
      <c r="U8" s="221"/>
      <c r="V8" s="221">
        <f>SUM(V9:V30)</f>
        <v>0</v>
      </c>
      <c r="W8" s="221"/>
      <c r="X8" s="221"/>
      <c r="Y8" s="221"/>
      <c r="AG8" t="s">
        <v>145</v>
      </c>
    </row>
    <row r="9" spans="1:60" outlineLevel="1" x14ac:dyDescent="0.2">
      <c r="A9" s="236">
        <v>1</v>
      </c>
      <c r="B9" s="237" t="s">
        <v>984</v>
      </c>
      <c r="C9" s="246" t="s">
        <v>985</v>
      </c>
      <c r="D9" s="238" t="s">
        <v>986</v>
      </c>
      <c r="E9" s="239">
        <v>3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160</v>
      </c>
      <c r="T9" s="242" t="s">
        <v>150</v>
      </c>
      <c r="U9" s="220">
        <v>0</v>
      </c>
      <c r="V9" s="220">
        <f>ROUND(E9*U9,2)</f>
        <v>0</v>
      </c>
      <c r="W9" s="220"/>
      <c r="X9" s="220" t="s">
        <v>161</v>
      </c>
      <c r="Y9" s="220" t="s">
        <v>152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6">
        <v>2</v>
      </c>
      <c r="B10" s="237" t="s">
        <v>987</v>
      </c>
      <c r="C10" s="246" t="s">
        <v>988</v>
      </c>
      <c r="D10" s="238" t="s">
        <v>986</v>
      </c>
      <c r="E10" s="239">
        <v>1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</v>
      </c>
      <c r="Q10" s="239">
        <f>ROUND(E10*P10,2)</f>
        <v>0</v>
      </c>
      <c r="R10" s="241"/>
      <c r="S10" s="241" t="s">
        <v>160</v>
      </c>
      <c r="T10" s="242" t="s">
        <v>150</v>
      </c>
      <c r="U10" s="220">
        <v>0</v>
      </c>
      <c r="V10" s="220">
        <f>ROUND(E10*U10,2)</f>
        <v>0</v>
      </c>
      <c r="W10" s="220"/>
      <c r="X10" s="220" t="s">
        <v>161</v>
      </c>
      <c r="Y10" s="220" t="s">
        <v>152</v>
      </c>
      <c r="Z10" s="210"/>
      <c r="AA10" s="210"/>
      <c r="AB10" s="210"/>
      <c r="AC10" s="210"/>
      <c r="AD10" s="210"/>
      <c r="AE10" s="210"/>
      <c r="AF10" s="210"/>
      <c r="AG10" s="210" t="s">
        <v>162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3</v>
      </c>
      <c r="B11" s="237" t="s">
        <v>989</v>
      </c>
      <c r="C11" s="246" t="s">
        <v>990</v>
      </c>
      <c r="D11" s="238" t="s">
        <v>986</v>
      </c>
      <c r="E11" s="239">
        <v>8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160</v>
      </c>
      <c r="T11" s="242" t="s">
        <v>150</v>
      </c>
      <c r="U11" s="220">
        <v>0</v>
      </c>
      <c r="V11" s="220">
        <f>ROUND(E11*U11,2)</f>
        <v>0</v>
      </c>
      <c r="W11" s="220"/>
      <c r="X11" s="220" t="s">
        <v>161</v>
      </c>
      <c r="Y11" s="220" t="s">
        <v>152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4</v>
      </c>
      <c r="B12" s="237" t="s">
        <v>991</v>
      </c>
      <c r="C12" s="246" t="s">
        <v>992</v>
      </c>
      <c r="D12" s="238" t="s">
        <v>986</v>
      </c>
      <c r="E12" s="239">
        <v>2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41"/>
      <c r="S12" s="241" t="s">
        <v>160</v>
      </c>
      <c r="T12" s="242" t="s">
        <v>150</v>
      </c>
      <c r="U12" s="220">
        <v>0</v>
      </c>
      <c r="V12" s="220">
        <f>ROUND(E12*U12,2)</f>
        <v>0</v>
      </c>
      <c r="W12" s="220"/>
      <c r="X12" s="220" t="s">
        <v>161</v>
      </c>
      <c r="Y12" s="220" t="s">
        <v>152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5</v>
      </c>
      <c r="B13" s="237" t="s">
        <v>993</v>
      </c>
      <c r="C13" s="246" t="s">
        <v>994</v>
      </c>
      <c r="D13" s="238" t="s">
        <v>986</v>
      </c>
      <c r="E13" s="239">
        <v>4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160</v>
      </c>
      <c r="T13" s="242" t="s">
        <v>150</v>
      </c>
      <c r="U13" s="220">
        <v>0</v>
      </c>
      <c r="V13" s="220">
        <f>ROUND(E13*U13,2)</f>
        <v>0</v>
      </c>
      <c r="W13" s="220"/>
      <c r="X13" s="220" t="s">
        <v>161</v>
      </c>
      <c r="Y13" s="220" t="s">
        <v>152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6">
        <v>6</v>
      </c>
      <c r="B14" s="237" t="s">
        <v>995</v>
      </c>
      <c r="C14" s="246" t="s">
        <v>996</v>
      </c>
      <c r="D14" s="238" t="s">
        <v>997</v>
      </c>
      <c r="E14" s="239">
        <v>8</v>
      </c>
      <c r="F14" s="240"/>
      <c r="G14" s="241">
        <f>ROUND(E14*F14,2)</f>
        <v>0</v>
      </c>
      <c r="H14" s="240"/>
      <c r="I14" s="241">
        <f>ROUND(E14*H14,2)</f>
        <v>0</v>
      </c>
      <c r="J14" s="240"/>
      <c r="K14" s="241">
        <f>ROUND(E14*J14,2)</f>
        <v>0</v>
      </c>
      <c r="L14" s="241">
        <v>21</v>
      </c>
      <c r="M14" s="241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41"/>
      <c r="S14" s="241" t="s">
        <v>160</v>
      </c>
      <c r="T14" s="242" t="s">
        <v>150</v>
      </c>
      <c r="U14" s="220">
        <v>0</v>
      </c>
      <c r="V14" s="220">
        <f>ROUND(E14*U14,2)</f>
        <v>0</v>
      </c>
      <c r="W14" s="220"/>
      <c r="X14" s="220" t="s">
        <v>161</v>
      </c>
      <c r="Y14" s="220" t="s">
        <v>152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7</v>
      </c>
      <c r="B15" s="237" t="s">
        <v>998</v>
      </c>
      <c r="C15" s="246" t="s">
        <v>999</v>
      </c>
      <c r="D15" s="238" t="s">
        <v>997</v>
      </c>
      <c r="E15" s="239">
        <v>8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160</v>
      </c>
      <c r="T15" s="242" t="s">
        <v>150</v>
      </c>
      <c r="U15" s="220">
        <v>0</v>
      </c>
      <c r="V15" s="220">
        <f>ROUND(E15*U15,2)</f>
        <v>0</v>
      </c>
      <c r="W15" s="220"/>
      <c r="X15" s="220" t="s">
        <v>161</v>
      </c>
      <c r="Y15" s="220" t="s">
        <v>152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6">
        <v>8</v>
      </c>
      <c r="B16" s="237" t="s">
        <v>1000</v>
      </c>
      <c r="C16" s="246" t="s">
        <v>1001</v>
      </c>
      <c r="D16" s="238" t="s">
        <v>195</v>
      </c>
      <c r="E16" s="239">
        <v>44682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41"/>
      <c r="S16" s="241" t="s">
        <v>160</v>
      </c>
      <c r="T16" s="242" t="s">
        <v>150</v>
      </c>
      <c r="U16" s="220">
        <v>0</v>
      </c>
      <c r="V16" s="220">
        <f>ROUND(E16*U16,2)</f>
        <v>0</v>
      </c>
      <c r="W16" s="220"/>
      <c r="X16" s="220" t="s">
        <v>161</v>
      </c>
      <c r="Y16" s="220" t="s">
        <v>152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9</v>
      </c>
      <c r="B17" s="237" t="s">
        <v>1002</v>
      </c>
      <c r="C17" s="246" t="s">
        <v>1003</v>
      </c>
      <c r="D17" s="238" t="s">
        <v>986</v>
      </c>
      <c r="E17" s="239">
        <v>414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160</v>
      </c>
      <c r="T17" s="242" t="s">
        <v>150</v>
      </c>
      <c r="U17" s="220">
        <v>0</v>
      </c>
      <c r="V17" s="220">
        <f>ROUND(E17*U17,2)</f>
        <v>0</v>
      </c>
      <c r="W17" s="220"/>
      <c r="X17" s="220" t="s">
        <v>161</v>
      </c>
      <c r="Y17" s="220" t="s">
        <v>152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6">
        <v>10</v>
      </c>
      <c r="B18" s="237" t="s">
        <v>1004</v>
      </c>
      <c r="C18" s="246" t="s">
        <v>1005</v>
      </c>
      <c r="D18" s="238" t="s">
        <v>986</v>
      </c>
      <c r="E18" s="239">
        <v>10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160</v>
      </c>
      <c r="T18" s="242" t="s">
        <v>150</v>
      </c>
      <c r="U18" s="220">
        <v>0</v>
      </c>
      <c r="V18" s="220">
        <f>ROUND(E18*U18,2)</f>
        <v>0</v>
      </c>
      <c r="W18" s="220"/>
      <c r="X18" s="220" t="s">
        <v>161</v>
      </c>
      <c r="Y18" s="220" t="s">
        <v>152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11</v>
      </c>
      <c r="B19" s="237" t="s">
        <v>1006</v>
      </c>
      <c r="C19" s="246" t="s">
        <v>1007</v>
      </c>
      <c r="D19" s="238" t="s">
        <v>986</v>
      </c>
      <c r="E19" s="239">
        <v>37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/>
      <c r="S19" s="241" t="s">
        <v>160</v>
      </c>
      <c r="T19" s="242" t="s">
        <v>150</v>
      </c>
      <c r="U19" s="220">
        <v>0</v>
      </c>
      <c r="V19" s="220">
        <f>ROUND(E19*U19,2)</f>
        <v>0</v>
      </c>
      <c r="W19" s="220"/>
      <c r="X19" s="220" t="s">
        <v>161</v>
      </c>
      <c r="Y19" s="220" t="s">
        <v>152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12</v>
      </c>
      <c r="B20" s="237" t="s">
        <v>1008</v>
      </c>
      <c r="C20" s="246" t="s">
        <v>1009</v>
      </c>
      <c r="D20" s="238" t="s">
        <v>986</v>
      </c>
      <c r="E20" s="239">
        <v>37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160</v>
      </c>
      <c r="T20" s="242" t="s">
        <v>150</v>
      </c>
      <c r="U20" s="220">
        <v>0</v>
      </c>
      <c r="V20" s="220">
        <f>ROUND(E20*U20,2)</f>
        <v>0</v>
      </c>
      <c r="W20" s="220"/>
      <c r="X20" s="220" t="s">
        <v>161</v>
      </c>
      <c r="Y20" s="220" t="s">
        <v>152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13</v>
      </c>
      <c r="B21" s="237" t="s">
        <v>1010</v>
      </c>
      <c r="C21" s="246" t="s">
        <v>1011</v>
      </c>
      <c r="D21" s="238" t="s">
        <v>986</v>
      </c>
      <c r="E21" s="239">
        <v>120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160</v>
      </c>
      <c r="T21" s="242" t="s">
        <v>150</v>
      </c>
      <c r="U21" s="220">
        <v>0</v>
      </c>
      <c r="V21" s="220">
        <f>ROUND(E21*U21,2)</f>
        <v>0</v>
      </c>
      <c r="W21" s="220"/>
      <c r="X21" s="220" t="s">
        <v>161</v>
      </c>
      <c r="Y21" s="220" t="s">
        <v>152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14</v>
      </c>
      <c r="B22" s="237" t="s">
        <v>1012</v>
      </c>
      <c r="C22" s="246" t="s">
        <v>1013</v>
      </c>
      <c r="D22" s="238" t="s">
        <v>986</v>
      </c>
      <c r="E22" s="239">
        <v>1704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160</v>
      </c>
      <c r="T22" s="242" t="s">
        <v>150</v>
      </c>
      <c r="U22" s="220">
        <v>0</v>
      </c>
      <c r="V22" s="220">
        <f>ROUND(E22*U22,2)</f>
        <v>0</v>
      </c>
      <c r="W22" s="220"/>
      <c r="X22" s="220" t="s">
        <v>161</v>
      </c>
      <c r="Y22" s="220" t="s">
        <v>152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15</v>
      </c>
      <c r="B23" s="237" t="s">
        <v>1014</v>
      </c>
      <c r="C23" s="246" t="s">
        <v>1015</v>
      </c>
      <c r="D23" s="238" t="s">
        <v>986</v>
      </c>
      <c r="E23" s="239">
        <v>37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160</v>
      </c>
      <c r="T23" s="242" t="s">
        <v>150</v>
      </c>
      <c r="U23" s="220">
        <v>0</v>
      </c>
      <c r="V23" s="220">
        <f>ROUND(E23*U23,2)</f>
        <v>0</v>
      </c>
      <c r="W23" s="220"/>
      <c r="X23" s="220" t="s">
        <v>161</v>
      </c>
      <c r="Y23" s="220" t="s">
        <v>152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16</v>
      </c>
      <c r="B24" s="237" t="s">
        <v>1016</v>
      </c>
      <c r="C24" s="246" t="s">
        <v>1017</v>
      </c>
      <c r="D24" s="238" t="s">
        <v>986</v>
      </c>
      <c r="E24" s="239">
        <v>848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160</v>
      </c>
      <c r="T24" s="242" t="s">
        <v>150</v>
      </c>
      <c r="U24" s="220">
        <v>0</v>
      </c>
      <c r="V24" s="220">
        <f>ROUND(E24*U24,2)</f>
        <v>0</v>
      </c>
      <c r="W24" s="220"/>
      <c r="X24" s="220" t="s">
        <v>161</v>
      </c>
      <c r="Y24" s="220" t="s">
        <v>152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17</v>
      </c>
      <c r="B25" s="237" t="s">
        <v>1018</v>
      </c>
      <c r="C25" s="246" t="s">
        <v>1019</v>
      </c>
      <c r="D25" s="238" t="s">
        <v>986</v>
      </c>
      <c r="E25" s="239">
        <v>28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160</v>
      </c>
      <c r="T25" s="242" t="s">
        <v>150</v>
      </c>
      <c r="U25" s="220">
        <v>0</v>
      </c>
      <c r="V25" s="220">
        <f>ROUND(E25*U25,2)</f>
        <v>0</v>
      </c>
      <c r="W25" s="220"/>
      <c r="X25" s="220" t="s">
        <v>161</v>
      </c>
      <c r="Y25" s="220" t="s">
        <v>152</v>
      </c>
      <c r="Z25" s="210"/>
      <c r="AA25" s="210"/>
      <c r="AB25" s="210"/>
      <c r="AC25" s="210"/>
      <c r="AD25" s="210"/>
      <c r="AE25" s="210"/>
      <c r="AF25" s="210"/>
      <c r="AG25" s="210" t="s">
        <v>162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6">
        <v>18</v>
      </c>
      <c r="B26" s="237" t="s">
        <v>1020</v>
      </c>
      <c r="C26" s="246" t="s">
        <v>1021</v>
      </c>
      <c r="D26" s="238" t="s">
        <v>986</v>
      </c>
      <c r="E26" s="239">
        <v>189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160</v>
      </c>
      <c r="T26" s="242" t="s">
        <v>150</v>
      </c>
      <c r="U26" s="220">
        <v>0</v>
      </c>
      <c r="V26" s="220">
        <f>ROUND(E26*U26,2)</f>
        <v>0</v>
      </c>
      <c r="W26" s="220"/>
      <c r="X26" s="220" t="s">
        <v>161</v>
      </c>
      <c r="Y26" s="220" t="s">
        <v>152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19</v>
      </c>
      <c r="B27" s="237" t="s">
        <v>1022</v>
      </c>
      <c r="C27" s="246" t="s">
        <v>1023</v>
      </c>
      <c r="D27" s="238" t="s">
        <v>986</v>
      </c>
      <c r="E27" s="239">
        <v>2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160</v>
      </c>
      <c r="T27" s="242" t="s">
        <v>150</v>
      </c>
      <c r="U27" s="220">
        <v>0</v>
      </c>
      <c r="V27" s="220">
        <f>ROUND(E27*U27,2)</f>
        <v>0</v>
      </c>
      <c r="W27" s="220"/>
      <c r="X27" s="220" t="s">
        <v>161</v>
      </c>
      <c r="Y27" s="220" t="s">
        <v>152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20</v>
      </c>
      <c r="B28" s="237" t="s">
        <v>1024</v>
      </c>
      <c r="C28" s="246" t="s">
        <v>1025</v>
      </c>
      <c r="D28" s="238" t="s">
        <v>986</v>
      </c>
      <c r="E28" s="239">
        <v>12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41"/>
      <c r="S28" s="241" t="s">
        <v>160</v>
      </c>
      <c r="T28" s="242" t="s">
        <v>150</v>
      </c>
      <c r="U28" s="220">
        <v>0</v>
      </c>
      <c r="V28" s="220">
        <f>ROUND(E28*U28,2)</f>
        <v>0</v>
      </c>
      <c r="W28" s="220"/>
      <c r="X28" s="220" t="s">
        <v>161</v>
      </c>
      <c r="Y28" s="220" t="s">
        <v>152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6">
        <v>21</v>
      </c>
      <c r="B29" s="237" t="s">
        <v>1026</v>
      </c>
      <c r="C29" s="246" t="s">
        <v>1027</v>
      </c>
      <c r="D29" s="238" t="s">
        <v>997</v>
      </c>
      <c r="E29" s="239">
        <v>3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160</v>
      </c>
      <c r="T29" s="242" t="s">
        <v>150</v>
      </c>
      <c r="U29" s="220">
        <v>0</v>
      </c>
      <c r="V29" s="220">
        <f>ROUND(E29*U29,2)</f>
        <v>0</v>
      </c>
      <c r="W29" s="220"/>
      <c r="X29" s="220" t="s">
        <v>161</v>
      </c>
      <c r="Y29" s="220" t="s">
        <v>152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29">
        <v>22</v>
      </c>
      <c r="B30" s="230" t="s">
        <v>1028</v>
      </c>
      <c r="C30" s="247" t="s">
        <v>1029</v>
      </c>
      <c r="D30" s="231" t="s">
        <v>1030</v>
      </c>
      <c r="E30" s="232">
        <v>1</v>
      </c>
      <c r="F30" s="233"/>
      <c r="G30" s="234">
        <f>ROUND(E30*F30,2)</f>
        <v>0</v>
      </c>
      <c r="H30" s="233"/>
      <c r="I30" s="234">
        <f>ROUND(E30*H30,2)</f>
        <v>0</v>
      </c>
      <c r="J30" s="233"/>
      <c r="K30" s="234">
        <f>ROUND(E30*J30,2)</f>
        <v>0</v>
      </c>
      <c r="L30" s="234">
        <v>21</v>
      </c>
      <c r="M30" s="234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4"/>
      <c r="S30" s="234" t="s">
        <v>160</v>
      </c>
      <c r="T30" s="235" t="s">
        <v>150</v>
      </c>
      <c r="U30" s="220">
        <v>0</v>
      </c>
      <c r="V30" s="220">
        <f>ROUND(E30*U30,2)</f>
        <v>0</v>
      </c>
      <c r="W30" s="220"/>
      <c r="X30" s="220" t="s">
        <v>161</v>
      </c>
      <c r="Y30" s="220" t="s">
        <v>152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3"/>
      <c r="B31" s="4"/>
      <c r="C31" s="249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12</v>
      </c>
      <c r="AF31">
        <v>21</v>
      </c>
      <c r="AG31" t="s">
        <v>130</v>
      </c>
    </row>
    <row r="32" spans="1:60" x14ac:dyDescent="0.2">
      <c r="A32" s="213"/>
      <c r="B32" s="214" t="s">
        <v>29</v>
      </c>
      <c r="C32" s="250"/>
      <c r="D32" s="215"/>
      <c r="E32" s="216"/>
      <c r="F32" s="216"/>
      <c r="G32" s="228">
        <f>G8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f>SUMIF(L7:L30,AE31,G7:G30)</f>
        <v>0</v>
      </c>
      <c r="AF32">
        <f>SUMIF(L7:L30,AF31,G7:G30)</f>
        <v>0</v>
      </c>
      <c r="AG32" t="s">
        <v>185</v>
      </c>
    </row>
    <row r="33" spans="3:33" x14ac:dyDescent="0.2">
      <c r="C33" s="251"/>
      <c r="D33" s="10"/>
      <c r="AG33" t="s">
        <v>186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mT4JqElwZ6PsKLwBvkP/TKIZ9G2j+NjbGJwoNlQy9ycHBTl4vOfK7txnY+Y65R6SAaNzbyzQe0XLA3VV1H/iA==" saltValue="RZsRiZbrKqAHmMjg9IQb6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6F6D7-3BAE-4AB0-B6C9-5C1715BC3BE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117</v>
      </c>
      <c r="B1" s="195"/>
      <c r="C1" s="195"/>
      <c r="D1" s="195"/>
      <c r="E1" s="195"/>
      <c r="F1" s="195"/>
      <c r="G1" s="195"/>
      <c r="AG1" t="s">
        <v>118</v>
      </c>
    </row>
    <row r="2" spans="1:60" ht="24.95" customHeight="1" x14ac:dyDescent="0.2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119</v>
      </c>
    </row>
    <row r="3" spans="1:60" ht="24.95" customHeight="1" x14ac:dyDescent="0.2">
      <c r="A3" s="196" t="s">
        <v>8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119</v>
      </c>
      <c r="AG3" t="s">
        <v>120</v>
      </c>
    </row>
    <row r="4" spans="1:60" ht="24.95" customHeight="1" x14ac:dyDescent="0.2">
      <c r="A4" s="200" t="s">
        <v>9</v>
      </c>
      <c r="B4" s="201" t="s">
        <v>69</v>
      </c>
      <c r="C4" s="202" t="s">
        <v>70</v>
      </c>
      <c r="D4" s="203"/>
      <c r="E4" s="203"/>
      <c r="F4" s="203"/>
      <c r="G4" s="204"/>
      <c r="AG4" t="s">
        <v>121</v>
      </c>
    </row>
    <row r="5" spans="1:60" x14ac:dyDescent="0.2">
      <c r="D5" s="10"/>
    </row>
    <row r="6" spans="1:60" ht="38.25" x14ac:dyDescent="0.2">
      <c r="A6" s="206" t="s">
        <v>122</v>
      </c>
      <c r="B6" s="208" t="s">
        <v>123</v>
      </c>
      <c r="C6" s="208" t="s">
        <v>124</v>
      </c>
      <c r="D6" s="207" t="s">
        <v>125</v>
      </c>
      <c r="E6" s="206" t="s">
        <v>126</v>
      </c>
      <c r="F6" s="205" t="s">
        <v>127</v>
      </c>
      <c r="G6" s="206" t="s">
        <v>29</v>
      </c>
      <c r="H6" s="209" t="s">
        <v>30</v>
      </c>
      <c r="I6" s="209" t="s">
        <v>128</v>
      </c>
      <c r="J6" s="209" t="s">
        <v>31</v>
      </c>
      <c r="K6" s="209" t="s">
        <v>129</v>
      </c>
      <c r="L6" s="209" t="s">
        <v>130</v>
      </c>
      <c r="M6" s="209" t="s">
        <v>131</v>
      </c>
      <c r="N6" s="209" t="s">
        <v>132</v>
      </c>
      <c r="O6" s="209" t="s">
        <v>133</v>
      </c>
      <c r="P6" s="209" t="s">
        <v>134</v>
      </c>
      <c r="Q6" s="209" t="s">
        <v>135</v>
      </c>
      <c r="R6" s="209" t="s">
        <v>136</v>
      </c>
      <c r="S6" s="209" t="s">
        <v>137</v>
      </c>
      <c r="T6" s="209" t="s">
        <v>138</v>
      </c>
      <c r="U6" s="209" t="s">
        <v>139</v>
      </c>
      <c r="V6" s="209" t="s">
        <v>140</v>
      </c>
      <c r="W6" s="209" t="s">
        <v>141</v>
      </c>
      <c r="X6" s="209" t="s">
        <v>142</v>
      </c>
      <c r="Y6" s="209" t="s">
        <v>143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144</v>
      </c>
      <c r="B8" s="223" t="s">
        <v>112</v>
      </c>
      <c r="C8" s="245" t="s">
        <v>70</v>
      </c>
      <c r="D8" s="224"/>
      <c r="E8" s="225"/>
      <c r="F8" s="226"/>
      <c r="G8" s="226">
        <f>SUMIF(AG9:AG15,"&lt;&gt;NOR",G9:G15)</f>
        <v>0</v>
      </c>
      <c r="H8" s="226"/>
      <c r="I8" s="226">
        <f>SUM(I9:I15)</f>
        <v>0</v>
      </c>
      <c r="J8" s="226"/>
      <c r="K8" s="226">
        <f>SUM(K9:K15)</f>
        <v>0</v>
      </c>
      <c r="L8" s="226"/>
      <c r="M8" s="226">
        <f>SUM(M9:M15)</f>
        <v>0</v>
      </c>
      <c r="N8" s="225"/>
      <c r="O8" s="225">
        <f>SUM(O9:O15)</f>
        <v>0</v>
      </c>
      <c r="P8" s="225"/>
      <c r="Q8" s="225">
        <f>SUM(Q9:Q15)</f>
        <v>0</v>
      </c>
      <c r="R8" s="226"/>
      <c r="S8" s="226"/>
      <c r="T8" s="227"/>
      <c r="U8" s="221"/>
      <c r="V8" s="221">
        <f>SUM(V9:V15)</f>
        <v>0</v>
      </c>
      <c r="W8" s="221"/>
      <c r="X8" s="221"/>
      <c r="Y8" s="221"/>
      <c r="AG8" t="s">
        <v>145</v>
      </c>
    </row>
    <row r="9" spans="1:60" outlineLevel="1" x14ac:dyDescent="0.2">
      <c r="A9" s="236">
        <v>1</v>
      </c>
      <c r="B9" s="237" t="s">
        <v>1031</v>
      </c>
      <c r="C9" s="246" t="s">
        <v>1032</v>
      </c>
      <c r="D9" s="238" t="s">
        <v>328</v>
      </c>
      <c r="E9" s="239">
        <v>2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160</v>
      </c>
      <c r="T9" s="242" t="s">
        <v>150</v>
      </c>
      <c r="U9" s="220">
        <v>0</v>
      </c>
      <c r="V9" s="220">
        <f>ROUND(E9*U9,2)</f>
        <v>0</v>
      </c>
      <c r="W9" s="220"/>
      <c r="X9" s="220" t="s">
        <v>161</v>
      </c>
      <c r="Y9" s="220" t="s">
        <v>152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6">
        <v>2</v>
      </c>
      <c r="B10" s="237" t="s">
        <v>1033</v>
      </c>
      <c r="C10" s="246" t="s">
        <v>1034</v>
      </c>
      <c r="D10" s="238" t="s">
        <v>1035</v>
      </c>
      <c r="E10" s="239">
        <v>1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</v>
      </c>
      <c r="Q10" s="239">
        <f>ROUND(E10*P10,2)</f>
        <v>0</v>
      </c>
      <c r="R10" s="241"/>
      <c r="S10" s="241" t="s">
        <v>1036</v>
      </c>
      <c r="T10" s="242" t="s">
        <v>1036</v>
      </c>
      <c r="U10" s="220">
        <v>0</v>
      </c>
      <c r="V10" s="220">
        <f>ROUND(E10*U10,2)</f>
        <v>0</v>
      </c>
      <c r="W10" s="220"/>
      <c r="X10" s="220" t="s">
        <v>1037</v>
      </c>
      <c r="Y10" s="220" t="s">
        <v>152</v>
      </c>
      <c r="Z10" s="210"/>
      <c r="AA10" s="210"/>
      <c r="AB10" s="210"/>
      <c r="AC10" s="210"/>
      <c r="AD10" s="210"/>
      <c r="AE10" s="210"/>
      <c r="AF10" s="210"/>
      <c r="AG10" s="210" t="s">
        <v>1038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3</v>
      </c>
      <c r="B11" s="237" t="s">
        <v>1039</v>
      </c>
      <c r="C11" s="246" t="s">
        <v>1040</v>
      </c>
      <c r="D11" s="238" t="s">
        <v>328</v>
      </c>
      <c r="E11" s="239">
        <v>2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160</v>
      </c>
      <c r="T11" s="242" t="s">
        <v>150</v>
      </c>
      <c r="U11" s="220">
        <v>0</v>
      </c>
      <c r="V11" s="220">
        <f>ROUND(E11*U11,2)</f>
        <v>0</v>
      </c>
      <c r="W11" s="220"/>
      <c r="X11" s="220" t="s">
        <v>161</v>
      </c>
      <c r="Y11" s="220" t="s">
        <v>152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4</v>
      </c>
      <c r="B12" s="237" t="s">
        <v>1041</v>
      </c>
      <c r="C12" s="246" t="s">
        <v>1042</v>
      </c>
      <c r="D12" s="238" t="s">
        <v>328</v>
      </c>
      <c r="E12" s="239">
        <v>1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41"/>
      <c r="S12" s="241" t="s">
        <v>160</v>
      </c>
      <c r="T12" s="242" t="s">
        <v>150</v>
      </c>
      <c r="U12" s="220">
        <v>0</v>
      </c>
      <c r="V12" s="220">
        <f>ROUND(E12*U12,2)</f>
        <v>0</v>
      </c>
      <c r="W12" s="220"/>
      <c r="X12" s="220" t="s">
        <v>161</v>
      </c>
      <c r="Y12" s="220" t="s">
        <v>152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5</v>
      </c>
      <c r="B13" s="237" t="s">
        <v>1043</v>
      </c>
      <c r="C13" s="246" t="s">
        <v>1044</v>
      </c>
      <c r="D13" s="238" t="s">
        <v>328</v>
      </c>
      <c r="E13" s="239">
        <v>3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160</v>
      </c>
      <c r="T13" s="242" t="s">
        <v>150</v>
      </c>
      <c r="U13" s="220">
        <v>0</v>
      </c>
      <c r="V13" s="220">
        <f>ROUND(E13*U13,2)</f>
        <v>0</v>
      </c>
      <c r="W13" s="220"/>
      <c r="X13" s="220" t="s">
        <v>161</v>
      </c>
      <c r="Y13" s="220" t="s">
        <v>152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6">
        <v>6</v>
      </c>
      <c r="B14" s="237" t="s">
        <v>1045</v>
      </c>
      <c r="C14" s="246" t="s">
        <v>1046</v>
      </c>
      <c r="D14" s="238" t="s">
        <v>328</v>
      </c>
      <c r="E14" s="239">
        <v>3</v>
      </c>
      <c r="F14" s="240"/>
      <c r="G14" s="241">
        <f>ROUND(E14*F14,2)</f>
        <v>0</v>
      </c>
      <c r="H14" s="240"/>
      <c r="I14" s="241">
        <f>ROUND(E14*H14,2)</f>
        <v>0</v>
      </c>
      <c r="J14" s="240"/>
      <c r="K14" s="241">
        <f>ROUND(E14*J14,2)</f>
        <v>0</v>
      </c>
      <c r="L14" s="241">
        <v>21</v>
      </c>
      <c r="M14" s="241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41"/>
      <c r="S14" s="241" t="s">
        <v>160</v>
      </c>
      <c r="T14" s="242" t="s">
        <v>150</v>
      </c>
      <c r="U14" s="220">
        <v>0</v>
      </c>
      <c r="V14" s="220">
        <f>ROUND(E14*U14,2)</f>
        <v>0</v>
      </c>
      <c r="W14" s="220"/>
      <c r="X14" s="220" t="s">
        <v>161</v>
      </c>
      <c r="Y14" s="220" t="s">
        <v>152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29">
        <v>7</v>
      </c>
      <c r="B15" s="230" t="s">
        <v>1047</v>
      </c>
      <c r="C15" s="247" t="s">
        <v>1029</v>
      </c>
      <c r="D15" s="231" t="s">
        <v>328</v>
      </c>
      <c r="E15" s="232">
        <v>1</v>
      </c>
      <c r="F15" s="233"/>
      <c r="G15" s="234">
        <f>ROUND(E15*F15,2)</f>
        <v>0</v>
      </c>
      <c r="H15" s="233"/>
      <c r="I15" s="234">
        <f>ROUND(E15*H15,2)</f>
        <v>0</v>
      </c>
      <c r="J15" s="233"/>
      <c r="K15" s="234">
        <f>ROUND(E15*J15,2)</f>
        <v>0</v>
      </c>
      <c r="L15" s="234">
        <v>21</v>
      </c>
      <c r="M15" s="234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4"/>
      <c r="S15" s="234" t="s">
        <v>160</v>
      </c>
      <c r="T15" s="235" t="s">
        <v>150</v>
      </c>
      <c r="U15" s="220">
        <v>0</v>
      </c>
      <c r="V15" s="220">
        <f>ROUND(E15*U15,2)</f>
        <v>0</v>
      </c>
      <c r="W15" s="220"/>
      <c r="X15" s="220" t="s">
        <v>161</v>
      </c>
      <c r="Y15" s="220" t="s">
        <v>152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3"/>
      <c r="B16" s="4"/>
      <c r="C16" s="249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130</v>
      </c>
    </row>
    <row r="17" spans="1:33" x14ac:dyDescent="0.2">
      <c r="A17" s="213"/>
      <c r="B17" s="214" t="s">
        <v>29</v>
      </c>
      <c r="C17" s="250"/>
      <c r="D17" s="215"/>
      <c r="E17" s="216"/>
      <c r="F17" s="216"/>
      <c r="G17" s="228">
        <f>G8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185</v>
      </c>
    </row>
    <row r="18" spans="1:33" x14ac:dyDescent="0.2">
      <c r="C18" s="251"/>
      <c r="D18" s="10"/>
      <c r="AG18" t="s">
        <v>186</v>
      </c>
    </row>
    <row r="19" spans="1:33" x14ac:dyDescent="0.2">
      <c r="D19" s="10"/>
    </row>
    <row r="20" spans="1:33" x14ac:dyDescent="0.2">
      <c r="D20" s="10"/>
    </row>
    <row r="21" spans="1:33" x14ac:dyDescent="0.2">
      <c r="D21" s="10"/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JXF9+zxXQNELLfsMQfP9FK4PdTZu/mjlgU8K2tG44eawPqpxSQ7u5evoExlmxuuLyoJ62nCF5bbNcjbMXUUqA==" saltValue="A9CB4+XvL5WOXIc7Faklq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9D4C3-975B-4D0D-B0C5-6E03EC13743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117</v>
      </c>
      <c r="B1" s="195"/>
      <c r="C1" s="195"/>
      <c r="D1" s="195"/>
      <c r="E1" s="195"/>
      <c r="F1" s="195"/>
      <c r="G1" s="195"/>
      <c r="AG1" t="s">
        <v>118</v>
      </c>
    </row>
    <row r="2" spans="1:60" ht="24.95" customHeight="1" x14ac:dyDescent="0.2">
      <c r="A2" s="196" t="s">
        <v>7</v>
      </c>
      <c r="B2" s="48" t="s">
        <v>44</v>
      </c>
      <c r="C2" s="199" t="s">
        <v>45</v>
      </c>
      <c r="D2" s="197"/>
      <c r="E2" s="197"/>
      <c r="F2" s="197"/>
      <c r="G2" s="198"/>
      <c r="AG2" t="s">
        <v>119</v>
      </c>
    </row>
    <row r="3" spans="1:60" ht="24.95" customHeight="1" x14ac:dyDescent="0.2">
      <c r="A3" s="196" t="s">
        <v>8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119</v>
      </c>
      <c r="AG3" t="s">
        <v>120</v>
      </c>
    </row>
    <row r="4" spans="1:60" ht="24.95" customHeight="1" x14ac:dyDescent="0.2">
      <c r="A4" s="200" t="s">
        <v>9</v>
      </c>
      <c r="B4" s="201" t="s">
        <v>71</v>
      </c>
      <c r="C4" s="202" t="s">
        <v>72</v>
      </c>
      <c r="D4" s="203"/>
      <c r="E4" s="203"/>
      <c r="F4" s="203"/>
      <c r="G4" s="204"/>
      <c r="AG4" t="s">
        <v>121</v>
      </c>
    </row>
    <row r="5" spans="1:60" x14ac:dyDescent="0.2">
      <c r="D5" s="10"/>
    </row>
    <row r="6" spans="1:60" ht="38.25" x14ac:dyDescent="0.2">
      <c r="A6" s="206" t="s">
        <v>122</v>
      </c>
      <c r="B6" s="208" t="s">
        <v>123</v>
      </c>
      <c r="C6" s="208" t="s">
        <v>124</v>
      </c>
      <c r="D6" s="207" t="s">
        <v>125</v>
      </c>
      <c r="E6" s="206" t="s">
        <v>126</v>
      </c>
      <c r="F6" s="205" t="s">
        <v>127</v>
      </c>
      <c r="G6" s="206" t="s">
        <v>29</v>
      </c>
      <c r="H6" s="209" t="s">
        <v>30</v>
      </c>
      <c r="I6" s="209" t="s">
        <v>128</v>
      </c>
      <c r="J6" s="209" t="s">
        <v>31</v>
      </c>
      <c r="K6" s="209" t="s">
        <v>129</v>
      </c>
      <c r="L6" s="209" t="s">
        <v>130</v>
      </c>
      <c r="M6" s="209" t="s">
        <v>131</v>
      </c>
      <c r="N6" s="209" t="s">
        <v>132</v>
      </c>
      <c r="O6" s="209" t="s">
        <v>133</v>
      </c>
      <c r="P6" s="209" t="s">
        <v>134</v>
      </c>
      <c r="Q6" s="209" t="s">
        <v>135</v>
      </c>
      <c r="R6" s="209" t="s">
        <v>136</v>
      </c>
      <c r="S6" s="209" t="s">
        <v>137</v>
      </c>
      <c r="T6" s="209" t="s">
        <v>138</v>
      </c>
      <c r="U6" s="209" t="s">
        <v>139</v>
      </c>
      <c r="V6" s="209" t="s">
        <v>140</v>
      </c>
      <c r="W6" s="209" t="s">
        <v>141</v>
      </c>
      <c r="X6" s="209" t="s">
        <v>142</v>
      </c>
      <c r="Y6" s="209" t="s">
        <v>143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2" t="s">
        <v>144</v>
      </c>
      <c r="B8" s="223" t="s">
        <v>113</v>
      </c>
      <c r="C8" s="245" t="s">
        <v>114</v>
      </c>
      <c r="D8" s="224"/>
      <c r="E8" s="225"/>
      <c r="F8" s="226"/>
      <c r="G8" s="226">
        <f>SUMIF(AG9:AG65,"&lt;&gt;NOR",G9:G65)</f>
        <v>0</v>
      </c>
      <c r="H8" s="226"/>
      <c r="I8" s="226">
        <f>SUM(I9:I65)</f>
        <v>0</v>
      </c>
      <c r="J8" s="226"/>
      <c r="K8" s="226">
        <f>SUM(K9:K65)</f>
        <v>0</v>
      </c>
      <c r="L8" s="226"/>
      <c r="M8" s="226">
        <f>SUM(M9:M65)</f>
        <v>0</v>
      </c>
      <c r="N8" s="225"/>
      <c r="O8" s="225">
        <f>SUM(O9:O65)</f>
        <v>0</v>
      </c>
      <c r="P8" s="225"/>
      <c r="Q8" s="225">
        <f>SUM(Q9:Q65)</f>
        <v>0</v>
      </c>
      <c r="R8" s="226"/>
      <c r="S8" s="226"/>
      <c r="T8" s="227"/>
      <c r="U8" s="221"/>
      <c r="V8" s="221">
        <f>SUM(V9:V65)</f>
        <v>0</v>
      </c>
      <c r="W8" s="221"/>
      <c r="X8" s="221"/>
      <c r="Y8" s="221"/>
      <c r="AG8" t="s">
        <v>145</v>
      </c>
    </row>
    <row r="9" spans="1:60" outlineLevel="1" x14ac:dyDescent="0.2">
      <c r="A9" s="236">
        <v>1</v>
      </c>
      <c r="B9" s="237" t="s">
        <v>984</v>
      </c>
      <c r="C9" s="246" t="s">
        <v>1048</v>
      </c>
      <c r="D9" s="238" t="s">
        <v>986</v>
      </c>
      <c r="E9" s="239">
        <v>26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160</v>
      </c>
      <c r="T9" s="242" t="s">
        <v>150</v>
      </c>
      <c r="U9" s="220">
        <v>0</v>
      </c>
      <c r="V9" s="220">
        <f>ROUND(E9*U9,2)</f>
        <v>0</v>
      </c>
      <c r="W9" s="220"/>
      <c r="X9" s="220" t="s">
        <v>161</v>
      </c>
      <c r="Y9" s="220" t="s">
        <v>152</v>
      </c>
      <c r="Z9" s="210"/>
      <c r="AA9" s="210"/>
      <c r="AB9" s="210"/>
      <c r="AC9" s="210"/>
      <c r="AD9" s="210"/>
      <c r="AE9" s="210"/>
      <c r="AF9" s="210"/>
      <c r="AG9" s="210" t="s">
        <v>162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6">
        <v>2</v>
      </c>
      <c r="B10" s="237" t="s">
        <v>987</v>
      </c>
      <c r="C10" s="246" t="s">
        <v>1049</v>
      </c>
      <c r="D10" s="238" t="s">
        <v>986</v>
      </c>
      <c r="E10" s="239">
        <v>2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</v>
      </c>
      <c r="Q10" s="239">
        <f>ROUND(E10*P10,2)</f>
        <v>0</v>
      </c>
      <c r="R10" s="241"/>
      <c r="S10" s="241" t="s">
        <v>160</v>
      </c>
      <c r="T10" s="242" t="s">
        <v>150</v>
      </c>
      <c r="U10" s="220">
        <v>0</v>
      </c>
      <c r="V10" s="220">
        <f>ROUND(E10*U10,2)</f>
        <v>0</v>
      </c>
      <c r="W10" s="220"/>
      <c r="X10" s="220" t="s">
        <v>161</v>
      </c>
      <c r="Y10" s="220" t="s">
        <v>152</v>
      </c>
      <c r="Z10" s="210"/>
      <c r="AA10" s="210"/>
      <c r="AB10" s="210"/>
      <c r="AC10" s="210"/>
      <c r="AD10" s="210"/>
      <c r="AE10" s="210"/>
      <c r="AF10" s="210"/>
      <c r="AG10" s="210" t="s">
        <v>162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6">
        <v>3</v>
      </c>
      <c r="B11" s="237" t="s">
        <v>989</v>
      </c>
      <c r="C11" s="246" t="s">
        <v>1050</v>
      </c>
      <c r="D11" s="238" t="s">
        <v>986</v>
      </c>
      <c r="E11" s="239">
        <v>189</v>
      </c>
      <c r="F11" s="240"/>
      <c r="G11" s="241">
        <f>ROUND(E11*F11,2)</f>
        <v>0</v>
      </c>
      <c r="H11" s="240"/>
      <c r="I11" s="241">
        <f>ROUND(E11*H11,2)</f>
        <v>0</v>
      </c>
      <c r="J11" s="240"/>
      <c r="K11" s="241">
        <f>ROUND(E11*J11,2)</f>
        <v>0</v>
      </c>
      <c r="L11" s="241">
        <v>21</v>
      </c>
      <c r="M11" s="241">
        <f>G11*(1+L11/100)</f>
        <v>0</v>
      </c>
      <c r="N11" s="239">
        <v>0</v>
      </c>
      <c r="O11" s="239">
        <f>ROUND(E11*N11,2)</f>
        <v>0</v>
      </c>
      <c r="P11" s="239">
        <v>0</v>
      </c>
      <c r="Q11" s="239">
        <f>ROUND(E11*P11,2)</f>
        <v>0</v>
      </c>
      <c r="R11" s="241"/>
      <c r="S11" s="241" t="s">
        <v>160</v>
      </c>
      <c r="T11" s="242" t="s">
        <v>150</v>
      </c>
      <c r="U11" s="220">
        <v>0</v>
      </c>
      <c r="V11" s="220">
        <f>ROUND(E11*U11,2)</f>
        <v>0</v>
      </c>
      <c r="W11" s="220"/>
      <c r="X11" s="220" t="s">
        <v>161</v>
      </c>
      <c r="Y11" s="220" t="s">
        <v>152</v>
      </c>
      <c r="Z11" s="210"/>
      <c r="AA11" s="210"/>
      <c r="AB11" s="210"/>
      <c r="AC11" s="210"/>
      <c r="AD11" s="210"/>
      <c r="AE11" s="210"/>
      <c r="AF11" s="210"/>
      <c r="AG11" s="210" t="s">
        <v>162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6">
        <v>4</v>
      </c>
      <c r="B12" s="237" t="s">
        <v>1051</v>
      </c>
      <c r="C12" s="246" t="s">
        <v>1052</v>
      </c>
      <c r="D12" s="238" t="s">
        <v>986</v>
      </c>
      <c r="E12" s="239">
        <v>2</v>
      </c>
      <c r="F12" s="240"/>
      <c r="G12" s="241">
        <f>ROUND(E12*F12,2)</f>
        <v>0</v>
      </c>
      <c r="H12" s="240"/>
      <c r="I12" s="241">
        <f>ROUND(E12*H12,2)</f>
        <v>0</v>
      </c>
      <c r="J12" s="240"/>
      <c r="K12" s="241">
        <f>ROUND(E12*J12,2)</f>
        <v>0</v>
      </c>
      <c r="L12" s="241">
        <v>21</v>
      </c>
      <c r="M12" s="241">
        <f>G12*(1+L12/100)</f>
        <v>0</v>
      </c>
      <c r="N12" s="239">
        <v>0</v>
      </c>
      <c r="O12" s="239">
        <f>ROUND(E12*N12,2)</f>
        <v>0</v>
      </c>
      <c r="P12" s="239">
        <v>0</v>
      </c>
      <c r="Q12" s="239">
        <f>ROUND(E12*P12,2)</f>
        <v>0</v>
      </c>
      <c r="R12" s="241"/>
      <c r="S12" s="241" t="s">
        <v>160</v>
      </c>
      <c r="T12" s="242" t="s">
        <v>150</v>
      </c>
      <c r="U12" s="220">
        <v>0</v>
      </c>
      <c r="V12" s="220">
        <f>ROUND(E12*U12,2)</f>
        <v>0</v>
      </c>
      <c r="W12" s="220"/>
      <c r="X12" s="220" t="s">
        <v>161</v>
      </c>
      <c r="Y12" s="220" t="s">
        <v>152</v>
      </c>
      <c r="Z12" s="210"/>
      <c r="AA12" s="210"/>
      <c r="AB12" s="210"/>
      <c r="AC12" s="210"/>
      <c r="AD12" s="210"/>
      <c r="AE12" s="210"/>
      <c r="AF12" s="210"/>
      <c r="AG12" s="210" t="s">
        <v>162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5</v>
      </c>
      <c r="B13" s="237" t="s">
        <v>991</v>
      </c>
      <c r="C13" s="246" t="s">
        <v>1053</v>
      </c>
      <c r="D13" s="238" t="s">
        <v>195</v>
      </c>
      <c r="E13" s="239">
        <v>185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160</v>
      </c>
      <c r="T13" s="242" t="s">
        <v>150</v>
      </c>
      <c r="U13" s="220">
        <v>0</v>
      </c>
      <c r="V13" s="220">
        <f>ROUND(E13*U13,2)</f>
        <v>0</v>
      </c>
      <c r="W13" s="220"/>
      <c r="X13" s="220" t="s">
        <v>161</v>
      </c>
      <c r="Y13" s="220" t="s">
        <v>152</v>
      </c>
      <c r="Z13" s="210"/>
      <c r="AA13" s="210"/>
      <c r="AB13" s="210"/>
      <c r="AC13" s="210"/>
      <c r="AD13" s="210"/>
      <c r="AE13" s="210"/>
      <c r="AF13" s="210"/>
      <c r="AG13" s="210" t="s">
        <v>162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6">
        <v>6</v>
      </c>
      <c r="B14" s="237" t="s">
        <v>993</v>
      </c>
      <c r="C14" s="246" t="s">
        <v>1054</v>
      </c>
      <c r="D14" s="238" t="s">
        <v>195</v>
      </c>
      <c r="E14" s="239">
        <v>28</v>
      </c>
      <c r="F14" s="240"/>
      <c r="G14" s="241">
        <f>ROUND(E14*F14,2)</f>
        <v>0</v>
      </c>
      <c r="H14" s="240"/>
      <c r="I14" s="241">
        <f>ROUND(E14*H14,2)</f>
        <v>0</v>
      </c>
      <c r="J14" s="240"/>
      <c r="K14" s="241">
        <f>ROUND(E14*J14,2)</f>
        <v>0</v>
      </c>
      <c r="L14" s="241">
        <v>21</v>
      </c>
      <c r="M14" s="241">
        <f>G14*(1+L14/100)</f>
        <v>0</v>
      </c>
      <c r="N14" s="239">
        <v>0</v>
      </c>
      <c r="O14" s="239">
        <f>ROUND(E14*N14,2)</f>
        <v>0</v>
      </c>
      <c r="P14" s="239">
        <v>0</v>
      </c>
      <c r="Q14" s="239">
        <f>ROUND(E14*P14,2)</f>
        <v>0</v>
      </c>
      <c r="R14" s="241"/>
      <c r="S14" s="241" t="s">
        <v>160</v>
      </c>
      <c r="T14" s="242" t="s">
        <v>150</v>
      </c>
      <c r="U14" s="220">
        <v>0</v>
      </c>
      <c r="V14" s="220">
        <f>ROUND(E14*U14,2)</f>
        <v>0</v>
      </c>
      <c r="W14" s="220"/>
      <c r="X14" s="220" t="s">
        <v>161</v>
      </c>
      <c r="Y14" s="220" t="s">
        <v>152</v>
      </c>
      <c r="Z14" s="210"/>
      <c r="AA14" s="210"/>
      <c r="AB14" s="210"/>
      <c r="AC14" s="210"/>
      <c r="AD14" s="210"/>
      <c r="AE14" s="210"/>
      <c r="AF14" s="210"/>
      <c r="AG14" s="210" t="s">
        <v>162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7</v>
      </c>
      <c r="B15" s="237" t="s">
        <v>995</v>
      </c>
      <c r="C15" s="246" t="s">
        <v>1055</v>
      </c>
      <c r="D15" s="238" t="s">
        <v>195</v>
      </c>
      <c r="E15" s="239">
        <v>138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160</v>
      </c>
      <c r="T15" s="242" t="s">
        <v>150</v>
      </c>
      <c r="U15" s="220">
        <v>0</v>
      </c>
      <c r="V15" s="220">
        <f>ROUND(E15*U15,2)</f>
        <v>0</v>
      </c>
      <c r="W15" s="220"/>
      <c r="X15" s="220" t="s">
        <v>161</v>
      </c>
      <c r="Y15" s="220" t="s">
        <v>152</v>
      </c>
      <c r="Z15" s="210"/>
      <c r="AA15" s="210"/>
      <c r="AB15" s="210"/>
      <c r="AC15" s="210"/>
      <c r="AD15" s="210"/>
      <c r="AE15" s="210"/>
      <c r="AF15" s="210"/>
      <c r="AG15" s="210" t="s">
        <v>162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6">
        <v>8</v>
      </c>
      <c r="B16" s="237" t="s">
        <v>998</v>
      </c>
      <c r="C16" s="246" t="s">
        <v>1056</v>
      </c>
      <c r="D16" s="238" t="s">
        <v>195</v>
      </c>
      <c r="E16" s="239">
        <v>22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0</v>
      </c>
      <c r="O16" s="239">
        <f>ROUND(E16*N16,2)</f>
        <v>0</v>
      </c>
      <c r="P16" s="239">
        <v>0</v>
      </c>
      <c r="Q16" s="239">
        <f>ROUND(E16*P16,2)</f>
        <v>0</v>
      </c>
      <c r="R16" s="241"/>
      <c r="S16" s="241" t="s">
        <v>160</v>
      </c>
      <c r="T16" s="242" t="s">
        <v>150</v>
      </c>
      <c r="U16" s="220">
        <v>0</v>
      </c>
      <c r="V16" s="220">
        <f>ROUND(E16*U16,2)</f>
        <v>0</v>
      </c>
      <c r="W16" s="220"/>
      <c r="X16" s="220" t="s">
        <v>161</v>
      </c>
      <c r="Y16" s="220" t="s">
        <v>152</v>
      </c>
      <c r="Z16" s="210"/>
      <c r="AA16" s="210"/>
      <c r="AB16" s="210"/>
      <c r="AC16" s="210"/>
      <c r="AD16" s="210"/>
      <c r="AE16" s="210"/>
      <c r="AF16" s="210"/>
      <c r="AG16" s="210" t="s">
        <v>162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9</v>
      </c>
      <c r="B17" s="237" t="s">
        <v>1057</v>
      </c>
      <c r="C17" s="246" t="s">
        <v>1058</v>
      </c>
      <c r="D17" s="238" t="s">
        <v>328</v>
      </c>
      <c r="E17" s="239">
        <v>8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160</v>
      </c>
      <c r="T17" s="242" t="s">
        <v>150</v>
      </c>
      <c r="U17" s="220">
        <v>0</v>
      </c>
      <c r="V17" s="220">
        <f>ROUND(E17*U17,2)</f>
        <v>0</v>
      </c>
      <c r="W17" s="220"/>
      <c r="X17" s="220" t="s">
        <v>161</v>
      </c>
      <c r="Y17" s="220" t="s">
        <v>152</v>
      </c>
      <c r="Z17" s="210"/>
      <c r="AA17" s="210"/>
      <c r="AB17" s="210"/>
      <c r="AC17" s="210"/>
      <c r="AD17" s="210"/>
      <c r="AE17" s="210"/>
      <c r="AF17" s="210"/>
      <c r="AG17" s="210" t="s">
        <v>162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6">
        <v>10</v>
      </c>
      <c r="B18" s="237" t="s">
        <v>1000</v>
      </c>
      <c r="C18" s="246" t="s">
        <v>1059</v>
      </c>
      <c r="D18" s="238" t="s">
        <v>195</v>
      </c>
      <c r="E18" s="239">
        <v>70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160</v>
      </c>
      <c r="T18" s="242" t="s">
        <v>150</v>
      </c>
      <c r="U18" s="220">
        <v>0</v>
      </c>
      <c r="V18" s="220">
        <f>ROUND(E18*U18,2)</f>
        <v>0</v>
      </c>
      <c r="W18" s="220"/>
      <c r="X18" s="220" t="s">
        <v>161</v>
      </c>
      <c r="Y18" s="220" t="s">
        <v>152</v>
      </c>
      <c r="Z18" s="210"/>
      <c r="AA18" s="210"/>
      <c r="AB18" s="210"/>
      <c r="AC18" s="210"/>
      <c r="AD18" s="210"/>
      <c r="AE18" s="210"/>
      <c r="AF18" s="210"/>
      <c r="AG18" s="210" t="s">
        <v>162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6">
        <v>11</v>
      </c>
      <c r="B19" s="237" t="s">
        <v>1002</v>
      </c>
      <c r="C19" s="246" t="s">
        <v>1060</v>
      </c>
      <c r="D19" s="238" t="s">
        <v>195</v>
      </c>
      <c r="E19" s="239">
        <v>14</v>
      </c>
      <c r="F19" s="240"/>
      <c r="G19" s="241">
        <f>ROUND(E19*F19,2)</f>
        <v>0</v>
      </c>
      <c r="H19" s="240"/>
      <c r="I19" s="241">
        <f>ROUND(E19*H19,2)</f>
        <v>0</v>
      </c>
      <c r="J19" s="240"/>
      <c r="K19" s="241">
        <f>ROUND(E19*J19,2)</f>
        <v>0</v>
      </c>
      <c r="L19" s="241">
        <v>21</v>
      </c>
      <c r="M19" s="241">
        <f>G19*(1+L19/100)</f>
        <v>0</v>
      </c>
      <c r="N19" s="239">
        <v>0</v>
      </c>
      <c r="O19" s="239">
        <f>ROUND(E19*N19,2)</f>
        <v>0</v>
      </c>
      <c r="P19" s="239">
        <v>0</v>
      </c>
      <c r="Q19" s="239">
        <f>ROUND(E19*P19,2)</f>
        <v>0</v>
      </c>
      <c r="R19" s="241"/>
      <c r="S19" s="241" t="s">
        <v>160</v>
      </c>
      <c r="T19" s="242" t="s">
        <v>150</v>
      </c>
      <c r="U19" s="220">
        <v>0</v>
      </c>
      <c r="V19" s="220">
        <f>ROUND(E19*U19,2)</f>
        <v>0</v>
      </c>
      <c r="W19" s="220"/>
      <c r="X19" s="220" t="s">
        <v>161</v>
      </c>
      <c r="Y19" s="220" t="s">
        <v>152</v>
      </c>
      <c r="Z19" s="210"/>
      <c r="AA19" s="210"/>
      <c r="AB19" s="210"/>
      <c r="AC19" s="210"/>
      <c r="AD19" s="210"/>
      <c r="AE19" s="210"/>
      <c r="AF19" s="210"/>
      <c r="AG19" s="210" t="s">
        <v>162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12</v>
      </c>
      <c r="B20" s="237" t="s">
        <v>1004</v>
      </c>
      <c r="C20" s="246" t="s">
        <v>1061</v>
      </c>
      <c r="D20" s="238" t="s">
        <v>986</v>
      </c>
      <c r="E20" s="239">
        <v>1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160</v>
      </c>
      <c r="T20" s="242" t="s">
        <v>150</v>
      </c>
      <c r="U20" s="220">
        <v>0</v>
      </c>
      <c r="V20" s="220">
        <f>ROUND(E20*U20,2)</f>
        <v>0</v>
      </c>
      <c r="W20" s="220"/>
      <c r="X20" s="220" t="s">
        <v>161</v>
      </c>
      <c r="Y20" s="220" t="s">
        <v>152</v>
      </c>
      <c r="Z20" s="210"/>
      <c r="AA20" s="210"/>
      <c r="AB20" s="210"/>
      <c r="AC20" s="210"/>
      <c r="AD20" s="210"/>
      <c r="AE20" s="210"/>
      <c r="AF20" s="210"/>
      <c r="AG20" s="210" t="s">
        <v>162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6">
        <v>13</v>
      </c>
      <c r="B21" s="237" t="s">
        <v>1006</v>
      </c>
      <c r="C21" s="246" t="s">
        <v>1062</v>
      </c>
      <c r="D21" s="238" t="s">
        <v>986</v>
      </c>
      <c r="E21" s="239">
        <v>2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39">
        <v>0</v>
      </c>
      <c r="O21" s="239">
        <f>ROUND(E21*N21,2)</f>
        <v>0</v>
      </c>
      <c r="P21" s="239">
        <v>0</v>
      </c>
      <c r="Q21" s="239">
        <f>ROUND(E21*P21,2)</f>
        <v>0</v>
      </c>
      <c r="R21" s="241"/>
      <c r="S21" s="241" t="s">
        <v>160</v>
      </c>
      <c r="T21" s="242" t="s">
        <v>150</v>
      </c>
      <c r="U21" s="220">
        <v>0</v>
      </c>
      <c r="V21" s="220">
        <f>ROUND(E21*U21,2)</f>
        <v>0</v>
      </c>
      <c r="W21" s="220"/>
      <c r="X21" s="220" t="s">
        <v>161</v>
      </c>
      <c r="Y21" s="220" t="s">
        <v>152</v>
      </c>
      <c r="Z21" s="210"/>
      <c r="AA21" s="210"/>
      <c r="AB21" s="210"/>
      <c r="AC21" s="210"/>
      <c r="AD21" s="210"/>
      <c r="AE21" s="210"/>
      <c r="AF21" s="210"/>
      <c r="AG21" s="210" t="s">
        <v>162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6">
        <v>14</v>
      </c>
      <c r="B22" s="237" t="s">
        <v>1063</v>
      </c>
      <c r="C22" s="246" t="s">
        <v>1064</v>
      </c>
      <c r="D22" s="238" t="s">
        <v>195</v>
      </c>
      <c r="E22" s="239">
        <v>4</v>
      </c>
      <c r="F22" s="240"/>
      <c r="G22" s="241">
        <f>ROUND(E22*F22,2)</f>
        <v>0</v>
      </c>
      <c r="H22" s="240"/>
      <c r="I22" s="241">
        <f>ROUND(E22*H22,2)</f>
        <v>0</v>
      </c>
      <c r="J22" s="240"/>
      <c r="K22" s="241">
        <f>ROUND(E22*J22,2)</f>
        <v>0</v>
      </c>
      <c r="L22" s="241">
        <v>21</v>
      </c>
      <c r="M22" s="241">
        <f>G22*(1+L22/100)</f>
        <v>0</v>
      </c>
      <c r="N22" s="239">
        <v>0</v>
      </c>
      <c r="O22" s="239">
        <f>ROUND(E22*N22,2)</f>
        <v>0</v>
      </c>
      <c r="P22" s="239">
        <v>0</v>
      </c>
      <c r="Q22" s="239">
        <f>ROUND(E22*P22,2)</f>
        <v>0</v>
      </c>
      <c r="R22" s="241"/>
      <c r="S22" s="241" t="s">
        <v>160</v>
      </c>
      <c r="T22" s="242" t="s">
        <v>150</v>
      </c>
      <c r="U22" s="220">
        <v>0</v>
      </c>
      <c r="V22" s="220">
        <f>ROUND(E22*U22,2)</f>
        <v>0</v>
      </c>
      <c r="W22" s="220"/>
      <c r="X22" s="220" t="s">
        <v>161</v>
      </c>
      <c r="Y22" s="220" t="s">
        <v>152</v>
      </c>
      <c r="Z22" s="210"/>
      <c r="AA22" s="210"/>
      <c r="AB22" s="210"/>
      <c r="AC22" s="210"/>
      <c r="AD22" s="210"/>
      <c r="AE22" s="210"/>
      <c r="AF22" s="210"/>
      <c r="AG22" s="210" t="s">
        <v>162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15</v>
      </c>
      <c r="B23" s="237" t="s">
        <v>1065</v>
      </c>
      <c r="C23" s="246" t="s">
        <v>1066</v>
      </c>
      <c r="D23" s="238" t="s">
        <v>328</v>
      </c>
      <c r="E23" s="239">
        <v>1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160</v>
      </c>
      <c r="T23" s="242" t="s">
        <v>150</v>
      </c>
      <c r="U23" s="220">
        <v>0</v>
      </c>
      <c r="V23" s="220">
        <f>ROUND(E23*U23,2)</f>
        <v>0</v>
      </c>
      <c r="W23" s="220"/>
      <c r="X23" s="220" t="s">
        <v>161</v>
      </c>
      <c r="Y23" s="220" t="s">
        <v>152</v>
      </c>
      <c r="Z23" s="210"/>
      <c r="AA23" s="210"/>
      <c r="AB23" s="210"/>
      <c r="AC23" s="210"/>
      <c r="AD23" s="210"/>
      <c r="AE23" s="210"/>
      <c r="AF23" s="210"/>
      <c r="AG23" s="210" t="s">
        <v>162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6">
        <v>16</v>
      </c>
      <c r="B24" s="237" t="s">
        <v>1008</v>
      </c>
      <c r="C24" s="246" t="s">
        <v>1067</v>
      </c>
      <c r="D24" s="238" t="s">
        <v>195</v>
      </c>
      <c r="E24" s="239">
        <v>20</v>
      </c>
      <c r="F24" s="240"/>
      <c r="G24" s="241">
        <f>ROUND(E24*F24,2)</f>
        <v>0</v>
      </c>
      <c r="H24" s="240"/>
      <c r="I24" s="241">
        <f>ROUND(E24*H24,2)</f>
        <v>0</v>
      </c>
      <c r="J24" s="240"/>
      <c r="K24" s="241">
        <f>ROUND(E24*J24,2)</f>
        <v>0</v>
      </c>
      <c r="L24" s="241">
        <v>21</v>
      </c>
      <c r="M24" s="241">
        <f>G24*(1+L24/100)</f>
        <v>0</v>
      </c>
      <c r="N24" s="239">
        <v>0</v>
      </c>
      <c r="O24" s="239">
        <f>ROUND(E24*N24,2)</f>
        <v>0</v>
      </c>
      <c r="P24" s="239">
        <v>0</v>
      </c>
      <c r="Q24" s="239">
        <f>ROUND(E24*P24,2)</f>
        <v>0</v>
      </c>
      <c r="R24" s="241"/>
      <c r="S24" s="241" t="s">
        <v>160</v>
      </c>
      <c r="T24" s="242" t="s">
        <v>150</v>
      </c>
      <c r="U24" s="220">
        <v>0</v>
      </c>
      <c r="V24" s="220">
        <f>ROUND(E24*U24,2)</f>
        <v>0</v>
      </c>
      <c r="W24" s="220"/>
      <c r="X24" s="220" t="s">
        <v>161</v>
      </c>
      <c r="Y24" s="220" t="s">
        <v>152</v>
      </c>
      <c r="Z24" s="210"/>
      <c r="AA24" s="210"/>
      <c r="AB24" s="210"/>
      <c r="AC24" s="210"/>
      <c r="AD24" s="210"/>
      <c r="AE24" s="210"/>
      <c r="AF24" s="210"/>
      <c r="AG24" s="210" t="s">
        <v>162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17</v>
      </c>
      <c r="B25" s="237" t="s">
        <v>1010</v>
      </c>
      <c r="C25" s="246" t="s">
        <v>1068</v>
      </c>
      <c r="D25" s="238" t="s">
        <v>195</v>
      </c>
      <c r="E25" s="239">
        <v>20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160</v>
      </c>
      <c r="T25" s="242" t="s">
        <v>150</v>
      </c>
      <c r="U25" s="220">
        <v>0</v>
      </c>
      <c r="V25" s="220">
        <f>ROUND(E25*U25,2)</f>
        <v>0</v>
      </c>
      <c r="W25" s="220"/>
      <c r="X25" s="220" t="s">
        <v>161</v>
      </c>
      <c r="Y25" s="220" t="s">
        <v>152</v>
      </c>
      <c r="Z25" s="210"/>
      <c r="AA25" s="210"/>
      <c r="AB25" s="210"/>
      <c r="AC25" s="210"/>
      <c r="AD25" s="210"/>
      <c r="AE25" s="210"/>
      <c r="AF25" s="210"/>
      <c r="AG25" s="210" t="s">
        <v>162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6">
        <v>18</v>
      </c>
      <c r="B26" s="237" t="s">
        <v>1012</v>
      </c>
      <c r="C26" s="246" t="s">
        <v>1069</v>
      </c>
      <c r="D26" s="238" t="s">
        <v>195</v>
      </c>
      <c r="E26" s="239">
        <v>14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160</v>
      </c>
      <c r="T26" s="242" t="s">
        <v>150</v>
      </c>
      <c r="U26" s="220">
        <v>0</v>
      </c>
      <c r="V26" s="220">
        <f>ROUND(E26*U26,2)</f>
        <v>0</v>
      </c>
      <c r="W26" s="220"/>
      <c r="X26" s="220" t="s">
        <v>161</v>
      </c>
      <c r="Y26" s="220" t="s">
        <v>152</v>
      </c>
      <c r="Z26" s="210"/>
      <c r="AA26" s="210"/>
      <c r="AB26" s="210"/>
      <c r="AC26" s="210"/>
      <c r="AD26" s="210"/>
      <c r="AE26" s="210"/>
      <c r="AF26" s="210"/>
      <c r="AG26" s="210" t="s">
        <v>162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19</v>
      </c>
      <c r="B27" s="237" t="s">
        <v>1014</v>
      </c>
      <c r="C27" s="246" t="s">
        <v>1070</v>
      </c>
      <c r="D27" s="238" t="s">
        <v>195</v>
      </c>
      <c r="E27" s="239">
        <v>170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160</v>
      </c>
      <c r="T27" s="242" t="s">
        <v>150</v>
      </c>
      <c r="U27" s="220">
        <v>0</v>
      </c>
      <c r="V27" s="220">
        <f>ROUND(E27*U27,2)</f>
        <v>0</v>
      </c>
      <c r="W27" s="220"/>
      <c r="X27" s="220" t="s">
        <v>161</v>
      </c>
      <c r="Y27" s="220" t="s">
        <v>152</v>
      </c>
      <c r="Z27" s="210"/>
      <c r="AA27" s="210"/>
      <c r="AB27" s="210"/>
      <c r="AC27" s="210"/>
      <c r="AD27" s="210"/>
      <c r="AE27" s="210"/>
      <c r="AF27" s="210"/>
      <c r="AG27" s="210" t="s">
        <v>162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6">
        <v>20</v>
      </c>
      <c r="B28" s="237" t="s">
        <v>1016</v>
      </c>
      <c r="C28" s="246" t="s">
        <v>1071</v>
      </c>
      <c r="D28" s="238" t="s">
        <v>986</v>
      </c>
      <c r="E28" s="239">
        <v>6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39">
        <v>0</v>
      </c>
      <c r="O28" s="239">
        <f>ROUND(E28*N28,2)</f>
        <v>0</v>
      </c>
      <c r="P28" s="239">
        <v>0</v>
      </c>
      <c r="Q28" s="239">
        <f>ROUND(E28*P28,2)</f>
        <v>0</v>
      </c>
      <c r="R28" s="241"/>
      <c r="S28" s="241" t="s">
        <v>160</v>
      </c>
      <c r="T28" s="242" t="s">
        <v>150</v>
      </c>
      <c r="U28" s="220">
        <v>0</v>
      </c>
      <c r="V28" s="220">
        <f>ROUND(E28*U28,2)</f>
        <v>0</v>
      </c>
      <c r="W28" s="220"/>
      <c r="X28" s="220" t="s">
        <v>161</v>
      </c>
      <c r="Y28" s="220" t="s">
        <v>152</v>
      </c>
      <c r="Z28" s="210"/>
      <c r="AA28" s="210"/>
      <c r="AB28" s="210"/>
      <c r="AC28" s="210"/>
      <c r="AD28" s="210"/>
      <c r="AE28" s="210"/>
      <c r="AF28" s="210"/>
      <c r="AG28" s="210" t="s">
        <v>162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6">
        <v>21</v>
      </c>
      <c r="B29" s="237" t="s">
        <v>1018</v>
      </c>
      <c r="C29" s="246" t="s">
        <v>1072</v>
      </c>
      <c r="D29" s="238" t="s">
        <v>986</v>
      </c>
      <c r="E29" s="239">
        <v>50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160</v>
      </c>
      <c r="T29" s="242" t="s">
        <v>150</v>
      </c>
      <c r="U29" s="220">
        <v>0</v>
      </c>
      <c r="V29" s="220">
        <f>ROUND(E29*U29,2)</f>
        <v>0</v>
      </c>
      <c r="W29" s="220"/>
      <c r="X29" s="220" t="s">
        <v>161</v>
      </c>
      <c r="Y29" s="220" t="s">
        <v>152</v>
      </c>
      <c r="Z29" s="210"/>
      <c r="AA29" s="210"/>
      <c r="AB29" s="210"/>
      <c r="AC29" s="210"/>
      <c r="AD29" s="210"/>
      <c r="AE29" s="210"/>
      <c r="AF29" s="210"/>
      <c r="AG29" s="210" t="s">
        <v>162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22</v>
      </c>
      <c r="B30" s="237" t="s">
        <v>1020</v>
      </c>
      <c r="C30" s="246" t="s">
        <v>1073</v>
      </c>
      <c r="D30" s="238" t="s">
        <v>986</v>
      </c>
      <c r="E30" s="239">
        <v>10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41"/>
      <c r="S30" s="241" t="s">
        <v>160</v>
      </c>
      <c r="T30" s="242" t="s">
        <v>150</v>
      </c>
      <c r="U30" s="220">
        <v>0</v>
      </c>
      <c r="V30" s="220">
        <f>ROUND(E30*U30,2)</f>
        <v>0</v>
      </c>
      <c r="W30" s="220"/>
      <c r="X30" s="220" t="s">
        <v>161</v>
      </c>
      <c r="Y30" s="220" t="s">
        <v>152</v>
      </c>
      <c r="Z30" s="210"/>
      <c r="AA30" s="210"/>
      <c r="AB30" s="210"/>
      <c r="AC30" s="210"/>
      <c r="AD30" s="210"/>
      <c r="AE30" s="210"/>
      <c r="AF30" s="210"/>
      <c r="AG30" s="210" t="s">
        <v>162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6">
        <v>23</v>
      </c>
      <c r="B31" s="237" t="s">
        <v>1024</v>
      </c>
      <c r="C31" s="246" t="s">
        <v>1074</v>
      </c>
      <c r="D31" s="238" t="s">
        <v>986</v>
      </c>
      <c r="E31" s="239">
        <v>7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41"/>
      <c r="S31" s="241" t="s">
        <v>160</v>
      </c>
      <c r="T31" s="242" t="s">
        <v>150</v>
      </c>
      <c r="U31" s="220">
        <v>0</v>
      </c>
      <c r="V31" s="220">
        <f>ROUND(E31*U31,2)</f>
        <v>0</v>
      </c>
      <c r="W31" s="220"/>
      <c r="X31" s="220" t="s">
        <v>161</v>
      </c>
      <c r="Y31" s="220" t="s">
        <v>152</v>
      </c>
      <c r="Z31" s="210"/>
      <c r="AA31" s="210"/>
      <c r="AB31" s="210"/>
      <c r="AC31" s="210"/>
      <c r="AD31" s="210"/>
      <c r="AE31" s="210"/>
      <c r="AF31" s="210"/>
      <c r="AG31" s="210" t="s">
        <v>162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6">
        <v>24</v>
      </c>
      <c r="B32" s="237" t="s">
        <v>1026</v>
      </c>
      <c r="C32" s="246" t="s">
        <v>1075</v>
      </c>
      <c r="D32" s="238" t="s">
        <v>986</v>
      </c>
      <c r="E32" s="239">
        <v>11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39">
        <v>0</v>
      </c>
      <c r="O32" s="239">
        <f>ROUND(E32*N32,2)</f>
        <v>0</v>
      </c>
      <c r="P32" s="239">
        <v>0</v>
      </c>
      <c r="Q32" s="239">
        <f>ROUND(E32*P32,2)</f>
        <v>0</v>
      </c>
      <c r="R32" s="241"/>
      <c r="S32" s="241" t="s">
        <v>160</v>
      </c>
      <c r="T32" s="242" t="s">
        <v>150</v>
      </c>
      <c r="U32" s="220">
        <v>0</v>
      </c>
      <c r="V32" s="220">
        <f>ROUND(E32*U32,2)</f>
        <v>0</v>
      </c>
      <c r="W32" s="220"/>
      <c r="X32" s="220" t="s">
        <v>161</v>
      </c>
      <c r="Y32" s="220" t="s">
        <v>152</v>
      </c>
      <c r="Z32" s="210"/>
      <c r="AA32" s="210"/>
      <c r="AB32" s="210"/>
      <c r="AC32" s="210"/>
      <c r="AD32" s="210"/>
      <c r="AE32" s="210"/>
      <c r="AF32" s="210"/>
      <c r="AG32" s="210" t="s">
        <v>162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25</v>
      </c>
      <c r="B33" s="237" t="s">
        <v>1028</v>
      </c>
      <c r="C33" s="246" t="s">
        <v>1076</v>
      </c>
      <c r="D33" s="238" t="s">
        <v>195</v>
      </c>
      <c r="E33" s="239">
        <v>120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0</v>
      </c>
      <c r="O33" s="239">
        <f>ROUND(E33*N33,2)</f>
        <v>0</v>
      </c>
      <c r="P33" s="239">
        <v>0</v>
      </c>
      <c r="Q33" s="239">
        <f>ROUND(E33*P33,2)</f>
        <v>0</v>
      </c>
      <c r="R33" s="241"/>
      <c r="S33" s="241" t="s">
        <v>160</v>
      </c>
      <c r="T33" s="242" t="s">
        <v>150</v>
      </c>
      <c r="U33" s="220">
        <v>0</v>
      </c>
      <c r="V33" s="220">
        <f>ROUND(E33*U33,2)</f>
        <v>0</v>
      </c>
      <c r="W33" s="220"/>
      <c r="X33" s="220" t="s">
        <v>161</v>
      </c>
      <c r="Y33" s="220" t="s">
        <v>152</v>
      </c>
      <c r="Z33" s="210"/>
      <c r="AA33" s="210"/>
      <c r="AB33" s="210"/>
      <c r="AC33" s="210"/>
      <c r="AD33" s="210"/>
      <c r="AE33" s="210"/>
      <c r="AF33" s="210"/>
      <c r="AG33" s="210" t="s">
        <v>162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26</v>
      </c>
      <c r="B34" s="237" t="s">
        <v>1077</v>
      </c>
      <c r="C34" s="246" t="s">
        <v>1078</v>
      </c>
      <c r="D34" s="238" t="s">
        <v>195</v>
      </c>
      <c r="E34" s="239">
        <v>8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0</v>
      </c>
      <c r="O34" s="239">
        <f>ROUND(E34*N34,2)</f>
        <v>0</v>
      </c>
      <c r="P34" s="239">
        <v>0</v>
      </c>
      <c r="Q34" s="239">
        <f>ROUND(E34*P34,2)</f>
        <v>0</v>
      </c>
      <c r="R34" s="241"/>
      <c r="S34" s="241" t="s">
        <v>160</v>
      </c>
      <c r="T34" s="242" t="s">
        <v>150</v>
      </c>
      <c r="U34" s="220">
        <v>0</v>
      </c>
      <c r="V34" s="220">
        <f>ROUND(E34*U34,2)</f>
        <v>0</v>
      </c>
      <c r="W34" s="220"/>
      <c r="X34" s="220" t="s">
        <v>161</v>
      </c>
      <c r="Y34" s="220" t="s">
        <v>152</v>
      </c>
      <c r="Z34" s="210"/>
      <c r="AA34" s="210"/>
      <c r="AB34" s="210"/>
      <c r="AC34" s="210"/>
      <c r="AD34" s="210"/>
      <c r="AE34" s="210"/>
      <c r="AF34" s="210"/>
      <c r="AG34" s="210" t="s">
        <v>162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27</v>
      </c>
      <c r="B35" s="237" t="s">
        <v>1079</v>
      </c>
      <c r="C35" s="246" t="s">
        <v>1080</v>
      </c>
      <c r="D35" s="238" t="s">
        <v>986</v>
      </c>
      <c r="E35" s="239">
        <v>5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0</v>
      </c>
      <c r="O35" s="239">
        <f>ROUND(E35*N35,2)</f>
        <v>0</v>
      </c>
      <c r="P35" s="239">
        <v>0</v>
      </c>
      <c r="Q35" s="239">
        <f>ROUND(E35*P35,2)</f>
        <v>0</v>
      </c>
      <c r="R35" s="241"/>
      <c r="S35" s="241" t="s">
        <v>160</v>
      </c>
      <c r="T35" s="242" t="s">
        <v>150</v>
      </c>
      <c r="U35" s="220">
        <v>0</v>
      </c>
      <c r="V35" s="220">
        <f>ROUND(E35*U35,2)</f>
        <v>0</v>
      </c>
      <c r="W35" s="220"/>
      <c r="X35" s="220" t="s">
        <v>161</v>
      </c>
      <c r="Y35" s="220" t="s">
        <v>152</v>
      </c>
      <c r="Z35" s="210"/>
      <c r="AA35" s="210"/>
      <c r="AB35" s="210"/>
      <c r="AC35" s="210"/>
      <c r="AD35" s="210"/>
      <c r="AE35" s="210"/>
      <c r="AF35" s="210"/>
      <c r="AG35" s="210" t="s">
        <v>162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6">
        <v>28</v>
      </c>
      <c r="B36" s="237" t="s">
        <v>1081</v>
      </c>
      <c r="C36" s="246" t="s">
        <v>1082</v>
      </c>
      <c r="D36" s="238" t="s">
        <v>195</v>
      </c>
      <c r="E36" s="239">
        <v>20</v>
      </c>
      <c r="F36" s="240"/>
      <c r="G36" s="241">
        <f>ROUND(E36*F36,2)</f>
        <v>0</v>
      </c>
      <c r="H36" s="240"/>
      <c r="I36" s="241">
        <f>ROUND(E36*H36,2)</f>
        <v>0</v>
      </c>
      <c r="J36" s="240"/>
      <c r="K36" s="241">
        <f>ROUND(E36*J36,2)</f>
        <v>0</v>
      </c>
      <c r="L36" s="241">
        <v>21</v>
      </c>
      <c r="M36" s="241">
        <f>G36*(1+L36/100)</f>
        <v>0</v>
      </c>
      <c r="N36" s="239">
        <v>0</v>
      </c>
      <c r="O36" s="239">
        <f>ROUND(E36*N36,2)</f>
        <v>0</v>
      </c>
      <c r="P36" s="239">
        <v>0</v>
      </c>
      <c r="Q36" s="239">
        <f>ROUND(E36*P36,2)</f>
        <v>0</v>
      </c>
      <c r="R36" s="241"/>
      <c r="S36" s="241" t="s">
        <v>160</v>
      </c>
      <c r="T36" s="242" t="s">
        <v>150</v>
      </c>
      <c r="U36" s="220">
        <v>0</v>
      </c>
      <c r="V36" s="220">
        <f>ROUND(E36*U36,2)</f>
        <v>0</v>
      </c>
      <c r="W36" s="220"/>
      <c r="X36" s="220" t="s">
        <v>161</v>
      </c>
      <c r="Y36" s="220" t="s">
        <v>152</v>
      </c>
      <c r="Z36" s="210"/>
      <c r="AA36" s="210"/>
      <c r="AB36" s="210"/>
      <c r="AC36" s="210"/>
      <c r="AD36" s="210"/>
      <c r="AE36" s="210"/>
      <c r="AF36" s="210"/>
      <c r="AG36" s="210" t="s">
        <v>162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29</v>
      </c>
      <c r="B37" s="237" t="s">
        <v>1083</v>
      </c>
      <c r="C37" s="246" t="s">
        <v>1084</v>
      </c>
      <c r="D37" s="238" t="s">
        <v>986</v>
      </c>
      <c r="E37" s="239">
        <v>8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160</v>
      </c>
      <c r="T37" s="242" t="s">
        <v>150</v>
      </c>
      <c r="U37" s="220">
        <v>0</v>
      </c>
      <c r="V37" s="220">
        <f>ROUND(E37*U37,2)</f>
        <v>0</v>
      </c>
      <c r="W37" s="220"/>
      <c r="X37" s="220" t="s">
        <v>161</v>
      </c>
      <c r="Y37" s="220" t="s">
        <v>152</v>
      </c>
      <c r="Z37" s="210"/>
      <c r="AA37" s="210"/>
      <c r="AB37" s="210"/>
      <c r="AC37" s="210"/>
      <c r="AD37" s="210"/>
      <c r="AE37" s="210"/>
      <c r="AF37" s="210"/>
      <c r="AG37" s="210" t="s">
        <v>162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30</v>
      </c>
      <c r="B38" s="237" t="s">
        <v>1085</v>
      </c>
      <c r="C38" s="246" t="s">
        <v>1086</v>
      </c>
      <c r="D38" s="238" t="s">
        <v>986</v>
      </c>
      <c r="E38" s="239">
        <v>1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160</v>
      </c>
      <c r="T38" s="242" t="s">
        <v>150</v>
      </c>
      <c r="U38" s="220">
        <v>0</v>
      </c>
      <c r="V38" s="220">
        <f>ROUND(E38*U38,2)</f>
        <v>0</v>
      </c>
      <c r="W38" s="220"/>
      <c r="X38" s="220" t="s">
        <v>161</v>
      </c>
      <c r="Y38" s="220" t="s">
        <v>152</v>
      </c>
      <c r="Z38" s="210"/>
      <c r="AA38" s="210"/>
      <c r="AB38" s="210"/>
      <c r="AC38" s="210"/>
      <c r="AD38" s="210"/>
      <c r="AE38" s="210"/>
      <c r="AF38" s="210"/>
      <c r="AG38" s="210" t="s">
        <v>162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6">
        <v>31</v>
      </c>
      <c r="B39" s="237" t="s">
        <v>1087</v>
      </c>
      <c r="C39" s="246" t="s">
        <v>1088</v>
      </c>
      <c r="D39" s="238" t="s">
        <v>986</v>
      </c>
      <c r="E39" s="239">
        <v>1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39">
        <v>0</v>
      </c>
      <c r="O39" s="239">
        <f>ROUND(E39*N39,2)</f>
        <v>0</v>
      </c>
      <c r="P39" s="239">
        <v>0</v>
      </c>
      <c r="Q39" s="239">
        <f>ROUND(E39*P39,2)</f>
        <v>0</v>
      </c>
      <c r="R39" s="241"/>
      <c r="S39" s="241" t="s">
        <v>160</v>
      </c>
      <c r="T39" s="242" t="s">
        <v>150</v>
      </c>
      <c r="U39" s="220">
        <v>0</v>
      </c>
      <c r="V39" s="220">
        <f>ROUND(E39*U39,2)</f>
        <v>0</v>
      </c>
      <c r="W39" s="220"/>
      <c r="X39" s="220" t="s">
        <v>161</v>
      </c>
      <c r="Y39" s="220" t="s">
        <v>152</v>
      </c>
      <c r="Z39" s="210"/>
      <c r="AA39" s="210"/>
      <c r="AB39" s="210"/>
      <c r="AC39" s="210"/>
      <c r="AD39" s="210"/>
      <c r="AE39" s="210"/>
      <c r="AF39" s="210"/>
      <c r="AG39" s="210" t="s">
        <v>162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32</v>
      </c>
      <c r="B40" s="237" t="s">
        <v>1089</v>
      </c>
      <c r="C40" s="246" t="s">
        <v>1090</v>
      </c>
      <c r="D40" s="238" t="s">
        <v>195</v>
      </c>
      <c r="E40" s="239">
        <v>20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160</v>
      </c>
      <c r="T40" s="242" t="s">
        <v>150</v>
      </c>
      <c r="U40" s="220">
        <v>0</v>
      </c>
      <c r="V40" s="220">
        <f>ROUND(E40*U40,2)</f>
        <v>0</v>
      </c>
      <c r="W40" s="220"/>
      <c r="X40" s="220" t="s">
        <v>161</v>
      </c>
      <c r="Y40" s="220" t="s">
        <v>152</v>
      </c>
      <c r="Z40" s="210"/>
      <c r="AA40" s="210"/>
      <c r="AB40" s="210"/>
      <c r="AC40" s="210"/>
      <c r="AD40" s="210"/>
      <c r="AE40" s="210"/>
      <c r="AF40" s="210"/>
      <c r="AG40" s="210" t="s">
        <v>162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6">
        <v>33</v>
      </c>
      <c r="B41" s="237" t="s">
        <v>1091</v>
      </c>
      <c r="C41" s="246" t="s">
        <v>1092</v>
      </c>
      <c r="D41" s="238" t="s">
        <v>195</v>
      </c>
      <c r="E41" s="239">
        <v>50</v>
      </c>
      <c r="F41" s="240"/>
      <c r="G41" s="241">
        <f>ROUND(E41*F41,2)</f>
        <v>0</v>
      </c>
      <c r="H41" s="240"/>
      <c r="I41" s="241">
        <f>ROUND(E41*H41,2)</f>
        <v>0</v>
      </c>
      <c r="J41" s="240"/>
      <c r="K41" s="241">
        <f>ROUND(E41*J41,2)</f>
        <v>0</v>
      </c>
      <c r="L41" s="241">
        <v>21</v>
      </c>
      <c r="M41" s="241">
        <f>G41*(1+L41/100)</f>
        <v>0</v>
      </c>
      <c r="N41" s="239">
        <v>0</v>
      </c>
      <c r="O41" s="239">
        <f>ROUND(E41*N41,2)</f>
        <v>0</v>
      </c>
      <c r="P41" s="239">
        <v>0</v>
      </c>
      <c r="Q41" s="239">
        <f>ROUND(E41*P41,2)</f>
        <v>0</v>
      </c>
      <c r="R41" s="241"/>
      <c r="S41" s="241" t="s">
        <v>160</v>
      </c>
      <c r="T41" s="242" t="s">
        <v>150</v>
      </c>
      <c r="U41" s="220">
        <v>0</v>
      </c>
      <c r="V41" s="220">
        <f>ROUND(E41*U41,2)</f>
        <v>0</v>
      </c>
      <c r="W41" s="220"/>
      <c r="X41" s="220" t="s">
        <v>161</v>
      </c>
      <c r="Y41" s="220" t="s">
        <v>152</v>
      </c>
      <c r="Z41" s="210"/>
      <c r="AA41" s="210"/>
      <c r="AB41" s="210"/>
      <c r="AC41" s="210"/>
      <c r="AD41" s="210"/>
      <c r="AE41" s="210"/>
      <c r="AF41" s="210"/>
      <c r="AG41" s="210" t="s">
        <v>162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34</v>
      </c>
      <c r="B42" s="237" t="s">
        <v>1093</v>
      </c>
      <c r="C42" s="246" t="s">
        <v>1094</v>
      </c>
      <c r="D42" s="238" t="s">
        <v>195</v>
      </c>
      <c r="E42" s="239">
        <v>324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/>
      <c r="S42" s="241" t="s">
        <v>160</v>
      </c>
      <c r="T42" s="242" t="s">
        <v>150</v>
      </c>
      <c r="U42" s="220">
        <v>0</v>
      </c>
      <c r="V42" s="220">
        <f>ROUND(E42*U42,2)</f>
        <v>0</v>
      </c>
      <c r="W42" s="220"/>
      <c r="X42" s="220" t="s">
        <v>161</v>
      </c>
      <c r="Y42" s="220" t="s">
        <v>152</v>
      </c>
      <c r="Z42" s="210"/>
      <c r="AA42" s="210"/>
      <c r="AB42" s="210"/>
      <c r="AC42" s="210"/>
      <c r="AD42" s="210"/>
      <c r="AE42" s="210"/>
      <c r="AF42" s="210"/>
      <c r="AG42" s="210" t="s">
        <v>162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6">
        <v>35</v>
      </c>
      <c r="B43" s="237" t="s">
        <v>1095</v>
      </c>
      <c r="C43" s="246" t="s">
        <v>1096</v>
      </c>
      <c r="D43" s="238" t="s">
        <v>195</v>
      </c>
      <c r="E43" s="239">
        <v>198</v>
      </c>
      <c r="F43" s="240"/>
      <c r="G43" s="241">
        <f>ROUND(E43*F43,2)</f>
        <v>0</v>
      </c>
      <c r="H43" s="240"/>
      <c r="I43" s="241">
        <f>ROUND(E43*H43,2)</f>
        <v>0</v>
      </c>
      <c r="J43" s="240"/>
      <c r="K43" s="241">
        <f>ROUND(E43*J43,2)</f>
        <v>0</v>
      </c>
      <c r="L43" s="241">
        <v>21</v>
      </c>
      <c r="M43" s="241">
        <f>G43*(1+L43/100)</f>
        <v>0</v>
      </c>
      <c r="N43" s="239">
        <v>0</v>
      </c>
      <c r="O43" s="239">
        <f>ROUND(E43*N43,2)</f>
        <v>0</v>
      </c>
      <c r="P43" s="239">
        <v>0</v>
      </c>
      <c r="Q43" s="239">
        <f>ROUND(E43*P43,2)</f>
        <v>0</v>
      </c>
      <c r="R43" s="241"/>
      <c r="S43" s="241" t="s">
        <v>160</v>
      </c>
      <c r="T43" s="242" t="s">
        <v>150</v>
      </c>
      <c r="U43" s="220">
        <v>0</v>
      </c>
      <c r="V43" s="220">
        <f>ROUND(E43*U43,2)</f>
        <v>0</v>
      </c>
      <c r="W43" s="220"/>
      <c r="X43" s="220" t="s">
        <v>161</v>
      </c>
      <c r="Y43" s="220" t="s">
        <v>152</v>
      </c>
      <c r="Z43" s="210"/>
      <c r="AA43" s="210"/>
      <c r="AB43" s="210"/>
      <c r="AC43" s="210"/>
      <c r="AD43" s="210"/>
      <c r="AE43" s="210"/>
      <c r="AF43" s="210"/>
      <c r="AG43" s="210" t="s">
        <v>162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6">
        <v>36</v>
      </c>
      <c r="B44" s="237" t="s">
        <v>1097</v>
      </c>
      <c r="C44" s="246" t="s">
        <v>1098</v>
      </c>
      <c r="D44" s="238" t="s">
        <v>195</v>
      </c>
      <c r="E44" s="239">
        <v>76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0</v>
      </c>
      <c r="O44" s="239">
        <f>ROUND(E44*N44,2)</f>
        <v>0</v>
      </c>
      <c r="P44" s="239">
        <v>0</v>
      </c>
      <c r="Q44" s="239">
        <f>ROUND(E44*P44,2)</f>
        <v>0</v>
      </c>
      <c r="R44" s="241"/>
      <c r="S44" s="241" t="s">
        <v>160</v>
      </c>
      <c r="T44" s="242" t="s">
        <v>150</v>
      </c>
      <c r="U44" s="220">
        <v>0</v>
      </c>
      <c r="V44" s="220">
        <f>ROUND(E44*U44,2)</f>
        <v>0</v>
      </c>
      <c r="W44" s="220"/>
      <c r="X44" s="220" t="s">
        <v>161</v>
      </c>
      <c r="Y44" s="220" t="s">
        <v>152</v>
      </c>
      <c r="Z44" s="210"/>
      <c r="AA44" s="210"/>
      <c r="AB44" s="210"/>
      <c r="AC44" s="210"/>
      <c r="AD44" s="210"/>
      <c r="AE44" s="210"/>
      <c r="AF44" s="210"/>
      <c r="AG44" s="210" t="s">
        <v>162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6">
        <v>37</v>
      </c>
      <c r="B45" s="237" t="s">
        <v>1099</v>
      </c>
      <c r="C45" s="246" t="s">
        <v>1100</v>
      </c>
      <c r="D45" s="238" t="s">
        <v>195</v>
      </c>
      <c r="E45" s="239">
        <v>50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39">
        <v>0</v>
      </c>
      <c r="O45" s="239">
        <f>ROUND(E45*N45,2)</f>
        <v>0</v>
      </c>
      <c r="P45" s="239">
        <v>0</v>
      </c>
      <c r="Q45" s="239">
        <f>ROUND(E45*P45,2)</f>
        <v>0</v>
      </c>
      <c r="R45" s="241"/>
      <c r="S45" s="241" t="s">
        <v>160</v>
      </c>
      <c r="T45" s="242" t="s">
        <v>150</v>
      </c>
      <c r="U45" s="220">
        <v>0</v>
      </c>
      <c r="V45" s="220">
        <f>ROUND(E45*U45,2)</f>
        <v>0</v>
      </c>
      <c r="W45" s="220"/>
      <c r="X45" s="220" t="s">
        <v>161</v>
      </c>
      <c r="Y45" s="220" t="s">
        <v>152</v>
      </c>
      <c r="Z45" s="210"/>
      <c r="AA45" s="210"/>
      <c r="AB45" s="210"/>
      <c r="AC45" s="210"/>
      <c r="AD45" s="210"/>
      <c r="AE45" s="210"/>
      <c r="AF45" s="210"/>
      <c r="AG45" s="210" t="s">
        <v>162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6">
        <v>38</v>
      </c>
      <c r="B46" s="237" t="s">
        <v>1101</v>
      </c>
      <c r="C46" s="246" t="s">
        <v>1102</v>
      </c>
      <c r="D46" s="238" t="s">
        <v>195</v>
      </c>
      <c r="E46" s="239">
        <v>522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39">
        <v>0</v>
      </c>
      <c r="O46" s="239">
        <f>ROUND(E46*N46,2)</f>
        <v>0</v>
      </c>
      <c r="P46" s="239">
        <v>0</v>
      </c>
      <c r="Q46" s="239">
        <f>ROUND(E46*P46,2)</f>
        <v>0</v>
      </c>
      <c r="R46" s="241"/>
      <c r="S46" s="241" t="s">
        <v>160</v>
      </c>
      <c r="T46" s="242" t="s">
        <v>150</v>
      </c>
      <c r="U46" s="220">
        <v>0</v>
      </c>
      <c r="V46" s="220">
        <f>ROUND(E46*U46,2)</f>
        <v>0</v>
      </c>
      <c r="W46" s="220"/>
      <c r="X46" s="220" t="s">
        <v>161</v>
      </c>
      <c r="Y46" s="220" t="s">
        <v>152</v>
      </c>
      <c r="Z46" s="210"/>
      <c r="AA46" s="210"/>
      <c r="AB46" s="210"/>
      <c r="AC46" s="210"/>
      <c r="AD46" s="210"/>
      <c r="AE46" s="210"/>
      <c r="AF46" s="210"/>
      <c r="AG46" s="210" t="s">
        <v>162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6">
        <v>39</v>
      </c>
      <c r="B47" s="237" t="s">
        <v>1103</v>
      </c>
      <c r="C47" s="246" t="s">
        <v>1104</v>
      </c>
      <c r="D47" s="238" t="s">
        <v>195</v>
      </c>
      <c r="E47" s="239">
        <v>76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0</v>
      </c>
      <c r="O47" s="239">
        <f>ROUND(E47*N47,2)</f>
        <v>0</v>
      </c>
      <c r="P47" s="239">
        <v>0</v>
      </c>
      <c r="Q47" s="239">
        <f>ROUND(E47*P47,2)</f>
        <v>0</v>
      </c>
      <c r="R47" s="241"/>
      <c r="S47" s="241" t="s">
        <v>160</v>
      </c>
      <c r="T47" s="242" t="s">
        <v>150</v>
      </c>
      <c r="U47" s="220">
        <v>0</v>
      </c>
      <c r="V47" s="220">
        <f>ROUND(E47*U47,2)</f>
        <v>0</v>
      </c>
      <c r="W47" s="220"/>
      <c r="X47" s="220" t="s">
        <v>161</v>
      </c>
      <c r="Y47" s="220" t="s">
        <v>152</v>
      </c>
      <c r="Z47" s="210"/>
      <c r="AA47" s="210"/>
      <c r="AB47" s="210"/>
      <c r="AC47" s="210"/>
      <c r="AD47" s="210"/>
      <c r="AE47" s="210"/>
      <c r="AF47" s="210"/>
      <c r="AG47" s="210" t="s">
        <v>162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6">
        <v>40</v>
      </c>
      <c r="B48" s="237" t="s">
        <v>1105</v>
      </c>
      <c r="C48" s="246" t="s">
        <v>1106</v>
      </c>
      <c r="D48" s="238" t="s">
        <v>986</v>
      </c>
      <c r="E48" s="239">
        <v>810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39">
        <v>0</v>
      </c>
      <c r="O48" s="239">
        <f>ROUND(E48*N48,2)</f>
        <v>0</v>
      </c>
      <c r="P48" s="239">
        <v>0</v>
      </c>
      <c r="Q48" s="239">
        <f>ROUND(E48*P48,2)</f>
        <v>0</v>
      </c>
      <c r="R48" s="241"/>
      <c r="S48" s="241" t="s">
        <v>160</v>
      </c>
      <c r="T48" s="242" t="s">
        <v>150</v>
      </c>
      <c r="U48" s="220">
        <v>0</v>
      </c>
      <c r="V48" s="220">
        <f>ROUND(E48*U48,2)</f>
        <v>0</v>
      </c>
      <c r="W48" s="220"/>
      <c r="X48" s="220" t="s">
        <v>161</v>
      </c>
      <c r="Y48" s="220" t="s">
        <v>152</v>
      </c>
      <c r="Z48" s="210"/>
      <c r="AA48" s="210"/>
      <c r="AB48" s="210"/>
      <c r="AC48" s="210"/>
      <c r="AD48" s="210"/>
      <c r="AE48" s="210"/>
      <c r="AF48" s="210"/>
      <c r="AG48" s="210" t="s">
        <v>162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6">
        <v>41</v>
      </c>
      <c r="B49" s="237" t="s">
        <v>1107</v>
      </c>
      <c r="C49" s="246" t="s">
        <v>1108</v>
      </c>
      <c r="D49" s="238" t="s">
        <v>986</v>
      </c>
      <c r="E49" s="239">
        <v>1296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39">
        <v>0</v>
      </c>
      <c r="O49" s="239">
        <f>ROUND(E49*N49,2)</f>
        <v>0</v>
      </c>
      <c r="P49" s="239">
        <v>0</v>
      </c>
      <c r="Q49" s="239">
        <f>ROUND(E49*P49,2)</f>
        <v>0</v>
      </c>
      <c r="R49" s="241"/>
      <c r="S49" s="241" t="s">
        <v>160</v>
      </c>
      <c r="T49" s="242" t="s">
        <v>150</v>
      </c>
      <c r="U49" s="220">
        <v>0</v>
      </c>
      <c r="V49" s="220">
        <f>ROUND(E49*U49,2)</f>
        <v>0</v>
      </c>
      <c r="W49" s="220"/>
      <c r="X49" s="220" t="s">
        <v>161</v>
      </c>
      <c r="Y49" s="220" t="s">
        <v>152</v>
      </c>
      <c r="Z49" s="210"/>
      <c r="AA49" s="210"/>
      <c r="AB49" s="210"/>
      <c r="AC49" s="210"/>
      <c r="AD49" s="210"/>
      <c r="AE49" s="210"/>
      <c r="AF49" s="210"/>
      <c r="AG49" s="210" t="s">
        <v>162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42</v>
      </c>
      <c r="B50" s="237" t="s">
        <v>1109</v>
      </c>
      <c r="C50" s="246" t="s">
        <v>1110</v>
      </c>
      <c r="D50" s="238" t="s">
        <v>195</v>
      </c>
      <c r="E50" s="239">
        <v>8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0</v>
      </c>
      <c r="O50" s="239">
        <f>ROUND(E50*N50,2)</f>
        <v>0</v>
      </c>
      <c r="P50" s="239">
        <v>0</v>
      </c>
      <c r="Q50" s="239">
        <f>ROUND(E50*P50,2)</f>
        <v>0</v>
      </c>
      <c r="R50" s="241"/>
      <c r="S50" s="241" t="s">
        <v>160</v>
      </c>
      <c r="T50" s="242" t="s">
        <v>150</v>
      </c>
      <c r="U50" s="220">
        <v>0</v>
      </c>
      <c r="V50" s="220">
        <f>ROUND(E50*U50,2)</f>
        <v>0</v>
      </c>
      <c r="W50" s="220"/>
      <c r="X50" s="220" t="s">
        <v>161</v>
      </c>
      <c r="Y50" s="220" t="s">
        <v>152</v>
      </c>
      <c r="Z50" s="210"/>
      <c r="AA50" s="210"/>
      <c r="AB50" s="210"/>
      <c r="AC50" s="210"/>
      <c r="AD50" s="210"/>
      <c r="AE50" s="210"/>
      <c r="AF50" s="210"/>
      <c r="AG50" s="210" t="s">
        <v>162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6">
        <v>43</v>
      </c>
      <c r="B51" s="237" t="s">
        <v>1111</v>
      </c>
      <c r="C51" s="246" t="s">
        <v>1112</v>
      </c>
      <c r="D51" s="238" t="s">
        <v>195</v>
      </c>
      <c r="E51" s="239">
        <v>6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39">
        <v>0</v>
      </c>
      <c r="O51" s="239">
        <f>ROUND(E51*N51,2)</f>
        <v>0</v>
      </c>
      <c r="P51" s="239">
        <v>0</v>
      </c>
      <c r="Q51" s="239">
        <f>ROUND(E51*P51,2)</f>
        <v>0</v>
      </c>
      <c r="R51" s="241"/>
      <c r="S51" s="241" t="s">
        <v>160</v>
      </c>
      <c r="T51" s="242" t="s">
        <v>150</v>
      </c>
      <c r="U51" s="220">
        <v>0</v>
      </c>
      <c r="V51" s="220">
        <f>ROUND(E51*U51,2)</f>
        <v>0</v>
      </c>
      <c r="W51" s="220"/>
      <c r="X51" s="220" t="s">
        <v>161</v>
      </c>
      <c r="Y51" s="220" t="s">
        <v>152</v>
      </c>
      <c r="Z51" s="210"/>
      <c r="AA51" s="210"/>
      <c r="AB51" s="210"/>
      <c r="AC51" s="210"/>
      <c r="AD51" s="210"/>
      <c r="AE51" s="210"/>
      <c r="AF51" s="210"/>
      <c r="AG51" s="210" t="s">
        <v>162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6">
        <v>44</v>
      </c>
      <c r="B52" s="237" t="s">
        <v>1113</v>
      </c>
      <c r="C52" s="246" t="s">
        <v>1114</v>
      </c>
      <c r="D52" s="238" t="s">
        <v>986</v>
      </c>
      <c r="E52" s="239">
        <v>24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39">
        <v>0</v>
      </c>
      <c r="O52" s="239">
        <f>ROUND(E52*N52,2)</f>
        <v>0</v>
      </c>
      <c r="P52" s="239">
        <v>0</v>
      </c>
      <c r="Q52" s="239">
        <f>ROUND(E52*P52,2)</f>
        <v>0</v>
      </c>
      <c r="R52" s="241"/>
      <c r="S52" s="241" t="s">
        <v>160</v>
      </c>
      <c r="T52" s="242" t="s">
        <v>150</v>
      </c>
      <c r="U52" s="220">
        <v>0</v>
      </c>
      <c r="V52" s="220">
        <f>ROUND(E52*U52,2)</f>
        <v>0</v>
      </c>
      <c r="W52" s="220"/>
      <c r="X52" s="220" t="s">
        <v>161</v>
      </c>
      <c r="Y52" s="220" t="s">
        <v>152</v>
      </c>
      <c r="Z52" s="210"/>
      <c r="AA52" s="210"/>
      <c r="AB52" s="210"/>
      <c r="AC52" s="210"/>
      <c r="AD52" s="210"/>
      <c r="AE52" s="210"/>
      <c r="AF52" s="210"/>
      <c r="AG52" s="210" t="s">
        <v>162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6">
        <v>45</v>
      </c>
      <c r="B53" s="237" t="s">
        <v>1115</v>
      </c>
      <c r="C53" s="246" t="s">
        <v>1116</v>
      </c>
      <c r="D53" s="238" t="s">
        <v>986</v>
      </c>
      <c r="E53" s="239">
        <v>4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39">
        <v>0</v>
      </c>
      <c r="O53" s="239">
        <f>ROUND(E53*N53,2)</f>
        <v>0</v>
      </c>
      <c r="P53" s="239">
        <v>0</v>
      </c>
      <c r="Q53" s="239">
        <f>ROUND(E53*P53,2)</f>
        <v>0</v>
      </c>
      <c r="R53" s="241"/>
      <c r="S53" s="241" t="s">
        <v>160</v>
      </c>
      <c r="T53" s="242" t="s">
        <v>150</v>
      </c>
      <c r="U53" s="220">
        <v>0</v>
      </c>
      <c r="V53" s="220">
        <f>ROUND(E53*U53,2)</f>
        <v>0</v>
      </c>
      <c r="W53" s="220"/>
      <c r="X53" s="220" t="s">
        <v>161</v>
      </c>
      <c r="Y53" s="220" t="s">
        <v>152</v>
      </c>
      <c r="Z53" s="210"/>
      <c r="AA53" s="210"/>
      <c r="AB53" s="210"/>
      <c r="AC53" s="210"/>
      <c r="AD53" s="210"/>
      <c r="AE53" s="210"/>
      <c r="AF53" s="210"/>
      <c r="AG53" s="210" t="s">
        <v>162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6">
        <v>46</v>
      </c>
      <c r="B54" s="237" t="s">
        <v>1117</v>
      </c>
      <c r="C54" s="246" t="s">
        <v>1118</v>
      </c>
      <c r="D54" s="238" t="s">
        <v>986</v>
      </c>
      <c r="E54" s="239">
        <v>5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39">
        <v>0</v>
      </c>
      <c r="O54" s="239">
        <f>ROUND(E54*N54,2)</f>
        <v>0</v>
      </c>
      <c r="P54" s="239">
        <v>0</v>
      </c>
      <c r="Q54" s="239">
        <f>ROUND(E54*P54,2)</f>
        <v>0</v>
      </c>
      <c r="R54" s="241"/>
      <c r="S54" s="241" t="s">
        <v>160</v>
      </c>
      <c r="T54" s="242" t="s">
        <v>150</v>
      </c>
      <c r="U54" s="220">
        <v>0</v>
      </c>
      <c r="V54" s="220">
        <f>ROUND(E54*U54,2)</f>
        <v>0</v>
      </c>
      <c r="W54" s="220"/>
      <c r="X54" s="220" t="s">
        <v>161</v>
      </c>
      <c r="Y54" s="220" t="s">
        <v>152</v>
      </c>
      <c r="Z54" s="210"/>
      <c r="AA54" s="210"/>
      <c r="AB54" s="210"/>
      <c r="AC54" s="210"/>
      <c r="AD54" s="210"/>
      <c r="AE54" s="210"/>
      <c r="AF54" s="210"/>
      <c r="AG54" s="210" t="s">
        <v>162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36">
        <v>47</v>
      </c>
      <c r="B55" s="237" t="s">
        <v>1119</v>
      </c>
      <c r="C55" s="246" t="s">
        <v>1120</v>
      </c>
      <c r="D55" s="238" t="s">
        <v>986</v>
      </c>
      <c r="E55" s="239">
        <v>5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39">
        <v>0</v>
      </c>
      <c r="O55" s="239">
        <f>ROUND(E55*N55,2)</f>
        <v>0</v>
      </c>
      <c r="P55" s="239">
        <v>0</v>
      </c>
      <c r="Q55" s="239">
        <f>ROUND(E55*P55,2)</f>
        <v>0</v>
      </c>
      <c r="R55" s="241"/>
      <c r="S55" s="241" t="s">
        <v>160</v>
      </c>
      <c r="T55" s="242" t="s">
        <v>150</v>
      </c>
      <c r="U55" s="220">
        <v>0</v>
      </c>
      <c r="V55" s="220">
        <f>ROUND(E55*U55,2)</f>
        <v>0</v>
      </c>
      <c r="W55" s="220"/>
      <c r="X55" s="220" t="s">
        <v>161</v>
      </c>
      <c r="Y55" s="220" t="s">
        <v>152</v>
      </c>
      <c r="Z55" s="210"/>
      <c r="AA55" s="210"/>
      <c r="AB55" s="210"/>
      <c r="AC55" s="210"/>
      <c r="AD55" s="210"/>
      <c r="AE55" s="210"/>
      <c r="AF55" s="210"/>
      <c r="AG55" s="210" t="s">
        <v>162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6">
        <v>48</v>
      </c>
      <c r="B56" s="237" t="s">
        <v>1121</v>
      </c>
      <c r="C56" s="246" t="s">
        <v>1122</v>
      </c>
      <c r="D56" s="238" t="s">
        <v>986</v>
      </c>
      <c r="E56" s="239">
        <v>18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0</v>
      </c>
      <c r="O56" s="239">
        <f>ROUND(E56*N56,2)</f>
        <v>0</v>
      </c>
      <c r="P56" s="239">
        <v>0</v>
      </c>
      <c r="Q56" s="239">
        <f>ROUND(E56*P56,2)</f>
        <v>0</v>
      </c>
      <c r="R56" s="241"/>
      <c r="S56" s="241" t="s">
        <v>160</v>
      </c>
      <c r="T56" s="242" t="s">
        <v>150</v>
      </c>
      <c r="U56" s="220">
        <v>0</v>
      </c>
      <c r="V56" s="220">
        <f>ROUND(E56*U56,2)</f>
        <v>0</v>
      </c>
      <c r="W56" s="220"/>
      <c r="X56" s="220" t="s">
        <v>161</v>
      </c>
      <c r="Y56" s="220" t="s">
        <v>152</v>
      </c>
      <c r="Z56" s="210"/>
      <c r="AA56" s="210"/>
      <c r="AB56" s="210"/>
      <c r="AC56" s="210"/>
      <c r="AD56" s="210"/>
      <c r="AE56" s="210"/>
      <c r="AF56" s="210"/>
      <c r="AG56" s="210" t="s">
        <v>162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6">
        <v>49</v>
      </c>
      <c r="B57" s="237" t="s">
        <v>1123</v>
      </c>
      <c r="C57" s="246" t="s">
        <v>1124</v>
      </c>
      <c r="D57" s="238" t="s">
        <v>986</v>
      </c>
      <c r="E57" s="239">
        <v>18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39">
        <v>0</v>
      </c>
      <c r="O57" s="239">
        <f>ROUND(E57*N57,2)</f>
        <v>0</v>
      </c>
      <c r="P57" s="239">
        <v>0</v>
      </c>
      <c r="Q57" s="239">
        <f>ROUND(E57*P57,2)</f>
        <v>0</v>
      </c>
      <c r="R57" s="241"/>
      <c r="S57" s="241" t="s">
        <v>160</v>
      </c>
      <c r="T57" s="242" t="s">
        <v>150</v>
      </c>
      <c r="U57" s="220">
        <v>0</v>
      </c>
      <c r="V57" s="220">
        <f>ROUND(E57*U57,2)</f>
        <v>0</v>
      </c>
      <c r="W57" s="220"/>
      <c r="X57" s="220" t="s">
        <v>161</v>
      </c>
      <c r="Y57" s="220" t="s">
        <v>152</v>
      </c>
      <c r="Z57" s="210"/>
      <c r="AA57" s="210"/>
      <c r="AB57" s="210"/>
      <c r="AC57" s="210"/>
      <c r="AD57" s="210"/>
      <c r="AE57" s="210"/>
      <c r="AF57" s="210"/>
      <c r="AG57" s="210" t="s">
        <v>162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6">
        <v>50</v>
      </c>
      <c r="B58" s="237" t="s">
        <v>1125</v>
      </c>
      <c r="C58" s="246" t="s">
        <v>1126</v>
      </c>
      <c r="D58" s="238" t="s">
        <v>986</v>
      </c>
      <c r="E58" s="239">
        <v>141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39">
        <v>0</v>
      </c>
      <c r="O58" s="239">
        <f>ROUND(E58*N58,2)</f>
        <v>0</v>
      </c>
      <c r="P58" s="239">
        <v>0</v>
      </c>
      <c r="Q58" s="239">
        <f>ROUND(E58*P58,2)</f>
        <v>0</v>
      </c>
      <c r="R58" s="241"/>
      <c r="S58" s="241" t="s">
        <v>160</v>
      </c>
      <c r="T58" s="242" t="s">
        <v>150</v>
      </c>
      <c r="U58" s="220">
        <v>0</v>
      </c>
      <c r="V58" s="220">
        <f>ROUND(E58*U58,2)</f>
        <v>0</v>
      </c>
      <c r="W58" s="220"/>
      <c r="X58" s="220" t="s">
        <v>161</v>
      </c>
      <c r="Y58" s="220" t="s">
        <v>152</v>
      </c>
      <c r="Z58" s="210"/>
      <c r="AA58" s="210"/>
      <c r="AB58" s="210"/>
      <c r="AC58" s="210"/>
      <c r="AD58" s="210"/>
      <c r="AE58" s="210"/>
      <c r="AF58" s="210"/>
      <c r="AG58" s="210" t="s">
        <v>162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6">
        <v>51</v>
      </c>
      <c r="B59" s="237" t="s">
        <v>1127</v>
      </c>
      <c r="C59" s="246" t="s">
        <v>1128</v>
      </c>
      <c r="D59" s="238" t="s">
        <v>986</v>
      </c>
      <c r="E59" s="239">
        <v>10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39">
        <v>0</v>
      </c>
      <c r="O59" s="239">
        <f>ROUND(E59*N59,2)</f>
        <v>0</v>
      </c>
      <c r="P59" s="239">
        <v>0</v>
      </c>
      <c r="Q59" s="239">
        <f>ROUND(E59*P59,2)</f>
        <v>0</v>
      </c>
      <c r="R59" s="241"/>
      <c r="S59" s="241" t="s">
        <v>160</v>
      </c>
      <c r="T59" s="242" t="s">
        <v>150</v>
      </c>
      <c r="U59" s="220">
        <v>0</v>
      </c>
      <c r="V59" s="220">
        <f>ROUND(E59*U59,2)</f>
        <v>0</v>
      </c>
      <c r="W59" s="220"/>
      <c r="X59" s="220" t="s">
        <v>161</v>
      </c>
      <c r="Y59" s="220" t="s">
        <v>152</v>
      </c>
      <c r="Z59" s="210"/>
      <c r="AA59" s="210"/>
      <c r="AB59" s="210"/>
      <c r="AC59" s="210"/>
      <c r="AD59" s="210"/>
      <c r="AE59" s="210"/>
      <c r="AF59" s="210"/>
      <c r="AG59" s="210" t="s">
        <v>162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6">
        <v>52</v>
      </c>
      <c r="B60" s="237" t="s">
        <v>1129</v>
      </c>
      <c r="C60" s="246" t="s">
        <v>1130</v>
      </c>
      <c r="D60" s="238" t="s">
        <v>986</v>
      </c>
      <c r="E60" s="239">
        <v>3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39">
        <v>0</v>
      </c>
      <c r="O60" s="239">
        <f>ROUND(E60*N60,2)</f>
        <v>0</v>
      </c>
      <c r="P60" s="239">
        <v>0</v>
      </c>
      <c r="Q60" s="239">
        <f>ROUND(E60*P60,2)</f>
        <v>0</v>
      </c>
      <c r="R60" s="241"/>
      <c r="S60" s="241" t="s">
        <v>160</v>
      </c>
      <c r="T60" s="242" t="s">
        <v>150</v>
      </c>
      <c r="U60" s="220">
        <v>0</v>
      </c>
      <c r="V60" s="220">
        <f>ROUND(E60*U60,2)</f>
        <v>0</v>
      </c>
      <c r="W60" s="220"/>
      <c r="X60" s="220" t="s">
        <v>161</v>
      </c>
      <c r="Y60" s="220" t="s">
        <v>152</v>
      </c>
      <c r="Z60" s="210"/>
      <c r="AA60" s="210"/>
      <c r="AB60" s="210"/>
      <c r="AC60" s="210"/>
      <c r="AD60" s="210"/>
      <c r="AE60" s="210"/>
      <c r="AF60" s="210"/>
      <c r="AG60" s="210" t="s">
        <v>162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53</v>
      </c>
      <c r="B61" s="237" t="s">
        <v>1131</v>
      </c>
      <c r="C61" s="246" t="s">
        <v>1132</v>
      </c>
      <c r="D61" s="238" t="s">
        <v>986</v>
      </c>
      <c r="E61" s="239">
        <v>8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0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160</v>
      </c>
      <c r="T61" s="242" t="s">
        <v>150</v>
      </c>
      <c r="U61" s="220">
        <v>0</v>
      </c>
      <c r="V61" s="220">
        <f>ROUND(E61*U61,2)</f>
        <v>0</v>
      </c>
      <c r="W61" s="220"/>
      <c r="X61" s="220" t="s">
        <v>161</v>
      </c>
      <c r="Y61" s="220" t="s">
        <v>152</v>
      </c>
      <c r="Z61" s="210"/>
      <c r="AA61" s="210"/>
      <c r="AB61" s="210"/>
      <c r="AC61" s="210"/>
      <c r="AD61" s="210"/>
      <c r="AE61" s="210"/>
      <c r="AF61" s="210"/>
      <c r="AG61" s="210" t="s">
        <v>162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6">
        <v>54</v>
      </c>
      <c r="B62" s="237" t="s">
        <v>1133</v>
      </c>
      <c r="C62" s="246" t="s">
        <v>1134</v>
      </c>
      <c r="D62" s="238" t="s">
        <v>986</v>
      </c>
      <c r="E62" s="239">
        <v>5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0</v>
      </c>
      <c r="O62" s="239">
        <f>ROUND(E62*N62,2)</f>
        <v>0</v>
      </c>
      <c r="P62" s="239">
        <v>0</v>
      </c>
      <c r="Q62" s="239">
        <f>ROUND(E62*P62,2)</f>
        <v>0</v>
      </c>
      <c r="R62" s="241"/>
      <c r="S62" s="241" t="s">
        <v>160</v>
      </c>
      <c r="T62" s="242" t="s">
        <v>150</v>
      </c>
      <c r="U62" s="220">
        <v>0</v>
      </c>
      <c r="V62" s="220">
        <f>ROUND(E62*U62,2)</f>
        <v>0</v>
      </c>
      <c r="W62" s="220"/>
      <c r="X62" s="220" t="s">
        <v>161</v>
      </c>
      <c r="Y62" s="220" t="s">
        <v>152</v>
      </c>
      <c r="Z62" s="210"/>
      <c r="AA62" s="210"/>
      <c r="AB62" s="210"/>
      <c r="AC62" s="210"/>
      <c r="AD62" s="210"/>
      <c r="AE62" s="210"/>
      <c r="AF62" s="210"/>
      <c r="AG62" s="210" t="s">
        <v>162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6">
        <v>55</v>
      </c>
      <c r="B63" s="237" t="s">
        <v>1135</v>
      </c>
      <c r="C63" s="246" t="s">
        <v>1136</v>
      </c>
      <c r="D63" s="238" t="s">
        <v>986</v>
      </c>
      <c r="E63" s="239">
        <v>4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39">
        <v>0</v>
      </c>
      <c r="O63" s="239">
        <f>ROUND(E63*N63,2)</f>
        <v>0</v>
      </c>
      <c r="P63" s="239">
        <v>0</v>
      </c>
      <c r="Q63" s="239">
        <f>ROUND(E63*P63,2)</f>
        <v>0</v>
      </c>
      <c r="R63" s="241"/>
      <c r="S63" s="241" t="s">
        <v>160</v>
      </c>
      <c r="T63" s="242" t="s">
        <v>150</v>
      </c>
      <c r="U63" s="220">
        <v>0</v>
      </c>
      <c r="V63" s="220">
        <f>ROUND(E63*U63,2)</f>
        <v>0</v>
      </c>
      <c r="W63" s="220"/>
      <c r="X63" s="220" t="s">
        <v>161</v>
      </c>
      <c r="Y63" s="220" t="s">
        <v>152</v>
      </c>
      <c r="Z63" s="210"/>
      <c r="AA63" s="210"/>
      <c r="AB63" s="210"/>
      <c r="AC63" s="210"/>
      <c r="AD63" s="210"/>
      <c r="AE63" s="210"/>
      <c r="AF63" s="210"/>
      <c r="AG63" s="210" t="s">
        <v>162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6">
        <v>56</v>
      </c>
      <c r="B64" s="237" t="s">
        <v>1137</v>
      </c>
      <c r="C64" s="246" t="s">
        <v>1138</v>
      </c>
      <c r="D64" s="238" t="s">
        <v>986</v>
      </c>
      <c r="E64" s="239">
        <v>36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39">
        <v>0</v>
      </c>
      <c r="O64" s="239">
        <f>ROUND(E64*N64,2)</f>
        <v>0</v>
      </c>
      <c r="P64" s="239">
        <v>0</v>
      </c>
      <c r="Q64" s="239">
        <f>ROUND(E64*P64,2)</f>
        <v>0</v>
      </c>
      <c r="R64" s="241"/>
      <c r="S64" s="241" t="s">
        <v>160</v>
      </c>
      <c r="T64" s="242" t="s">
        <v>150</v>
      </c>
      <c r="U64" s="220">
        <v>0</v>
      </c>
      <c r="V64" s="220">
        <f>ROUND(E64*U64,2)</f>
        <v>0</v>
      </c>
      <c r="W64" s="220"/>
      <c r="X64" s="220" t="s">
        <v>161</v>
      </c>
      <c r="Y64" s="220" t="s">
        <v>152</v>
      </c>
      <c r="Z64" s="210"/>
      <c r="AA64" s="210"/>
      <c r="AB64" s="210"/>
      <c r="AC64" s="210"/>
      <c r="AD64" s="210"/>
      <c r="AE64" s="210"/>
      <c r="AF64" s="210"/>
      <c r="AG64" s="210" t="s">
        <v>162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29">
        <v>57</v>
      </c>
      <c r="B65" s="230" t="s">
        <v>1139</v>
      </c>
      <c r="C65" s="247" t="s">
        <v>1029</v>
      </c>
      <c r="D65" s="231" t="s">
        <v>1030</v>
      </c>
      <c r="E65" s="232">
        <v>1</v>
      </c>
      <c r="F65" s="233"/>
      <c r="G65" s="234">
        <f>ROUND(E65*F65,2)</f>
        <v>0</v>
      </c>
      <c r="H65" s="233"/>
      <c r="I65" s="234">
        <f>ROUND(E65*H65,2)</f>
        <v>0</v>
      </c>
      <c r="J65" s="233"/>
      <c r="K65" s="234">
        <f>ROUND(E65*J65,2)</f>
        <v>0</v>
      </c>
      <c r="L65" s="234">
        <v>21</v>
      </c>
      <c r="M65" s="234">
        <f>G65*(1+L65/100)</f>
        <v>0</v>
      </c>
      <c r="N65" s="232">
        <v>0</v>
      </c>
      <c r="O65" s="232">
        <f>ROUND(E65*N65,2)</f>
        <v>0</v>
      </c>
      <c r="P65" s="232">
        <v>0</v>
      </c>
      <c r="Q65" s="232">
        <f>ROUND(E65*P65,2)</f>
        <v>0</v>
      </c>
      <c r="R65" s="234"/>
      <c r="S65" s="234" t="s">
        <v>160</v>
      </c>
      <c r="T65" s="235" t="s">
        <v>150</v>
      </c>
      <c r="U65" s="220">
        <v>0</v>
      </c>
      <c r="V65" s="220">
        <f>ROUND(E65*U65,2)</f>
        <v>0</v>
      </c>
      <c r="W65" s="220"/>
      <c r="X65" s="220" t="s">
        <v>161</v>
      </c>
      <c r="Y65" s="220" t="s">
        <v>152</v>
      </c>
      <c r="Z65" s="210"/>
      <c r="AA65" s="210"/>
      <c r="AB65" s="210"/>
      <c r="AC65" s="210"/>
      <c r="AD65" s="210"/>
      <c r="AE65" s="210"/>
      <c r="AF65" s="210"/>
      <c r="AG65" s="210" t="s">
        <v>162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3"/>
      <c r="B66" s="4"/>
      <c r="C66" s="249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v>12</v>
      </c>
      <c r="AF66">
        <v>21</v>
      </c>
      <c r="AG66" t="s">
        <v>130</v>
      </c>
    </row>
    <row r="67" spans="1:60" x14ac:dyDescent="0.2">
      <c r="A67" s="213"/>
      <c r="B67" s="214" t="s">
        <v>29</v>
      </c>
      <c r="C67" s="250"/>
      <c r="D67" s="215"/>
      <c r="E67" s="216"/>
      <c r="F67" s="216"/>
      <c r="G67" s="228">
        <f>G8</f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f>SUMIF(L7:L65,AE66,G7:G65)</f>
        <v>0</v>
      </c>
      <c r="AF67">
        <f>SUMIF(L7:L65,AF66,G7:G65)</f>
        <v>0</v>
      </c>
      <c r="AG67" t="s">
        <v>185</v>
      </c>
    </row>
    <row r="68" spans="1:60" x14ac:dyDescent="0.2">
      <c r="C68" s="251"/>
      <c r="D68" s="10"/>
      <c r="AG68" t="s">
        <v>186</v>
      </c>
    </row>
    <row r="69" spans="1:60" x14ac:dyDescent="0.2">
      <c r="D69" s="10"/>
    </row>
    <row r="70" spans="1:60" x14ac:dyDescent="0.2">
      <c r="D70" s="10"/>
    </row>
    <row r="71" spans="1:60" x14ac:dyDescent="0.2">
      <c r="D71" s="10"/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Fug+OUZeveSKWWlnFapCTs5mjyoV9qFdmy9RRaXWg9C0SZAnoD0Th7eKF/7zGP9CX2nm4UpFME+ZMhoaexs+w==" saltValue="luzMnAiRdv6wEpMrfDB3b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01 1 Pol</vt:lpstr>
      <vt:lpstr>02 1 Pol</vt:lpstr>
      <vt:lpstr>03 1 Pol</vt:lpstr>
      <vt:lpstr>03 2 Pol</vt:lpstr>
      <vt:lpstr>03 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'02 1 Pol'!Názvy_tisku</vt:lpstr>
      <vt:lpstr>'03 1 Pol'!Názvy_tisku</vt:lpstr>
      <vt:lpstr>'03 2 Pol'!Názvy_tisku</vt:lpstr>
      <vt:lpstr>'03 3 Pol'!Názvy_tisku</vt:lpstr>
      <vt:lpstr>oadresa</vt:lpstr>
      <vt:lpstr>Stavba!Objednatel</vt:lpstr>
      <vt:lpstr>Stavba!Objekt</vt:lpstr>
      <vt:lpstr>'01 1 Pol'!Oblast_tisku</vt:lpstr>
      <vt:lpstr>'02 1 Pol'!Oblast_tisku</vt:lpstr>
      <vt:lpstr>'03 1 Pol'!Oblast_tisku</vt:lpstr>
      <vt:lpstr>'03 2 Pol'!Oblast_tisku</vt:lpstr>
      <vt:lpstr>'03 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Jaroslav Dvořák</dc:creator>
  <cp:lastModifiedBy>Jaroslav Dvořák</cp:lastModifiedBy>
  <cp:lastPrinted>2019-03-19T12:27:02Z</cp:lastPrinted>
  <dcterms:created xsi:type="dcterms:W3CDTF">2009-04-08T07:15:50Z</dcterms:created>
  <dcterms:modified xsi:type="dcterms:W3CDTF">2025-06-16T16:30:10Z</dcterms:modified>
</cp:coreProperties>
</file>