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2\220501_Lanškroun specka\04_dodatečné informace\DI 01\"/>
    </mc:Choice>
  </mc:AlternateContent>
  <xr:revisionPtr revIDLastSave="0" documentId="8_{FAC634A3-9FA7-47B7-B57D-26ECD599A58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1 D 1.1 Pol" sheetId="13" r:id="rId5"/>
    <sheet name="1 D 1.1.1 Pol" sheetId="14" r:id="rId6"/>
    <sheet name="1 D 1.1.4 Pol" sheetId="15" r:id="rId7"/>
    <sheet name="2 02 Pol" sheetId="16" r:id="rId8"/>
    <sheet name="2 D 2.1.1 Pol" sheetId="17" r:id="rId9"/>
    <sheet name="2 D 2.4.1 Pol" sheetId="18" r:id="rId10"/>
    <sheet name="2 D 2.4.2 Pol" sheetId="19" r:id="rId11"/>
    <sheet name="2 D 2.4.3 Pol" sheetId="20" r:id="rId12"/>
    <sheet name="2 D 2.4.4-1 Pol" sheetId="21" r:id="rId13"/>
    <sheet name="2 D 2.4.4-2 Pol" sheetId="22" r:id="rId14"/>
    <sheet name="2 D 2.4.5 Pol" sheetId="23" r:id="rId15"/>
  </sheets>
  <externalReferences>
    <externalReference r:id="rId16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'1 D 1.1 Pol'!$1:$7</definedName>
    <definedName name="_xlnm.Print_Titles" localSheetId="5">'1 D 1.1.1 Pol'!$1:$7</definedName>
    <definedName name="_xlnm.Print_Titles" localSheetId="6">'1 D 1.1.4 Pol'!$1:$7</definedName>
    <definedName name="_xlnm.Print_Titles" localSheetId="7">'2 02 Pol'!$1:$7</definedName>
    <definedName name="_xlnm.Print_Titles" localSheetId="8">'2 D 2.1.1 Pol'!$1:$7</definedName>
    <definedName name="_xlnm.Print_Titles" localSheetId="9">'2 D 2.4.1 Pol'!$1:$7</definedName>
    <definedName name="_xlnm.Print_Titles" localSheetId="10">'2 D 2.4.2 Pol'!$1:$7</definedName>
    <definedName name="_xlnm.Print_Titles" localSheetId="11">'2 D 2.4.3 Pol'!$1:$7</definedName>
    <definedName name="_xlnm.Print_Titles" localSheetId="12">'2 D 2.4.4-1 Pol'!$1:$7</definedName>
    <definedName name="_xlnm.Print_Titles" localSheetId="13">'2 D 2.4.4-2 Pol'!$1:$7</definedName>
    <definedName name="_xlnm.Print_Titles" localSheetId="14">'2 D 2.4.5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Pol'!$A$1:$Y$56</definedName>
    <definedName name="_xlnm.Print_Area" localSheetId="4">'1 D 1.1 Pol'!$A$1:$Y$144</definedName>
    <definedName name="_xlnm.Print_Area" localSheetId="5">'1 D 1.1.1 Pol'!$A$1:$Y$261</definedName>
    <definedName name="_xlnm.Print_Area" localSheetId="6">'1 D 1.1.4 Pol'!$A$1:$Y$46</definedName>
    <definedName name="_xlnm.Print_Area" localSheetId="7">'2 02 Pol'!$A$1:$Y$41</definedName>
    <definedName name="_xlnm.Print_Area" localSheetId="8">'2 D 2.1.1 Pol'!$A$1:$Y$1593</definedName>
    <definedName name="_xlnm.Print_Area" localSheetId="9">'2 D 2.4.1 Pol'!$A$1:$Y$514</definedName>
    <definedName name="_xlnm.Print_Area" localSheetId="10">'2 D 2.4.2 Pol'!$A$1:$Y$77</definedName>
    <definedName name="_xlnm.Print_Area" localSheetId="11">'2 D 2.4.3 Pol'!$A$1:$Y$53</definedName>
    <definedName name="_xlnm.Print_Area" localSheetId="12">'2 D 2.4.4-1 Pol'!$A$1:$Y$88</definedName>
    <definedName name="_xlnm.Print_Area" localSheetId="13">'2 D 2.4.4-2 Pol'!$A$1:$Y$36</definedName>
    <definedName name="_xlnm.Print_Area" localSheetId="14">'2 D 2.4.5 Pol'!$A$1:$Y$51</definedName>
    <definedName name="_xlnm.Print_Area" localSheetId="1">Stavba!$A$1:$J$133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2" i="1" l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16" i="1" s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50" i="23"/>
  <c r="BA46" i="23"/>
  <c r="BA45" i="23"/>
  <c r="BA43" i="23"/>
  <c r="BA41" i="23"/>
  <c r="BA35" i="23"/>
  <c r="BA18" i="23"/>
  <c r="BA16" i="23"/>
  <c r="BA14" i="23"/>
  <c r="BA12" i="23"/>
  <c r="G9" i="23"/>
  <c r="I9" i="23"/>
  <c r="K9" i="23"/>
  <c r="M9" i="23"/>
  <c r="O9" i="23"/>
  <c r="Q9" i="23"/>
  <c r="V9" i="23"/>
  <c r="G10" i="23"/>
  <c r="I10" i="23"/>
  <c r="I8" i="23" s="1"/>
  <c r="K10" i="23"/>
  <c r="K8" i="23" s="1"/>
  <c r="M10" i="23"/>
  <c r="O10" i="23"/>
  <c r="Q10" i="23"/>
  <c r="V10" i="23"/>
  <c r="G11" i="23"/>
  <c r="AF50" i="23" s="1"/>
  <c r="I11" i="23"/>
  <c r="K11" i="23"/>
  <c r="O11" i="23"/>
  <c r="Q11" i="23"/>
  <c r="V11" i="23"/>
  <c r="G13" i="23"/>
  <c r="M13" i="23" s="1"/>
  <c r="I13" i="23"/>
  <c r="K13" i="23"/>
  <c r="O13" i="23"/>
  <c r="O8" i="23" s="1"/>
  <c r="Q13" i="23"/>
  <c r="V13" i="23"/>
  <c r="G15" i="23"/>
  <c r="I15" i="23"/>
  <c r="K15" i="23"/>
  <c r="M15" i="23"/>
  <c r="O15" i="23"/>
  <c r="Q15" i="23"/>
  <c r="V15" i="23"/>
  <c r="G17" i="23"/>
  <c r="I17" i="23"/>
  <c r="K17" i="23"/>
  <c r="M17" i="23"/>
  <c r="O17" i="23"/>
  <c r="Q17" i="23"/>
  <c r="V17" i="23"/>
  <c r="V8" i="23" s="1"/>
  <c r="G19" i="23"/>
  <c r="I19" i="23"/>
  <c r="K19" i="23"/>
  <c r="M19" i="23"/>
  <c r="O19" i="23"/>
  <c r="Q19" i="23"/>
  <c r="Q8" i="23" s="1"/>
  <c r="V19" i="23"/>
  <c r="G20" i="23"/>
  <c r="I20" i="23"/>
  <c r="K20" i="23"/>
  <c r="M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6" i="23"/>
  <c r="M26" i="23" s="1"/>
  <c r="I26" i="23"/>
  <c r="K26" i="23"/>
  <c r="O26" i="23"/>
  <c r="Q26" i="23"/>
  <c r="V26" i="23"/>
  <c r="G28" i="23"/>
  <c r="I28" i="23"/>
  <c r="K28" i="23"/>
  <c r="M28" i="23"/>
  <c r="O28" i="23"/>
  <c r="Q28" i="23"/>
  <c r="V28" i="23"/>
  <c r="G30" i="23"/>
  <c r="I30" i="23"/>
  <c r="K30" i="23"/>
  <c r="M30" i="23"/>
  <c r="O30" i="23"/>
  <c r="Q30" i="23"/>
  <c r="V30" i="23"/>
  <c r="G31" i="23"/>
  <c r="M31" i="23" s="1"/>
  <c r="I31" i="23"/>
  <c r="K31" i="23"/>
  <c r="O31" i="23"/>
  <c r="Q31" i="23"/>
  <c r="V31" i="23"/>
  <c r="G32" i="23"/>
  <c r="I32" i="23"/>
  <c r="K32" i="23"/>
  <c r="M32" i="23"/>
  <c r="O32" i="23"/>
  <c r="Q32" i="23"/>
  <c r="V32" i="23"/>
  <c r="G34" i="23"/>
  <c r="I34" i="23"/>
  <c r="K34" i="23"/>
  <c r="M34" i="23"/>
  <c r="O34" i="23"/>
  <c r="Q34" i="23"/>
  <c r="V34" i="23"/>
  <c r="G36" i="23"/>
  <c r="M36" i="23" s="1"/>
  <c r="I36" i="23"/>
  <c r="K36" i="23"/>
  <c r="O36" i="23"/>
  <c r="Q36" i="23"/>
  <c r="V36" i="23"/>
  <c r="G38" i="23"/>
  <c r="M38" i="23" s="1"/>
  <c r="I38" i="23"/>
  <c r="K38" i="23"/>
  <c r="O38" i="23"/>
  <c r="Q38" i="23"/>
  <c r="V38" i="23"/>
  <c r="G40" i="23"/>
  <c r="I40" i="23"/>
  <c r="K40" i="23"/>
  <c r="M40" i="23"/>
  <c r="O40" i="23"/>
  <c r="Q40" i="23"/>
  <c r="V40" i="23"/>
  <c r="G42" i="23"/>
  <c r="I42" i="23"/>
  <c r="K42" i="23"/>
  <c r="M42" i="23"/>
  <c r="O42" i="23"/>
  <c r="Q42" i="23"/>
  <c r="V42" i="23"/>
  <c r="G44" i="23"/>
  <c r="I44" i="23"/>
  <c r="K44" i="23"/>
  <c r="M44" i="23"/>
  <c r="O44" i="23"/>
  <c r="Q44" i="23"/>
  <c r="V44" i="23"/>
  <c r="G47" i="23"/>
  <c r="I47" i="23"/>
  <c r="K47" i="23"/>
  <c r="M47" i="23"/>
  <c r="O47" i="23"/>
  <c r="Q47" i="23"/>
  <c r="V47" i="23"/>
  <c r="G48" i="23"/>
  <c r="I48" i="23"/>
  <c r="K48" i="23"/>
  <c r="M48" i="23"/>
  <c r="O48" i="23"/>
  <c r="Q48" i="23"/>
  <c r="V48" i="23"/>
  <c r="AE50" i="23"/>
  <c r="G35" i="22"/>
  <c r="G9" i="22"/>
  <c r="I9" i="22"/>
  <c r="I8" i="22" s="1"/>
  <c r="K9" i="22"/>
  <c r="K8" i="22" s="1"/>
  <c r="M9" i="22"/>
  <c r="O9" i="22"/>
  <c r="O8" i="22" s="1"/>
  <c r="Q9" i="22"/>
  <c r="Q8" i="22" s="1"/>
  <c r="V9" i="22"/>
  <c r="V8" i="22" s="1"/>
  <c r="G10" i="22"/>
  <c r="G8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I16" i="22"/>
  <c r="K16" i="22"/>
  <c r="M16" i="22"/>
  <c r="O16" i="22"/>
  <c r="Q16" i="22"/>
  <c r="V16" i="22"/>
  <c r="G17" i="22"/>
  <c r="M17" i="22" s="1"/>
  <c r="I17" i="22"/>
  <c r="K17" i="22"/>
  <c r="O17" i="22"/>
  <c r="Q17" i="22"/>
  <c r="V17" i="22"/>
  <c r="G19" i="22"/>
  <c r="I19" i="22"/>
  <c r="K19" i="22"/>
  <c r="M19" i="22"/>
  <c r="O19" i="22"/>
  <c r="Q19" i="22"/>
  <c r="V19" i="22"/>
  <c r="G21" i="22"/>
  <c r="M21" i="22" s="1"/>
  <c r="I21" i="22"/>
  <c r="K21" i="22"/>
  <c r="O21" i="22"/>
  <c r="Q21" i="22"/>
  <c r="V21" i="22"/>
  <c r="G23" i="22"/>
  <c r="M23" i="22" s="1"/>
  <c r="I23" i="22"/>
  <c r="K23" i="22"/>
  <c r="O23" i="22"/>
  <c r="Q23" i="22"/>
  <c r="V23" i="22"/>
  <c r="G24" i="22"/>
  <c r="I24" i="22"/>
  <c r="K24" i="22"/>
  <c r="M24" i="22"/>
  <c r="O24" i="22"/>
  <c r="Q24" i="22"/>
  <c r="V24" i="22"/>
  <c r="G25" i="22"/>
  <c r="M25" i="22" s="1"/>
  <c r="I25" i="22"/>
  <c r="K25" i="22"/>
  <c r="O25" i="22"/>
  <c r="Q25" i="22"/>
  <c r="V25" i="22"/>
  <c r="G26" i="22"/>
  <c r="I26" i="22"/>
  <c r="K26" i="22"/>
  <c r="M26" i="22"/>
  <c r="O26" i="22"/>
  <c r="Q26" i="22"/>
  <c r="V26" i="22"/>
  <c r="G27" i="22"/>
  <c r="I27" i="22"/>
  <c r="K27" i="22"/>
  <c r="M27" i="22"/>
  <c r="O27" i="22"/>
  <c r="Q27" i="22"/>
  <c r="V27" i="22"/>
  <c r="G28" i="22"/>
  <c r="I28" i="22"/>
  <c r="K28" i="22"/>
  <c r="M28" i="22"/>
  <c r="O28" i="22"/>
  <c r="Q28" i="22"/>
  <c r="V28" i="22"/>
  <c r="G29" i="22"/>
  <c r="M29" i="22" s="1"/>
  <c r="I29" i="22"/>
  <c r="K29" i="22"/>
  <c r="O29" i="22"/>
  <c r="Q29" i="22"/>
  <c r="V29" i="22"/>
  <c r="G30" i="22"/>
  <c r="I30" i="22"/>
  <c r="K30" i="22"/>
  <c r="M30" i="22"/>
  <c r="O30" i="22"/>
  <c r="Q30" i="22"/>
  <c r="V30" i="22"/>
  <c r="G31" i="22"/>
  <c r="I31" i="22"/>
  <c r="K31" i="22"/>
  <c r="M31" i="22"/>
  <c r="O31" i="22"/>
  <c r="Q31" i="22"/>
  <c r="V31" i="22"/>
  <c r="G32" i="22"/>
  <c r="M32" i="22" s="1"/>
  <c r="I32" i="22"/>
  <c r="K32" i="22"/>
  <c r="O32" i="22"/>
  <c r="Q32" i="22"/>
  <c r="V32" i="22"/>
  <c r="G33" i="22"/>
  <c r="I33" i="22"/>
  <c r="K33" i="22"/>
  <c r="M33" i="22"/>
  <c r="O33" i="22"/>
  <c r="Q33" i="22"/>
  <c r="V33" i="22"/>
  <c r="AE35" i="22"/>
  <c r="G87" i="21"/>
  <c r="BA23" i="21"/>
  <c r="BA20" i="21"/>
  <c r="BA17" i="21"/>
  <c r="G9" i="21"/>
  <c r="I9" i="21"/>
  <c r="I8" i="21" s="1"/>
  <c r="K9" i="21"/>
  <c r="K8" i="21" s="1"/>
  <c r="M9" i="21"/>
  <c r="O9" i="21"/>
  <c r="O8" i="21" s="1"/>
  <c r="Q9" i="21"/>
  <c r="Q8" i="21" s="1"/>
  <c r="V9" i="2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V8" i="21" s="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M15" i="21" s="1"/>
  <c r="I15" i="21"/>
  <c r="K15" i="21"/>
  <c r="O15" i="21"/>
  <c r="Q15" i="21"/>
  <c r="V15" i="21"/>
  <c r="G16" i="21"/>
  <c r="I16" i="21"/>
  <c r="K16" i="21"/>
  <c r="M16" i="21"/>
  <c r="O16" i="21"/>
  <c r="Q16" i="21"/>
  <c r="V16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G29" i="21"/>
  <c r="I29" i="21"/>
  <c r="K29" i="21"/>
  <c r="M29" i="21"/>
  <c r="O29" i="21"/>
  <c r="Q29" i="21"/>
  <c r="V29" i="21"/>
  <c r="G30" i="21"/>
  <c r="I30" i="21"/>
  <c r="K30" i="21"/>
  <c r="M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I38" i="2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I42" i="21"/>
  <c r="K42" i="21"/>
  <c r="M42" i="21"/>
  <c r="O42" i="21"/>
  <c r="Q42" i="21"/>
  <c r="V42" i="21"/>
  <c r="G43" i="21"/>
  <c r="I43" i="21"/>
  <c r="K43" i="21"/>
  <c r="M43" i="21"/>
  <c r="O43" i="21"/>
  <c r="Q43" i="21"/>
  <c r="V43" i="21"/>
  <c r="G44" i="21"/>
  <c r="I44" i="21"/>
  <c r="K44" i="21"/>
  <c r="M44" i="21"/>
  <c r="O44" i="21"/>
  <c r="Q44" i="21"/>
  <c r="V44" i="21"/>
  <c r="G45" i="21"/>
  <c r="I45" i="21"/>
  <c r="K45" i="21"/>
  <c r="M45" i="21"/>
  <c r="O45" i="21"/>
  <c r="Q45" i="21"/>
  <c r="V45" i="21"/>
  <c r="G46" i="21"/>
  <c r="I46" i="21"/>
  <c r="K46" i="21"/>
  <c r="M46" i="21"/>
  <c r="O46" i="21"/>
  <c r="Q46" i="21"/>
  <c r="V46" i="21"/>
  <c r="G47" i="21"/>
  <c r="M47" i="21" s="1"/>
  <c r="I47" i="21"/>
  <c r="K47" i="21"/>
  <c r="O47" i="21"/>
  <c r="Q47" i="21"/>
  <c r="V47" i="21"/>
  <c r="G49" i="21"/>
  <c r="M49" i="21" s="1"/>
  <c r="I49" i="21"/>
  <c r="K49" i="21"/>
  <c r="O49" i="21"/>
  <c r="Q49" i="21"/>
  <c r="V49" i="21"/>
  <c r="G51" i="21"/>
  <c r="M51" i="21" s="1"/>
  <c r="I51" i="21"/>
  <c r="K51" i="21"/>
  <c r="O51" i="21"/>
  <c r="Q51" i="21"/>
  <c r="V51" i="21"/>
  <c r="G52" i="21"/>
  <c r="M52" i="21" s="1"/>
  <c r="I52" i="21"/>
  <c r="K52" i="21"/>
  <c r="O52" i="21"/>
  <c r="Q52" i="21"/>
  <c r="V52" i="21"/>
  <c r="G54" i="21"/>
  <c r="I54" i="21"/>
  <c r="K54" i="21"/>
  <c r="M54" i="21"/>
  <c r="O54" i="21"/>
  <c r="Q54" i="21"/>
  <c r="V54" i="21"/>
  <c r="G56" i="21"/>
  <c r="I56" i="21"/>
  <c r="K56" i="21"/>
  <c r="M56" i="21"/>
  <c r="O56" i="21"/>
  <c r="Q56" i="21"/>
  <c r="V56" i="21"/>
  <c r="G58" i="21"/>
  <c r="I58" i="21"/>
  <c r="K58" i="21"/>
  <c r="M58" i="21"/>
  <c r="O58" i="21"/>
  <c r="Q58" i="21"/>
  <c r="V58" i="21"/>
  <c r="G60" i="21"/>
  <c r="I60" i="21"/>
  <c r="K60" i="21"/>
  <c r="M60" i="21"/>
  <c r="O60" i="21"/>
  <c r="Q60" i="21"/>
  <c r="V60" i="21"/>
  <c r="G62" i="21"/>
  <c r="I62" i="21"/>
  <c r="K62" i="21"/>
  <c r="M62" i="21"/>
  <c r="O62" i="21"/>
  <c r="Q62" i="21"/>
  <c r="V62" i="21"/>
  <c r="G64" i="21"/>
  <c r="M64" i="21" s="1"/>
  <c r="I64" i="21"/>
  <c r="K64" i="21"/>
  <c r="O64" i="21"/>
  <c r="Q64" i="21"/>
  <c r="V64" i="21"/>
  <c r="G66" i="21"/>
  <c r="M66" i="21" s="1"/>
  <c r="I66" i="21"/>
  <c r="K66" i="21"/>
  <c r="O66" i="21"/>
  <c r="Q66" i="21"/>
  <c r="V66" i="21"/>
  <c r="G68" i="21"/>
  <c r="M68" i="21" s="1"/>
  <c r="I68" i="21"/>
  <c r="K68" i="21"/>
  <c r="O68" i="21"/>
  <c r="Q68" i="21"/>
  <c r="V68" i="21"/>
  <c r="G69" i="21"/>
  <c r="I69" i="21"/>
  <c r="K69" i="21"/>
  <c r="M69" i="21"/>
  <c r="O69" i="21"/>
  <c r="Q69" i="21"/>
  <c r="V69" i="21"/>
  <c r="G70" i="21"/>
  <c r="I70" i="21"/>
  <c r="K70" i="21"/>
  <c r="M70" i="21"/>
  <c r="O70" i="21"/>
  <c r="Q70" i="21"/>
  <c r="V70" i="21"/>
  <c r="G71" i="21"/>
  <c r="I71" i="21"/>
  <c r="K71" i="21"/>
  <c r="M71" i="21"/>
  <c r="O71" i="21"/>
  <c r="Q71" i="21"/>
  <c r="V71" i="21"/>
  <c r="G73" i="21"/>
  <c r="I73" i="21"/>
  <c r="K73" i="21"/>
  <c r="M73" i="21"/>
  <c r="O73" i="21"/>
  <c r="Q73" i="21"/>
  <c r="V73" i="21"/>
  <c r="G75" i="21"/>
  <c r="M75" i="21" s="1"/>
  <c r="I75" i="21"/>
  <c r="K75" i="21"/>
  <c r="O75" i="21"/>
  <c r="Q75" i="21"/>
  <c r="V75" i="21"/>
  <c r="G76" i="21"/>
  <c r="M76" i="21" s="1"/>
  <c r="I76" i="21"/>
  <c r="K76" i="21"/>
  <c r="O76" i="21"/>
  <c r="Q76" i="21"/>
  <c r="V76" i="21"/>
  <c r="G77" i="21"/>
  <c r="M77" i="21" s="1"/>
  <c r="I77" i="21"/>
  <c r="K77" i="21"/>
  <c r="O77" i="21"/>
  <c r="Q77" i="21"/>
  <c r="V77" i="21"/>
  <c r="G78" i="21"/>
  <c r="M78" i="21" s="1"/>
  <c r="I78" i="21"/>
  <c r="K78" i="21"/>
  <c r="O78" i="21"/>
  <c r="Q78" i="21"/>
  <c r="V78" i="21"/>
  <c r="G79" i="21"/>
  <c r="I79" i="21"/>
  <c r="K79" i="21"/>
  <c r="M79" i="21"/>
  <c r="O79" i="21"/>
  <c r="Q79" i="21"/>
  <c r="V79" i="21"/>
  <c r="G81" i="21"/>
  <c r="I81" i="21"/>
  <c r="K81" i="21"/>
  <c r="M81" i="21"/>
  <c r="O81" i="21"/>
  <c r="Q81" i="21"/>
  <c r="V81" i="21"/>
  <c r="G82" i="21"/>
  <c r="I82" i="21"/>
  <c r="K82" i="21"/>
  <c r="M82" i="21"/>
  <c r="O82" i="21"/>
  <c r="Q82" i="21"/>
  <c r="V82" i="21"/>
  <c r="G83" i="21"/>
  <c r="I83" i="21"/>
  <c r="K83" i="21"/>
  <c r="M83" i="21"/>
  <c r="O83" i="21"/>
  <c r="Q83" i="21"/>
  <c r="V83" i="21"/>
  <c r="G85" i="21"/>
  <c r="I85" i="21"/>
  <c r="K85" i="21"/>
  <c r="M85" i="21"/>
  <c r="O85" i="21"/>
  <c r="Q85" i="21"/>
  <c r="V85" i="21"/>
  <c r="AE87" i="21"/>
  <c r="AF87" i="21"/>
  <c r="G52" i="20"/>
  <c r="BA42" i="20"/>
  <c r="BA22" i="20"/>
  <c r="BA20" i="20"/>
  <c r="BA18" i="20"/>
  <c r="BA16" i="20"/>
  <c r="BA14" i="20"/>
  <c r="BA12" i="20"/>
  <c r="BA10" i="20"/>
  <c r="G9" i="20"/>
  <c r="M9" i="20" s="1"/>
  <c r="I9" i="20"/>
  <c r="K9" i="20"/>
  <c r="O9" i="20"/>
  <c r="Q9" i="20"/>
  <c r="V9" i="20"/>
  <c r="G11" i="20"/>
  <c r="M11" i="20" s="1"/>
  <c r="I11" i="20"/>
  <c r="I8" i="20" s="1"/>
  <c r="K11" i="20"/>
  <c r="K8" i="20" s="1"/>
  <c r="O11" i="20"/>
  <c r="Q11" i="20"/>
  <c r="V11" i="20"/>
  <c r="G13" i="20"/>
  <c r="M13" i="20" s="1"/>
  <c r="I13" i="20"/>
  <c r="K13" i="20"/>
  <c r="O13" i="20"/>
  <c r="Q13" i="20"/>
  <c r="V13" i="20"/>
  <c r="G15" i="20"/>
  <c r="M15" i="20" s="1"/>
  <c r="I15" i="20"/>
  <c r="K15" i="20"/>
  <c r="O15" i="20"/>
  <c r="O8" i="20" s="1"/>
  <c r="Q15" i="20"/>
  <c r="V15" i="20"/>
  <c r="G17" i="20"/>
  <c r="I17" i="20"/>
  <c r="K17" i="20"/>
  <c r="M17" i="20"/>
  <c r="O17" i="20"/>
  <c r="Q17" i="20"/>
  <c r="V17" i="20"/>
  <c r="G19" i="20"/>
  <c r="I19" i="20"/>
  <c r="K19" i="20"/>
  <c r="M19" i="20"/>
  <c r="O19" i="20"/>
  <c r="Q19" i="20"/>
  <c r="V19" i="20"/>
  <c r="V8" i="20" s="1"/>
  <c r="G21" i="20"/>
  <c r="I21" i="20"/>
  <c r="K21" i="20"/>
  <c r="M21" i="20"/>
  <c r="O21" i="20"/>
  <c r="Q21" i="20"/>
  <c r="Q8" i="20" s="1"/>
  <c r="V21" i="20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G30" i="20"/>
  <c r="I30" i="20"/>
  <c r="K30" i="20"/>
  <c r="M30" i="20"/>
  <c r="O30" i="20"/>
  <c r="Q30" i="20"/>
  <c r="V30" i="20"/>
  <c r="G31" i="20"/>
  <c r="M31" i="20" s="1"/>
  <c r="I31" i="20"/>
  <c r="K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M35" i="20" s="1"/>
  <c r="I35" i="20"/>
  <c r="K35" i="20"/>
  <c r="O35" i="20"/>
  <c r="Q35" i="20"/>
  <c r="V35" i="20"/>
  <c r="G36" i="20"/>
  <c r="I36" i="20"/>
  <c r="K36" i="20"/>
  <c r="M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3" i="20"/>
  <c r="I43" i="20"/>
  <c r="K43" i="20"/>
  <c r="M43" i="20"/>
  <c r="O43" i="20"/>
  <c r="Q43" i="20"/>
  <c r="V43" i="20"/>
  <c r="G44" i="20"/>
  <c r="I44" i="20"/>
  <c r="K44" i="20"/>
  <c r="M44" i="20"/>
  <c r="O44" i="20"/>
  <c r="Q44" i="20"/>
  <c r="V44" i="20"/>
  <c r="G45" i="20"/>
  <c r="I45" i="20"/>
  <c r="K45" i="20"/>
  <c r="M45" i="20"/>
  <c r="O45" i="20"/>
  <c r="Q45" i="20"/>
  <c r="V45" i="20"/>
  <c r="G46" i="20"/>
  <c r="I46" i="20"/>
  <c r="K46" i="20"/>
  <c r="M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AE52" i="20"/>
  <c r="AF52" i="20"/>
  <c r="G76" i="19"/>
  <c r="BA25" i="19"/>
  <c r="BA23" i="19"/>
  <c r="BA21" i="19"/>
  <c r="G8" i="19"/>
  <c r="G9" i="19"/>
  <c r="I9" i="19"/>
  <c r="I8" i="19" s="1"/>
  <c r="K9" i="19"/>
  <c r="K8" i="19" s="1"/>
  <c r="M9" i="19"/>
  <c r="M8" i="19" s="1"/>
  <c r="O9" i="19"/>
  <c r="O8" i="19" s="1"/>
  <c r="Q9" i="19"/>
  <c r="Q8" i="19" s="1"/>
  <c r="V9" i="19"/>
  <c r="G10" i="19"/>
  <c r="I10" i="19"/>
  <c r="K10" i="19"/>
  <c r="M10" i="19"/>
  <c r="O10" i="19"/>
  <c r="Q10" i="19"/>
  <c r="V10" i="19"/>
  <c r="V8" i="19" s="1"/>
  <c r="G13" i="19"/>
  <c r="M13" i="19" s="1"/>
  <c r="I13" i="19"/>
  <c r="K13" i="19"/>
  <c r="O13" i="19"/>
  <c r="O12" i="19" s="1"/>
  <c r="Q13" i="19"/>
  <c r="Q12" i="19" s="1"/>
  <c r="V13" i="19"/>
  <c r="G14" i="19"/>
  <c r="I14" i="19"/>
  <c r="I12" i="19" s="1"/>
  <c r="K14" i="19"/>
  <c r="K12" i="19" s="1"/>
  <c r="M14" i="19"/>
  <c r="O14" i="19"/>
  <c r="Q14" i="19"/>
  <c r="V14" i="19"/>
  <c r="G15" i="19"/>
  <c r="M15" i="19" s="1"/>
  <c r="I15" i="19"/>
  <c r="K15" i="19"/>
  <c r="O15" i="19"/>
  <c r="Q15" i="19"/>
  <c r="V15" i="19"/>
  <c r="V12" i="19" s="1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G22" i="19"/>
  <c r="I22" i="19"/>
  <c r="K22" i="19"/>
  <c r="M22" i="19"/>
  <c r="O22" i="19"/>
  <c r="Q22" i="19"/>
  <c r="V22" i="19"/>
  <c r="G24" i="19"/>
  <c r="M24" i="19" s="1"/>
  <c r="I24" i="19"/>
  <c r="K24" i="19"/>
  <c r="O24" i="19"/>
  <c r="Q24" i="19"/>
  <c r="V24" i="19"/>
  <c r="G26" i="19"/>
  <c r="I26" i="19"/>
  <c r="K26" i="19"/>
  <c r="M26" i="19"/>
  <c r="O26" i="19"/>
  <c r="Q26" i="19"/>
  <c r="V26" i="19"/>
  <c r="G27" i="19"/>
  <c r="G28" i="19"/>
  <c r="M28" i="19" s="1"/>
  <c r="M27" i="19" s="1"/>
  <c r="I28" i="19"/>
  <c r="K28" i="19"/>
  <c r="O28" i="19"/>
  <c r="O27" i="19" s="1"/>
  <c r="Q28" i="19"/>
  <c r="Q27" i="19" s="1"/>
  <c r="V28" i="19"/>
  <c r="V27" i="19" s="1"/>
  <c r="G29" i="19"/>
  <c r="I29" i="19"/>
  <c r="K29" i="19"/>
  <c r="K27" i="19" s="1"/>
  <c r="M29" i="19"/>
  <c r="O29" i="19"/>
  <c r="Q29" i="19"/>
  <c r="V29" i="19"/>
  <c r="G30" i="19"/>
  <c r="I30" i="19"/>
  <c r="K30" i="19"/>
  <c r="M30" i="19"/>
  <c r="O30" i="19"/>
  <c r="Q30" i="19"/>
  <c r="V30" i="19"/>
  <c r="G32" i="19"/>
  <c r="M32" i="19" s="1"/>
  <c r="I32" i="19"/>
  <c r="K32" i="19"/>
  <c r="O32" i="19"/>
  <c r="Q32" i="19"/>
  <c r="V32" i="19"/>
  <c r="G34" i="19"/>
  <c r="M34" i="19" s="1"/>
  <c r="I34" i="19"/>
  <c r="K34" i="19"/>
  <c r="O34" i="19"/>
  <c r="Q34" i="19"/>
  <c r="V34" i="19"/>
  <c r="G36" i="19"/>
  <c r="I36" i="19"/>
  <c r="K36" i="19"/>
  <c r="M36" i="19"/>
  <c r="O36" i="19"/>
  <c r="Q36" i="19"/>
  <c r="V36" i="19"/>
  <c r="G38" i="19"/>
  <c r="M38" i="19" s="1"/>
  <c r="I38" i="19"/>
  <c r="I27" i="19" s="1"/>
  <c r="K38" i="19"/>
  <c r="O38" i="19"/>
  <c r="Q38" i="19"/>
  <c r="V38" i="19"/>
  <c r="G40" i="19"/>
  <c r="M40" i="19" s="1"/>
  <c r="I40" i="19"/>
  <c r="K40" i="19"/>
  <c r="O40" i="19"/>
  <c r="Q40" i="19"/>
  <c r="V40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5" i="19"/>
  <c r="I45" i="19"/>
  <c r="K45" i="19"/>
  <c r="M45" i="19"/>
  <c r="O45" i="19"/>
  <c r="Q45" i="19"/>
  <c r="V45" i="19"/>
  <c r="G46" i="19"/>
  <c r="I46" i="19"/>
  <c r="I44" i="19" s="1"/>
  <c r="K46" i="19"/>
  <c r="K44" i="19" s="1"/>
  <c r="M46" i="19"/>
  <c r="O46" i="19"/>
  <c r="Q46" i="19"/>
  <c r="Q44" i="19" s="1"/>
  <c r="V46" i="19"/>
  <c r="G47" i="19"/>
  <c r="M47" i="19" s="1"/>
  <c r="I47" i="19"/>
  <c r="K47" i="19"/>
  <c r="O47" i="19"/>
  <c r="Q47" i="19"/>
  <c r="V47" i="19"/>
  <c r="G48" i="19"/>
  <c r="I48" i="19"/>
  <c r="K48" i="19"/>
  <c r="M48" i="19"/>
  <c r="O48" i="19"/>
  <c r="O44" i="19" s="1"/>
  <c r="Q48" i="19"/>
  <c r="V48" i="19"/>
  <c r="G49" i="19"/>
  <c r="AF76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I52" i="19"/>
  <c r="K52" i="19"/>
  <c r="M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V44" i="19" s="1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I58" i="19"/>
  <c r="K58" i="19"/>
  <c r="M58" i="19"/>
  <c r="O58" i="19"/>
  <c r="Q58" i="19"/>
  <c r="V58" i="19"/>
  <c r="G59" i="19"/>
  <c r="I59" i="19"/>
  <c r="K59" i="19"/>
  <c r="M59" i="19"/>
  <c r="O59" i="19"/>
  <c r="Q59" i="19"/>
  <c r="V59" i="19"/>
  <c r="G60" i="19"/>
  <c r="I60" i="19"/>
  <c r="K60" i="19"/>
  <c r="M60" i="19"/>
  <c r="O60" i="19"/>
  <c r="Q60" i="19"/>
  <c r="V60" i="19"/>
  <c r="G61" i="19"/>
  <c r="I61" i="19"/>
  <c r="K61" i="19"/>
  <c r="M61" i="19"/>
  <c r="O61" i="19"/>
  <c r="Q61" i="19"/>
  <c r="V61" i="19"/>
  <c r="G62" i="19"/>
  <c r="I62" i="19"/>
  <c r="K62" i="19"/>
  <c r="M62" i="19"/>
  <c r="O62" i="19"/>
  <c r="Q62" i="19"/>
  <c r="V62" i="19"/>
  <c r="G63" i="19"/>
  <c r="M63" i="19" s="1"/>
  <c r="I63" i="19"/>
  <c r="K63" i="19"/>
  <c r="O63" i="19"/>
  <c r="Q63" i="19"/>
  <c r="V63" i="19"/>
  <c r="G64" i="19"/>
  <c r="I64" i="19"/>
  <c r="K64" i="19"/>
  <c r="M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K67" i="19"/>
  <c r="Q67" i="19"/>
  <c r="G68" i="19"/>
  <c r="I68" i="19"/>
  <c r="K68" i="19"/>
  <c r="M68" i="19"/>
  <c r="O68" i="19"/>
  <c r="Q68" i="19"/>
  <c r="V68" i="19"/>
  <c r="V67" i="19" s="1"/>
  <c r="G69" i="19"/>
  <c r="M69" i="19" s="1"/>
  <c r="I69" i="19"/>
  <c r="I67" i="19" s="1"/>
  <c r="K69" i="19"/>
  <c r="O69" i="19"/>
  <c r="O67" i="19" s="1"/>
  <c r="Q69" i="19"/>
  <c r="V69" i="19"/>
  <c r="G70" i="19"/>
  <c r="M70" i="19" s="1"/>
  <c r="I70" i="19"/>
  <c r="K70" i="19"/>
  <c r="O70" i="19"/>
  <c r="Q70" i="19"/>
  <c r="V70" i="19"/>
  <c r="G71" i="19"/>
  <c r="I71" i="19"/>
  <c r="K71" i="19"/>
  <c r="M71" i="19"/>
  <c r="O71" i="19"/>
  <c r="Q71" i="19"/>
  <c r="V71" i="19"/>
  <c r="G72" i="19"/>
  <c r="M72" i="19" s="1"/>
  <c r="I72" i="19"/>
  <c r="K72" i="19"/>
  <c r="O72" i="19"/>
  <c r="Q72" i="19"/>
  <c r="V72" i="19"/>
  <c r="G73" i="19"/>
  <c r="M73" i="19" s="1"/>
  <c r="I73" i="19"/>
  <c r="K73" i="19"/>
  <c r="O73" i="19"/>
  <c r="Q73" i="19"/>
  <c r="V73" i="19"/>
  <c r="G74" i="19"/>
  <c r="I74" i="19"/>
  <c r="K74" i="19"/>
  <c r="M74" i="19"/>
  <c r="O74" i="19"/>
  <c r="Q74" i="19"/>
  <c r="V74" i="19"/>
  <c r="AE76" i="19"/>
  <c r="G513" i="18"/>
  <c r="BA113" i="18"/>
  <c r="BA109" i="18"/>
  <c r="BA100" i="18"/>
  <c r="BA87" i="18"/>
  <c r="BA52" i="18"/>
  <c r="BA32" i="18"/>
  <c r="BA19" i="18"/>
  <c r="BA16" i="18"/>
  <c r="BA14" i="18"/>
  <c r="BA10" i="18"/>
  <c r="G8" i="18"/>
  <c r="G9" i="18"/>
  <c r="I9" i="18"/>
  <c r="K9" i="18"/>
  <c r="M9" i="18"/>
  <c r="O9" i="18"/>
  <c r="Q9" i="18"/>
  <c r="Q8" i="18" s="1"/>
  <c r="V9" i="18"/>
  <c r="V8" i="18" s="1"/>
  <c r="G13" i="18"/>
  <c r="I13" i="18"/>
  <c r="K13" i="18"/>
  <c r="K8" i="18" s="1"/>
  <c r="M13" i="18"/>
  <c r="O13" i="18"/>
  <c r="Q13" i="18"/>
  <c r="V13" i="18"/>
  <c r="G15" i="18"/>
  <c r="M15" i="18" s="1"/>
  <c r="I15" i="18"/>
  <c r="K15" i="18"/>
  <c r="O15" i="18"/>
  <c r="Q15" i="18"/>
  <c r="V15" i="18"/>
  <c r="G18" i="18"/>
  <c r="M18" i="18" s="1"/>
  <c r="I18" i="18"/>
  <c r="I8" i="18" s="1"/>
  <c r="K18" i="18"/>
  <c r="O18" i="18"/>
  <c r="O8" i="18" s="1"/>
  <c r="Q18" i="18"/>
  <c r="V18" i="18"/>
  <c r="G20" i="18"/>
  <c r="M20" i="18" s="1"/>
  <c r="I20" i="18"/>
  <c r="K20" i="18"/>
  <c r="O20" i="18"/>
  <c r="Q20" i="18"/>
  <c r="V20" i="18"/>
  <c r="G25" i="18"/>
  <c r="M25" i="18" s="1"/>
  <c r="I25" i="18"/>
  <c r="K25" i="18"/>
  <c r="O25" i="18"/>
  <c r="Q25" i="18"/>
  <c r="V25" i="18"/>
  <c r="G29" i="18"/>
  <c r="I29" i="18"/>
  <c r="K29" i="18"/>
  <c r="M29" i="18"/>
  <c r="O29" i="18"/>
  <c r="Q29" i="18"/>
  <c r="V29" i="18"/>
  <c r="G31" i="18"/>
  <c r="I31" i="18"/>
  <c r="K31" i="18"/>
  <c r="M31" i="18"/>
  <c r="O31" i="18"/>
  <c r="Q31" i="18"/>
  <c r="V31" i="18"/>
  <c r="G33" i="18"/>
  <c r="I33" i="18"/>
  <c r="K33" i="18"/>
  <c r="M33" i="18"/>
  <c r="O33" i="18"/>
  <c r="Q33" i="18"/>
  <c r="V33" i="18"/>
  <c r="G41" i="18"/>
  <c r="I41" i="18"/>
  <c r="K41" i="18"/>
  <c r="M41" i="18"/>
  <c r="O41" i="18"/>
  <c r="Q41" i="18"/>
  <c r="V41" i="18"/>
  <c r="G44" i="18"/>
  <c r="I44" i="18"/>
  <c r="K44" i="18"/>
  <c r="M44" i="18"/>
  <c r="O44" i="18"/>
  <c r="Q44" i="18"/>
  <c r="V44" i="18"/>
  <c r="G46" i="18"/>
  <c r="M46" i="18" s="1"/>
  <c r="I46" i="18"/>
  <c r="K46" i="18"/>
  <c r="O46" i="18"/>
  <c r="Q46" i="18"/>
  <c r="V46" i="18"/>
  <c r="G51" i="18"/>
  <c r="M51" i="18" s="1"/>
  <c r="I51" i="18"/>
  <c r="K51" i="18"/>
  <c r="O51" i="18"/>
  <c r="Q51" i="18"/>
  <c r="V51" i="18"/>
  <c r="G58" i="18"/>
  <c r="I58" i="18"/>
  <c r="K58" i="18"/>
  <c r="M58" i="18"/>
  <c r="O58" i="18"/>
  <c r="Q58" i="18"/>
  <c r="V58" i="18"/>
  <c r="G60" i="18"/>
  <c r="I60" i="18"/>
  <c r="K60" i="18"/>
  <c r="M60" i="18"/>
  <c r="O60" i="18"/>
  <c r="Q60" i="18"/>
  <c r="V60" i="18"/>
  <c r="G68" i="18"/>
  <c r="I68" i="18"/>
  <c r="M68" i="18"/>
  <c r="O68" i="18"/>
  <c r="G69" i="18"/>
  <c r="I69" i="18"/>
  <c r="K69" i="18"/>
  <c r="M69" i="18"/>
  <c r="O69" i="18"/>
  <c r="Q69" i="18"/>
  <c r="V69" i="18"/>
  <c r="V68" i="18" s="1"/>
  <c r="G73" i="18"/>
  <c r="I73" i="18"/>
  <c r="K73" i="18"/>
  <c r="K68" i="18" s="1"/>
  <c r="M73" i="18"/>
  <c r="O73" i="18"/>
  <c r="Q73" i="18"/>
  <c r="Q68" i="18" s="1"/>
  <c r="V73" i="18"/>
  <c r="G78" i="18"/>
  <c r="G79" i="18"/>
  <c r="M79" i="18" s="1"/>
  <c r="I79" i="18"/>
  <c r="I78" i="18" s="1"/>
  <c r="K79" i="18"/>
  <c r="K78" i="18" s="1"/>
  <c r="O79" i="18"/>
  <c r="O78" i="18" s="1"/>
  <c r="Q79" i="18"/>
  <c r="V79" i="18"/>
  <c r="V78" i="18" s="1"/>
  <c r="G84" i="18"/>
  <c r="M84" i="18" s="1"/>
  <c r="I84" i="18"/>
  <c r="K84" i="18"/>
  <c r="O84" i="18"/>
  <c r="Q84" i="18"/>
  <c r="V84" i="18"/>
  <c r="G86" i="18"/>
  <c r="M86" i="18" s="1"/>
  <c r="I86" i="18"/>
  <c r="K86" i="18"/>
  <c r="O86" i="18"/>
  <c r="Q86" i="18"/>
  <c r="V86" i="18"/>
  <c r="G90" i="18"/>
  <c r="I90" i="18"/>
  <c r="K90" i="18"/>
  <c r="M90" i="18"/>
  <c r="O90" i="18"/>
  <c r="Q90" i="18"/>
  <c r="V90" i="18"/>
  <c r="G99" i="18"/>
  <c r="I99" i="18"/>
  <c r="K99" i="18"/>
  <c r="M99" i="18"/>
  <c r="O99" i="18"/>
  <c r="Q99" i="18"/>
  <c r="V99" i="18"/>
  <c r="G104" i="18"/>
  <c r="I104" i="18"/>
  <c r="K104" i="18"/>
  <c r="M104" i="18"/>
  <c r="O104" i="18"/>
  <c r="Q104" i="18"/>
  <c r="Q78" i="18" s="1"/>
  <c r="V104" i="18"/>
  <c r="G108" i="18"/>
  <c r="I108" i="18"/>
  <c r="K108" i="18"/>
  <c r="M108" i="18"/>
  <c r="O108" i="18"/>
  <c r="Q108" i="18"/>
  <c r="V108" i="18"/>
  <c r="G112" i="18"/>
  <c r="I112" i="18"/>
  <c r="K112" i="18"/>
  <c r="M112" i="18"/>
  <c r="O112" i="18"/>
  <c r="Q112" i="18"/>
  <c r="V112" i="18"/>
  <c r="G117" i="18"/>
  <c r="M117" i="18" s="1"/>
  <c r="I117" i="18"/>
  <c r="K117" i="18"/>
  <c r="O117" i="18"/>
  <c r="Q117" i="18"/>
  <c r="V117" i="18"/>
  <c r="G119" i="18"/>
  <c r="M119" i="18" s="1"/>
  <c r="I119" i="18"/>
  <c r="K119" i="18"/>
  <c r="O119" i="18"/>
  <c r="Q119" i="18"/>
  <c r="V119" i="18"/>
  <c r="G120" i="18"/>
  <c r="I120" i="18"/>
  <c r="K120" i="18"/>
  <c r="M120" i="18"/>
  <c r="O120" i="18"/>
  <c r="Q120" i="18"/>
  <c r="V120" i="18"/>
  <c r="G121" i="18"/>
  <c r="I121" i="18"/>
  <c r="K121" i="18"/>
  <c r="M121" i="18"/>
  <c r="O121" i="18"/>
  <c r="Q121" i="18"/>
  <c r="V121" i="18"/>
  <c r="G124" i="18"/>
  <c r="I124" i="18"/>
  <c r="K124" i="18"/>
  <c r="M124" i="18"/>
  <c r="O124" i="18"/>
  <c r="Q124" i="18"/>
  <c r="V124" i="18"/>
  <c r="V123" i="18" s="1"/>
  <c r="G132" i="18"/>
  <c r="I132" i="18"/>
  <c r="K132" i="18"/>
  <c r="K123" i="18" s="1"/>
  <c r="M132" i="18"/>
  <c r="O132" i="18"/>
  <c r="Q132" i="18"/>
  <c r="V132" i="18"/>
  <c r="G135" i="18"/>
  <c r="M135" i="18" s="1"/>
  <c r="I135" i="18"/>
  <c r="K135" i="18"/>
  <c r="O135" i="18"/>
  <c r="Q135" i="18"/>
  <c r="V135" i="18"/>
  <c r="G138" i="18"/>
  <c r="M138" i="18" s="1"/>
  <c r="I138" i="18"/>
  <c r="K138" i="18"/>
  <c r="O138" i="18"/>
  <c r="O123" i="18" s="1"/>
  <c r="Q138" i="18"/>
  <c r="V138" i="18"/>
  <c r="G141" i="18"/>
  <c r="M141" i="18" s="1"/>
  <c r="I141" i="18"/>
  <c r="I123" i="18" s="1"/>
  <c r="K141" i="18"/>
  <c r="O141" i="18"/>
  <c r="Q141" i="18"/>
  <c r="V141" i="18"/>
  <c r="G149" i="18"/>
  <c r="M149" i="18" s="1"/>
  <c r="I149" i="18"/>
  <c r="K149" i="18"/>
  <c r="O149" i="18"/>
  <c r="Q149" i="18"/>
  <c r="V149" i="18"/>
  <c r="G152" i="18"/>
  <c r="I152" i="18"/>
  <c r="K152" i="18"/>
  <c r="M152" i="18"/>
  <c r="O152" i="18"/>
  <c r="Q152" i="18"/>
  <c r="V152" i="18"/>
  <c r="G154" i="18"/>
  <c r="I154" i="18"/>
  <c r="K154" i="18"/>
  <c r="M154" i="18"/>
  <c r="O154" i="18"/>
  <c r="Q154" i="18"/>
  <c r="V154" i="18"/>
  <c r="G156" i="18"/>
  <c r="I156" i="18"/>
  <c r="K156" i="18"/>
  <c r="M156" i="18"/>
  <c r="O156" i="18"/>
  <c r="Q156" i="18"/>
  <c r="V156" i="18"/>
  <c r="G158" i="18"/>
  <c r="I158" i="18"/>
  <c r="K158" i="18"/>
  <c r="M158" i="18"/>
  <c r="O158" i="18"/>
  <c r="Q158" i="18"/>
  <c r="V158" i="18"/>
  <c r="G160" i="18"/>
  <c r="I160" i="18"/>
  <c r="K160" i="18"/>
  <c r="M160" i="18"/>
  <c r="O160" i="18"/>
  <c r="Q160" i="18"/>
  <c r="V160" i="18"/>
  <c r="G162" i="18"/>
  <c r="M162" i="18" s="1"/>
  <c r="I162" i="18"/>
  <c r="K162" i="18"/>
  <c r="O162" i="18"/>
  <c r="Q162" i="18"/>
  <c r="V162" i="18"/>
  <c r="G164" i="18"/>
  <c r="M164" i="18" s="1"/>
  <c r="I164" i="18"/>
  <c r="K164" i="18"/>
  <c r="O164" i="18"/>
  <c r="Q164" i="18"/>
  <c r="Q123" i="18" s="1"/>
  <c r="V164" i="18"/>
  <c r="G166" i="18"/>
  <c r="I166" i="18"/>
  <c r="K166" i="18"/>
  <c r="M166" i="18"/>
  <c r="O166" i="18"/>
  <c r="Q166" i="18"/>
  <c r="V166" i="18"/>
  <c r="G168" i="18"/>
  <c r="I168" i="18"/>
  <c r="K168" i="18"/>
  <c r="M168" i="18"/>
  <c r="O168" i="18"/>
  <c r="Q168" i="18"/>
  <c r="V168" i="18"/>
  <c r="G170" i="18"/>
  <c r="AF513" i="18" s="1"/>
  <c r="I170" i="18"/>
  <c r="K170" i="18"/>
  <c r="O170" i="18"/>
  <c r="Q170" i="18"/>
  <c r="V170" i="18"/>
  <c r="G172" i="18"/>
  <c r="I172" i="18"/>
  <c r="K172" i="18"/>
  <c r="M172" i="18"/>
  <c r="O172" i="18"/>
  <c r="Q172" i="18"/>
  <c r="V172" i="18"/>
  <c r="G174" i="18"/>
  <c r="I174" i="18"/>
  <c r="K174" i="18"/>
  <c r="M174" i="18"/>
  <c r="O174" i="18"/>
  <c r="Q174" i="18"/>
  <c r="V174" i="18"/>
  <c r="G176" i="18"/>
  <c r="M176" i="18" s="1"/>
  <c r="I176" i="18"/>
  <c r="K176" i="18"/>
  <c r="O176" i="18"/>
  <c r="Q176" i="18"/>
  <c r="V176" i="18"/>
  <c r="G178" i="18"/>
  <c r="M178" i="18" s="1"/>
  <c r="I178" i="18"/>
  <c r="K178" i="18"/>
  <c r="O178" i="18"/>
  <c r="Q178" i="18"/>
  <c r="V178" i="18"/>
  <c r="G180" i="18"/>
  <c r="M180" i="18" s="1"/>
  <c r="I180" i="18"/>
  <c r="K180" i="18"/>
  <c r="O180" i="18"/>
  <c r="Q180" i="18"/>
  <c r="V180" i="18"/>
  <c r="G182" i="18"/>
  <c r="M182" i="18" s="1"/>
  <c r="I182" i="18"/>
  <c r="K182" i="18"/>
  <c r="O182" i="18"/>
  <c r="Q182" i="18"/>
  <c r="V182" i="18"/>
  <c r="G184" i="18"/>
  <c r="I184" i="18"/>
  <c r="K184" i="18"/>
  <c r="M184" i="18"/>
  <c r="O184" i="18"/>
  <c r="Q184" i="18"/>
  <c r="V184" i="18"/>
  <c r="G186" i="18"/>
  <c r="I186" i="18"/>
  <c r="K186" i="18"/>
  <c r="M186" i="18"/>
  <c r="O186" i="18"/>
  <c r="Q186" i="18"/>
  <c r="V186" i="18"/>
  <c r="G188" i="18"/>
  <c r="I188" i="18"/>
  <c r="K188" i="18"/>
  <c r="M188" i="18"/>
  <c r="O188" i="18"/>
  <c r="Q188" i="18"/>
  <c r="V188" i="18"/>
  <c r="G189" i="18"/>
  <c r="I189" i="18"/>
  <c r="K189" i="18"/>
  <c r="M189" i="18"/>
  <c r="O189" i="18"/>
  <c r="Q189" i="18"/>
  <c r="V189" i="18"/>
  <c r="G190" i="18"/>
  <c r="I190" i="18"/>
  <c r="K190" i="18"/>
  <c r="M190" i="18"/>
  <c r="O190" i="18"/>
  <c r="Q190" i="18"/>
  <c r="V190" i="18"/>
  <c r="G191" i="18"/>
  <c r="M191" i="18" s="1"/>
  <c r="I191" i="18"/>
  <c r="K191" i="18"/>
  <c r="O191" i="18"/>
  <c r="Q191" i="18"/>
  <c r="V191" i="18"/>
  <c r="G192" i="18"/>
  <c r="M192" i="18" s="1"/>
  <c r="I192" i="18"/>
  <c r="K192" i="18"/>
  <c r="O192" i="18"/>
  <c r="Q192" i="18"/>
  <c r="V192" i="18"/>
  <c r="G193" i="18"/>
  <c r="I193" i="18"/>
  <c r="K193" i="18"/>
  <c r="M193" i="18"/>
  <c r="O193" i="18"/>
  <c r="Q193" i="18"/>
  <c r="V193" i="18"/>
  <c r="G195" i="18"/>
  <c r="I195" i="18"/>
  <c r="K195" i="18"/>
  <c r="M195" i="18"/>
  <c r="O195" i="18"/>
  <c r="Q195" i="18"/>
  <c r="V195" i="18"/>
  <c r="G197" i="18"/>
  <c r="M197" i="18" s="1"/>
  <c r="I197" i="18"/>
  <c r="K197" i="18"/>
  <c r="O197" i="18"/>
  <c r="Q197" i="18"/>
  <c r="V197" i="18"/>
  <c r="G199" i="18"/>
  <c r="I199" i="18"/>
  <c r="K199" i="18"/>
  <c r="M199" i="18"/>
  <c r="O199" i="18"/>
  <c r="Q199" i="18"/>
  <c r="V199" i="18"/>
  <c r="G202" i="18"/>
  <c r="M202" i="18" s="1"/>
  <c r="I202" i="18"/>
  <c r="K202" i="18"/>
  <c r="O202" i="18"/>
  <c r="Q202" i="18"/>
  <c r="V202" i="18"/>
  <c r="G204" i="18"/>
  <c r="M204" i="18" s="1"/>
  <c r="I204" i="18"/>
  <c r="I201" i="18" s="1"/>
  <c r="K204" i="18"/>
  <c r="O204" i="18"/>
  <c r="O201" i="18" s="1"/>
  <c r="Q204" i="18"/>
  <c r="V204" i="18"/>
  <c r="G208" i="18"/>
  <c r="M208" i="18" s="1"/>
  <c r="I208" i="18"/>
  <c r="K208" i="18"/>
  <c r="O208" i="18"/>
  <c r="Q208" i="18"/>
  <c r="V208" i="18"/>
  <c r="G212" i="18"/>
  <c r="M212" i="18" s="1"/>
  <c r="I212" i="18"/>
  <c r="K212" i="18"/>
  <c r="O212" i="18"/>
  <c r="Q212" i="18"/>
  <c r="V212" i="18"/>
  <c r="V201" i="18" s="1"/>
  <c r="G215" i="18"/>
  <c r="I215" i="18"/>
  <c r="K215" i="18"/>
  <c r="M215" i="18"/>
  <c r="O215" i="18"/>
  <c r="Q215" i="18"/>
  <c r="V215" i="18"/>
  <c r="G220" i="18"/>
  <c r="I220" i="18"/>
  <c r="K220" i="18"/>
  <c r="M220" i="18"/>
  <c r="O220" i="18"/>
  <c r="Q220" i="18"/>
  <c r="V220" i="18"/>
  <c r="G222" i="18"/>
  <c r="I222" i="18"/>
  <c r="K222" i="18"/>
  <c r="M222" i="18"/>
  <c r="O222" i="18"/>
  <c r="Q222" i="18"/>
  <c r="Q201" i="18" s="1"/>
  <c r="V222" i="18"/>
  <c r="G224" i="18"/>
  <c r="I224" i="18"/>
  <c r="K224" i="18"/>
  <c r="M224" i="18"/>
  <c r="O224" i="18"/>
  <c r="Q224" i="18"/>
  <c r="V224" i="18"/>
  <c r="G226" i="18"/>
  <c r="I226" i="18"/>
  <c r="K226" i="18"/>
  <c r="M226" i="18"/>
  <c r="O226" i="18"/>
  <c r="Q226" i="18"/>
  <c r="V226" i="18"/>
  <c r="G230" i="18"/>
  <c r="M230" i="18" s="1"/>
  <c r="I230" i="18"/>
  <c r="K230" i="18"/>
  <c r="O230" i="18"/>
  <c r="Q230" i="18"/>
  <c r="V230" i="18"/>
  <c r="G232" i="18"/>
  <c r="M232" i="18" s="1"/>
  <c r="I232" i="18"/>
  <c r="K232" i="18"/>
  <c r="O232" i="18"/>
  <c r="Q232" i="18"/>
  <c r="V232" i="18"/>
  <c r="G234" i="18"/>
  <c r="I234" i="18"/>
  <c r="K234" i="18"/>
  <c r="M234" i="18"/>
  <c r="O234" i="18"/>
  <c r="Q234" i="18"/>
  <c r="V234" i="18"/>
  <c r="G236" i="18"/>
  <c r="I236" i="18"/>
  <c r="K236" i="18"/>
  <c r="M236" i="18"/>
  <c r="O236" i="18"/>
  <c r="Q236" i="18"/>
  <c r="V236" i="18"/>
  <c r="G238" i="18"/>
  <c r="M238" i="18" s="1"/>
  <c r="I238" i="18"/>
  <c r="K238" i="18"/>
  <c r="O238" i="18"/>
  <c r="Q238" i="18"/>
  <c r="V238" i="18"/>
  <c r="G240" i="18"/>
  <c r="I240" i="18"/>
  <c r="K240" i="18"/>
  <c r="M240" i="18"/>
  <c r="O240" i="18"/>
  <c r="Q240" i="18"/>
  <c r="V240" i="18"/>
  <c r="G242" i="18"/>
  <c r="I242" i="18"/>
  <c r="K242" i="18"/>
  <c r="K201" i="18" s="1"/>
  <c r="M242" i="18"/>
  <c r="O242" i="18"/>
  <c r="Q242" i="18"/>
  <c r="V242" i="18"/>
  <c r="G244" i="18"/>
  <c r="M244" i="18" s="1"/>
  <c r="I244" i="18"/>
  <c r="K244" i="18"/>
  <c r="O244" i="18"/>
  <c r="Q244" i="18"/>
  <c r="V244" i="18"/>
  <c r="G247" i="18"/>
  <c r="M247" i="18" s="1"/>
  <c r="I247" i="18"/>
  <c r="K247" i="18"/>
  <c r="O247" i="18"/>
  <c r="Q247" i="18"/>
  <c r="V247" i="18"/>
  <c r="G250" i="18"/>
  <c r="M250" i="18" s="1"/>
  <c r="I250" i="18"/>
  <c r="K250" i="18"/>
  <c r="O250" i="18"/>
  <c r="Q250" i="18"/>
  <c r="V250" i="18"/>
  <c r="G253" i="18"/>
  <c r="M253" i="18" s="1"/>
  <c r="I253" i="18"/>
  <c r="K253" i="18"/>
  <c r="O253" i="18"/>
  <c r="Q253" i="18"/>
  <c r="V253" i="18"/>
  <c r="G256" i="18"/>
  <c r="I256" i="18"/>
  <c r="K256" i="18"/>
  <c r="M256" i="18"/>
  <c r="O256" i="18"/>
  <c r="Q256" i="18"/>
  <c r="V256" i="18"/>
  <c r="G257" i="18"/>
  <c r="I257" i="18"/>
  <c r="K257" i="18"/>
  <c r="M257" i="18"/>
  <c r="O257" i="18"/>
  <c r="Q257" i="18"/>
  <c r="V257" i="18"/>
  <c r="G259" i="18"/>
  <c r="I259" i="18"/>
  <c r="K259" i="18"/>
  <c r="M259" i="18"/>
  <c r="O259" i="18"/>
  <c r="Q259" i="18"/>
  <c r="V259" i="18"/>
  <c r="O261" i="18"/>
  <c r="Q261" i="18"/>
  <c r="G262" i="18"/>
  <c r="G261" i="18" s="1"/>
  <c r="I262" i="18"/>
  <c r="I261" i="18" s="1"/>
  <c r="K262" i="18"/>
  <c r="K261" i="18" s="1"/>
  <c r="M262" i="18"/>
  <c r="M261" i="18" s="1"/>
  <c r="O262" i="18"/>
  <c r="Q262" i="18"/>
  <c r="V262" i="18"/>
  <c r="V261" i="18" s="1"/>
  <c r="G265" i="18"/>
  <c r="M265" i="18" s="1"/>
  <c r="I265" i="18"/>
  <c r="K265" i="18"/>
  <c r="K264" i="18" s="1"/>
  <c r="O265" i="18"/>
  <c r="O264" i="18" s="1"/>
  <c r="Q265" i="18"/>
  <c r="Q264" i="18" s="1"/>
  <c r="V265" i="18"/>
  <c r="G268" i="18"/>
  <c r="I268" i="18"/>
  <c r="K268" i="18"/>
  <c r="M268" i="18"/>
  <c r="O268" i="18"/>
  <c r="Q268" i="18"/>
  <c r="V268" i="18"/>
  <c r="G271" i="18"/>
  <c r="I271" i="18"/>
  <c r="K271" i="18"/>
  <c r="M271" i="18"/>
  <c r="O271" i="18"/>
  <c r="Q271" i="18"/>
  <c r="V271" i="18"/>
  <c r="G274" i="18"/>
  <c r="M274" i="18" s="1"/>
  <c r="I274" i="18"/>
  <c r="K274" i="18"/>
  <c r="O274" i="18"/>
  <c r="Q274" i="18"/>
  <c r="V274" i="18"/>
  <c r="G278" i="18"/>
  <c r="I278" i="18"/>
  <c r="K278" i="18"/>
  <c r="M278" i="18"/>
  <c r="O278" i="18"/>
  <c r="Q278" i="18"/>
  <c r="V278" i="18"/>
  <c r="G281" i="18"/>
  <c r="I281" i="18"/>
  <c r="K281" i="18"/>
  <c r="M281" i="18"/>
  <c r="O281" i="18"/>
  <c r="Q281" i="18"/>
  <c r="V281" i="18"/>
  <c r="V264" i="18" s="1"/>
  <c r="G284" i="18"/>
  <c r="M284" i="18" s="1"/>
  <c r="I284" i="18"/>
  <c r="K284" i="18"/>
  <c r="O284" i="18"/>
  <c r="Q284" i="18"/>
  <c r="V284" i="18"/>
  <c r="G287" i="18"/>
  <c r="M287" i="18" s="1"/>
  <c r="I287" i="18"/>
  <c r="K287" i="18"/>
  <c r="O287" i="18"/>
  <c r="Q287" i="18"/>
  <c r="V287" i="18"/>
  <c r="G290" i="18"/>
  <c r="M290" i="18" s="1"/>
  <c r="I290" i="18"/>
  <c r="I264" i="18" s="1"/>
  <c r="K290" i="18"/>
  <c r="O290" i="18"/>
  <c r="Q290" i="18"/>
  <c r="V290" i="18"/>
  <c r="G296" i="18"/>
  <c r="M296" i="18" s="1"/>
  <c r="I296" i="18"/>
  <c r="K296" i="18"/>
  <c r="O296" i="18"/>
  <c r="Q296" i="18"/>
  <c r="V296" i="18"/>
  <c r="G300" i="18"/>
  <c r="I300" i="18"/>
  <c r="K300" i="18"/>
  <c r="M300" i="18"/>
  <c r="O300" i="18"/>
  <c r="Q300" i="18"/>
  <c r="V300" i="18"/>
  <c r="G302" i="18"/>
  <c r="I302" i="18"/>
  <c r="K302" i="18"/>
  <c r="M302" i="18"/>
  <c r="O302" i="18"/>
  <c r="Q302" i="18"/>
  <c r="V302" i="18"/>
  <c r="G304" i="18"/>
  <c r="I304" i="18"/>
  <c r="K304" i="18"/>
  <c r="M304" i="18"/>
  <c r="O304" i="18"/>
  <c r="Q304" i="18"/>
  <c r="V304" i="18"/>
  <c r="G306" i="18"/>
  <c r="M306" i="18" s="1"/>
  <c r="I306" i="18"/>
  <c r="K306" i="18"/>
  <c r="O306" i="18"/>
  <c r="Q306" i="18"/>
  <c r="V306" i="18"/>
  <c r="G308" i="18"/>
  <c r="I308" i="18"/>
  <c r="K308" i="18"/>
  <c r="M308" i="18"/>
  <c r="O308" i="18"/>
  <c r="Q308" i="18"/>
  <c r="V308" i="18"/>
  <c r="G310" i="18"/>
  <c r="M310" i="18" s="1"/>
  <c r="I310" i="18"/>
  <c r="K310" i="18"/>
  <c r="O310" i="18"/>
  <c r="Q310" i="18"/>
  <c r="V310" i="18"/>
  <c r="G313" i="18"/>
  <c r="M313" i="18" s="1"/>
  <c r="I313" i="18"/>
  <c r="K313" i="18"/>
  <c r="O313" i="18"/>
  <c r="Q313" i="18"/>
  <c r="V313" i="18"/>
  <c r="G314" i="18"/>
  <c r="I314" i="18"/>
  <c r="K314" i="18"/>
  <c r="M314" i="18"/>
  <c r="O314" i="18"/>
  <c r="Q314" i="18"/>
  <c r="V314" i="18"/>
  <c r="G315" i="18"/>
  <c r="I315" i="18"/>
  <c r="K315" i="18"/>
  <c r="M315" i="18"/>
  <c r="O315" i="18"/>
  <c r="Q315" i="18"/>
  <c r="V315" i="18"/>
  <c r="G316" i="18"/>
  <c r="M316" i="18" s="1"/>
  <c r="I316" i="18"/>
  <c r="K316" i="18"/>
  <c r="O316" i="18"/>
  <c r="Q316" i="18"/>
  <c r="V316" i="18"/>
  <c r="G317" i="18"/>
  <c r="I317" i="18"/>
  <c r="K317" i="18"/>
  <c r="M317" i="18"/>
  <c r="O317" i="18"/>
  <c r="Q317" i="18"/>
  <c r="V317" i="18"/>
  <c r="G318" i="18"/>
  <c r="I318" i="18"/>
  <c r="K318" i="18"/>
  <c r="M318" i="18"/>
  <c r="O318" i="18"/>
  <c r="Q318" i="18"/>
  <c r="V318" i="18"/>
  <c r="G319" i="18"/>
  <c r="M319" i="18" s="1"/>
  <c r="I319" i="18"/>
  <c r="K319" i="18"/>
  <c r="O319" i="18"/>
  <c r="Q319" i="18"/>
  <c r="V319" i="18"/>
  <c r="G320" i="18"/>
  <c r="M320" i="18" s="1"/>
  <c r="I320" i="18"/>
  <c r="K320" i="18"/>
  <c r="O320" i="18"/>
  <c r="Q320" i="18"/>
  <c r="V320" i="18"/>
  <c r="G321" i="18"/>
  <c r="M321" i="18" s="1"/>
  <c r="I321" i="18"/>
  <c r="K321" i="18"/>
  <c r="O321" i="18"/>
  <c r="Q321" i="18"/>
  <c r="V321" i="18"/>
  <c r="G322" i="18"/>
  <c r="M322" i="18" s="1"/>
  <c r="I322" i="18"/>
  <c r="K322" i="18"/>
  <c r="O322" i="18"/>
  <c r="Q322" i="18"/>
  <c r="V322" i="18"/>
  <c r="G323" i="18"/>
  <c r="I323" i="18"/>
  <c r="K323" i="18"/>
  <c r="M323" i="18"/>
  <c r="O323" i="18"/>
  <c r="Q323" i="18"/>
  <c r="V323" i="18"/>
  <c r="G324" i="18"/>
  <c r="I324" i="18"/>
  <c r="K324" i="18"/>
  <c r="M324" i="18"/>
  <c r="O324" i="18"/>
  <c r="Q324" i="18"/>
  <c r="V324" i="18"/>
  <c r="G325" i="18"/>
  <c r="I325" i="18"/>
  <c r="K325" i="18"/>
  <c r="M325" i="18"/>
  <c r="O325" i="18"/>
  <c r="Q325" i="18"/>
  <c r="V325" i="18"/>
  <c r="G326" i="18"/>
  <c r="I326" i="18"/>
  <c r="K326" i="18"/>
  <c r="M326" i="18"/>
  <c r="O326" i="18"/>
  <c r="Q326" i="18"/>
  <c r="V326" i="18"/>
  <c r="G327" i="18"/>
  <c r="I327" i="18"/>
  <c r="K327" i="18"/>
  <c r="M327" i="18"/>
  <c r="O327" i="18"/>
  <c r="Q327" i="18"/>
  <c r="V327" i="18"/>
  <c r="G328" i="18"/>
  <c r="M328" i="18" s="1"/>
  <c r="I328" i="18"/>
  <c r="K328" i="18"/>
  <c r="O328" i="18"/>
  <c r="Q328" i="18"/>
  <c r="V328" i="18"/>
  <c r="G329" i="18"/>
  <c r="M329" i="18" s="1"/>
  <c r="I329" i="18"/>
  <c r="K329" i="18"/>
  <c r="O329" i="18"/>
  <c r="Q329" i="18"/>
  <c r="V329" i="18"/>
  <c r="G330" i="18"/>
  <c r="I330" i="18"/>
  <c r="K330" i="18"/>
  <c r="M330" i="18"/>
  <c r="O330" i="18"/>
  <c r="Q330" i="18"/>
  <c r="V330" i="18"/>
  <c r="G331" i="18"/>
  <c r="I331" i="18"/>
  <c r="K331" i="18"/>
  <c r="M331" i="18"/>
  <c r="O331" i="18"/>
  <c r="Q331" i="18"/>
  <c r="V331" i="18"/>
  <c r="G332" i="18"/>
  <c r="M332" i="18" s="1"/>
  <c r="I332" i="18"/>
  <c r="K332" i="18"/>
  <c r="O332" i="18"/>
  <c r="Q332" i="18"/>
  <c r="V332" i="18"/>
  <c r="G333" i="18"/>
  <c r="I333" i="18"/>
  <c r="K333" i="18"/>
  <c r="M333" i="18"/>
  <c r="O333" i="18"/>
  <c r="Q333" i="18"/>
  <c r="V333" i="18"/>
  <c r="G334" i="18"/>
  <c r="I334" i="18"/>
  <c r="K334" i="18"/>
  <c r="M334" i="18"/>
  <c r="O334" i="18"/>
  <c r="Q334" i="18"/>
  <c r="V334" i="18"/>
  <c r="G337" i="18"/>
  <c r="M337" i="18" s="1"/>
  <c r="I337" i="18"/>
  <c r="I336" i="18" s="1"/>
  <c r="K337" i="18"/>
  <c r="K336" i="18" s="1"/>
  <c r="O337" i="18"/>
  <c r="O336" i="18" s="1"/>
  <c r="Q337" i="18"/>
  <c r="V337" i="18"/>
  <c r="V336" i="18" s="1"/>
  <c r="G340" i="18"/>
  <c r="M340" i="18" s="1"/>
  <c r="I340" i="18"/>
  <c r="K340" i="18"/>
  <c r="O340" i="18"/>
  <c r="Q340" i="18"/>
  <c r="V340" i="18"/>
  <c r="G343" i="18"/>
  <c r="M343" i="18" s="1"/>
  <c r="I343" i="18"/>
  <c r="K343" i="18"/>
  <c r="O343" i="18"/>
  <c r="Q343" i="18"/>
  <c r="V343" i="18"/>
  <c r="G346" i="18"/>
  <c r="I346" i="18"/>
  <c r="K346" i="18"/>
  <c r="M346" i="18"/>
  <c r="O346" i="18"/>
  <c r="Q346" i="18"/>
  <c r="V346" i="18"/>
  <c r="G349" i="18"/>
  <c r="I349" i="18"/>
  <c r="K349" i="18"/>
  <c r="M349" i="18"/>
  <c r="O349" i="18"/>
  <c r="Q349" i="18"/>
  <c r="V349" i="18"/>
  <c r="G352" i="18"/>
  <c r="I352" i="18"/>
  <c r="K352" i="18"/>
  <c r="M352" i="18"/>
  <c r="O352" i="18"/>
  <c r="Q352" i="18"/>
  <c r="Q336" i="18" s="1"/>
  <c r="V352" i="18"/>
  <c r="G355" i="18"/>
  <c r="I355" i="18"/>
  <c r="K355" i="18"/>
  <c r="M355" i="18"/>
  <c r="O355" i="18"/>
  <c r="Q355" i="18"/>
  <c r="V355" i="18"/>
  <c r="G358" i="18"/>
  <c r="I358" i="18"/>
  <c r="K358" i="18"/>
  <c r="M358" i="18"/>
  <c r="O358" i="18"/>
  <c r="Q358" i="18"/>
  <c r="V358" i="18"/>
  <c r="G361" i="18"/>
  <c r="M361" i="18" s="1"/>
  <c r="I361" i="18"/>
  <c r="K361" i="18"/>
  <c r="O361" i="18"/>
  <c r="Q361" i="18"/>
  <c r="V361" i="18"/>
  <c r="G363" i="18"/>
  <c r="M363" i="18" s="1"/>
  <c r="I363" i="18"/>
  <c r="K363" i="18"/>
  <c r="O363" i="18"/>
  <c r="Q363" i="18"/>
  <c r="V363" i="18"/>
  <c r="G365" i="18"/>
  <c r="I365" i="18"/>
  <c r="K365" i="18"/>
  <c r="M365" i="18"/>
  <c r="O365" i="18"/>
  <c r="Q365" i="18"/>
  <c r="V365" i="18"/>
  <c r="G367" i="18"/>
  <c r="I367" i="18"/>
  <c r="K367" i="18"/>
  <c r="M367" i="18"/>
  <c r="O367" i="18"/>
  <c r="Q367" i="18"/>
  <c r="V367" i="18"/>
  <c r="G369" i="18"/>
  <c r="M369" i="18" s="1"/>
  <c r="I369" i="18"/>
  <c r="K369" i="18"/>
  <c r="O369" i="18"/>
  <c r="Q369" i="18"/>
  <c r="V369" i="18"/>
  <c r="G371" i="18"/>
  <c r="I371" i="18"/>
  <c r="K371" i="18"/>
  <c r="M371" i="18"/>
  <c r="O371" i="18"/>
  <c r="Q371" i="18"/>
  <c r="V371" i="18"/>
  <c r="G373" i="18"/>
  <c r="I373" i="18"/>
  <c r="K373" i="18"/>
  <c r="M373" i="18"/>
  <c r="O373" i="18"/>
  <c r="Q373" i="18"/>
  <c r="V373" i="18"/>
  <c r="G375" i="18"/>
  <c r="M375" i="18" s="1"/>
  <c r="I375" i="18"/>
  <c r="K375" i="18"/>
  <c r="O375" i="18"/>
  <c r="Q375" i="18"/>
  <c r="V375" i="18"/>
  <c r="G377" i="18"/>
  <c r="M377" i="18" s="1"/>
  <c r="I377" i="18"/>
  <c r="K377" i="18"/>
  <c r="O377" i="18"/>
  <c r="Q377" i="18"/>
  <c r="V377" i="18"/>
  <c r="G379" i="18"/>
  <c r="M379" i="18" s="1"/>
  <c r="I379" i="18"/>
  <c r="K379" i="18"/>
  <c r="O379" i="18"/>
  <c r="Q379" i="18"/>
  <c r="V379" i="18"/>
  <c r="G380" i="18"/>
  <c r="M380" i="18" s="1"/>
  <c r="I380" i="18"/>
  <c r="K380" i="18"/>
  <c r="O380" i="18"/>
  <c r="Q380" i="18"/>
  <c r="V380" i="18"/>
  <c r="G382" i="18"/>
  <c r="I382" i="18"/>
  <c r="K382" i="18"/>
  <c r="M382" i="18"/>
  <c r="O382" i="18"/>
  <c r="Q382" i="18"/>
  <c r="V382" i="18"/>
  <c r="G384" i="18"/>
  <c r="I384" i="18"/>
  <c r="K384" i="18"/>
  <c r="M384" i="18"/>
  <c r="O384" i="18"/>
  <c r="Q384" i="18"/>
  <c r="V384" i="18"/>
  <c r="G386" i="18"/>
  <c r="I386" i="18"/>
  <c r="K386" i="18"/>
  <c r="M386" i="18"/>
  <c r="O386" i="18"/>
  <c r="Q386" i="18"/>
  <c r="V386" i="18"/>
  <c r="G388" i="18"/>
  <c r="I388" i="18"/>
  <c r="K388" i="18"/>
  <c r="M388" i="18"/>
  <c r="O388" i="18"/>
  <c r="Q388" i="18"/>
  <c r="V388" i="18"/>
  <c r="G391" i="18"/>
  <c r="I391" i="18"/>
  <c r="K391" i="18"/>
  <c r="M391" i="18"/>
  <c r="O391" i="18"/>
  <c r="Q391" i="18"/>
  <c r="V391" i="18"/>
  <c r="G393" i="18"/>
  <c r="M393" i="18" s="1"/>
  <c r="I393" i="18"/>
  <c r="K393" i="18"/>
  <c r="O393" i="18"/>
  <c r="Q393" i="18"/>
  <c r="V393" i="18"/>
  <c r="G394" i="18"/>
  <c r="M394" i="18" s="1"/>
  <c r="I394" i="18"/>
  <c r="K394" i="18"/>
  <c r="O394" i="18"/>
  <c r="Q394" i="18"/>
  <c r="V394" i="18"/>
  <c r="G396" i="18"/>
  <c r="I396" i="18"/>
  <c r="K396" i="18"/>
  <c r="M396" i="18"/>
  <c r="O396" i="18"/>
  <c r="Q396" i="18"/>
  <c r="V396" i="18"/>
  <c r="G399" i="18"/>
  <c r="G398" i="18" s="1"/>
  <c r="I399" i="18"/>
  <c r="K399" i="18"/>
  <c r="O399" i="18"/>
  <c r="O398" i="18" s="1"/>
  <c r="Q399" i="18"/>
  <c r="Q398" i="18" s="1"/>
  <c r="V399" i="18"/>
  <c r="G402" i="18"/>
  <c r="I402" i="18"/>
  <c r="K402" i="18"/>
  <c r="M402" i="18"/>
  <c r="O402" i="18"/>
  <c r="Q402" i="18"/>
  <c r="V402" i="18"/>
  <c r="V398" i="18" s="1"/>
  <c r="G405" i="18"/>
  <c r="I405" i="18"/>
  <c r="K405" i="18"/>
  <c r="K398" i="18" s="1"/>
  <c r="M405" i="18"/>
  <c r="O405" i="18"/>
  <c r="Q405" i="18"/>
  <c r="V405" i="18"/>
  <c r="G408" i="18"/>
  <c r="M408" i="18" s="1"/>
  <c r="I408" i="18"/>
  <c r="K408" i="18"/>
  <c r="O408" i="18"/>
  <c r="Q408" i="18"/>
  <c r="V408" i="18"/>
  <c r="G410" i="18"/>
  <c r="M410" i="18" s="1"/>
  <c r="I410" i="18"/>
  <c r="K410" i="18"/>
  <c r="O410" i="18"/>
  <c r="Q410" i="18"/>
  <c r="V410" i="18"/>
  <c r="G413" i="18"/>
  <c r="M413" i="18" s="1"/>
  <c r="I413" i="18"/>
  <c r="I398" i="18" s="1"/>
  <c r="K413" i="18"/>
  <c r="O413" i="18"/>
  <c r="Q413" i="18"/>
  <c r="V413" i="18"/>
  <c r="G416" i="18"/>
  <c r="M416" i="18" s="1"/>
  <c r="I416" i="18"/>
  <c r="K416" i="18"/>
  <c r="O416" i="18"/>
  <c r="Q416" i="18"/>
  <c r="V416" i="18"/>
  <c r="G419" i="18"/>
  <c r="I419" i="18"/>
  <c r="K419" i="18"/>
  <c r="M419" i="18"/>
  <c r="O419" i="18"/>
  <c r="Q419" i="18"/>
  <c r="V419" i="18"/>
  <c r="G422" i="18"/>
  <c r="I422" i="18"/>
  <c r="K422" i="18"/>
  <c r="M422" i="18"/>
  <c r="O422" i="18"/>
  <c r="Q422" i="18"/>
  <c r="V422" i="18"/>
  <c r="G424" i="18"/>
  <c r="I424" i="18"/>
  <c r="K424" i="18"/>
  <c r="M424" i="18"/>
  <c r="O424" i="18"/>
  <c r="Q424" i="18"/>
  <c r="V424" i="18"/>
  <c r="G427" i="18"/>
  <c r="I427" i="18"/>
  <c r="K427" i="18"/>
  <c r="M427" i="18"/>
  <c r="O427" i="18"/>
  <c r="Q427" i="18"/>
  <c r="V427" i="18"/>
  <c r="G430" i="18"/>
  <c r="I430" i="18"/>
  <c r="K430" i="18"/>
  <c r="M430" i="18"/>
  <c r="O430" i="18"/>
  <c r="Q430" i="18"/>
  <c r="V430" i="18"/>
  <c r="G432" i="18"/>
  <c r="M432" i="18" s="1"/>
  <c r="I432" i="18"/>
  <c r="K432" i="18"/>
  <c r="O432" i="18"/>
  <c r="Q432" i="18"/>
  <c r="V432" i="18"/>
  <c r="G435" i="18"/>
  <c r="M435" i="18" s="1"/>
  <c r="I435" i="18"/>
  <c r="K435" i="18"/>
  <c r="O435" i="18"/>
  <c r="Q435" i="18"/>
  <c r="V435" i="18"/>
  <c r="G438" i="18"/>
  <c r="I438" i="18"/>
  <c r="K438" i="18"/>
  <c r="M438" i="18"/>
  <c r="O438" i="18"/>
  <c r="Q438" i="18"/>
  <c r="V438" i="18"/>
  <c r="G441" i="18"/>
  <c r="I441" i="18"/>
  <c r="K441" i="18"/>
  <c r="M441" i="18"/>
  <c r="O441" i="18"/>
  <c r="Q441" i="18"/>
  <c r="V441" i="18"/>
  <c r="G444" i="18"/>
  <c r="M444" i="18" s="1"/>
  <c r="I444" i="18"/>
  <c r="K444" i="18"/>
  <c r="O444" i="18"/>
  <c r="Q444" i="18"/>
  <c r="V444" i="18"/>
  <c r="G446" i="18"/>
  <c r="I446" i="18"/>
  <c r="K446" i="18"/>
  <c r="M446" i="18"/>
  <c r="O446" i="18"/>
  <c r="Q446" i="18"/>
  <c r="V446" i="18"/>
  <c r="G450" i="18"/>
  <c r="I450" i="18"/>
  <c r="K450" i="18"/>
  <c r="M450" i="18"/>
  <c r="O450" i="18"/>
  <c r="Q450" i="18"/>
  <c r="V450" i="18"/>
  <c r="G452" i="18"/>
  <c r="M452" i="18" s="1"/>
  <c r="I452" i="18"/>
  <c r="K452" i="18"/>
  <c r="O452" i="18"/>
  <c r="Q452" i="18"/>
  <c r="V452" i="18"/>
  <c r="G454" i="18"/>
  <c r="M454" i="18" s="1"/>
  <c r="I454" i="18"/>
  <c r="K454" i="18"/>
  <c r="O454" i="18"/>
  <c r="Q454" i="18"/>
  <c r="V454" i="18"/>
  <c r="G456" i="18"/>
  <c r="M456" i="18" s="1"/>
  <c r="I456" i="18"/>
  <c r="K456" i="18"/>
  <c r="O456" i="18"/>
  <c r="Q456" i="18"/>
  <c r="V456" i="18"/>
  <c r="G457" i="18"/>
  <c r="M457" i="18" s="1"/>
  <c r="I457" i="18"/>
  <c r="K457" i="18"/>
  <c r="O457" i="18"/>
  <c r="Q457" i="18"/>
  <c r="V457" i="18"/>
  <c r="G459" i="18"/>
  <c r="I459" i="18"/>
  <c r="K459" i="18"/>
  <c r="M459" i="18"/>
  <c r="O459" i="18"/>
  <c r="Q459" i="18"/>
  <c r="V459" i="18"/>
  <c r="G461" i="18"/>
  <c r="I461" i="18"/>
  <c r="K461" i="18"/>
  <c r="M461" i="18"/>
  <c r="O461" i="18"/>
  <c r="Q461" i="18"/>
  <c r="V461" i="18"/>
  <c r="G464" i="18"/>
  <c r="I464" i="18"/>
  <c r="K464" i="18"/>
  <c r="M464" i="18"/>
  <c r="O464" i="18"/>
  <c r="Q464" i="18"/>
  <c r="V464" i="18"/>
  <c r="G467" i="18"/>
  <c r="I467" i="18"/>
  <c r="K467" i="18"/>
  <c r="M467" i="18"/>
  <c r="O467" i="18"/>
  <c r="Q467" i="18"/>
  <c r="V467" i="18"/>
  <c r="G470" i="18"/>
  <c r="I470" i="18"/>
  <c r="K470" i="18"/>
  <c r="M470" i="18"/>
  <c r="O470" i="18"/>
  <c r="Q470" i="18"/>
  <c r="V470" i="18"/>
  <c r="G473" i="18"/>
  <c r="M473" i="18" s="1"/>
  <c r="I473" i="18"/>
  <c r="K473" i="18"/>
  <c r="O473" i="18"/>
  <c r="Q473" i="18"/>
  <c r="V473" i="18"/>
  <c r="G475" i="18"/>
  <c r="M475" i="18" s="1"/>
  <c r="I475" i="18"/>
  <c r="K475" i="18"/>
  <c r="O475" i="18"/>
  <c r="Q475" i="18"/>
  <c r="V475" i="18"/>
  <c r="G478" i="18"/>
  <c r="I478" i="18"/>
  <c r="K478" i="18"/>
  <c r="M478" i="18"/>
  <c r="O478" i="18"/>
  <c r="Q478" i="18"/>
  <c r="V478" i="18"/>
  <c r="G481" i="18"/>
  <c r="I481" i="18"/>
  <c r="K481" i="18"/>
  <c r="M481" i="18"/>
  <c r="O481" i="18"/>
  <c r="Q481" i="18"/>
  <c r="V481" i="18"/>
  <c r="G486" i="18"/>
  <c r="M486" i="18" s="1"/>
  <c r="I486" i="18"/>
  <c r="K486" i="18"/>
  <c r="O486" i="18"/>
  <c r="Q486" i="18"/>
  <c r="V486" i="18"/>
  <c r="G488" i="18"/>
  <c r="I488" i="18"/>
  <c r="K488" i="18"/>
  <c r="M488" i="18"/>
  <c r="O488" i="18"/>
  <c r="Q488" i="18"/>
  <c r="V488" i="18"/>
  <c r="G490" i="18"/>
  <c r="I490" i="18"/>
  <c r="K490" i="18"/>
  <c r="M490" i="18"/>
  <c r="O490" i="18"/>
  <c r="Q490" i="18"/>
  <c r="V490" i="18"/>
  <c r="G492" i="18"/>
  <c r="M492" i="18" s="1"/>
  <c r="I492" i="18"/>
  <c r="K492" i="18"/>
  <c r="O492" i="18"/>
  <c r="Q492" i="18"/>
  <c r="V492" i="18"/>
  <c r="G494" i="18"/>
  <c r="M494" i="18" s="1"/>
  <c r="I494" i="18"/>
  <c r="K494" i="18"/>
  <c r="O494" i="18"/>
  <c r="Q494" i="18"/>
  <c r="V494" i="18"/>
  <c r="G496" i="18"/>
  <c r="M496" i="18" s="1"/>
  <c r="I496" i="18"/>
  <c r="K496" i="18"/>
  <c r="O496" i="18"/>
  <c r="Q496" i="18"/>
  <c r="V496" i="18"/>
  <c r="G499" i="18"/>
  <c r="M499" i="18" s="1"/>
  <c r="I499" i="18"/>
  <c r="K499" i="18"/>
  <c r="O499" i="18"/>
  <c r="Q499" i="18"/>
  <c r="V499" i="18"/>
  <c r="G502" i="18"/>
  <c r="I502" i="18"/>
  <c r="K502" i="18"/>
  <c r="M502" i="18"/>
  <c r="O502" i="18"/>
  <c r="Q502" i="18"/>
  <c r="V502" i="18"/>
  <c r="G504" i="18"/>
  <c r="I504" i="18"/>
  <c r="K504" i="18"/>
  <c r="M504" i="18"/>
  <c r="O504" i="18"/>
  <c r="Q504" i="18"/>
  <c r="V504" i="18"/>
  <c r="G507" i="18"/>
  <c r="I507" i="18"/>
  <c r="K507" i="18"/>
  <c r="M507" i="18"/>
  <c r="O507" i="18"/>
  <c r="Q507" i="18"/>
  <c r="V507" i="18"/>
  <c r="G510" i="18"/>
  <c r="I510" i="18"/>
  <c r="K510" i="18"/>
  <c r="M510" i="18"/>
  <c r="O510" i="18"/>
  <c r="Q510" i="18"/>
  <c r="V510" i="18"/>
  <c r="AE513" i="18"/>
  <c r="G1592" i="17"/>
  <c r="BA917" i="17"/>
  <c r="BA782" i="17"/>
  <c r="BA671" i="17"/>
  <c r="BA507" i="17"/>
  <c r="BA493" i="17"/>
  <c r="BA484" i="17"/>
  <c r="BA475" i="17"/>
  <c r="BA470" i="17"/>
  <c r="BA459" i="17"/>
  <c r="BA437" i="17"/>
  <c r="BA426" i="17"/>
  <c r="BA329" i="17"/>
  <c r="BA313" i="17"/>
  <c r="BA92" i="17"/>
  <c r="BA83" i="17"/>
  <c r="BA80" i="17"/>
  <c r="BA75" i="17"/>
  <c r="BA30" i="17"/>
  <c r="BA27" i="17"/>
  <c r="BA25" i="17"/>
  <c r="BA20" i="17"/>
  <c r="BA10" i="17"/>
  <c r="G9" i="17"/>
  <c r="I9" i="17"/>
  <c r="I8" i="17" s="1"/>
  <c r="K9" i="17"/>
  <c r="K8" i="17" s="1"/>
  <c r="M9" i="17"/>
  <c r="O9" i="17"/>
  <c r="Q9" i="17"/>
  <c r="V9" i="17"/>
  <c r="G12" i="17"/>
  <c r="I12" i="17"/>
  <c r="K12" i="17"/>
  <c r="M12" i="17"/>
  <c r="O12" i="17"/>
  <c r="O8" i="17" s="1"/>
  <c r="Q12" i="17"/>
  <c r="V12" i="17"/>
  <c r="G17" i="17"/>
  <c r="I17" i="17"/>
  <c r="K17" i="17"/>
  <c r="M17" i="17"/>
  <c r="O17" i="17"/>
  <c r="Q17" i="17"/>
  <c r="Q8" i="17" s="1"/>
  <c r="V17" i="17"/>
  <c r="G19" i="17"/>
  <c r="I19" i="17"/>
  <c r="K19" i="17"/>
  <c r="M19" i="17"/>
  <c r="O19" i="17"/>
  <c r="Q19" i="17"/>
  <c r="V19" i="17"/>
  <c r="G24" i="17"/>
  <c r="I24" i="17"/>
  <c r="K24" i="17"/>
  <c r="M24" i="17"/>
  <c r="O24" i="17"/>
  <c r="Q24" i="17"/>
  <c r="V24" i="17"/>
  <c r="V8" i="17" s="1"/>
  <c r="G26" i="17"/>
  <c r="M26" i="17" s="1"/>
  <c r="I26" i="17"/>
  <c r="K26" i="17"/>
  <c r="O26" i="17"/>
  <c r="Q26" i="17"/>
  <c r="V26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4" i="17"/>
  <c r="M34" i="17" s="1"/>
  <c r="I34" i="17"/>
  <c r="K34" i="17"/>
  <c r="O34" i="17"/>
  <c r="Q34" i="17"/>
  <c r="V34" i="17"/>
  <c r="G39" i="17"/>
  <c r="I39" i="17"/>
  <c r="K39" i="17"/>
  <c r="M39" i="17"/>
  <c r="O39" i="17"/>
  <c r="Q39" i="17"/>
  <c r="V39" i="17"/>
  <c r="G42" i="17"/>
  <c r="I42" i="17"/>
  <c r="K42" i="17"/>
  <c r="M42" i="17"/>
  <c r="O42" i="17"/>
  <c r="Q42" i="17"/>
  <c r="V42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8" i="17"/>
  <c r="I48" i="17"/>
  <c r="K48" i="17"/>
  <c r="M48" i="17"/>
  <c r="O48" i="17"/>
  <c r="Q48" i="17"/>
  <c r="V48" i="17"/>
  <c r="G50" i="17"/>
  <c r="M50" i="17" s="1"/>
  <c r="I50" i="17"/>
  <c r="K50" i="17"/>
  <c r="O50" i="17"/>
  <c r="Q50" i="17"/>
  <c r="V50" i="17"/>
  <c r="G53" i="17"/>
  <c r="I53" i="17"/>
  <c r="I52" i="17" s="1"/>
  <c r="K53" i="17"/>
  <c r="K52" i="17" s="1"/>
  <c r="M53" i="17"/>
  <c r="O53" i="17"/>
  <c r="Q53" i="17"/>
  <c r="V53" i="17"/>
  <c r="G56" i="17"/>
  <c r="I56" i="17"/>
  <c r="K56" i="17"/>
  <c r="M56" i="17"/>
  <c r="O56" i="17"/>
  <c r="O52" i="17" s="1"/>
  <c r="Q56" i="17"/>
  <c r="V56" i="17"/>
  <c r="G59" i="17"/>
  <c r="I59" i="17"/>
  <c r="K59" i="17"/>
  <c r="M59" i="17"/>
  <c r="O59" i="17"/>
  <c r="Q59" i="17"/>
  <c r="Q52" i="17" s="1"/>
  <c r="V59" i="17"/>
  <c r="G63" i="17"/>
  <c r="I63" i="17"/>
  <c r="K63" i="17"/>
  <c r="M63" i="17"/>
  <c r="O63" i="17"/>
  <c r="Q63" i="17"/>
  <c r="V63" i="17"/>
  <c r="G65" i="17"/>
  <c r="I65" i="17"/>
  <c r="K65" i="17"/>
  <c r="M65" i="17"/>
  <c r="O65" i="17"/>
  <c r="Q65" i="17"/>
  <c r="V65" i="17"/>
  <c r="V52" i="17" s="1"/>
  <c r="G67" i="17"/>
  <c r="M67" i="17" s="1"/>
  <c r="I67" i="17"/>
  <c r="K67" i="17"/>
  <c r="O67" i="17"/>
  <c r="Q67" i="17"/>
  <c r="V67" i="17"/>
  <c r="G70" i="17"/>
  <c r="I70" i="17"/>
  <c r="K70" i="17"/>
  <c r="M70" i="17"/>
  <c r="O70" i="17"/>
  <c r="Q70" i="17"/>
  <c r="V70" i="17"/>
  <c r="G72" i="17"/>
  <c r="M72" i="17" s="1"/>
  <c r="I72" i="17"/>
  <c r="K72" i="17"/>
  <c r="O72" i="17"/>
  <c r="Q72" i="17"/>
  <c r="V72" i="17"/>
  <c r="G74" i="17"/>
  <c r="M74" i="17" s="1"/>
  <c r="I74" i="17"/>
  <c r="K74" i="17"/>
  <c r="O74" i="17"/>
  <c r="Q74" i="17"/>
  <c r="V74" i="17"/>
  <c r="G77" i="17"/>
  <c r="I77" i="17"/>
  <c r="K77" i="17"/>
  <c r="M77" i="17"/>
  <c r="O77" i="17"/>
  <c r="Q77" i="17"/>
  <c r="V77" i="17"/>
  <c r="G79" i="17"/>
  <c r="I79" i="17"/>
  <c r="K79" i="17"/>
  <c r="M79" i="17"/>
  <c r="O79" i="17"/>
  <c r="Q79" i="17"/>
  <c r="V79" i="17"/>
  <c r="G82" i="17"/>
  <c r="I82" i="17"/>
  <c r="K82" i="17"/>
  <c r="M82" i="17"/>
  <c r="O82" i="17"/>
  <c r="Q82" i="17"/>
  <c r="V82" i="17"/>
  <c r="G85" i="17"/>
  <c r="I85" i="17"/>
  <c r="K85" i="17"/>
  <c r="M85" i="17"/>
  <c r="O85" i="17"/>
  <c r="Q85" i="17"/>
  <c r="V85" i="17"/>
  <c r="G88" i="17"/>
  <c r="I88" i="17"/>
  <c r="K88" i="17"/>
  <c r="M88" i="17"/>
  <c r="O88" i="17"/>
  <c r="Q88" i="17"/>
  <c r="V88" i="17"/>
  <c r="G91" i="17"/>
  <c r="M91" i="17" s="1"/>
  <c r="I91" i="17"/>
  <c r="K91" i="17"/>
  <c r="O91" i="17"/>
  <c r="Q91" i="17"/>
  <c r="V91" i="17"/>
  <c r="G93" i="17"/>
  <c r="M93" i="17" s="1"/>
  <c r="I93" i="17"/>
  <c r="K93" i="17"/>
  <c r="O93" i="17"/>
  <c r="Q93" i="17"/>
  <c r="V93" i="17"/>
  <c r="G94" i="17"/>
  <c r="I94" i="17"/>
  <c r="K94" i="17"/>
  <c r="M94" i="17"/>
  <c r="O94" i="17"/>
  <c r="Q94" i="17"/>
  <c r="V94" i="17"/>
  <c r="G96" i="17"/>
  <c r="I96" i="17"/>
  <c r="K96" i="17"/>
  <c r="M96" i="17"/>
  <c r="O96" i="17"/>
  <c r="Q96" i="17"/>
  <c r="V96" i="17"/>
  <c r="G97" i="17"/>
  <c r="I97" i="17"/>
  <c r="K97" i="17"/>
  <c r="M97" i="17"/>
  <c r="O97" i="17"/>
  <c r="Q97" i="17"/>
  <c r="V97" i="17"/>
  <c r="G99" i="17"/>
  <c r="I99" i="17"/>
  <c r="I98" i="17" s="1"/>
  <c r="K99" i="17"/>
  <c r="K98" i="17" s="1"/>
  <c r="M99" i="17"/>
  <c r="O99" i="17"/>
  <c r="Q99" i="17"/>
  <c r="Q98" i="17" s="1"/>
  <c r="V99" i="17"/>
  <c r="V98" i="17" s="1"/>
  <c r="G102" i="17"/>
  <c r="G98" i="17" s="1"/>
  <c r="I102" i="17"/>
  <c r="K102" i="17"/>
  <c r="O102" i="17"/>
  <c r="Q102" i="17"/>
  <c r="V102" i="17"/>
  <c r="G104" i="17"/>
  <c r="I104" i="17"/>
  <c r="K104" i="17"/>
  <c r="M104" i="17"/>
  <c r="O104" i="17"/>
  <c r="Q104" i="17"/>
  <c r="V104" i="17"/>
  <c r="G107" i="17"/>
  <c r="M107" i="17" s="1"/>
  <c r="I107" i="17"/>
  <c r="K107" i="17"/>
  <c r="O107" i="17"/>
  <c r="Q107" i="17"/>
  <c r="V107" i="17"/>
  <c r="G119" i="17"/>
  <c r="M119" i="17" s="1"/>
  <c r="I119" i="17"/>
  <c r="K119" i="17"/>
  <c r="O119" i="17"/>
  <c r="Q119" i="17"/>
  <c r="V119" i="17"/>
  <c r="G129" i="17"/>
  <c r="I129" i="17"/>
  <c r="K129" i="17"/>
  <c r="M129" i="17"/>
  <c r="O129" i="17"/>
  <c r="O98" i="17" s="1"/>
  <c r="Q129" i="17"/>
  <c r="V129" i="17"/>
  <c r="G138" i="17"/>
  <c r="I138" i="17"/>
  <c r="K138" i="17"/>
  <c r="M138" i="17"/>
  <c r="O138" i="17"/>
  <c r="Q138" i="17"/>
  <c r="V138" i="17"/>
  <c r="G148" i="17"/>
  <c r="I148" i="17"/>
  <c r="K148" i="17"/>
  <c r="M148" i="17"/>
  <c r="O148" i="17"/>
  <c r="Q148" i="17"/>
  <c r="V148" i="17"/>
  <c r="G150" i="17"/>
  <c r="I150" i="17"/>
  <c r="K150" i="17"/>
  <c r="M150" i="17"/>
  <c r="O150" i="17"/>
  <c r="Q150" i="17"/>
  <c r="V150" i="17"/>
  <c r="G152" i="17"/>
  <c r="I152" i="17"/>
  <c r="K152" i="17"/>
  <c r="M152" i="17"/>
  <c r="O152" i="17"/>
  <c r="Q152" i="17"/>
  <c r="V152" i="17"/>
  <c r="G155" i="17"/>
  <c r="I155" i="17"/>
  <c r="K155" i="17"/>
  <c r="M155" i="17"/>
  <c r="O155" i="17"/>
  <c r="Q155" i="17"/>
  <c r="V155" i="17"/>
  <c r="G157" i="17"/>
  <c r="M157" i="17" s="1"/>
  <c r="I157" i="17"/>
  <c r="K157" i="17"/>
  <c r="O157" i="17"/>
  <c r="Q157" i="17"/>
  <c r="V157" i="17"/>
  <c r="G160" i="17"/>
  <c r="I160" i="17"/>
  <c r="I159" i="17" s="1"/>
  <c r="K160" i="17"/>
  <c r="K159" i="17" s="1"/>
  <c r="M160" i="17"/>
  <c r="O160" i="17"/>
  <c r="O159" i="17" s="1"/>
  <c r="Q160" i="17"/>
  <c r="V160" i="17"/>
  <c r="V159" i="17" s="1"/>
  <c r="G163" i="17"/>
  <c r="I163" i="17"/>
  <c r="K163" i="17"/>
  <c r="M163" i="17"/>
  <c r="O163" i="17"/>
  <c r="Q163" i="17"/>
  <c r="Q159" i="17" s="1"/>
  <c r="V163" i="17"/>
  <c r="G176" i="17"/>
  <c r="M176" i="17" s="1"/>
  <c r="I176" i="17"/>
  <c r="K176" i="17"/>
  <c r="O176" i="17"/>
  <c r="Q176" i="17"/>
  <c r="V176" i="17"/>
  <c r="G182" i="17"/>
  <c r="I182" i="17"/>
  <c r="K182" i="17"/>
  <c r="M182" i="17"/>
  <c r="O182" i="17"/>
  <c r="Q182" i="17"/>
  <c r="V182" i="17"/>
  <c r="G184" i="17"/>
  <c r="M184" i="17" s="1"/>
  <c r="I184" i="17"/>
  <c r="K184" i="17"/>
  <c r="O184" i="17"/>
  <c r="Q184" i="17"/>
  <c r="V184" i="17"/>
  <c r="G186" i="17"/>
  <c r="I186" i="17"/>
  <c r="K186" i="17"/>
  <c r="M186" i="17"/>
  <c r="O186" i="17"/>
  <c r="Q186" i="17"/>
  <c r="V186" i="17"/>
  <c r="G188" i="17"/>
  <c r="M188" i="17" s="1"/>
  <c r="I188" i="17"/>
  <c r="K188" i="17"/>
  <c r="O188" i="17"/>
  <c r="Q188" i="17"/>
  <c r="V188" i="17"/>
  <c r="G190" i="17"/>
  <c r="M190" i="17" s="1"/>
  <c r="I190" i="17"/>
  <c r="K190" i="17"/>
  <c r="O190" i="17"/>
  <c r="Q190" i="17"/>
  <c r="V190" i="17"/>
  <c r="G192" i="17"/>
  <c r="I192" i="17"/>
  <c r="K192" i="17"/>
  <c r="M192" i="17"/>
  <c r="O192" i="17"/>
  <c r="Q192" i="17"/>
  <c r="V192" i="17"/>
  <c r="G194" i="17"/>
  <c r="I194" i="17"/>
  <c r="K194" i="17"/>
  <c r="M194" i="17"/>
  <c r="O194" i="17"/>
  <c r="Q194" i="17"/>
  <c r="V194" i="17"/>
  <c r="G196" i="17"/>
  <c r="I196" i="17"/>
  <c r="K196" i="17"/>
  <c r="M196" i="17"/>
  <c r="O196" i="17"/>
  <c r="Q196" i="17"/>
  <c r="V196" i="17"/>
  <c r="G198" i="17"/>
  <c r="I198" i="17"/>
  <c r="K198" i="17"/>
  <c r="M198" i="17"/>
  <c r="O198" i="17"/>
  <c r="Q198" i="17"/>
  <c r="V198" i="17"/>
  <c r="G199" i="17"/>
  <c r="I199" i="17"/>
  <c r="K199" i="17"/>
  <c r="M199" i="17"/>
  <c r="O199" i="17"/>
  <c r="Q199" i="17"/>
  <c r="V199" i="17"/>
  <c r="G203" i="17"/>
  <c r="I203" i="17"/>
  <c r="K203" i="17"/>
  <c r="M203" i="17"/>
  <c r="O203" i="17"/>
  <c r="Q203" i="17"/>
  <c r="V203" i="17"/>
  <c r="G206" i="17"/>
  <c r="M206" i="17" s="1"/>
  <c r="I206" i="17"/>
  <c r="K206" i="17"/>
  <c r="O206" i="17"/>
  <c r="Q206" i="17"/>
  <c r="V206" i="17"/>
  <c r="G208" i="17"/>
  <c r="I208" i="17"/>
  <c r="G209" i="17"/>
  <c r="I209" i="17"/>
  <c r="K209" i="17"/>
  <c r="K208" i="17" s="1"/>
  <c r="M209" i="17"/>
  <c r="O209" i="17"/>
  <c r="O208" i="17" s="1"/>
  <c r="Q209" i="17"/>
  <c r="V209" i="17"/>
  <c r="V208" i="17" s="1"/>
  <c r="G214" i="17"/>
  <c r="I214" i="17"/>
  <c r="K214" i="17"/>
  <c r="M214" i="17"/>
  <c r="O214" i="17"/>
  <c r="Q214" i="17"/>
  <c r="Q208" i="17" s="1"/>
  <c r="V214" i="17"/>
  <c r="G223" i="17"/>
  <c r="M223" i="17" s="1"/>
  <c r="M208" i="17" s="1"/>
  <c r="I223" i="17"/>
  <c r="K223" i="17"/>
  <c r="O223" i="17"/>
  <c r="Q223" i="17"/>
  <c r="V223" i="17"/>
  <c r="G229" i="17"/>
  <c r="M229" i="17" s="1"/>
  <c r="I229" i="17"/>
  <c r="K229" i="17"/>
  <c r="K228" i="17" s="1"/>
  <c r="O229" i="17"/>
  <c r="Q229" i="17"/>
  <c r="V229" i="17"/>
  <c r="V228" i="17" s="1"/>
  <c r="G232" i="17"/>
  <c r="I232" i="17"/>
  <c r="I228" i="17" s="1"/>
  <c r="K232" i="17"/>
  <c r="M232" i="17"/>
  <c r="O232" i="17"/>
  <c r="Q232" i="17"/>
  <c r="V232" i="17"/>
  <c r="G235" i="17"/>
  <c r="M235" i="17" s="1"/>
  <c r="I235" i="17"/>
  <c r="K235" i="17"/>
  <c r="O235" i="17"/>
  <c r="Q235" i="17"/>
  <c r="V235" i="17"/>
  <c r="G255" i="17"/>
  <c r="M255" i="17" s="1"/>
  <c r="I255" i="17"/>
  <c r="K255" i="17"/>
  <c r="O255" i="17"/>
  <c r="Q255" i="17"/>
  <c r="V255" i="17"/>
  <c r="G270" i="17"/>
  <c r="M270" i="17" s="1"/>
  <c r="I270" i="17"/>
  <c r="K270" i="17"/>
  <c r="O270" i="17"/>
  <c r="O228" i="17" s="1"/>
  <c r="Q270" i="17"/>
  <c r="V270" i="17"/>
  <c r="G271" i="17"/>
  <c r="I271" i="17"/>
  <c r="K271" i="17"/>
  <c r="M271" i="17"/>
  <c r="O271" i="17"/>
  <c r="Q271" i="17"/>
  <c r="V271" i="17"/>
  <c r="G283" i="17"/>
  <c r="I283" i="17"/>
  <c r="K283" i="17"/>
  <c r="M283" i="17"/>
  <c r="O283" i="17"/>
  <c r="Q283" i="17"/>
  <c r="V283" i="17"/>
  <c r="G289" i="17"/>
  <c r="I289" i="17"/>
  <c r="K289" i="17"/>
  <c r="M289" i="17"/>
  <c r="O289" i="17"/>
  <c r="Q289" i="17"/>
  <c r="Q228" i="17" s="1"/>
  <c r="V289" i="17"/>
  <c r="G294" i="17"/>
  <c r="I294" i="17"/>
  <c r="K294" i="17"/>
  <c r="M294" i="17"/>
  <c r="O294" i="17"/>
  <c r="Q294" i="17"/>
  <c r="V294" i="17"/>
  <c r="G296" i="17"/>
  <c r="I296" i="17"/>
  <c r="K296" i="17"/>
  <c r="M296" i="17"/>
  <c r="O296" i="17"/>
  <c r="Q296" i="17"/>
  <c r="V296" i="17"/>
  <c r="G298" i="17"/>
  <c r="M298" i="17" s="1"/>
  <c r="I298" i="17"/>
  <c r="K298" i="17"/>
  <c r="O298" i="17"/>
  <c r="Q298" i="17"/>
  <c r="V298" i="17"/>
  <c r="G300" i="17"/>
  <c r="G301" i="17"/>
  <c r="M301" i="17" s="1"/>
  <c r="M300" i="17" s="1"/>
  <c r="I301" i="17"/>
  <c r="K301" i="17"/>
  <c r="K300" i="17" s="1"/>
  <c r="O301" i="17"/>
  <c r="O300" i="17" s="1"/>
  <c r="Q301" i="17"/>
  <c r="V301" i="17"/>
  <c r="V300" i="17" s="1"/>
  <c r="G308" i="17"/>
  <c r="I308" i="17"/>
  <c r="K308" i="17"/>
  <c r="M308" i="17"/>
  <c r="O308" i="17"/>
  <c r="Q308" i="17"/>
  <c r="Q300" i="17" s="1"/>
  <c r="V308" i="17"/>
  <c r="G312" i="17"/>
  <c r="M312" i="17" s="1"/>
  <c r="I312" i="17"/>
  <c r="K312" i="17"/>
  <c r="O312" i="17"/>
  <c r="Q312" i="17"/>
  <c r="V312" i="17"/>
  <c r="G317" i="17"/>
  <c r="I317" i="17"/>
  <c r="K317" i="17"/>
  <c r="M317" i="17"/>
  <c r="O317" i="17"/>
  <c r="Q317" i="17"/>
  <c r="V317" i="17"/>
  <c r="G319" i="17"/>
  <c r="M319" i="17" s="1"/>
  <c r="I319" i="17"/>
  <c r="K319" i="17"/>
  <c r="O319" i="17"/>
  <c r="Q319" i="17"/>
  <c r="V319" i="17"/>
  <c r="G322" i="17"/>
  <c r="I322" i="17"/>
  <c r="K322" i="17"/>
  <c r="M322" i="17"/>
  <c r="O322" i="17"/>
  <c r="Q322" i="17"/>
  <c r="V322" i="17"/>
  <c r="G325" i="17"/>
  <c r="M325" i="17" s="1"/>
  <c r="I325" i="17"/>
  <c r="K325" i="17"/>
  <c r="O325" i="17"/>
  <c r="Q325" i="17"/>
  <c r="V325" i="17"/>
  <c r="G328" i="17"/>
  <c r="M328" i="17" s="1"/>
  <c r="I328" i="17"/>
  <c r="I300" i="17" s="1"/>
  <c r="K328" i="17"/>
  <c r="O328" i="17"/>
  <c r="Q328" i="17"/>
  <c r="V328" i="17"/>
  <c r="G335" i="17"/>
  <c r="M335" i="17" s="1"/>
  <c r="I335" i="17"/>
  <c r="K335" i="17"/>
  <c r="O335" i="17"/>
  <c r="Q335" i="17"/>
  <c r="V335" i="17"/>
  <c r="G337" i="17"/>
  <c r="I337" i="17"/>
  <c r="K337" i="17"/>
  <c r="M337" i="17"/>
  <c r="O337" i="17"/>
  <c r="Q337" i="17"/>
  <c r="V337" i="17"/>
  <c r="G339" i="17"/>
  <c r="I339" i="17"/>
  <c r="K339" i="17"/>
  <c r="M339" i="17"/>
  <c r="O339" i="17"/>
  <c r="Q339" i="17"/>
  <c r="V339" i="17"/>
  <c r="G348" i="17"/>
  <c r="I348" i="17"/>
  <c r="K348" i="17"/>
  <c r="M348" i="17"/>
  <c r="O348" i="17"/>
  <c r="Q348" i="17"/>
  <c r="V348" i="17"/>
  <c r="G350" i="17"/>
  <c r="I350" i="17"/>
  <c r="K350" i="17"/>
  <c r="M350" i="17"/>
  <c r="O350" i="17"/>
  <c r="Q350" i="17"/>
  <c r="V350" i="17"/>
  <c r="G351" i="17"/>
  <c r="I351" i="17"/>
  <c r="K351" i="17"/>
  <c r="M351" i="17"/>
  <c r="O351" i="17"/>
  <c r="Q351" i="17"/>
  <c r="V351" i="17"/>
  <c r="G352" i="17"/>
  <c r="M352" i="17" s="1"/>
  <c r="I352" i="17"/>
  <c r="K352" i="17"/>
  <c r="O352" i="17"/>
  <c r="Q352" i="17"/>
  <c r="V352" i="17"/>
  <c r="G354" i="17"/>
  <c r="I354" i="17"/>
  <c r="G355" i="17"/>
  <c r="M355" i="17" s="1"/>
  <c r="M354" i="17" s="1"/>
  <c r="I355" i="17"/>
  <c r="K355" i="17"/>
  <c r="K354" i="17" s="1"/>
  <c r="O355" i="17"/>
  <c r="O354" i="17" s="1"/>
  <c r="Q355" i="17"/>
  <c r="V355" i="17"/>
  <c r="V354" i="17" s="1"/>
  <c r="G425" i="17"/>
  <c r="I425" i="17"/>
  <c r="K425" i="17"/>
  <c r="M425" i="17"/>
  <c r="O425" i="17"/>
  <c r="Q425" i="17"/>
  <c r="Q354" i="17" s="1"/>
  <c r="V425" i="17"/>
  <c r="G436" i="17"/>
  <c r="M436" i="17" s="1"/>
  <c r="I436" i="17"/>
  <c r="K436" i="17"/>
  <c r="O436" i="17"/>
  <c r="Q436" i="17"/>
  <c r="V436" i="17"/>
  <c r="G447" i="17"/>
  <c r="I447" i="17"/>
  <c r="K447" i="17"/>
  <c r="M447" i="17"/>
  <c r="O447" i="17"/>
  <c r="Q447" i="17"/>
  <c r="V447" i="17"/>
  <c r="G458" i="17"/>
  <c r="I458" i="17"/>
  <c r="I457" i="17" s="1"/>
  <c r="K458" i="17"/>
  <c r="M458" i="17"/>
  <c r="O458" i="17"/>
  <c r="O457" i="17" s="1"/>
  <c r="Q458" i="17"/>
  <c r="V458" i="17"/>
  <c r="V457" i="17" s="1"/>
  <c r="G469" i="17"/>
  <c r="M469" i="17" s="1"/>
  <c r="I469" i="17"/>
  <c r="K469" i="17"/>
  <c r="K457" i="17" s="1"/>
  <c r="O469" i="17"/>
  <c r="Q469" i="17"/>
  <c r="V469" i="17"/>
  <c r="G474" i="17"/>
  <c r="M474" i="17" s="1"/>
  <c r="I474" i="17"/>
  <c r="K474" i="17"/>
  <c r="O474" i="17"/>
  <c r="Q474" i="17"/>
  <c r="V474" i="17"/>
  <c r="G483" i="17"/>
  <c r="M483" i="17" s="1"/>
  <c r="I483" i="17"/>
  <c r="K483" i="17"/>
  <c r="O483" i="17"/>
  <c r="Q483" i="17"/>
  <c r="V483" i="17"/>
  <c r="G492" i="17"/>
  <c r="I492" i="17"/>
  <c r="K492" i="17"/>
  <c r="M492" i="17"/>
  <c r="O492" i="17"/>
  <c r="Q492" i="17"/>
  <c r="V492" i="17"/>
  <c r="G501" i="17"/>
  <c r="I501" i="17"/>
  <c r="K501" i="17"/>
  <c r="M501" i="17"/>
  <c r="O501" i="17"/>
  <c r="Q501" i="17"/>
  <c r="V501" i="17"/>
  <c r="G504" i="17"/>
  <c r="I504" i="17"/>
  <c r="K504" i="17"/>
  <c r="M504" i="17"/>
  <c r="O504" i="17"/>
  <c r="Q504" i="17"/>
  <c r="Q457" i="17" s="1"/>
  <c r="V504" i="17"/>
  <c r="G506" i="17"/>
  <c r="I506" i="17"/>
  <c r="K506" i="17"/>
  <c r="M506" i="17"/>
  <c r="O506" i="17"/>
  <c r="Q506" i="17"/>
  <c r="V506" i="17"/>
  <c r="G517" i="17"/>
  <c r="I517" i="17"/>
  <c r="K517" i="17"/>
  <c r="M517" i="17"/>
  <c r="O517" i="17"/>
  <c r="Q517" i="17"/>
  <c r="V517" i="17"/>
  <c r="G527" i="17"/>
  <c r="M527" i="17" s="1"/>
  <c r="I527" i="17"/>
  <c r="K527" i="17"/>
  <c r="O527" i="17"/>
  <c r="Q527" i="17"/>
  <c r="V527" i="17"/>
  <c r="G533" i="17"/>
  <c r="G457" i="17" s="1"/>
  <c r="I533" i="17"/>
  <c r="K533" i="17"/>
  <c r="O533" i="17"/>
  <c r="Q533" i="17"/>
  <c r="V533" i="17"/>
  <c r="G534" i="17"/>
  <c r="M534" i="17" s="1"/>
  <c r="I534" i="17"/>
  <c r="K534" i="17"/>
  <c r="O534" i="17"/>
  <c r="Q534" i="17"/>
  <c r="V534" i="17"/>
  <c r="G538" i="17"/>
  <c r="I538" i="17"/>
  <c r="K538" i="17"/>
  <c r="M538" i="17"/>
  <c r="O538" i="17"/>
  <c r="Q538" i="17"/>
  <c r="V538" i="17"/>
  <c r="G540" i="17"/>
  <c r="M540" i="17" s="1"/>
  <c r="I540" i="17"/>
  <c r="K540" i="17"/>
  <c r="O540" i="17"/>
  <c r="Q540" i="17"/>
  <c r="V540" i="17"/>
  <c r="G550" i="17"/>
  <c r="I550" i="17"/>
  <c r="K550" i="17"/>
  <c r="M550" i="17"/>
  <c r="O550" i="17"/>
  <c r="Q550" i="17"/>
  <c r="V550" i="17"/>
  <c r="G565" i="17"/>
  <c r="M565" i="17" s="1"/>
  <c r="I565" i="17"/>
  <c r="K565" i="17"/>
  <c r="O565" i="17"/>
  <c r="Q565" i="17"/>
  <c r="V565" i="17"/>
  <c r="G579" i="17"/>
  <c r="I579" i="17"/>
  <c r="K579" i="17"/>
  <c r="M579" i="17"/>
  <c r="O579" i="17"/>
  <c r="Q579" i="17"/>
  <c r="V579" i="17"/>
  <c r="G587" i="17"/>
  <c r="M587" i="17" s="1"/>
  <c r="I587" i="17"/>
  <c r="K587" i="17"/>
  <c r="O587" i="17"/>
  <c r="Q587" i="17"/>
  <c r="V587" i="17"/>
  <c r="G597" i="17"/>
  <c r="M597" i="17" s="1"/>
  <c r="I597" i="17"/>
  <c r="I596" i="17" s="1"/>
  <c r="K597" i="17"/>
  <c r="K596" i="17" s="1"/>
  <c r="O597" i="17"/>
  <c r="O596" i="17" s="1"/>
  <c r="Q597" i="17"/>
  <c r="V597" i="17"/>
  <c r="V596" i="17" s="1"/>
  <c r="G605" i="17"/>
  <c r="I605" i="17"/>
  <c r="K605" i="17"/>
  <c r="M605" i="17"/>
  <c r="O605" i="17"/>
  <c r="Q605" i="17"/>
  <c r="Q596" i="17" s="1"/>
  <c r="V605" i="17"/>
  <c r="G607" i="17"/>
  <c r="I607" i="17"/>
  <c r="K607" i="17"/>
  <c r="M607" i="17"/>
  <c r="O607" i="17"/>
  <c r="Q607" i="17"/>
  <c r="V607" i="17"/>
  <c r="G614" i="17"/>
  <c r="I614" i="17"/>
  <c r="K614" i="17"/>
  <c r="M614" i="17"/>
  <c r="O614" i="17"/>
  <c r="Q614" i="17"/>
  <c r="V614" i="17"/>
  <c r="G615" i="17"/>
  <c r="I615" i="17"/>
  <c r="K615" i="17"/>
  <c r="M615" i="17"/>
  <c r="O615" i="17"/>
  <c r="Q615" i="17"/>
  <c r="V615" i="17"/>
  <c r="G623" i="17"/>
  <c r="I623" i="17"/>
  <c r="K623" i="17"/>
  <c r="M623" i="17"/>
  <c r="O623" i="17"/>
  <c r="Q623" i="17"/>
  <c r="V623" i="17"/>
  <c r="G632" i="17"/>
  <c r="G596" i="17" s="1"/>
  <c r="I632" i="17"/>
  <c r="K632" i="17"/>
  <c r="O632" i="17"/>
  <c r="Q632" i="17"/>
  <c r="V632" i="17"/>
  <c r="G646" i="17"/>
  <c r="M646" i="17" s="1"/>
  <c r="I646" i="17"/>
  <c r="K646" i="17"/>
  <c r="O646" i="17"/>
  <c r="Q646" i="17"/>
  <c r="V646" i="17"/>
  <c r="G665" i="17"/>
  <c r="I665" i="17"/>
  <c r="K665" i="17"/>
  <c r="K664" i="17" s="1"/>
  <c r="M665" i="17"/>
  <c r="O665" i="17"/>
  <c r="O664" i="17" s="1"/>
  <c r="Q665" i="17"/>
  <c r="Q664" i="17" s="1"/>
  <c r="V665" i="17"/>
  <c r="V664" i="17" s="1"/>
  <c r="G670" i="17"/>
  <c r="G664" i="17" s="1"/>
  <c r="I670" i="17"/>
  <c r="K670" i="17"/>
  <c r="M670" i="17"/>
  <c r="O670" i="17"/>
  <c r="Q670" i="17"/>
  <c r="V670" i="17"/>
  <c r="G676" i="17"/>
  <c r="I676" i="17"/>
  <c r="K676" i="17"/>
  <c r="M676" i="17"/>
  <c r="O676" i="17"/>
  <c r="Q676" i="17"/>
  <c r="V676" i="17"/>
  <c r="G678" i="17"/>
  <c r="M678" i="17" s="1"/>
  <c r="I678" i="17"/>
  <c r="K678" i="17"/>
  <c r="O678" i="17"/>
  <c r="Q678" i="17"/>
  <c r="V678" i="17"/>
  <c r="G680" i="17"/>
  <c r="I680" i="17"/>
  <c r="K680" i="17"/>
  <c r="M680" i="17"/>
  <c r="O680" i="17"/>
  <c r="Q680" i="17"/>
  <c r="V680" i="17"/>
  <c r="G682" i="17"/>
  <c r="M682" i="17" s="1"/>
  <c r="I682" i="17"/>
  <c r="K682" i="17"/>
  <c r="O682" i="17"/>
  <c r="Q682" i="17"/>
  <c r="V682" i="17"/>
  <c r="G684" i="17"/>
  <c r="M684" i="17" s="1"/>
  <c r="I684" i="17"/>
  <c r="I664" i="17" s="1"/>
  <c r="K684" i="17"/>
  <c r="O684" i="17"/>
  <c r="Q684" i="17"/>
  <c r="V684" i="17"/>
  <c r="G687" i="17"/>
  <c r="M687" i="17" s="1"/>
  <c r="I687" i="17"/>
  <c r="K687" i="17"/>
  <c r="O687" i="17"/>
  <c r="Q687" i="17"/>
  <c r="V687" i="17"/>
  <c r="G692" i="17"/>
  <c r="I692" i="17"/>
  <c r="K692" i="17"/>
  <c r="M692" i="17"/>
  <c r="O692" i="17"/>
  <c r="Q692" i="17"/>
  <c r="V692" i="17"/>
  <c r="V701" i="17"/>
  <c r="G702" i="17"/>
  <c r="I702" i="17"/>
  <c r="I701" i="17" s="1"/>
  <c r="K702" i="17"/>
  <c r="M702" i="17"/>
  <c r="O702" i="17"/>
  <c r="O701" i="17" s="1"/>
  <c r="Q702" i="17"/>
  <c r="Q701" i="17" s="1"/>
  <c r="V702" i="17"/>
  <c r="G706" i="17"/>
  <c r="I706" i="17"/>
  <c r="K706" i="17"/>
  <c r="K701" i="17" s="1"/>
  <c r="M706" i="17"/>
  <c r="O706" i="17"/>
  <c r="Q706" i="17"/>
  <c r="V706" i="17"/>
  <c r="G714" i="17"/>
  <c r="I714" i="17"/>
  <c r="K714" i="17"/>
  <c r="M714" i="17"/>
  <c r="O714" i="17"/>
  <c r="Q714" i="17"/>
  <c r="V714" i="17"/>
  <c r="G715" i="17"/>
  <c r="M715" i="17" s="1"/>
  <c r="I715" i="17"/>
  <c r="K715" i="17"/>
  <c r="O715" i="17"/>
  <c r="Q715" i="17"/>
  <c r="V715" i="17"/>
  <c r="G717" i="17"/>
  <c r="M717" i="17" s="1"/>
  <c r="I717" i="17"/>
  <c r="K717" i="17"/>
  <c r="O717" i="17"/>
  <c r="Q717" i="17"/>
  <c r="V717" i="17"/>
  <c r="G718" i="17"/>
  <c r="M718" i="17" s="1"/>
  <c r="I718" i="17"/>
  <c r="K718" i="17"/>
  <c r="O718" i="17"/>
  <c r="Q718" i="17"/>
  <c r="V718" i="17"/>
  <c r="G719" i="17"/>
  <c r="I719" i="17"/>
  <c r="K719" i="17"/>
  <c r="M719" i="17"/>
  <c r="O719" i="17"/>
  <c r="Q719" i="17"/>
  <c r="V719" i="17"/>
  <c r="G727" i="17"/>
  <c r="I727" i="17"/>
  <c r="I726" i="17" s="1"/>
  <c r="K727" i="17"/>
  <c r="M727" i="17"/>
  <c r="O727" i="17"/>
  <c r="O726" i="17" s="1"/>
  <c r="Q727" i="17"/>
  <c r="Q726" i="17" s="1"/>
  <c r="V727" i="17"/>
  <c r="V726" i="17" s="1"/>
  <c r="G740" i="17"/>
  <c r="G726" i="17" s="1"/>
  <c r="I740" i="17"/>
  <c r="K740" i="17"/>
  <c r="K726" i="17" s="1"/>
  <c r="O740" i="17"/>
  <c r="Q740" i="17"/>
  <c r="V740" i="17"/>
  <c r="G742" i="17"/>
  <c r="I742" i="17"/>
  <c r="K742" i="17"/>
  <c r="M742" i="17"/>
  <c r="O742" i="17"/>
  <c r="Q742" i="17"/>
  <c r="V742" i="17"/>
  <c r="G744" i="17"/>
  <c r="M744" i="17" s="1"/>
  <c r="I744" i="17"/>
  <c r="K744" i="17"/>
  <c r="O744" i="17"/>
  <c r="Q744" i="17"/>
  <c r="V744" i="17"/>
  <c r="G747" i="17"/>
  <c r="M747" i="17" s="1"/>
  <c r="I747" i="17"/>
  <c r="K747" i="17"/>
  <c r="O747" i="17"/>
  <c r="Q747" i="17"/>
  <c r="V747" i="17"/>
  <c r="G749" i="17"/>
  <c r="M749" i="17" s="1"/>
  <c r="I749" i="17"/>
  <c r="K749" i="17"/>
  <c r="O749" i="17"/>
  <c r="Q749" i="17"/>
  <c r="V749" i="17"/>
  <c r="G752" i="17"/>
  <c r="I752" i="17"/>
  <c r="K752" i="17"/>
  <c r="M752" i="17"/>
  <c r="O752" i="17"/>
  <c r="Q752" i="17"/>
  <c r="V752" i="17"/>
  <c r="G756" i="17"/>
  <c r="I756" i="17"/>
  <c r="I755" i="17" s="1"/>
  <c r="K756" i="17"/>
  <c r="M756" i="17"/>
  <c r="O756" i="17"/>
  <c r="O755" i="17" s="1"/>
  <c r="Q756" i="17"/>
  <c r="Q755" i="17" s="1"/>
  <c r="V756" i="17"/>
  <c r="G759" i="17"/>
  <c r="I759" i="17"/>
  <c r="K759" i="17"/>
  <c r="K755" i="17" s="1"/>
  <c r="M759" i="17"/>
  <c r="O759" i="17"/>
  <c r="Q759" i="17"/>
  <c r="V759" i="17"/>
  <c r="G761" i="17"/>
  <c r="I761" i="17"/>
  <c r="K761" i="17"/>
  <c r="M761" i="17"/>
  <c r="O761" i="17"/>
  <c r="Q761" i="17"/>
  <c r="V761" i="17"/>
  <c r="G763" i="17"/>
  <c r="M763" i="17" s="1"/>
  <c r="I763" i="17"/>
  <c r="K763" i="17"/>
  <c r="O763" i="17"/>
  <c r="Q763" i="17"/>
  <c r="V763" i="17"/>
  <c r="G767" i="17"/>
  <c r="M767" i="17" s="1"/>
  <c r="I767" i="17"/>
  <c r="K767" i="17"/>
  <c r="O767" i="17"/>
  <c r="Q767" i="17"/>
  <c r="V767" i="17"/>
  <c r="G769" i="17"/>
  <c r="M769" i="17" s="1"/>
  <c r="I769" i="17"/>
  <c r="K769" i="17"/>
  <c r="O769" i="17"/>
  <c r="Q769" i="17"/>
  <c r="V769" i="17"/>
  <c r="G772" i="17"/>
  <c r="I772" i="17"/>
  <c r="K772" i="17"/>
  <c r="M772" i="17"/>
  <c r="O772" i="17"/>
  <c r="Q772" i="17"/>
  <c r="V772" i="17"/>
  <c r="G774" i="17"/>
  <c r="I774" i="17"/>
  <c r="K774" i="17"/>
  <c r="M774" i="17"/>
  <c r="O774" i="17"/>
  <c r="Q774" i="17"/>
  <c r="V774" i="17"/>
  <c r="G775" i="17"/>
  <c r="I775" i="17"/>
  <c r="K775" i="17"/>
  <c r="M775" i="17"/>
  <c r="O775" i="17"/>
  <c r="Q775" i="17"/>
  <c r="V775" i="17"/>
  <c r="G776" i="17"/>
  <c r="M776" i="17" s="1"/>
  <c r="I776" i="17"/>
  <c r="K776" i="17"/>
  <c r="O776" i="17"/>
  <c r="Q776" i="17"/>
  <c r="V776" i="17"/>
  <c r="G777" i="17"/>
  <c r="I777" i="17"/>
  <c r="K777" i="17"/>
  <c r="M777" i="17"/>
  <c r="O777" i="17"/>
  <c r="Q777" i="17"/>
  <c r="V777" i="17"/>
  <c r="V755" i="17" s="1"/>
  <c r="G778" i="17"/>
  <c r="M778" i="17" s="1"/>
  <c r="I778" i="17"/>
  <c r="K778" i="17"/>
  <c r="O778" i="17"/>
  <c r="Q778" i="17"/>
  <c r="V778" i="17"/>
  <c r="G780" i="17"/>
  <c r="Q780" i="17"/>
  <c r="G781" i="17"/>
  <c r="M781" i="17" s="1"/>
  <c r="M780" i="17" s="1"/>
  <c r="I781" i="17"/>
  <c r="I780" i="17" s="1"/>
  <c r="K781" i="17"/>
  <c r="K780" i="17" s="1"/>
  <c r="O781" i="17"/>
  <c r="O780" i="17" s="1"/>
  <c r="Q781" i="17"/>
  <c r="V781" i="17"/>
  <c r="V780" i="17" s="1"/>
  <c r="G784" i="17"/>
  <c r="G783" i="17" s="1"/>
  <c r="I784" i="17"/>
  <c r="K784" i="17"/>
  <c r="M784" i="17"/>
  <c r="O784" i="17"/>
  <c r="O783" i="17" s="1"/>
  <c r="Q784" i="17"/>
  <c r="Q783" i="17" s="1"/>
  <c r="V784" i="17"/>
  <c r="V783" i="17" s="1"/>
  <c r="G787" i="17"/>
  <c r="I787" i="17"/>
  <c r="I783" i="17" s="1"/>
  <c r="K787" i="17"/>
  <c r="M787" i="17"/>
  <c r="O787" i="17"/>
  <c r="Q787" i="17"/>
  <c r="V787" i="17"/>
  <c r="G800" i="17"/>
  <c r="I800" i="17"/>
  <c r="K800" i="17"/>
  <c r="M800" i="17"/>
  <c r="O800" i="17"/>
  <c r="Q800" i="17"/>
  <c r="V800" i="17"/>
  <c r="G803" i="17"/>
  <c r="I803" i="17"/>
  <c r="K803" i="17"/>
  <c r="M803" i="17"/>
  <c r="O803" i="17"/>
  <c r="Q803" i="17"/>
  <c r="V803" i="17"/>
  <c r="G816" i="17"/>
  <c r="M816" i="17" s="1"/>
  <c r="I816" i="17"/>
  <c r="K816" i="17"/>
  <c r="O816" i="17"/>
  <c r="Q816" i="17"/>
  <c r="V816" i="17"/>
  <c r="G833" i="17"/>
  <c r="M833" i="17" s="1"/>
  <c r="I833" i="17"/>
  <c r="K833" i="17"/>
  <c r="O833" i="17"/>
  <c r="Q833" i="17"/>
  <c r="V833" i="17"/>
  <c r="G835" i="17"/>
  <c r="M835" i="17" s="1"/>
  <c r="I835" i="17"/>
  <c r="K835" i="17"/>
  <c r="K783" i="17" s="1"/>
  <c r="O835" i="17"/>
  <c r="Q835" i="17"/>
  <c r="V835" i="17"/>
  <c r="G845" i="17"/>
  <c r="I845" i="17"/>
  <c r="K845" i="17"/>
  <c r="M845" i="17"/>
  <c r="O845" i="17"/>
  <c r="Q845" i="17"/>
  <c r="V845" i="17"/>
  <c r="G851" i="17"/>
  <c r="I851" i="17"/>
  <c r="K851" i="17"/>
  <c r="M851" i="17"/>
  <c r="O851" i="17"/>
  <c r="Q851" i="17"/>
  <c r="V851" i="17"/>
  <c r="G858" i="17"/>
  <c r="I858" i="17"/>
  <c r="K858" i="17"/>
  <c r="M858" i="17"/>
  <c r="O858" i="17"/>
  <c r="Q858" i="17"/>
  <c r="V858" i="17"/>
  <c r="G860" i="17"/>
  <c r="M860" i="17" s="1"/>
  <c r="I860" i="17"/>
  <c r="K860" i="17"/>
  <c r="O860" i="17"/>
  <c r="Q860" i="17"/>
  <c r="V860" i="17"/>
  <c r="G884" i="17"/>
  <c r="I884" i="17"/>
  <c r="K884" i="17"/>
  <c r="M884" i="17"/>
  <c r="O884" i="17"/>
  <c r="Q884" i="17"/>
  <c r="V884" i="17"/>
  <c r="K886" i="17"/>
  <c r="G887" i="17"/>
  <c r="M887" i="17" s="1"/>
  <c r="M886" i="17" s="1"/>
  <c r="I887" i="17"/>
  <c r="I886" i="17" s="1"/>
  <c r="K887" i="17"/>
  <c r="O887" i="17"/>
  <c r="Q887" i="17"/>
  <c r="Q886" i="17" s="1"/>
  <c r="V887" i="17"/>
  <c r="G894" i="17"/>
  <c r="M894" i="17" s="1"/>
  <c r="I894" i="17"/>
  <c r="K894" i="17"/>
  <c r="O894" i="17"/>
  <c r="O886" i="17" s="1"/>
  <c r="Q894" i="17"/>
  <c r="V894" i="17"/>
  <c r="V886" i="17" s="1"/>
  <c r="G901" i="17"/>
  <c r="I901" i="17"/>
  <c r="K901" i="17"/>
  <c r="M901" i="17"/>
  <c r="O901" i="17"/>
  <c r="Q901" i="17"/>
  <c r="V901" i="17"/>
  <c r="G913" i="17"/>
  <c r="I913" i="17"/>
  <c r="K913" i="17"/>
  <c r="M913" i="17"/>
  <c r="O913" i="17"/>
  <c r="Q913" i="17"/>
  <c r="V913" i="17"/>
  <c r="G916" i="17"/>
  <c r="I916" i="17"/>
  <c r="K916" i="17"/>
  <c r="K915" i="17" s="1"/>
  <c r="M916" i="17"/>
  <c r="O916" i="17"/>
  <c r="Q916" i="17"/>
  <c r="Q915" i="17" s="1"/>
  <c r="V916" i="17"/>
  <c r="V915" i="17" s="1"/>
  <c r="G920" i="17"/>
  <c r="I920" i="17"/>
  <c r="I915" i="17" s="1"/>
  <c r="K920" i="17"/>
  <c r="M920" i="17"/>
  <c r="O920" i="17"/>
  <c r="Q920" i="17"/>
  <c r="V920" i="17"/>
  <c r="G923" i="17"/>
  <c r="G915" i="17" s="1"/>
  <c r="I923" i="17"/>
  <c r="K923" i="17"/>
  <c r="O923" i="17"/>
  <c r="Q923" i="17"/>
  <c r="V923" i="17"/>
  <c r="G925" i="17"/>
  <c r="M925" i="17" s="1"/>
  <c r="I925" i="17"/>
  <c r="K925" i="17"/>
  <c r="O925" i="17"/>
  <c r="Q925" i="17"/>
  <c r="V925" i="17"/>
  <c r="G927" i="17"/>
  <c r="M927" i="17" s="1"/>
  <c r="I927" i="17"/>
  <c r="K927" i="17"/>
  <c r="O927" i="17"/>
  <c r="Q927" i="17"/>
  <c r="V927" i="17"/>
  <c r="G929" i="17"/>
  <c r="I929" i="17"/>
  <c r="K929" i="17"/>
  <c r="M929" i="17"/>
  <c r="O929" i="17"/>
  <c r="Q929" i="17"/>
  <c r="V929" i="17"/>
  <c r="G931" i="17"/>
  <c r="I931" i="17"/>
  <c r="K931" i="17"/>
  <c r="M931" i="17"/>
  <c r="O931" i="17"/>
  <c r="O915" i="17" s="1"/>
  <c r="Q931" i="17"/>
  <c r="V931" i="17"/>
  <c r="G939" i="17"/>
  <c r="I939" i="17"/>
  <c r="K939" i="17"/>
  <c r="M939" i="17"/>
  <c r="O939" i="17"/>
  <c r="Q939" i="17"/>
  <c r="V939" i="17"/>
  <c r="G942" i="17"/>
  <c r="M942" i="17" s="1"/>
  <c r="I942" i="17"/>
  <c r="K942" i="17"/>
  <c r="O942" i="17"/>
  <c r="Q942" i="17"/>
  <c r="V942" i="17"/>
  <c r="G948" i="17"/>
  <c r="I948" i="17"/>
  <c r="K948" i="17"/>
  <c r="M948" i="17"/>
  <c r="O948" i="17"/>
  <c r="Q948" i="17"/>
  <c r="V948" i="17"/>
  <c r="G954" i="17"/>
  <c r="M954" i="17" s="1"/>
  <c r="I954" i="17"/>
  <c r="K954" i="17"/>
  <c r="O954" i="17"/>
  <c r="Q954" i="17"/>
  <c r="V954" i="17"/>
  <c r="G960" i="17"/>
  <c r="M960" i="17" s="1"/>
  <c r="I960" i="17"/>
  <c r="K960" i="17"/>
  <c r="O960" i="17"/>
  <c r="Q960" i="17"/>
  <c r="V960" i="17"/>
  <c r="G963" i="17"/>
  <c r="M963" i="17" s="1"/>
  <c r="I963" i="17"/>
  <c r="K963" i="17"/>
  <c r="O963" i="17"/>
  <c r="Q963" i="17"/>
  <c r="V963" i="17"/>
  <c r="G966" i="17"/>
  <c r="I966" i="17"/>
  <c r="K966" i="17"/>
  <c r="M966" i="17"/>
  <c r="O966" i="17"/>
  <c r="Q966" i="17"/>
  <c r="V966" i="17"/>
  <c r="G968" i="17"/>
  <c r="I968" i="17"/>
  <c r="K968" i="17"/>
  <c r="M968" i="17"/>
  <c r="O968" i="17"/>
  <c r="Q968" i="17"/>
  <c r="V968" i="17"/>
  <c r="G971" i="17"/>
  <c r="I971" i="17"/>
  <c r="K971" i="17"/>
  <c r="M971" i="17"/>
  <c r="O971" i="17"/>
  <c r="Q971" i="17"/>
  <c r="V971" i="17"/>
  <c r="G978" i="17"/>
  <c r="I978" i="17"/>
  <c r="K978" i="17"/>
  <c r="M978" i="17"/>
  <c r="O978" i="17"/>
  <c r="Q978" i="17"/>
  <c r="V978" i="17"/>
  <c r="G987" i="17"/>
  <c r="I987" i="17"/>
  <c r="K987" i="17"/>
  <c r="M987" i="17"/>
  <c r="O987" i="17"/>
  <c r="Q987" i="17"/>
  <c r="V987" i="17"/>
  <c r="G990" i="17"/>
  <c r="M990" i="17" s="1"/>
  <c r="I990" i="17"/>
  <c r="K990" i="17"/>
  <c r="O990" i="17"/>
  <c r="Q990" i="17"/>
  <c r="V990" i="17"/>
  <c r="G993" i="17"/>
  <c r="M993" i="17" s="1"/>
  <c r="I993" i="17"/>
  <c r="K993" i="17"/>
  <c r="O993" i="17"/>
  <c r="Q993" i="17"/>
  <c r="V993" i="17"/>
  <c r="G996" i="17"/>
  <c r="M996" i="17" s="1"/>
  <c r="I996" i="17"/>
  <c r="K996" i="17"/>
  <c r="O996" i="17"/>
  <c r="Q996" i="17"/>
  <c r="V996" i="17"/>
  <c r="G998" i="17"/>
  <c r="I998" i="17"/>
  <c r="K998" i="17"/>
  <c r="M998" i="17"/>
  <c r="O998" i="17"/>
  <c r="Q998" i="17"/>
  <c r="V998" i="17"/>
  <c r="G1001" i="17"/>
  <c r="I1001" i="17"/>
  <c r="K1001" i="17"/>
  <c r="M1001" i="17"/>
  <c r="O1001" i="17"/>
  <c r="Q1001" i="17"/>
  <c r="V1001" i="17"/>
  <c r="G1004" i="17"/>
  <c r="I1004" i="17"/>
  <c r="K1004" i="17"/>
  <c r="M1004" i="17"/>
  <c r="O1004" i="17"/>
  <c r="Q1004" i="17"/>
  <c r="V1004" i="17"/>
  <c r="G1006" i="17"/>
  <c r="M1006" i="17" s="1"/>
  <c r="I1006" i="17"/>
  <c r="K1006" i="17"/>
  <c r="O1006" i="17"/>
  <c r="Q1006" i="17"/>
  <c r="V1006" i="17"/>
  <c r="G1009" i="17"/>
  <c r="I1009" i="17"/>
  <c r="K1009" i="17"/>
  <c r="M1009" i="17"/>
  <c r="O1009" i="17"/>
  <c r="Q1009" i="17"/>
  <c r="V1009" i="17"/>
  <c r="G1011" i="17"/>
  <c r="M1011" i="17" s="1"/>
  <c r="I1011" i="17"/>
  <c r="K1011" i="17"/>
  <c r="O1011" i="17"/>
  <c r="Q1011" i="17"/>
  <c r="V1011" i="17"/>
  <c r="G1018" i="17"/>
  <c r="M1018" i="17" s="1"/>
  <c r="I1018" i="17"/>
  <c r="K1018" i="17"/>
  <c r="O1018" i="17"/>
  <c r="Q1018" i="17"/>
  <c r="V1018" i="17"/>
  <c r="G1020" i="17"/>
  <c r="M1020" i="17" s="1"/>
  <c r="I1020" i="17"/>
  <c r="K1020" i="17"/>
  <c r="O1020" i="17"/>
  <c r="Q1020" i="17"/>
  <c r="V1020" i="17"/>
  <c r="G1031" i="17"/>
  <c r="I1031" i="17"/>
  <c r="K1031" i="17"/>
  <c r="M1031" i="17"/>
  <c r="O1031" i="17"/>
  <c r="Q1031" i="17"/>
  <c r="V1031" i="17"/>
  <c r="G1040" i="17"/>
  <c r="I1040" i="17"/>
  <c r="K1040" i="17"/>
  <c r="M1040" i="17"/>
  <c r="O1040" i="17"/>
  <c r="Q1040" i="17"/>
  <c r="V1040" i="17"/>
  <c r="G1043" i="17"/>
  <c r="I1043" i="17"/>
  <c r="K1043" i="17"/>
  <c r="K1042" i="17" s="1"/>
  <c r="M1043" i="17"/>
  <c r="O1043" i="17"/>
  <c r="Q1043" i="17"/>
  <c r="Q1042" i="17" s="1"/>
  <c r="V1043" i="17"/>
  <c r="V1042" i="17" s="1"/>
  <c r="G1056" i="17"/>
  <c r="I1056" i="17"/>
  <c r="I1042" i="17" s="1"/>
  <c r="K1056" i="17"/>
  <c r="M1056" i="17"/>
  <c r="O1056" i="17"/>
  <c r="Q1056" i="17"/>
  <c r="V1056" i="17"/>
  <c r="G1069" i="17"/>
  <c r="G1042" i="17" s="1"/>
  <c r="I1069" i="17"/>
  <c r="K1069" i="17"/>
  <c r="O1069" i="17"/>
  <c r="Q1069" i="17"/>
  <c r="V1069" i="17"/>
  <c r="G1071" i="17"/>
  <c r="M1071" i="17" s="1"/>
  <c r="I1071" i="17"/>
  <c r="K1071" i="17"/>
  <c r="O1071" i="17"/>
  <c r="Q1071" i="17"/>
  <c r="V1071" i="17"/>
  <c r="G1073" i="17"/>
  <c r="M1073" i="17" s="1"/>
  <c r="I1073" i="17"/>
  <c r="K1073" i="17"/>
  <c r="O1073" i="17"/>
  <c r="Q1073" i="17"/>
  <c r="V1073" i="17"/>
  <c r="G1074" i="17"/>
  <c r="I1074" i="17"/>
  <c r="K1074" i="17"/>
  <c r="M1074" i="17"/>
  <c r="O1074" i="17"/>
  <c r="Q1074" i="17"/>
  <c r="V1074" i="17"/>
  <c r="G1077" i="17"/>
  <c r="I1077" i="17"/>
  <c r="K1077" i="17"/>
  <c r="M1077" i="17"/>
  <c r="O1077" i="17"/>
  <c r="O1042" i="17" s="1"/>
  <c r="Q1077" i="17"/>
  <c r="V1077" i="17"/>
  <c r="G1095" i="17"/>
  <c r="I1095" i="17"/>
  <c r="K1095" i="17"/>
  <c r="M1095" i="17"/>
  <c r="O1095" i="17"/>
  <c r="Q1095" i="17"/>
  <c r="V1095" i="17"/>
  <c r="G1098" i="17"/>
  <c r="M1098" i="17" s="1"/>
  <c r="I1098" i="17"/>
  <c r="K1098" i="17"/>
  <c r="O1098" i="17"/>
  <c r="Q1098" i="17"/>
  <c r="V1098" i="17"/>
  <c r="G1101" i="17"/>
  <c r="I1101" i="17"/>
  <c r="K1101" i="17"/>
  <c r="M1101" i="17"/>
  <c r="O1101" i="17"/>
  <c r="Q1101" i="17"/>
  <c r="V1101" i="17"/>
  <c r="K1103" i="17"/>
  <c r="G1104" i="17"/>
  <c r="M1104" i="17" s="1"/>
  <c r="M1103" i="17" s="1"/>
  <c r="I1104" i="17"/>
  <c r="I1103" i="17" s="1"/>
  <c r="K1104" i="17"/>
  <c r="O1104" i="17"/>
  <c r="Q1104" i="17"/>
  <c r="Q1103" i="17" s="1"/>
  <c r="V1104" i="17"/>
  <c r="G1107" i="17"/>
  <c r="M1107" i="17" s="1"/>
  <c r="I1107" i="17"/>
  <c r="K1107" i="17"/>
  <c r="O1107" i="17"/>
  <c r="O1103" i="17" s="1"/>
  <c r="Q1107" i="17"/>
  <c r="V1107" i="17"/>
  <c r="V1103" i="17" s="1"/>
  <c r="G1114" i="17"/>
  <c r="I1114" i="17"/>
  <c r="K1114" i="17"/>
  <c r="M1114" i="17"/>
  <c r="O1114" i="17"/>
  <c r="Q1114" i="17"/>
  <c r="V1114" i="17"/>
  <c r="V1116" i="17"/>
  <c r="G1117" i="17"/>
  <c r="M1117" i="17" s="1"/>
  <c r="M1116" i="17" s="1"/>
  <c r="I1117" i="17"/>
  <c r="I1116" i="17" s="1"/>
  <c r="K1117" i="17"/>
  <c r="K1116" i="17" s="1"/>
  <c r="O1117" i="17"/>
  <c r="O1116" i="17" s="1"/>
  <c r="Q1117" i="17"/>
  <c r="Q1116" i="17" s="1"/>
  <c r="V1117" i="17"/>
  <c r="G1122" i="17"/>
  <c r="I1122" i="17"/>
  <c r="K1122" i="17"/>
  <c r="M1122" i="17"/>
  <c r="O1122" i="17"/>
  <c r="Q1122" i="17"/>
  <c r="V1122" i="17"/>
  <c r="G1124" i="17"/>
  <c r="I1124" i="17"/>
  <c r="K1124" i="17"/>
  <c r="M1124" i="17"/>
  <c r="O1124" i="17"/>
  <c r="Q1124" i="17"/>
  <c r="V1124" i="17"/>
  <c r="G1127" i="17"/>
  <c r="G1126" i="17" s="1"/>
  <c r="I1127" i="17"/>
  <c r="I1126" i="17" s="1"/>
  <c r="K1127" i="17"/>
  <c r="K1126" i="17" s="1"/>
  <c r="O1127" i="17"/>
  <c r="O1126" i="17" s="1"/>
  <c r="Q1127" i="17"/>
  <c r="Q1126" i="17" s="1"/>
  <c r="V1127" i="17"/>
  <c r="V1126" i="17" s="1"/>
  <c r="G1137" i="17"/>
  <c r="M1137" i="17" s="1"/>
  <c r="I1137" i="17"/>
  <c r="K1137" i="17"/>
  <c r="O1137" i="17"/>
  <c r="Q1137" i="17"/>
  <c r="V1137" i="17"/>
  <c r="G1147" i="17"/>
  <c r="I1147" i="17"/>
  <c r="K1147" i="17"/>
  <c r="M1147" i="17"/>
  <c r="O1147" i="17"/>
  <c r="Q1147" i="17"/>
  <c r="V1147" i="17"/>
  <c r="G1150" i="17"/>
  <c r="I1150" i="17"/>
  <c r="K1150" i="17"/>
  <c r="M1150" i="17"/>
  <c r="O1150" i="17"/>
  <c r="Q1150" i="17"/>
  <c r="V1150" i="17"/>
  <c r="G1153" i="17"/>
  <c r="I1153" i="17"/>
  <c r="K1153" i="17"/>
  <c r="M1153" i="17"/>
  <c r="O1153" i="17"/>
  <c r="Q1153" i="17"/>
  <c r="V1153" i="17"/>
  <c r="G1158" i="17"/>
  <c r="M1158" i="17" s="1"/>
  <c r="I1158" i="17"/>
  <c r="K1158" i="17"/>
  <c r="O1158" i="17"/>
  <c r="Q1158" i="17"/>
  <c r="V1158" i="17"/>
  <c r="G1160" i="17"/>
  <c r="I1160" i="17"/>
  <c r="K1160" i="17"/>
  <c r="M1160" i="17"/>
  <c r="O1160" i="17"/>
  <c r="Q1160" i="17"/>
  <c r="V1160" i="17"/>
  <c r="G1162" i="17"/>
  <c r="M1162" i="17" s="1"/>
  <c r="I1162" i="17"/>
  <c r="K1162" i="17"/>
  <c r="O1162" i="17"/>
  <c r="Q1162" i="17"/>
  <c r="V1162" i="17"/>
  <c r="G1164" i="17"/>
  <c r="M1164" i="17" s="1"/>
  <c r="I1164" i="17"/>
  <c r="K1164" i="17"/>
  <c r="O1164" i="17"/>
  <c r="Q1164" i="17"/>
  <c r="V1164" i="17"/>
  <c r="G1166" i="17"/>
  <c r="M1166" i="17" s="1"/>
  <c r="I1166" i="17"/>
  <c r="K1166" i="17"/>
  <c r="O1166" i="17"/>
  <c r="Q1166" i="17"/>
  <c r="V1166" i="17"/>
  <c r="G1168" i="17"/>
  <c r="I1168" i="17"/>
  <c r="K1168" i="17"/>
  <c r="M1168" i="17"/>
  <c r="O1168" i="17"/>
  <c r="Q1168" i="17"/>
  <c r="V1168" i="17"/>
  <c r="G1170" i="17"/>
  <c r="I1170" i="17"/>
  <c r="K1170" i="17"/>
  <c r="M1170" i="17"/>
  <c r="O1170" i="17"/>
  <c r="Q1170" i="17"/>
  <c r="V1170" i="17"/>
  <c r="G1172" i="17"/>
  <c r="I1172" i="17"/>
  <c r="K1172" i="17"/>
  <c r="M1172" i="17"/>
  <c r="O1172" i="17"/>
  <c r="Q1172" i="17"/>
  <c r="V1172" i="17"/>
  <c r="G1175" i="17"/>
  <c r="I1175" i="17"/>
  <c r="K1175" i="17"/>
  <c r="M1175" i="17"/>
  <c r="O1175" i="17"/>
  <c r="Q1175" i="17"/>
  <c r="V1175" i="17"/>
  <c r="G1178" i="17"/>
  <c r="I1178" i="17"/>
  <c r="K1178" i="17"/>
  <c r="M1178" i="17"/>
  <c r="O1178" i="17"/>
  <c r="Q1178" i="17"/>
  <c r="V1178" i="17"/>
  <c r="G1181" i="17"/>
  <c r="M1181" i="17" s="1"/>
  <c r="I1181" i="17"/>
  <c r="K1181" i="17"/>
  <c r="O1181" i="17"/>
  <c r="Q1181" i="17"/>
  <c r="V1181" i="17"/>
  <c r="G1184" i="17"/>
  <c r="M1184" i="17" s="1"/>
  <c r="I1184" i="17"/>
  <c r="K1184" i="17"/>
  <c r="O1184" i="17"/>
  <c r="Q1184" i="17"/>
  <c r="V1184" i="17"/>
  <c r="G1186" i="17"/>
  <c r="M1186" i="17" s="1"/>
  <c r="I1186" i="17"/>
  <c r="K1186" i="17"/>
  <c r="O1186" i="17"/>
  <c r="Q1186" i="17"/>
  <c r="V1186" i="17"/>
  <c r="G1188" i="17"/>
  <c r="I1188" i="17"/>
  <c r="K1188" i="17"/>
  <c r="M1188" i="17"/>
  <c r="O1188" i="17"/>
  <c r="Q1188" i="17"/>
  <c r="V1188" i="17"/>
  <c r="G1190" i="17"/>
  <c r="I1190" i="17"/>
  <c r="K1190" i="17"/>
  <c r="M1190" i="17"/>
  <c r="O1190" i="17"/>
  <c r="Q1190" i="17"/>
  <c r="V1190" i="17"/>
  <c r="G1192" i="17"/>
  <c r="I1192" i="17"/>
  <c r="K1192" i="17"/>
  <c r="M1192" i="17"/>
  <c r="O1192" i="17"/>
  <c r="Q1192" i="17"/>
  <c r="V1192" i="17"/>
  <c r="G1195" i="17"/>
  <c r="I1195" i="17"/>
  <c r="K1195" i="17"/>
  <c r="M1195" i="17"/>
  <c r="O1195" i="17"/>
  <c r="Q1195" i="17"/>
  <c r="V1195" i="17"/>
  <c r="V1194" i="17" s="1"/>
  <c r="G1197" i="17"/>
  <c r="M1197" i="17" s="1"/>
  <c r="I1197" i="17"/>
  <c r="K1197" i="17"/>
  <c r="K1194" i="17" s="1"/>
  <c r="O1197" i="17"/>
  <c r="Q1197" i="17"/>
  <c r="V1197" i="17"/>
  <c r="G1199" i="17"/>
  <c r="M1199" i="17" s="1"/>
  <c r="I1199" i="17"/>
  <c r="I1194" i="17" s="1"/>
  <c r="K1199" i="17"/>
  <c r="O1199" i="17"/>
  <c r="Q1199" i="17"/>
  <c r="V1199" i="17"/>
  <c r="G1201" i="17"/>
  <c r="M1201" i="17" s="1"/>
  <c r="I1201" i="17"/>
  <c r="K1201" i="17"/>
  <c r="O1201" i="17"/>
  <c r="O1194" i="17" s="1"/>
  <c r="Q1201" i="17"/>
  <c r="V1201" i="17"/>
  <c r="G1203" i="17"/>
  <c r="I1203" i="17"/>
  <c r="K1203" i="17"/>
  <c r="M1203" i="17"/>
  <c r="O1203" i="17"/>
  <c r="Q1203" i="17"/>
  <c r="V1203" i="17"/>
  <c r="G1205" i="17"/>
  <c r="I1205" i="17"/>
  <c r="K1205" i="17"/>
  <c r="M1205" i="17"/>
  <c r="O1205" i="17"/>
  <c r="Q1205" i="17"/>
  <c r="V1205" i="17"/>
  <c r="G1207" i="17"/>
  <c r="I1207" i="17"/>
  <c r="K1207" i="17"/>
  <c r="M1207" i="17"/>
  <c r="O1207" i="17"/>
  <c r="Q1207" i="17"/>
  <c r="Q1194" i="17" s="1"/>
  <c r="V1207" i="17"/>
  <c r="G1209" i="17"/>
  <c r="I1209" i="17"/>
  <c r="K1209" i="17"/>
  <c r="M1209" i="17"/>
  <c r="O1209" i="17"/>
  <c r="Q1209" i="17"/>
  <c r="V1209" i="17"/>
  <c r="G1211" i="17"/>
  <c r="I1211" i="17"/>
  <c r="K1211" i="17"/>
  <c r="M1211" i="17"/>
  <c r="O1211" i="17"/>
  <c r="Q1211" i="17"/>
  <c r="V1211" i="17"/>
  <c r="G1213" i="17"/>
  <c r="M1213" i="17" s="1"/>
  <c r="I1213" i="17"/>
  <c r="K1213" i="17"/>
  <c r="O1213" i="17"/>
  <c r="Q1213" i="17"/>
  <c r="V1213" i="17"/>
  <c r="G1215" i="17"/>
  <c r="G1194" i="17" s="1"/>
  <c r="I1215" i="17"/>
  <c r="K1215" i="17"/>
  <c r="O1215" i="17"/>
  <c r="Q1215" i="17"/>
  <c r="V1215" i="17"/>
  <c r="G1216" i="17"/>
  <c r="M1216" i="17" s="1"/>
  <c r="I1216" i="17"/>
  <c r="K1216" i="17"/>
  <c r="O1216" i="17"/>
  <c r="Q1216" i="17"/>
  <c r="V1216" i="17"/>
  <c r="G1218" i="17"/>
  <c r="I1218" i="17"/>
  <c r="K1218" i="17"/>
  <c r="M1218" i="17"/>
  <c r="O1218" i="17"/>
  <c r="Q1218" i="17"/>
  <c r="V1218" i="17"/>
  <c r="G1220" i="17"/>
  <c r="I1220" i="17"/>
  <c r="K1220" i="17"/>
  <c r="M1220" i="17"/>
  <c r="O1220" i="17"/>
  <c r="Q1220" i="17"/>
  <c r="V1220" i="17"/>
  <c r="G1222" i="17"/>
  <c r="I1222" i="17"/>
  <c r="K1222" i="17"/>
  <c r="M1222" i="17"/>
  <c r="O1222" i="17"/>
  <c r="Q1222" i="17"/>
  <c r="V1222" i="17"/>
  <c r="G1224" i="17"/>
  <c r="M1224" i="17" s="1"/>
  <c r="I1224" i="17"/>
  <c r="K1224" i="17"/>
  <c r="O1224" i="17"/>
  <c r="Q1224" i="17"/>
  <c r="V1224" i="17"/>
  <c r="G1226" i="17"/>
  <c r="I1226" i="17"/>
  <c r="K1226" i="17"/>
  <c r="M1226" i="17"/>
  <c r="O1226" i="17"/>
  <c r="Q1226" i="17"/>
  <c r="V1226" i="17"/>
  <c r="G1228" i="17"/>
  <c r="M1228" i="17" s="1"/>
  <c r="I1228" i="17"/>
  <c r="K1228" i="17"/>
  <c r="O1228" i="17"/>
  <c r="Q1228" i="17"/>
  <c r="V1228" i="17"/>
  <c r="G1230" i="17"/>
  <c r="M1230" i="17" s="1"/>
  <c r="I1230" i="17"/>
  <c r="K1230" i="17"/>
  <c r="O1230" i="17"/>
  <c r="Q1230" i="17"/>
  <c r="V1230" i="17"/>
  <c r="G1232" i="17"/>
  <c r="M1232" i="17" s="1"/>
  <c r="I1232" i="17"/>
  <c r="K1232" i="17"/>
  <c r="O1232" i="17"/>
  <c r="Q1232" i="17"/>
  <c r="V1232" i="17"/>
  <c r="G1234" i="17"/>
  <c r="I1234" i="17"/>
  <c r="K1234" i="17"/>
  <c r="M1234" i="17"/>
  <c r="O1234" i="17"/>
  <c r="Q1234" i="17"/>
  <c r="V1234" i="17"/>
  <c r="G1236" i="17"/>
  <c r="I1236" i="17"/>
  <c r="K1236" i="17"/>
  <c r="M1236" i="17"/>
  <c r="O1236" i="17"/>
  <c r="Q1236" i="17"/>
  <c r="V1236" i="17"/>
  <c r="G1238" i="17"/>
  <c r="I1238" i="17"/>
  <c r="K1238" i="17"/>
  <c r="M1238" i="17"/>
  <c r="O1238" i="17"/>
  <c r="Q1238" i="17"/>
  <c r="V1238" i="17"/>
  <c r="G1240" i="17"/>
  <c r="I1240" i="17"/>
  <c r="K1240" i="17"/>
  <c r="M1240" i="17"/>
  <c r="O1240" i="17"/>
  <c r="Q1240" i="17"/>
  <c r="V1240" i="17"/>
  <c r="G1242" i="17"/>
  <c r="I1242" i="17"/>
  <c r="K1242" i="17"/>
  <c r="M1242" i="17"/>
  <c r="O1242" i="17"/>
  <c r="Q1242" i="17"/>
  <c r="V1242" i="17"/>
  <c r="G1245" i="17"/>
  <c r="G1244" i="17" s="1"/>
  <c r="I1245" i="17"/>
  <c r="I1244" i="17" s="1"/>
  <c r="K1245" i="17"/>
  <c r="K1244" i="17" s="1"/>
  <c r="O1245" i="17"/>
  <c r="O1244" i="17" s="1"/>
  <c r="Q1245" i="17"/>
  <c r="Q1244" i="17" s="1"/>
  <c r="V1245" i="17"/>
  <c r="V1244" i="17" s="1"/>
  <c r="G1259" i="17"/>
  <c r="M1259" i="17" s="1"/>
  <c r="I1259" i="17"/>
  <c r="K1259" i="17"/>
  <c r="O1259" i="17"/>
  <c r="Q1259" i="17"/>
  <c r="V1259" i="17"/>
  <c r="G1264" i="17"/>
  <c r="I1264" i="17"/>
  <c r="K1264" i="17"/>
  <c r="M1264" i="17"/>
  <c r="O1264" i="17"/>
  <c r="Q1264" i="17"/>
  <c r="V1264" i="17"/>
  <c r="G1271" i="17"/>
  <c r="I1271" i="17"/>
  <c r="K1271" i="17"/>
  <c r="M1271" i="17"/>
  <c r="O1271" i="17"/>
  <c r="Q1271" i="17"/>
  <c r="V1271" i="17"/>
  <c r="G1284" i="17"/>
  <c r="I1284" i="17"/>
  <c r="K1284" i="17"/>
  <c r="M1284" i="17"/>
  <c r="O1284" i="17"/>
  <c r="Q1284" i="17"/>
  <c r="V1284" i="17"/>
  <c r="G1285" i="17"/>
  <c r="M1285" i="17" s="1"/>
  <c r="I1285" i="17"/>
  <c r="K1285" i="17"/>
  <c r="O1285" i="17"/>
  <c r="Q1285" i="17"/>
  <c r="V1285" i="17"/>
  <c r="G1287" i="17"/>
  <c r="I1287" i="17"/>
  <c r="K1287" i="17"/>
  <c r="M1287" i="17"/>
  <c r="O1287" i="17"/>
  <c r="Q1287" i="17"/>
  <c r="V1287" i="17"/>
  <c r="G1305" i="17"/>
  <c r="M1305" i="17" s="1"/>
  <c r="I1305" i="17"/>
  <c r="K1305" i="17"/>
  <c r="O1305" i="17"/>
  <c r="Q1305" i="17"/>
  <c r="V1305" i="17"/>
  <c r="G1323" i="17"/>
  <c r="M1323" i="17" s="1"/>
  <c r="I1323" i="17"/>
  <c r="K1323" i="17"/>
  <c r="O1323" i="17"/>
  <c r="Q1323" i="17"/>
  <c r="V1323" i="17"/>
  <c r="G1341" i="17"/>
  <c r="M1341" i="17" s="1"/>
  <c r="I1341" i="17"/>
  <c r="K1341" i="17"/>
  <c r="O1341" i="17"/>
  <c r="Q1341" i="17"/>
  <c r="V1341" i="17"/>
  <c r="G1344" i="17"/>
  <c r="I1344" i="17"/>
  <c r="K1344" i="17"/>
  <c r="M1344" i="17"/>
  <c r="O1344" i="17"/>
  <c r="O1343" i="17" s="1"/>
  <c r="Q1344" i="17"/>
  <c r="Q1343" i="17" s="1"/>
  <c r="V1344" i="17"/>
  <c r="V1343" i="17" s="1"/>
  <c r="G1353" i="17"/>
  <c r="I1353" i="17"/>
  <c r="K1353" i="17"/>
  <c r="M1353" i="17"/>
  <c r="O1353" i="17"/>
  <c r="Q1353" i="17"/>
  <c r="V1353" i="17"/>
  <c r="G1355" i="17"/>
  <c r="I1355" i="17"/>
  <c r="K1355" i="17"/>
  <c r="M1355" i="17"/>
  <c r="O1355" i="17"/>
  <c r="Q1355" i="17"/>
  <c r="V1355" i="17"/>
  <c r="G1380" i="17"/>
  <c r="I1380" i="17"/>
  <c r="I1343" i="17" s="1"/>
  <c r="K1380" i="17"/>
  <c r="M1380" i="17"/>
  <c r="O1380" i="17"/>
  <c r="Q1380" i="17"/>
  <c r="V1380" i="17"/>
  <c r="G1389" i="17"/>
  <c r="G1343" i="17" s="1"/>
  <c r="I1389" i="17"/>
  <c r="K1389" i="17"/>
  <c r="O1389" i="17"/>
  <c r="Q1389" i="17"/>
  <c r="V1389" i="17"/>
  <c r="G1391" i="17"/>
  <c r="M1391" i="17" s="1"/>
  <c r="I1391" i="17"/>
  <c r="K1391" i="17"/>
  <c r="O1391" i="17"/>
  <c r="Q1391" i="17"/>
  <c r="V1391" i="17"/>
  <c r="G1393" i="17"/>
  <c r="M1393" i="17" s="1"/>
  <c r="I1393" i="17"/>
  <c r="K1393" i="17"/>
  <c r="K1343" i="17" s="1"/>
  <c r="O1393" i="17"/>
  <c r="Q1393" i="17"/>
  <c r="V1393" i="17"/>
  <c r="G1395" i="17"/>
  <c r="I1395" i="17"/>
  <c r="K1395" i="17"/>
  <c r="M1395" i="17"/>
  <c r="O1395" i="17"/>
  <c r="Q1395" i="17"/>
  <c r="V1395" i="17"/>
  <c r="G1407" i="17"/>
  <c r="I1407" i="17"/>
  <c r="K1407" i="17"/>
  <c r="M1407" i="17"/>
  <c r="O1407" i="17"/>
  <c r="Q1407" i="17"/>
  <c r="V1407" i="17"/>
  <c r="G1409" i="17"/>
  <c r="I1409" i="17"/>
  <c r="K1409" i="17"/>
  <c r="M1409" i="17"/>
  <c r="O1409" i="17"/>
  <c r="Q1409" i="17"/>
  <c r="V1409" i="17"/>
  <c r="G1411" i="17"/>
  <c r="M1411" i="17" s="1"/>
  <c r="I1411" i="17"/>
  <c r="K1411" i="17"/>
  <c r="O1411" i="17"/>
  <c r="Q1411" i="17"/>
  <c r="V1411" i="17"/>
  <c r="G1437" i="17"/>
  <c r="I1437" i="17"/>
  <c r="K1437" i="17"/>
  <c r="M1437" i="17"/>
  <c r="O1437" i="17"/>
  <c r="Q1437" i="17"/>
  <c r="V1437" i="17"/>
  <c r="G1440" i="17"/>
  <c r="M1440" i="17" s="1"/>
  <c r="M1439" i="17" s="1"/>
  <c r="I1440" i="17"/>
  <c r="I1439" i="17" s="1"/>
  <c r="K1440" i="17"/>
  <c r="O1440" i="17"/>
  <c r="Q1440" i="17"/>
  <c r="V1440" i="17"/>
  <c r="G1460" i="17"/>
  <c r="M1460" i="17" s="1"/>
  <c r="I1460" i="17"/>
  <c r="K1460" i="17"/>
  <c r="O1460" i="17"/>
  <c r="O1439" i="17" s="1"/>
  <c r="Q1460" i="17"/>
  <c r="V1460" i="17"/>
  <c r="G1469" i="17"/>
  <c r="I1469" i="17"/>
  <c r="K1469" i="17"/>
  <c r="M1469" i="17"/>
  <c r="O1469" i="17"/>
  <c r="Q1469" i="17"/>
  <c r="V1469" i="17"/>
  <c r="G1478" i="17"/>
  <c r="I1478" i="17"/>
  <c r="K1478" i="17"/>
  <c r="M1478" i="17"/>
  <c r="O1478" i="17"/>
  <c r="Q1478" i="17"/>
  <c r="V1478" i="17"/>
  <c r="V1439" i="17" s="1"/>
  <c r="G1482" i="17"/>
  <c r="I1482" i="17"/>
  <c r="K1482" i="17"/>
  <c r="M1482" i="17"/>
  <c r="O1482" i="17"/>
  <c r="Q1482" i="17"/>
  <c r="Q1439" i="17" s="1"/>
  <c r="V1482" i="17"/>
  <c r="G1496" i="17"/>
  <c r="I1496" i="17"/>
  <c r="K1496" i="17"/>
  <c r="M1496" i="17"/>
  <c r="O1496" i="17"/>
  <c r="Q1496" i="17"/>
  <c r="V1496" i="17"/>
  <c r="G1497" i="17"/>
  <c r="I1497" i="17"/>
  <c r="K1497" i="17"/>
  <c r="M1497" i="17"/>
  <c r="O1497" i="17"/>
  <c r="Q1497" i="17"/>
  <c r="V1497" i="17"/>
  <c r="G1510" i="17"/>
  <c r="M1510" i="17" s="1"/>
  <c r="I1510" i="17"/>
  <c r="K1510" i="17"/>
  <c r="O1510" i="17"/>
  <c r="Q1510" i="17"/>
  <c r="V1510" i="17"/>
  <c r="G1519" i="17"/>
  <c r="M1519" i="17" s="1"/>
  <c r="I1519" i="17"/>
  <c r="K1519" i="17"/>
  <c r="O1519" i="17"/>
  <c r="Q1519" i="17"/>
  <c r="V1519" i="17"/>
  <c r="G1543" i="17"/>
  <c r="M1543" i="17" s="1"/>
  <c r="I1543" i="17"/>
  <c r="K1543" i="17"/>
  <c r="O1543" i="17"/>
  <c r="Q1543" i="17"/>
  <c r="V1543" i="17"/>
  <c r="G1546" i="17"/>
  <c r="I1546" i="17"/>
  <c r="K1546" i="17"/>
  <c r="K1439" i="17" s="1"/>
  <c r="M1546" i="17"/>
  <c r="O1546" i="17"/>
  <c r="Q1546" i="17"/>
  <c r="V1546" i="17"/>
  <c r="G1547" i="17"/>
  <c r="I1547" i="17"/>
  <c r="K1547" i="17"/>
  <c r="M1547" i="17"/>
  <c r="G1548" i="17"/>
  <c r="I1548" i="17"/>
  <c r="K1548" i="17"/>
  <c r="M1548" i="17"/>
  <c r="O1548" i="17"/>
  <c r="O1547" i="17" s="1"/>
  <c r="Q1548" i="17"/>
  <c r="Q1547" i="17" s="1"/>
  <c r="V1548" i="17"/>
  <c r="V1547" i="17" s="1"/>
  <c r="G1553" i="17"/>
  <c r="Q1553" i="17"/>
  <c r="G1554" i="17"/>
  <c r="I1554" i="17"/>
  <c r="K1554" i="17"/>
  <c r="M1554" i="17"/>
  <c r="O1554" i="17"/>
  <c r="Q1554" i="17"/>
  <c r="V1554" i="17"/>
  <c r="V1553" i="17" s="1"/>
  <c r="G1558" i="17"/>
  <c r="M1558" i="17" s="1"/>
  <c r="I1558" i="17"/>
  <c r="K1558" i="17"/>
  <c r="K1553" i="17" s="1"/>
  <c r="O1558" i="17"/>
  <c r="O1553" i="17" s="1"/>
  <c r="Q1558" i="17"/>
  <c r="V1558" i="17"/>
  <c r="G1559" i="17"/>
  <c r="M1559" i="17" s="1"/>
  <c r="I1559" i="17"/>
  <c r="I1553" i="17" s="1"/>
  <c r="K1559" i="17"/>
  <c r="O1559" i="17"/>
  <c r="Q1559" i="17"/>
  <c r="V1559" i="17"/>
  <c r="G1560" i="17"/>
  <c r="M1560" i="17" s="1"/>
  <c r="I1560" i="17"/>
  <c r="K1560" i="17"/>
  <c r="O1560" i="17"/>
  <c r="Q1560" i="17"/>
  <c r="V1560" i="17"/>
  <c r="G1563" i="17"/>
  <c r="I1563" i="17"/>
  <c r="K1563" i="17"/>
  <c r="M1563" i="17"/>
  <c r="O1563" i="17"/>
  <c r="Q1563" i="17"/>
  <c r="V1563" i="17"/>
  <c r="G1573" i="17"/>
  <c r="I1573" i="17"/>
  <c r="K1573" i="17"/>
  <c r="M1573" i="17"/>
  <c r="O1573" i="17"/>
  <c r="Q1573" i="17"/>
  <c r="V1573" i="17"/>
  <c r="O1575" i="17"/>
  <c r="G1576" i="17"/>
  <c r="I1576" i="17"/>
  <c r="K1576" i="17"/>
  <c r="M1576" i="17"/>
  <c r="O1576" i="17"/>
  <c r="Q1576" i="17"/>
  <c r="Q1575" i="17" s="1"/>
  <c r="V1576" i="17"/>
  <c r="V1575" i="17" s="1"/>
  <c r="G1579" i="17"/>
  <c r="I1579" i="17"/>
  <c r="I1575" i="17" s="1"/>
  <c r="K1579" i="17"/>
  <c r="M1579" i="17"/>
  <c r="O1579" i="17"/>
  <c r="Q1579" i="17"/>
  <c r="V1579" i="17"/>
  <c r="G1582" i="17"/>
  <c r="G1575" i="17" s="1"/>
  <c r="I1582" i="17"/>
  <c r="K1582" i="17"/>
  <c r="O1582" i="17"/>
  <c r="Q1582" i="17"/>
  <c r="V1582" i="17"/>
  <c r="G1585" i="17"/>
  <c r="M1585" i="17" s="1"/>
  <c r="I1585" i="17"/>
  <c r="K1585" i="17"/>
  <c r="O1585" i="17"/>
  <c r="Q1585" i="17"/>
  <c r="V1585" i="17"/>
  <c r="G1588" i="17"/>
  <c r="M1588" i="17" s="1"/>
  <c r="I1588" i="17"/>
  <c r="K1588" i="17"/>
  <c r="K1575" i="17" s="1"/>
  <c r="O1588" i="17"/>
  <c r="Q1588" i="17"/>
  <c r="V1588" i="17"/>
  <c r="AE1592" i="17"/>
  <c r="AF1592" i="17"/>
  <c r="G40" i="16"/>
  <c r="BA14" i="16"/>
  <c r="BA11" i="16"/>
  <c r="G8" i="16"/>
  <c r="G9" i="16"/>
  <c r="I9" i="16"/>
  <c r="I8" i="16" s="1"/>
  <c r="K9" i="16"/>
  <c r="K8" i="16" s="1"/>
  <c r="M9" i="16"/>
  <c r="M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3" i="16"/>
  <c r="I13" i="16"/>
  <c r="K13" i="16"/>
  <c r="M13" i="16"/>
  <c r="O13" i="16"/>
  <c r="Q13" i="16"/>
  <c r="V13" i="16"/>
  <c r="G16" i="16"/>
  <c r="I16" i="16"/>
  <c r="O16" i="16"/>
  <c r="G17" i="16"/>
  <c r="M17" i="16" s="1"/>
  <c r="M16" i="16" s="1"/>
  <c r="I17" i="16"/>
  <c r="K17" i="16"/>
  <c r="K16" i="16" s="1"/>
  <c r="O17" i="16"/>
  <c r="Q17" i="16"/>
  <c r="Q16" i="16" s="1"/>
  <c r="V17" i="16"/>
  <c r="V16" i="16" s="1"/>
  <c r="G19" i="16"/>
  <c r="I19" i="16"/>
  <c r="K19" i="16"/>
  <c r="G20" i="16"/>
  <c r="I20" i="16"/>
  <c r="K20" i="16"/>
  <c r="M20" i="16"/>
  <c r="O20" i="16"/>
  <c r="O19" i="16" s="1"/>
  <c r="Q20" i="16"/>
  <c r="Q19" i="16" s="1"/>
  <c r="V20" i="16"/>
  <c r="G23" i="16"/>
  <c r="I23" i="16"/>
  <c r="K23" i="16"/>
  <c r="M23" i="16"/>
  <c r="M19" i="16" s="1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V19" i="16" s="1"/>
  <c r="G26" i="16"/>
  <c r="M26" i="16" s="1"/>
  <c r="I26" i="16"/>
  <c r="K26" i="16"/>
  <c r="O26" i="16"/>
  <c r="Q26" i="16"/>
  <c r="V26" i="16"/>
  <c r="G28" i="16"/>
  <c r="G29" i="16"/>
  <c r="M29" i="16" s="1"/>
  <c r="I29" i="16"/>
  <c r="I28" i="16" s="1"/>
  <c r="K29" i="16"/>
  <c r="K28" i="16" s="1"/>
  <c r="O29" i="16"/>
  <c r="Q29" i="16"/>
  <c r="Q28" i="16" s="1"/>
  <c r="V29" i="16"/>
  <c r="G31" i="16"/>
  <c r="M31" i="16" s="1"/>
  <c r="I31" i="16"/>
  <c r="K31" i="16"/>
  <c r="O31" i="16"/>
  <c r="Q31" i="16"/>
  <c r="V31" i="16"/>
  <c r="G33" i="16"/>
  <c r="I33" i="16"/>
  <c r="K33" i="16"/>
  <c r="M33" i="16"/>
  <c r="O33" i="16"/>
  <c r="O28" i="16" s="1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V28" i="16" s="1"/>
  <c r="G37" i="16"/>
  <c r="I37" i="16"/>
  <c r="K37" i="16"/>
  <c r="M37" i="16"/>
  <c r="O37" i="16"/>
  <c r="Q37" i="16"/>
  <c r="V37" i="16"/>
  <c r="AE40" i="16"/>
  <c r="AF40" i="16"/>
  <c r="G45" i="15"/>
  <c r="G9" i="15"/>
  <c r="I9" i="15"/>
  <c r="I8" i="15" s="1"/>
  <c r="K9" i="15"/>
  <c r="K8" i="15" s="1"/>
  <c r="M9" i="15"/>
  <c r="O9" i="15"/>
  <c r="O8" i="15" s="1"/>
  <c r="Q9" i="15"/>
  <c r="Q8" i="15" s="1"/>
  <c r="V9" i="15"/>
  <c r="V8" i="15" s="1"/>
  <c r="G10" i="15"/>
  <c r="G8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AE45" i="15"/>
  <c r="G260" i="14"/>
  <c r="BA69" i="14"/>
  <c r="BA66" i="14"/>
  <c r="BA55" i="14"/>
  <c r="BA44" i="14"/>
  <c r="BA41" i="14"/>
  <c r="BA36" i="14"/>
  <c r="Q8" i="14"/>
  <c r="G9" i="14"/>
  <c r="M9" i="14" s="1"/>
  <c r="M8" i="14" s="1"/>
  <c r="I9" i="14"/>
  <c r="I8" i="14" s="1"/>
  <c r="K9" i="14"/>
  <c r="K8" i="14" s="1"/>
  <c r="O9" i="14"/>
  <c r="Q9" i="14"/>
  <c r="V9" i="14"/>
  <c r="G12" i="14"/>
  <c r="I12" i="14"/>
  <c r="K12" i="14"/>
  <c r="M12" i="14"/>
  <c r="O12" i="14"/>
  <c r="Q12" i="14"/>
  <c r="V12" i="14"/>
  <c r="V8" i="14" s="1"/>
  <c r="G14" i="14"/>
  <c r="I14" i="14"/>
  <c r="K14" i="14"/>
  <c r="M14" i="14"/>
  <c r="O14" i="14"/>
  <c r="O8" i="14" s="1"/>
  <c r="Q14" i="14"/>
  <c r="V14" i="14"/>
  <c r="G17" i="14"/>
  <c r="M17" i="14"/>
  <c r="G18" i="14"/>
  <c r="I18" i="14"/>
  <c r="I17" i="14" s="1"/>
  <c r="K18" i="14"/>
  <c r="K17" i="14" s="1"/>
  <c r="M18" i="14"/>
  <c r="O18" i="14"/>
  <c r="O17" i="14" s="1"/>
  <c r="Q18" i="14"/>
  <c r="Q17" i="14" s="1"/>
  <c r="V18" i="14"/>
  <c r="V17" i="14" s="1"/>
  <c r="G21" i="14"/>
  <c r="I21" i="14"/>
  <c r="K21" i="14"/>
  <c r="M21" i="14"/>
  <c r="O21" i="14"/>
  <c r="Q21" i="14"/>
  <c r="V21" i="14"/>
  <c r="G23" i="14"/>
  <c r="I23" i="14"/>
  <c r="K23" i="14"/>
  <c r="M23" i="14"/>
  <c r="O23" i="14"/>
  <c r="Q23" i="14"/>
  <c r="V23" i="14"/>
  <c r="G25" i="14"/>
  <c r="G26" i="14"/>
  <c r="M26" i="14" s="1"/>
  <c r="M25" i="14" s="1"/>
  <c r="I26" i="14"/>
  <c r="K26" i="14"/>
  <c r="K25" i="14" s="1"/>
  <c r="O26" i="14"/>
  <c r="Q26" i="14"/>
  <c r="Q25" i="14" s="1"/>
  <c r="V26" i="14"/>
  <c r="V25" i="14" s="1"/>
  <c r="G35" i="14"/>
  <c r="I35" i="14"/>
  <c r="I25" i="14" s="1"/>
  <c r="K35" i="14"/>
  <c r="M35" i="14"/>
  <c r="O35" i="14"/>
  <c r="Q35" i="14"/>
  <c r="V35" i="14"/>
  <c r="G40" i="14"/>
  <c r="I40" i="14"/>
  <c r="K40" i="14"/>
  <c r="M40" i="14"/>
  <c r="O40" i="14"/>
  <c r="Q40" i="14"/>
  <c r="V40" i="14"/>
  <c r="G43" i="14"/>
  <c r="I43" i="14"/>
  <c r="K43" i="14"/>
  <c r="M43" i="14"/>
  <c r="O43" i="14"/>
  <c r="O25" i="14" s="1"/>
  <c r="Q43" i="14"/>
  <c r="V43" i="14"/>
  <c r="G50" i="14"/>
  <c r="I50" i="14"/>
  <c r="K50" i="14"/>
  <c r="M50" i="14"/>
  <c r="O50" i="14"/>
  <c r="Q50" i="14"/>
  <c r="V50" i="14"/>
  <c r="G54" i="14"/>
  <c r="I54" i="14"/>
  <c r="K54" i="14"/>
  <c r="M54" i="14"/>
  <c r="O54" i="14"/>
  <c r="Q54" i="14"/>
  <c r="V54" i="14"/>
  <c r="G57" i="14"/>
  <c r="V57" i="14"/>
  <c r="G58" i="14"/>
  <c r="M58" i="14" s="1"/>
  <c r="M57" i="14" s="1"/>
  <c r="I58" i="14"/>
  <c r="I57" i="14" s="1"/>
  <c r="K58" i="14"/>
  <c r="K57" i="14" s="1"/>
  <c r="O58" i="14"/>
  <c r="O57" i="14" s="1"/>
  <c r="Q58" i="14"/>
  <c r="Q57" i="14" s="1"/>
  <c r="V58" i="14"/>
  <c r="G62" i="14"/>
  <c r="I62" i="14"/>
  <c r="G63" i="14"/>
  <c r="I63" i="14"/>
  <c r="K63" i="14"/>
  <c r="M63" i="14"/>
  <c r="M62" i="14" s="1"/>
  <c r="O63" i="14"/>
  <c r="O62" i="14" s="1"/>
  <c r="Q63" i="14"/>
  <c r="V63" i="14"/>
  <c r="V62" i="14" s="1"/>
  <c r="G65" i="14"/>
  <c r="I65" i="14"/>
  <c r="K65" i="14"/>
  <c r="K62" i="14" s="1"/>
  <c r="M65" i="14"/>
  <c r="O65" i="14"/>
  <c r="Q65" i="14"/>
  <c r="V65" i="14"/>
  <c r="G68" i="14"/>
  <c r="I68" i="14"/>
  <c r="K68" i="14"/>
  <c r="M68" i="14"/>
  <c r="O68" i="14"/>
  <c r="Q68" i="14"/>
  <c r="V68" i="14"/>
  <c r="G71" i="14"/>
  <c r="I71" i="14"/>
  <c r="K71" i="14"/>
  <c r="M71" i="14"/>
  <c r="O71" i="14"/>
  <c r="Q71" i="14"/>
  <c r="Q62" i="14" s="1"/>
  <c r="V71" i="14"/>
  <c r="G73" i="14"/>
  <c r="I73" i="14"/>
  <c r="K73" i="14"/>
  <c r="M73" i="14"/>
  <c r="O73" i="14"/>
  <c r="Q73" i="14"/>
  <c r="V73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O79" i="14"/>
  <c r="Q79" i="14"/>
  <c r="G80" i="14"/>
  <c r="I80" i="14"/>
  <c r="I79" i="14" s="1"/>
  <c r="K80" i="14"/>
  <c r="K79" i="14" s="1"/>
  <c r="M80" i="14"/>
  <c r="M79" i="14" s="1"/>
  <c r="O80" i="14"/>
  <c r="Q80" i="14"/>
  <c r="V80" i="14"/>
  <c r="V79" i="14" s="1"/>
  <c r="K84" i="14"/>
  <c r="G85" i="14"/>
  <c r="G84" i="14" s="1"/>
  <c r="I85" i="14"/>
  <c r="I84" i="14" s="1"/>
  <c r="K85" i="14"/>
  <c r="M85" i="14"/>
  <c r="O85" i="14"/>
  <c r="O84" i="14" s="1"/>
  <c r="Q85" i="14"/>
  <c r="Q84" i="14" s="1"/>
  <c r="V85" i="14"/>
  <c r="G89" i="14"/>
  <c r="I89" i="14"/>
  <c r="K89" i="14"/>
  <c r="M89" i="14"/>
  <c r="O89" i="14"/>
  <c r="Q89" i="14"/>
  <c r="V89" i="14"/>
  <c r="V84" i="14" s="1"/>
  <c r="G91" i="14"/>
  <c r="I91" i="14"/>
  <c r="K91" i="14"/>
  <c r="M91" i="14"/>
  <c r="O91" i="14"/>
  <c r="Q91" i="14"/>
  <c r="V91" i="14"/>
  <c r="G94" i="14"/>
  <c r="M94" i="14" s="1"/>
  <c r="I94" i="14"/>
  <c r="K94" i="14"/>
  <c r="O94" i="14"/>
  <c r="Q94" i="14"/>
  <c r="V94" i="14"/>
  <c r="O96" i="14"/>
  <c r="V96" i="14"/>
  <c r="G97" i="14"/>
  <c r="M97" i="14" s="1"/>
  <c r="M96" i="14" s="1"/>
  <c r="I97" i="14"/>
  <c r="I96" i="14" s="1"/>
  <c r="K97" i="14"/>
  <c r="K96" i="14" s="1"/>
  <c r="O97" i="14"/>
  <c r="Q97" i="14"/>
  <c r="Q96" i="14" s="1"/>
  <c r="V97" i="14"/>
  <c r="I99" i="14"/>
  <c r="G100" i="14"/>
  <c r="G99" i="14" s="1"/>
  <c r="I100" i="14"/>
  <c r="K100" i="14"/>
  <c r="K99" i="14" s="1"/>
  <c r="M100" i="14"/>
  <c r="M99" i="14" s="1"/>
  <c r="O100" i="14"/>
  <c r="O99" i="14" s="1"/>
  <c r="Q100" i="14"/>
  <c r="V100" i="14"/>
  <c r="G101" i="14"/>
  <c r="I101" i="14"/>
  <c r="K101" i="14"/>
  <c r="M101" i="14"/>
  <c r="O101" i="14"/>
  <c r="Q101" i="14"/>
  <c r="Q99" i="14" s="1"/>
  <c r="V101" i="14"/>
  <c r="G102" i="14"/>
  <c r="I102" i="14"/>
  <c r="K102" i="14"/>
  <c r="M102" i="14"/>
  <c r="O102" i="14"/>
  <c r="Q102" i="14"/>
  <c r="V102" i="14"/>
  <c r="V99" i="14" s="1"/>
  <c r="G103" i="14"/>
  <c r="I103" i="14"/>
  <c r="K103" i="14"/>
  <c r="M103" i="14"/>
  <c r="O103" i="14"/>
  <c r="Q103" i="14"/>
  <c r="V103" i="14"/>
  <c r="G105" i="14"/>
  <c r="I105" i="14"/>
  <c r="K105" i="14"/>
  <c r="M105" i="14"/>
  <c r="O105" i="14"/>
  <c r="Q105" i="14"/>
  <c r="V105" i="14"/>
  <c r="G107" i="14"/>
  <c r="O107" i="14"/>
  <c r="G108" i="14"/>
  <c r="M108" i="14" s="1"/>
  <c r="M107" i="14" s="1"/>
  <c r="I108" i="14"/>
  <c r="K108" i="14"/>
  <c r="K107" i="14" s="1"/>
  <c r="O108" i="14"/>
  <c r="Q108" i="14"/>
  <c r="Q107" i="14" s="1"/>
  <c r="V108" i="14"/>
  <c r="G110" i="14"/>
  <c r="I110" i="14"/>
  <c r="I107" i="14" s="1"/>
  <c r="K110" i="14"/>
  <c r="M110" i="14"/>
  <c r="O110" i="14"/>
  <c r="Q110" i="14"/>
  <c r="V110" i="14"/>
  <c r="V107" i="14" s="1"/>
  <c r="G113" i="14"/>
  <c r="G112" i="14" s="1"/>
  <c r="I113" i="14"/>
  <c r="K113" i="14"/>
  <c r="M113" i="14"/>
  <c r="O113" i="14"/>
  <c r="O112" i="14" s="1"/>
  <c r="Q113" i="14"/>
  <c r="Q112" i="14" s="1"/>
  <c r="V113" i="14"/>
  <c r="G115" i="14"/>
  <c r="I115" i="14"/>
  <c r="I112" i="14" s="1"/>
  <c r="K115" i="14"/>
  <c r="M115" i="14"/>
  <c r="O115" i="14"/>
  <c r="Q115" i="14"/>
  <c r="V115" i="14"/>
  <c r="G117" i="14"/>
  <c r="I117" i="14"/>
  <c r="K117" i="14"/>
  <c r="M117" i="14"/>
  <c r="O117" i="14"/>
  <c r="Q117" i="14"/>
  <c r="V117" i="14"/>
  <c r="V112" i="14" s="1"/>
  <c r="G120" i="14"/>
  <c r="M120" i="14" s="1"/>
  <c r="I120" i="14"/>
  <c r="K120" i="14"/>
  <c r="O120" i="14"/>
  <c r="Q120" i="14"/>
  <c r="V120" i="14"/>
  <c r="G123" i="14"/>
  <c r="M123" i="14" s="1"/>
  <c r="I123" i="14"/>
  <c r="K123" i="14"/>
  <c r="O123" i="14"/>
  <c r="Q123" i="14"/>
  <c r="V123" i="14"/>
  <c r="G126" i="14"/>
  <c r="M126" i="14" s="1"/>
  <c r="I126" i="14"/>
  <c r="K126" i="14"/>
  <c r="K112" i="14" s="1"/>
  <c r="O126" i="14"/>
  <c r="Q126" i="14"/>
  <c r="V126" i="14"/>
  <c r="G129" i="14"/>
  <c r="M129" i="14" s="1"/>
  <c r="I129" i="14"/>
  <c r="K129" i="14"/>
  <c r="O129" i="14"/>
  <c r="Q129" i="14"/>
  <c r="V129" i="14"/>
  <c r="G132" i="14"/>
  <c r="I132" i="14"/>
  <c r="K132" i="14"/>
  <c r="M132" i="14"/>
  <c r="O132" i="14"/>
  <c r="Q132" i="14"/>
  <c r="V132" i="14"/>
  <c r="G135" i="14"/>
  <c r="I135" i="14"/>
  <c r="I134" i="14" s="1"/>
  <c r="K135" i="14"/>
  <c r="M135" i="14"/>
  <c r="O135" i="14"/>
  <c r="O134" i="14" s="1"/>
  <c r="Q135" i="14"/>
  <c r="Q134" i="14" s="1"/>
  <c r="V135" i="14"/>
  <c r="V134" i="14" s="1"/>
  <c r="G136" i="14"/>
  <c r="I136" i="14"/>
  <c r="K136" i="14"/>
  <c r="K134" i="14" s="1"/>
  <c r="M136" i="14"/>
  <c r="O136" i="14"/>
  <c r="Q136" i="14"/>
  <c r="V136" i="14"/>
  <c r="G138" i="14"/>
  <c r="I138" i="14"/>
  <c r="K138" i="14"/>
  <c r="M138" i="14"/>
  <c r="O138" i="14"/>
  <c r="Q138" i="14"/>
  <c r="V138" i="14"/>
  <c r="G142" i="14"/>
  <c r="M142" i="14" s="1"/>
  <c r="I142" i="14"/>
  <c r="K142" i="14"/>
  <c r="O142" i="14"/>
  <c r="Q142" i="14"/>
  <c r="V142" i="14"/>
  <c r="G144" i="14"/>
  <c r="M144" i="14" s="1"/>
  <c r="I144" i="14"/>
  <c r="K144" i="14"/>
  <c r="O144" i="14"/>
  <c r="Q144" i="14"/>
  <c r="V144" i="14"/>
  <c r="G146" i="14"/>
  <c r="I146" i="14"/>
  <c r="K146" i="14"/>
  <c r="M146" i="14"/>
  <c r="O146" i="14"/>
  <c r="Q146" i="14"/>
  <c r="V146" i="14"/>
  <c r="G147" i="14"/>
  <c r="I147" i="14"/>
  <c r="K147" i="14"/>
  <c r="M147" i="14"/>
  <c r="O147" i="14"/>
  <c r="Q147" i="14"/>
  <c r="V147" i="14"/>
  <c r="O149" i="14"/>
  <c r="G150" i="14"/>
  <c r="I150" i="14"/>
  <c r="I149" i="14" s="1"/>
  <c r="K150" i="14"/>
  <c r="M150" i="14"/>
  <c r="O150" i="14"/>
  <c r="Q150" i="14"/>
  <c r="V150" i="14"/>
  <c r="V149" i="14" s="1"/>
  <c r="G153" i="14"/>
  <c r="I153" i="14"/>
  <c r="K153" i="14"/>
  <c r="K149" i="14" s="1"/>
  <c r="M153" i="14"/>
  <c r="O153" i="14"/>
  <c r="Q153" i="14"/>
  <c r="Q149" i="14" s="1"/>
  <c r="V153" i="14"/>
  <c r="G156" i="14"/>
  <c r="M156" i="14" s="1"/>
  <c r="I156" i="14"/>
  <c r="K156" i="14"/>
  <c r="O156" i="14"/>
  <c r="Q156" i="14"/>
  <c r="V156" i="14"/>
  <c r="G158" i="14"/>
  <c r="M158" i="14" s="1"/>
  <c r="I158" i="14"/>
  <c r="K158" i="14"/>
  <c r="O158" i="14"/>
  <c r="Q158" i="14"/>
  <c r="V158" i="14"/>
  <c r="G160" i="14"/>
  <c r="M160" i="14" s="1"/>
  <c r="I160" i="14"/>
  <c r="K160" i="14"/>
  <c r="O160" i="14"/>
  <c r="Q160" i="14"/>
  <c r="V160" i="14"/>
  <c r="G161" i="14"/>
  <c r="M161" i="14" s="1"/>
  <c r="I161" i="14"/>
  <c r="K161" i="14"/>
  <c r="O161" i="14"/>
  <c r="Q161" i="14"/>
  <c r="V161" i="14"/>
  <c r="G163" i="14"/>
  <c r="I163" i="14"/>
  <c r="K163" i="14"/>
  <c r="M163" i="14"/>
  <c r="O163" i="14"/>
  <c r="Q163" i="14"/>
  <c r="V163" i="14"/>
  <c r="G170" i="14"/>
  <c r="I170" i="14"/>
  <c r="K170" i="14"/>
  <c r="M170" i="14"/>
  <c r="O170" i="14"/>
  <c r="Q170" i="14"/>
  <c r="V170" i="14"/>
  <c r="G177" i="14"/>
  <c r="I177" i="14"/>
  <c r="K177" i="14"/>
  <c r="M177" i="14"/>
  <c r="O177" i="14"/>
  <c r="Q177" i="14"/>
  <c r="V177" i="14"/>
  <c r="G184" i="14"/>
  <c r="I184" i="14"/>
  <c r="K184" i="14"/>
  <c r="M184" i="14"/>
  <c r="O184" i="14"/>
  <c r="Q184" i="14"/>
  <c r="V184" i="14"/>
  <c r="V186" i="14"/>
  <c r="G187" i="14"/>
  <c r="M187" i="14" s="1"/>
  <c r="M186" i="14" s="1"/>
  <c r="I187" i="14"/>
  <c r="I186" i="14" s="1"/>
  <c r="K187" i="14"/>
  <c r="O187" i="14"/>
  <c r="O186" i="14" s="1"/>
  <c r="Q187" i="14"/>
  <c r="V187" i="14"/>
  <c r="G189" i="14"/>
  <c r="M189" i="14" s="1"/>
  <c r="I189" i="14"/>
  <c r="K189" i="14"/>
  <c r="K186" i="14" s="1"/>
  <c r="O189" i="14"/>
  <c r="Q189" i="14"/>
  <c r="Q186" i="14" s="1"/>
  <c r="V189" i="14"/>
  <c r="G191" i="14"/>
  <c r="I191" i="14"/>
  <c r="K191" i="14"/>
  <c r="M191" i="14"/>
  <c r="O191" i="14"/>
  <c r="Q191" i="14"/>
  <c r="V191" i="14"/>
  <c r="G193" i="14"/>
  <c r="I193" i="14"/>
  <c r="K193" i="14"/>
  <c r="M193" i="14"/>
  <c r="O193" i="14"/>
  <c r="Q193" i="14"/>
  <c r="V193" i="14"/>
  <c r="O194" i="14"/>
  <c r="G195" i="14"/>
  <c r="I195" i="14"/>
  <c r="I194" i="14" s="1"/>
  <c r="K195" i="14"/>
  <c r="M195" i="14"/>
  <c r="O195" i="14"/>
  <c r="Q195" i="14"/>
  <c r="V195" i="14"/>
  <c r="V194" i="14" s="1"/>
  <c r="G198" i="14"/>
  <c r="I198" i="14"/>
  <c r="K198" i="14"/>
  <c r="K194" i="14" s="1"/>
  <c r="M198" i="14"/>
  <c r="O198" i="14"/>
  <c r="Q198" i="14"/>
  <c r="Q194" i="14" s="1"/>
  <c r="V198" i="14"/>
  <c r="G200" i="14"/>
  <c r="M200" i="14" s="1"/>
  <c r="I200" i="14"/>
  <c r="K200" i="14"/>
  <c r="O200" i="14"/>
  <c r="Q200" i="14"/>
  <c r="V200" i="14"/>
  <c r="G203" i="14"/>
  <c r="M203" i="14" s="1"/>
  <c r="I203" i="14"/>
  <c r="K203" i="14"/>
  <c r="O203" i="14"/>
  <c r="Q203" i="14"/>
  <c r="V203" i="14"/>
  <c r="G206" i="14"/>
  <c r="M206" i="14" s="1"/>
  <c r="I206" i="14"/>
  <c r="K206" i="14"/>
  <c r="O206" i="14"/>
  <c r="Q206" i="14"/>
  <c r="V206" i="14"/>
  <c r="G208" i="14"/>
  <c r="I208" i="14"/>
  <c r="K208" i="14"/>
  <c r="M208" i="14"/>
  <c r="O208" i="14"/>
  <c r="Q208" i="14"/>
  <c r="V208" i="14"/>
  <c r="G210" i="14"/>
  <c r="I210" i="14"/>
  <c r="K210" i="14"/>
  <c r="M210" i="14"/>
  <c r="O210" i="14"/>
  <c r="Q210" i="14"/>
  <c r="V210" i="14"/>
  <c r="G218" i="14"/>
  <c r="I218" i="14"/>
  <c r="K218" i="14"/>
  <c r="M218" i="14"/>
  <c r="O218" i="14"/>
  <c r="Q218" i="14"/>
  <c r="V218" i="14"/>
  <c r="G220" i="14"/>
  <c r="I220" i="14"/>
  <c r="M220" i="14"/>
  <c r="O220" i="14"/>
  <c r="Q220" i="14"/>
  <c r="V220" i="14"/>
  <c r="G221" i="14"/>
  <c r="I221" i="14"/>
  <c r="K221" i="14"/>
  <c r="K220" i="14" s="1"/>
  <c r="M221" i="14"/>
  <c r="O221" i="14"/>
  <c r="Q221" i="14"/>
  <c r="V221" i="14"/>
  <c r="V224" i="14"/>
  <c r="G225" i="14"/>
  <c r="M225" i="14" s="1"/>
  <c r="I225" i="14"/>
  <c r="I224" i="14" s="1"/>
  <c r="K225" i="14"/>
  <c r="O225" i="14"/>
  <c r="O224" i="14" s="1"/>
  <c r="Q225" i="14"/>
  <c r="V225" i="14"/>
  <c r="G234" i="14"/>
  <c r="M234" i="14" s="1"/>
  <c r="I234" i="14"/>
  <c r="K234" i="14"/>
  <c r="K224" i="14" s="1"/>
  <c r="O234" i="14"/>
  <c r="Q234" i="14"/>
  <c r="Q224" i="14" s="1"/>
  <c r="V234" i="14"/>
  <c r="G235" i="14"/>
  <c r="I235" i="14"/>
  <c r="K235" i="14"/>
  <c r="M235" i="14"/>
  <c r="O235" i="14"/>
  <c r="Q235" i="14"/>
  <c r="V235" i="14"/>
  <c r="G236" i="14"/>
  <c r="M236" i="14" s="1"/>
  <c r="I236" i="14"/>
  <c r="K236" i="14"/>
  <c r="O236" i="14"/>
  <c r="Q236" i="14"/>
  <c r="V236" i="14"/>
  <c r="O240" i="14"/>
  <c r="Q240" i="14"/>
  <c r="G241" i="14"/>
  <c r="I241" i="14"/>
  <c r="I240" i="14" s="1"/>
  <c r="K241" i="14"/>
  <c r="M241" i="14"/>
  <c r="O241" i="14"/>
  <c r="Q241" i="14"/>
  <c r="V241" i="14"/>
  <c r="V240" i="14" s="1"/>
  <c r="G244" i="14"/>
  <c r="I244" i="14"/>
  <c r="K244" i="14"/>
  <c r="K240" i="14" s="1"/>
  <c r="M244" i="14"/>
  <c r="O244" i="14"/>
  <c r="Q244" i="14"/>
  <c r="V244" i="14"/>
  <c r="G247" i="14"/>
  <c r="M247" i="14" s="1"/>
  <c r="M240" i="14" s="1"/>
  <c r="I247" i="14"/>
  <c r="K247" i="14"/>
  <c r="O247" i="14"/>
  <c r="Q247" i="14"/>
  <c r="V247" i="14"/>
  <c r="O249" i="14"/>
  <c r="V249" i="14"/>
  <c r="G250" i="14"/>
  <c r="M250" i="14" s="1"/>
  <c r="M249" i="14" s="1"/>
  <c r="I250" i="14"/>
  <c r="I249" i="14" s="1"/>
  <c r="K250" i="14"/>
  <c r="K249" i="14" s="1"/>
  <c r="O250" i="14"/>
  <c r="Q250" i="14"/>
  <c r="Q249" i="14" s="1"/>
  <c r="V250" i="14"/>
  <c r="G253" i="14"/>
  <c r="I253" i="14"/>
  <c r="V253" i="14"/>
  <c r="G254" i="14"/>
  <c r="I254" i="14"/>
  <c r="K254" i="14"/>
  <c r="K253" i="14" s="1"/>
  <c r="M254" i="14"/>
  <c r="M253" i="14" s="1"/>
  <c r="O254" i="14"/>
  <c r="O253" i="14" s="1"/>
  <c r="Q254" i="14"/>
  <c r="V254" i="14"/>
  <c r="G257" i="14"/>
  <c r="I257" i="14"/>
  <c r="K257" i="14"/>
  <c r="M257" i="14"/>
  <c r="O257" i="14"/>
  <c r="Q257" i="14"/>
  <c r="Q253" i="14" s="1"/>
  <c r="V257" i="14"/>
  <c r="AE260" i="14"/>
  <c r="G143" i="13"/>
  <c r="BA75" i="13"/>
  <c r="BA49" i="13"/>
  <c r="BA10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G14" i="13"/>
  <c r="I14" i="13"/>
  <c r="K14" i="13"/>
  <c r="M14" i="13"/>
  <c r="O14" i="13"/>
  <c r="Q14" i="13"/>
  <c r="V14" i="13"/>
  <c r="G17" i="13"/>
  <c r="I17" i="13"/>
  <c r="K17" i="13"/>
  <c r="M17" i="13"/>
  <c r="O17" i="13"/>
  <c r="Q17" i="13"/>
  <c r="V17" i="13"/>
  <c r="V8" i="13" s="1"/>
  <c r="G19" i="13"/>
  <c r="M19" i="13" s="1"/>
  <c r="I19" i="13"/>
  <c r="K19" i="13"/>
  <c r="O19" i="13"/>
  <c r="Q19" i="13"/>
  <c r="V19" i="13"/>
  <c r="G25" i="13"/>
  <c r="I25" i="13"/>
  <c r="K25" i="13"/>
  <c r="M25" i="13"/>
  <c r="O25" i="13"/>
  <c r="Q25" i="13"/>
  <c r="V25" i="13"/>
  <c r="G28" i="13"/>
  <c r="M28" i="13" s="1"/>
  <c r="I28" i="13"/>
  <c r="K28" i="13"/>
  <c r="O28" i="13"/>
  <c r="Q28" i="13"/>
  <c r="V28" i="13"/>
  <c r="G30" i="13"/>
  <c r="I30" i="13"/>
  <c r="K30" i="13"/>
  <c r="M30" i="13"/>
  <c r="O30" i="13"/>
  <c r="Q30" i="13"/>
  <c r="V30" i="13"/>
  <c r="G32" i="13"/>
  <c r="I32" i="13"/>
  <c r="K32" i="13"/>
  <c r="M32" i="13"/>
  <c r="O32" i="13"/>
  <c r="Q32" i="13"/>
  <c r="V32" i="13"/>
  <c r="I40" i="13"/>
  <c r="G41" i="13"/>
  <c r="G40" i="13" s="1"/>
  <c r="I41" i="13"/>
  <c r="K41" i="13"/>
  <c r="K40" i="13" s="1"/>
  <c r="M41" i="13"/>
  <c r="M40" i="13" s="1"/>
  <c r="O41" i="13"/>
  <c r="O40" i="13" s="1"/>
  <c r="Q41" i="13"/>
  <c r="Q40" i="13" s="1"/>
  <c r="V41" i="13"/>
  <c r="V40" i="13" s="1"/>
  <c r="G45" i="13"/>
  <c r="I45" i="13"/>
  <c r="I44" i="13" s="1"/>
  <c r="K45" i="13"/>
  <c r="K44" i="13" s="1"/>
  <c r="M45" i="13"/>
  <c r="O45" i="13"/>
  <c r="O44" i="13" s="1"/>
  <c r="Q45" i="13"/>
  <c r="Q44" i="13" s="1"/>
  <c r="V45" i="13"/>
  <c r="V44" i="13" s="1"/>
  <c r="G48" i="13"/>
  <c r="G44" i="13" s="1"/>
  <c r="I48" i="13"/>
  <c r="K48" i="13"/>
  <c r="O48" i="13"/>
  <c r="Q48" i="13"/>
  <c r="V48" i="13"/>
  <c r="G53" i="13"/>
  <c r="M53" i="13" s="1"/>
  <c r="I53" i="13"/>
  <c r="K53" i="13"/>
  <c r="O53" i="13"/>
  <c r="Q53" i="13"/>
  <c r="V53" i="13"/>
  <c r="G55" i="13"/>
  <c r="I55" i="13"/>
  <c r="K55" i="13"/>
  <c r="M55" i="13"/>
  <c r="O55" i="13"/>
  <c r="Q55" i="13"/>
  <c r="V55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61" i="13"/>
  <c r="I61" i="13"/>
  <c r="K61" i="13"/>
  <c r="M61" i="13"/>
  <c r="O61" i="13"/>
  <c r="Q61" i="13"/>
  <c r="V61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7" i="13"/>
  <c r="I67" i="13"/>
  <c r="K67" i="13"/>
  <c r="M67" i="13"/>
  <c r="O67" i="13"/>
  <c r="Q67" i="13"/>
  <c r="V67" i="13"/>
  <c r="G70" i="13"/>
  <c r="M70" i="13" s="1"/>
  <c r="I70" i="13"/>
  <c r="K70" i="13"/>
  <c r="O70" i="13"/>
  <c r="Q70" i="13"/>
  <c r="V70" i="13"/>
  <c r="G74" i="13"/>
  <c r="I74" i="13"/>
  <c r="K74" i="13"/>
  <c r="M74" i="13"/>
  <c r="O74" i="13"/>
  <c r="Q74" i="13"/>
  <c r="V74" i="13"/>
  <c r="G77" i="13"/>
  <c r="I77" i="13"/>
  <c r="K77" i="13"/>
  <c r="M77" i="13"/>
  <c r="O77" i="13"/>
  <c r="Q77" i="13"/>
  <c r="G78" i="13"/>
  <c r="I78" i="13"/>
  <c r="K78" i="13"/>
  <c r="M78" i="13"/>
  <c r="O78" i="13"/>
  <c r="Q78" i="13"/>
  <c r="V78" i="13"/>
  <c r="V77" i="13" s="1"/>
  <c r="K80" i="13"/>
  <c r="G81" i="13"/>
  <c r="I81" i="13"/>
  <c r="K81" i="13"/>
  <c r="M81" i="13"/>
  <c r="O81" i="13"/>
  <c r="Q81" i="13"/>
  <c r="V81" i="13"/>
  <c r="G83" i="13"/>
  <c r="I83" i="13"/>
  <c r="K83" i="13"/>
  <c r="M83" i="13"/>
  <c r="O83" i="13"/>
  <c r="O80" i="13" s="1"/>
  <c r="Q83" i="13"/>
  <c r="Q80" i="13" s="1"/>
  <c r="V83" i="13"/>
  <c r="G86" i="13"/>
  <c r="M86" i="13" s="1"/>
  <c r="I86" i="13"/>
  <c r="I80" i="13" s="1"/>
  <c r="K86" i="13"/>
  <c r="O86" i="13"/>
  <c r="Q86" i="13"/>
  <c r="V86" i="13"/>
  <c r="G93" i="13"/>
  <c r="M93" i="13" s="1"/>
  <c r="I93" i="13"/>
  <c r="K93" i="13"/>
  <c r="O93" i="13"/>
  <c r="Q93" i="13"/>
  <c r="V93" i="13"/>
  <c r="V80" i="13" s="1"/>
  <c r="G95" i="13"/>
  <c r="I95" i="13"/>
  <c r="K95" i="13"/>
  <c r="M95" i="13"/>
  <c r="O95" i="13"/>
  <c r="Q95" i="13"/>
  <c r="V95" i="13"/>
  <c r="G97" i="13"/>
  <c r="M97" i="13" s="1"/>
  <c r="I97" i="13"/>
  <c r="K97" i="13"/>
  <c r="O97" i="13"/>
  <c r="Q97" i="13"/>
  <c r="V97" i="13"/>
  <c r="G98" i="13"/>
  <c r="I98" i="13"/>
  <c r="K98" i="13"/>
  <c r="M98" i="13"/>
  <c r="O98" i="13"/>
  <c r="Q98" i="13"/>
  <c r="V98" i="13"/>
  <c r="G99" i="13"/>
  <c r="I99" i="13"/>
  <c r="K99" i="13"/>
  <c r="M99" i="13"/>
  <c r="O99" i="13"/>
  <c r="Q99" i="13"/>
  <c r="V99" i="13"/>
  <c r="G100" i="13"/>
  <c r="I100" i="13"/>
  <c r="K100" i="13"/>
  <c r="M100" i="13"/>
  <c r="O100" i="13"/>
  <c r="Q100" i="13"/>
  <c r="V100" i="13"/>
  <c r="G101" i="13"/>
  <c r="M101" i="13" s="1"/>
  <c r="I101" i="13"/>
  <c r="K101" i="13"/>
  <c r="O101" i="13"/>
  <c r="Q101" i="13"/>
  <c r="V101" i="13"/>
  <c r="G103" i="13"/>
  <c r="O103" i="13"/>
  <c r="Q103" i="13"/>
  <c r="V103" i="13"/>
  <c r="G104" i="13"/>
  <c r="M104" i="13" s="1"/>
  <c r="M103" i="13" s="1"/>
  <c r="I104" i="13"/>
  <c r="I103" i="13" s="1"/>
  <c r="K104" i="13"/>
  <c r="K103" i="13" s="1"/>
  <c r="O104" i="13"/>
  <c r="Q104" i="13"/>
  <c r="V104" i="13"/>
  <c r="K106" i="13"/>
  <c r="G107" i="13"/>
  <c r="G106" i="13" s="1"/>
  <c r="I107" i="13"/>
  <c r="I106" i="13" s="1"/>
  <c r="K107" i="13"/>
  <c r="O107" i="13"/>
  <c r="O106" i="13" s="1"/>
  <c r="Q107" i="13"/>
  <c r="V107" i="13"/>
  <c r="G109" i="13"/>
  <c r="I109" i="13"/>
  <c r="K109" i="13"/>
  <c r="M109" i="13"/>
  <c r="O109" i="13"/>
  <c r="Q109" i="13"/>
  <c r="V109" i="13"/>
  <c r="G111" i="13"/>
  <c r="I111" i="13"/>
  <c r="K111" i="13"/>
  <c r="M111" i="13"/>
  <c r="O111" i="13"/>
  <c r="Q111" i="13"/>
  <c r="Q106" i="13" s="1"/>
  <c r="V111" i="13"/>
  <c r="V106" i="13" s="1"/>
  <c r="G113" i="13"/>
  <c r="I113" i="13"/>
  <c r="K113" i="13"/>
  <c r="M113" i="13"/>
  <c r="O113" i="13"/>
  <c r="Q113" i="13"/>
  <c r="V113" i="13"/>
  <c r="G114" i="13"/>
  <c r="I114" i="13"/>
  <c r="K114" i="13"/>
  <c r="M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I117" i="13"/>
  <c r="K117" i="13"/>
  <c r="M117" i="13"/>
  <c r="O117" i="13"/>
  <c r="Q117" i="13"/>
  <c r="V117" i="13"/>
  <c r="G119" i="13"/>
  <c r="G120" i="13"/>
  <c r="I120" i="13"/>
  <c r="I119" i="13" s="1"/>
  <c r="K120" i="13"/>
  <c r="K119" i="13" s="1"/>
  <c r="M120" i="13"/>
  <c r="O120" i="13"/>
  <c r="O119" i="13" s="1"/>
  <c r="Q120" i="13"/>
  <c r="Q119" i="13" s="1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V119" i="13" s="1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I133" i="13"/>
  <c r="K133" i="13"/>
  <c r="M133" i="13"/>
  <c r="O133" i="13"/>
  <c r="Q133" i="13"/>
  <c r="V133" i="13"/>
  <c r="G134" i="13"/>
  <c r="I134" i="13"/>
  <c r="K134" i="13"/>
  <c r="M134" i="13"/>
  <c r="O134" i="13"/>
  <c r="Q134" i="13"/>
  <c r="V134" i="13"/>
  <c r="V136" i="13"/>
  <c r="G137" i="13"/>
  <c r="I137" i="13"/>
  <c r="I136" i="13" s="1"/>
  <c r="K137" i="13"/>
  <c r="K136" i="13" s="1"/>
  <c r="M137" i="13"/>
  <c r="O137" i="13"/>
  <c r="O136" i="13" s="1"/>
  <c r="Q137" i="13"/>
  <c r="Q136" i="13" s="1"/>
  <c r="V137" i="13"/>
  <c r="G141" i="13"/>
  <c r="G136" i="13" s="1"/>
  <c r="I141" i="13"/>
  <c r="K141" i="13"/>
  <c r="O141" i="13"/>
  <c r="Q141" i="13"/>
  <c r="V141" i="13"/>
  <c r="AE143" i="13"/>
  <c r="AF143" i="13"/>
  <c r="G55" i="12"/>
  <c r="BA51" i="12"/>
  <c r="BA49" i="12"/>
  <c r="BA47" i="12"/>
  <c r="BA43" i="12"/>
  <c r="BA40" i="12"/>
  <c r="BA38" i="12"/>
  <c r="BA35" i="12"/>
  <c r="BA30" i="12"/>
  <c r="BA29" i="12"/>
  <c r="BA26" i="12"/>
  <c r="BA22" i="12"/>
  <c r="BA20" i="12"/>
  <c r="BA17" i="12"/>
  <c r="BA15" i="12"/>
  <c r="BA11" i="12"/>
  <c r="G8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8" i="12"/>
  <c r="M18" i="12" s="1"/>
  <c r="I18" i="12"/>
  <c r="K18" i="12"/>
  <c r="O18" i="12"/>
  <c r="Q18" i="12"/>
  <c r="V18" i="12"/>
  <c r="G24" i="12"/>
  <c r="M24" i="12" s="1"/>
  <c r="I24" i="12"/>
  <c r="K24" i="12"/>
  <c r="O24" i="12"/>
  <c r="Q24" i="12"/>
  <c r="V24" i="12"/>
  <c r="G33" i="12"/>
  <c r="O33" i="12"/>
  <c r="G34" i="12"/>
  <c r="I34" i="12"/>
  <c r="K34" i="12"/>
  <c r="M34" i="12"/>
  <c r="O34" i="12"/>
  <c r="Q34" i="12"/>
  <c r="Q33" i="12" s="1"/>
  <c r="V34" i="12"/>
  <c r="V33" i="12" s="1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M33" i="12" s="1"/>
  <c r="I41" i="12"/>
  <c r="I33" i="12" s="1"/>
  <c r="K41" i="12"/>
  <c r="O41" i="12"/>
  <c r="Q41" i="12"/>
  <c r="V41" i="12"/>
  <c r="G42" i="12"/>
  <c r="I42" i="12"/>
  <c r="K42" i="12"/>
  <c r="M42" i="12"/>
  <c r="O42" i="12"/>
  <c r="Q42" i="12"/>
  <c r="V42" i="12"/>
  <c r="G44" i="12"/>
  <c r="I44" i="12"/>
  <c r="K44" i="12"/>
  <c r="K33" i="12" s="1"/>
  <c r="M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AE55" i="12"/>
  <c r="I20" i="1"/>
  <c r="I19" i="1"/>
  <c r="I18" i="1"/>
  <c r="I17" i="1"/>
  <c r="F56" i="1"/>
  <c r="G23" i="1" s="1"/>
  <c r="G56" i="1"/>
  <c r="G25" i="1" s="1"/>
  <c r="A25" i="1" s="1"/>
  <c r="H56" i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56" i="1" s="1"/>
  <c r="J28" i="1"/>
  <c r="J26" i="1"/>
  <c r="G38" i="1"/>
  <c r="F38" i="1"/>
  <c r="J23" i="1"/>
  <c r="J24" i="1"/>
  <c r="J25" i="1"/>
  <c r="J27" i="1"/>
  <c r="E24" i="1"/>
  <c r="E26" i="1"/>
  <c r="I133" i="1" l="1"/>
  <c r="J123" i="1" s="1"/>
  <c r="J108" i="1"/>
  <c r="J116" i="1"/>
  <c r="J124" i="1"/>
  <c r="J132" i="1"/>
  <c r="J85" i="1"/>
  <c r="J126" i="1"/>
  <c r="J79" i="1"/>
  <c r="J95" i="1"/>
  <c r="J103" i="1"/>
  <c r="J111" i="1"/>
  <c r="J119" i="1"/>
  <c r="J127" i="1"/>
  <c r="J117" i="1"/>
  <c r="J118" i="1"/>
  <c r="J88" i="1"/>
  <c r="J96" i="1"/>
  <c r="J104" i="1"/>
  <c r="J112" i="1"/>
  <c r="J120" i="1"/>
  <c r="J128" i="1"/>
  <c r="J101" i="1"/>
  <c r="J102" i="1"/>
  <c r="J97" i="1"/>
  <c r="J113" i="1"/>
  <c r="J129" i="1"/>
  <c r="J109" i="1"/>
  <c r="J110" i="1"/>
  <c r="J80" i="1"/>
  <c r="J81" i="1"/>
  <c r="J89" i="1"/>
  <c r="J105" i="1"/>
  <c r="J121" i="1"/>
  <c r="J90" i="1"/>
  <c r="J114" i="1"/>
  <c r="J130" i="1"/>
  <c r="J82" i="1"/>
  <c r="J98" i="1"/>
  <c r="J106" i="1"/>
  <c r="J122" i="1"/>
  <c r="J86" i="1"/>
  <c r="J91" i="1"/>
  <c r="J107" i="1"/>
  <c r="J131" i="1"/>
  <c r="J125" i="1"/>
  <c r="J94" i="1"/>
  <c r="J87" i="1"/>
  <c r="J83" i="1"/>
  <c r="J99" i="1"/>
  <c r="J115" i="1"/>
  <c r="A26" i="1"/>
  <c r="G26" i="1"/>
  <c r="A23" i="1"/>
  <c r="G28" i="1"/>
  <c r="G8" i="23"/>
  <c r="M11" i="23"/>
  <c r="M8" i="23" s="1"/>
  <c r="AF35" i="22"/>
  <c r="M10" i="22"/>
  <c r="M8" i="22" s="1"/>
  <c r="M8" i="21"/>
  <c r="G8" i="21"/>
  <c r="M8" i="20"/>
  <c r="G8" i="20"/>
  <c r="M67" i="19"/>
  <c r="M12" i="19"/>
  <c r="M49" i="19"/>
  <c r="M44" i="19" s="1"/>
  <c r="G67" i="19"/>
  <c r="G44" i="19"/>
  <c r="G12" i="19"/>
  <c r="M201" i="18"/>
  <c r="M8" i="18"/>
  <c r="M264" i="18"/>
  <c r="M336" i="18"/>
  <c r="M78" i="18"/>
  <c r="G336" i="18"/>
  <c r="G264" i="18"/>
  <c r="M399" i="18"/>
  <c r="M398" i="18" s="1"/>
  <c r="M170" i="18"/>
  <c r="M123" i="18" s="1"/>
  <c r="G123" i="18"/>
  <c r="G201" i="18"/>
  <c r="M52" i="17"/>
  <c r="M664" i="17"/>
  <c r="M159" i="17"/>
  <c r="M8" i="17"/>
  <c r="M783" i="17"/>
  <c r="M701" i="17"/>
  <c r="M228" i="17"/>
  <c r="M1194" i="17"/>
  <c r="M755" i="17"/>
  <c r="M1553" i="17"/>
  <c r="M1245" i="17"/>
  <c r="M1244" i="17" s="1"/>
  <c r="M1215" i="17"/>
  <c r="M1127" i="17"/>
  <c r="M1126" i="17" s="1"/>
  <c r="G1439" i="17"/>
  <c r="G1103" i="17"/>
  <c r="G886" i="17"/>
  <c r="G159" i="17"/>
  <c r="G1116" i="17"/>
  <c r="G755" i="17"/>
  <c r="G701" i="17"/>
  <c r="M1582" i="17"/>
  <c r="M1575" i="17" s="1"/>
  <c r="M1389" i="17"/>
  <c r="M1343" i="17" s="1"/>
  <c r="M1069" i="17"/>
  <c r="M1042" i="17" s="1"/>
  <c r="M923" i="17"/>
  <c r="M915" i="17" s="1"/>
  <c r="M632" i="17"/>
  <c r="M596" i="17" s="1"/>
  <c r="G228" i="17"/>
  <c r="G52" i="17"/>
  <c r="G8" i="17"/>
  <c r="M740" i="17"/>
  <c r="M726" i="17" s="1"/>
  <c r="M102" i="17"/>
  <c r="M98" i="17" s="1"/>
  <c r="M533" i="17"/>
  <c r="M457" i="17" s="1"/>
  <c r="M28" i="16"/>
  <c r="AF45" i="15"/>
  <c r="M10" i="15"/>
  <c r="M8" i="15" s="1"/>
  <c r="M224" i="14"/>
  <c r="M149" i="14"/>
  <c r="M112" i="14"/>
  <c r="M194" i="14"/>
  <c r="M84" i="14"/>
  <c r="M134" i="14"/>
  <c r="AF260" i="14"/>
  <c r="G194" i="14"/>
  <c r="G149" i="14"/>
  <c r="G240" i="14"/>
  <c r="G224" i="14"/>
  <c r="G186" i="14"/>
  <c r="G249" i="14"/>
  <c r="G96" i="14"/>
  <c r="G8" i="14"/>
  <c r="G134" i="14"/>
  <c r="M8" i="13"/>
  <c r="M119" i="13"/>
  <c r="M80" i="13"/>
  <c r="M107" i="13"/>
  <c r="M106" i="13" s="1"/>
  <c r="G80" i="13"/>
  <c r="M141" i="13"/>
  <c r="M136" i="13" s="1"/>
  <c r="M48" i="13"/>
  <c r="M44" i="13" s="1"/>
  <c r="M8" i="12"/>
  <c r="AF55" i="12"/>
  <c r="I21" i="1"/>
  <c r="J46" i="1"/>
  <c r="J51" i="1"/>
  <c r="J45" i="1"/>
  <c r="J39" i="1"/>
  <c r="J56" i="1" s="1"/>
  <c r="J50" i="1"/>
  <c r="J55" i="1"/>
  <c r="J44" i="1"/>
  <c r="J52" i="1"/>
  <c r="J49" i="1"/>
  <c r="J42" i="1"/>
  <c r="J41" i="1"/>
  <c r="J54" i="1"/>
  <c r="J47" i="1"/>
  <c r="J43" i="1"/>
  <c r="J53" i="1"/>
  <c r="J48" i="1"/>
  <c r="J100" i="1" l="1"/>
  <c r="J92" i="1"/>
  <c r="J84" i="1"/>
  <c r="J93" i="1"/>
  <c r="J133" i="1" s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7322442A-0DDD-4883-8CE6-E6E9DB76B5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1BA176-CA5E-4A41-B9D9-7048849B7E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57DCD755-361A-422A-BA26-ED28BBBC61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432BEE-51F5-4E85-A95C-150A55AE88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4C74894B-FBD6-4521-A3FF-DD7FAC4AED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5F1487-49E2-46FA-B57E-F049502972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E4FB1CFD-9CD5-4A6E-804B-0AC5C12FF2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B6F201-DDBB-43B9-9850-B01B8B5B3B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4554CA8B-18C0-4B4F-AB03-A5324A78B3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09E4BA-E772-44A1-AF00-AB56458EA3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13B1C13E-C5D5-4230-9EF0-DF8FF0C94B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E46342-04B3-43E8-AD79-91E8547902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F42A569B-5910-49CD-B134-A66BD2C717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962589-1C0C-420C-8A64-4D49898DA04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4AEAD032-E545-403A-A3D5-A7E0DF6CF4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0F0E34-35F3-4B66-875F-7B42BFFDDE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7AE8C9BE-A0CC-4B31-9639-6C924B2BA99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51E393-8DB0-4210-8B5B-79F8CF760E4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227F6D69-4C1F-48AC-BAB9-2617EBBCA5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DA5EDC-72A6-4C97-92C4-DA3E243786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C0048B00-AF60-4346-872F-64FF12DE79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5FF267-2220-4507-ACA1-712B38A543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DD92AFAF-D169-4014-BCB9-EEB2D1A1721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C3969AC-111D-4544-9882-FDEF17D5B90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<sst xmlns="http://schemas.openxmlformats.org/spreadsheetml/2006/main" count="12752" uniqueCount="2835">
  <si>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</si>
  <si>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</si>
  <si>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</si>
  <si>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</si>
  <si>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</si>
  <si>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</si>
  <si>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</si>
  <si>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</si>
  <si>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</si>
  <si>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</si>
  <si>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</si>
  <si>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</si>
  <si>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</si>
  <si>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</si>
  <si>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</si>
  <si>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</si>
  <si>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</si>
  <si>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</si>
  <si>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</si>
  <si>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</si>
  <si>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</si>
  <si>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</si>
  <si>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</si>
  <si>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</si>
  <si>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</si>
  <si>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</si>
  <si>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</si>
  <si>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</si>
  <si>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</si>
  <si>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</si>
  <si>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</si>
  <si>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</si>
  <si>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</si>
  <si>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</si>
  <si>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</si>
  <si>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</si>
  <si>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</si>
  <si>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</si>
  <si>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</si>
  <si>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</si>
  <si>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</si>
  <si>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</si>
  <si>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</si>
  <si>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Sinc s.r.o.</t>
  </si>
  <si>
    <t>220501_2024</t>
  </si>
  <si>
    <t>ZŠ Lanškroun-rekonstrukce a přístavba ul.Olbrachto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</si>
  <si>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</si>
  <si>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</si>
  <si>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</si>
  <si>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</si>
  <si>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</si>
  <si>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</si>
  <si>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Průmyslová 560</t>
  </si>
  <si>
    <t>Pardubice-Pardubičky</t>
  </si>
  <si>
    <t>53003</t>
  </si>
  <si>
    <t>28814878</t>
  </si>
  <si>
    <t>CZ28814878</t>
  </si>
  <si>
    <t>Stavba</t>
  </si>
  <si>
    <t>Stavební objekt</t>
  </si>
  <si>
    <t>01</t>
  </si>
  <si>
    <t>SO-001 Ostatní a vedlejší náklady</t>
  </si>
  <si>
    <t>1</t>
  </si>
  <si>
    <t xml:space="preserve"> Ostatní a vedlejší náklady</t>
  </si>
  <si>
    <t>SO01 Stavební úpravy stávající budovy</t>
  </si>
  <si>
    <t>D 1.1</t>
  </si>
  <si>
    <t>SO01 Bourací práce</t>
  </si>
  <si>
    <t>D 1.1.1</t>
  </si>
  <si>
    <t>SO01 Architektonicko-stavební řešení</t>
  </si>
  <si>
    <t>D 1.1.4</t>
  </si>
  <si>
    <t>SO01 Elektroinstalace</t>
  </si>
  <si>
    <t>2</t>
  </si>
  <si>
    <t>SO02 Přístavba a spojovací krček</t>
  </si>
  <si>
    <t>02</t>
  </si>
  <si>
    <t>SO02 Bourací práce</t>
  </si>
  <si>
    <t>D 2.1.1</t>
  </si>
  <si>
    <t>SO02 Architektonicko-stavební řešení</t>
  </si>
  <si>
    <t>D 2.4.1</t>
  </si>
  <si>
    <t>SO02 Zdravotechnika</t>
  </si>
  <si>
    <t>D 2.4.2</t>
  </si>
  <si>
    <t>SO02 Ústřední vytápění</t>
  </si>
  <si>
    <t>D 2.4.3</t>
  </si>
  <si>
    <t>Vzduchotechnika</t>
  </si>
  <si>
    <t>D 2.4.4-1</t>
  </si>
  <si>
    <t>Elektroinstalace</t>
  </si>
  <si>
    <t>D 2.4.4-2</t>
  </si>
  <si>
    <t>Bleskosvod</t>
  </si>
  <si>
    <t>D 2.4.5</t>
  </si>
  <si>
    <t>Slaboproud</t>
  </si>
  <si>
    <t>Celkem za stavbu</t>
  </si>
  <si>
    <t>CZK</t>
  </si>
  <si>
    <t>#POPS</t>
  </si>
  <si>
    <t>Popis stavby: 220501_2024 - ZŠ Lanškroun-rekonstrukce a přístavba ul.Olbrachto</t>
  </si>
  <si>
    <t>#POPO</t>
  </si>
  <si>
    <t>Popis objektu: 01 - SO-001 Ostatní a vedlejší náklady</t>
  </si>
  <si>
    <t>#POPR</t>
  </si>
  <si>
    <t>Popis rozpočtu: 1 -  Ostatní a vedlejší náklady</t>
  </si>
  <si>
    <t>Popis objektu: 1 - SO01 Stavební úpravy stávající budovy</t>
  </si>
  <si>
    <t>Popis rozpočtu: D 1.1 - SO01 Bourací práce</t>
  </si>
  <si>
    <t>Popis rozpočtu: D 1.1.1 - SO01 Architektonicko-stavební řešení</t>
  </si>
  <si>
    <t>Popis rozpočtu: D 1.1.4 - SO01 Elektroinstalace</t>
  </si>
  <si>
    <t>Popis objektu: 2 - SO02 Přístavba a spojovací krček</t>
  </si>
  <si>
    <t>Popis rozpočtu: 02 - SO02 Bourací práce</t>
  </si>
  <si>
    <t>Popis rozpočtu: D 2.1.1 - SO02 Architektonicko-stavební řešení</t>
  </si>
  <si>
    <t>Popis rozpočtu: D 2.4.1 - SO02 Zdravotechnika</t>
  </si>
  <si>
    <t>Popis rozpočtu: D 2.4.2 - SO02 Ústřední vytápění</t>
  </si>
  <si>
    <t>Popis rozpočtu: D 2.4.3 - Vzduchotechnika</t>
  </si>
  <si>
    <t>Popis rozpočtu: D 2.4.4-1 - Elektroinstalace</t>
  </si>
  <si>
    <t>Popis rozpočtu: D 2.4.4-2 - Bleskosvod</t>
  </si>
  <si>
    <t>Popis rozpočtu: D 2.4.5 - Slaboproud</t>
  </si>
  <si>
    <t>Rekapitulace dílů</t>
  </si>
  <si>
    <t>Typ dílu</t>
  </si>
  <si>
    <t>Zemní práce</t>
  </si>
  <si>
    <t>11</t>
  </si>
  <si>
    <t>Přípravné a přidružené práce</t>
  </si>
  <si>
    <t>181</t>
  </si>
  <si>
    <t>Sadové úpravy</t>
  </si>
  <si>
    <t>Základy a zvláštní zakládání</t>
  </si>
  <si>
    <t>3</t>
  </si>
  <si>
    <t>Svislé a kompletní konstrukce</t>
  </si>
  <si>
    <t>34</t>
  </si>
  <si>
    <t>Stěny a příčky</t>
  </si>
  <si>
    <t>342</t>
  </si>
  <si>
    <t>Sádrokartonové konstrukce</t>
  </si>
  <si>
    <t>4</t>
  </si>
  <si>
    <t>Vodorovné konstrukce</t>
  </si>
  <si>
    <t>45</t>
  </si>
  <si>
    <t>Podkladní a vedlejší konstrukce</t>
  </si>
  <si>
    <t>461</t>
  </si>
  <si>
    <t>Hřiště</t>
  </si>
  <si>
    <t>59</t>
  </si>
  <si>
    <t>Dlažby a předlažby komunikací</t>
  </si>
  <si>
    <t>591</t>
  </si>
  <si>
    <t>Dlažby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</si>
  <si>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</si>
  <si>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</si>
  <si>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</si>
  <si>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</si>
  <si>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</si>
  <si>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</si>
  <si>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</si>
  <si>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</si>
  <si>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</si>
  <si>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</si>
  <si>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89</t>
  </si>
  <si>
    <t>Ostatní konstrukce na trubním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</si>
  <si>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</si>
  <si>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</si>
  <si>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</si>
  <si>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</si>
  <si>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</si>
  <si>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</si>
  <si>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</si>
  <si>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</si>
  <si>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</si>
  <si>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</si>
  <si>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</si>
  <si>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</si>
  <si>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</si>
  <si>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Povlakové krytiny</t>
  </si>
  <si>
    <t>7121</t>
  </si>
  <si>
    <t>Zelené střechy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</si>
  <si>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</si>
  <si>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</si>
  <si>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</si>
  <si>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</si>
  <si>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</si>
  <si>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</si>
  <si>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</si>
  <si>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</si>
  <si>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</si>
  <si>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</si>
  <si>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</si>
  <si>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</si>
  <si>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</si>
  <si>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</si>
  <si>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</si>
  <si>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</si>
  <si>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</si>
  <si>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</si>
  <si>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</si>
  <si>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</si>
  <si>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</si>
  <si>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</si>
  <si>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</si>
  <si>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</si>
  <si>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</si>
  <si>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</si>
  <si>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</si>
  <si>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</si>
  <si>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</si>
  <si>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</si>
  <si>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</si>
  <si>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</si>
  <si>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</si>
  <si>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</si>
  <si>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</si>
  <si>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</si>
  <si>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</si>
  <si>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</si>
  <si>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</si>
  <si>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</si>
  <si>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953</t>
  </si>
  <si>
    <t>Interiérové vybavení</t>
  </si>
  <si>
    <t>M22</t>
  </si>
  <si>
    <t>Montáž sdělovací a zabezp. techniky</t>
  </si>
  <si>
    <t>Montáž sdělovací a zabezp.techniky</t>
  </si>
  <si>
    <t>M24</t>
  </si>
  <si>
    <t>Montáže vzduchotechnických zařízení</t>
  </si>
  <si>
    <t>M650</t>
  </si>
  <si>
    <t>Elektromontáže</t>
  </si>
  <si>
    <t>M6510</t>
  </si>
  <si>
    <t>Svítidla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</si>
  <si>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</si>
  <si>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</si>
  <si>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</si>
  <si>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</si>
  <si>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</si>
  <si>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</si>
  <si>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</si>
  <si>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</si>
  <si>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</si>
  <si>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</si>
  <si>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</si>
  <si>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</si>
  <si>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</si>
  <si>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</si>
  <si>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</si>
  <si>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</si>
  <si>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</si>
  <si>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</si>
  <si>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</si>
  <si>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</si>
  <si>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</si>
  <si>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</si>
  <si>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</si>
  <si>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</si>
  <si>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</si>
  <si>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</si>
  <si>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</si>
  <si>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</si>
  <si>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</si>
  <si>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</si>
  <si>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</si>
  <si>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005121011R</t>
  </si>
  <si>
    <t>Vybudování zařízení staveniště pro JKSO 801 až 803</t>
  </si>
  <si>
    <t>Soubor</t>
  </si>
  <si>
    <t>RTS 24/ II</t>
  </si>
  <si>
    <t>Indiv</t>
  </si>
  <si>
    <t>VRN</t>
  </si>
  <si>
    <t>Běžná</t>
  </si>
  <si>
    <t>POL99_</t>
  </si>
  <si>
    <t>Vybudování zpevněných ploch pro skladování materiálu, doprava a osazení kontejnerů pro skladování.</t>
  </si>
  <si>
    <t>POP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</si>
  <si>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</si>
  <si>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</si>
  <si>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</si>
  <si>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</si>
  <si>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</si>
  <si>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</si>
  <si>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</si>
  <si>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</si>
  <si>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</si>
  <si>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</si>
  <si>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</si>
  <si>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</si>
  <si>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</si>
  <si>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</si>
  <si>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</si>
  <si>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</si>
  <si>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</si>
  <si>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</si>
  <si>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</si>
  <si>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</si>
  <si>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</si>
  <si>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</si>
  <si>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</si>
  <si>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</si>
  <si>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005111022T</t>
  </si>
  <si>
    <t xml:space="preserve">Vytyčení inženýrských sítí,ochrana stávajících vedení a zařízení před poškozením </t>
  </si>
  <si>
    <t>Vlastní</t>
  </si>
  <si>
    <t>Práce</t>
  </si>
  <si>
    <t>POL1_1</t>
  </si>
  <si>
    <t>Zaměření a vytýčení stávajících inženýrských sítí v místě stavby z hlediska jejich ochrany při provádění stavby.</t>
  </si>
  <si>
    <t>0052358T</t>
  </si>
  <si>
    <t>Posouzení základové spáry geotechnikem</t>
  </si>
  <si>
    <t>005281024T</t>
  </si>
  <si>
    <t>Zhotovení a montáž stálé pamětní desky pro venkovní prostředí</t>
  </si>
  <si>
    <t xml:space="preserve">ks    </t>
  </si>
  <si>
    <t>dle odsouhlaseného vzoru objednatele, technické parametry dle pravidel publicity IROP: rozměr 0,3x 0,4m.</t>
  </si>
  <si>
    <t>005281023T</t>
  </si>
  <si>
    <t xml:space="preserve">Zhotovení a montáž velkoplošného informačního panelu </t>
  </si>
  <si>
    <t>umístěný po dobu realizace projektu v místě realizace projektu a dle odsouhlaseného vzoru objednatele, technické parametry dle pravidel publicity IROP: rozměr 5,1 x 2,4 m (š x v)</t>
  </si>
  <si>
    <t>00511 T</t>
  </si>
  <si>
    <t>Geodetické práce -zaměření veškerých objektů v digitální podobě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</si>
  <si>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</si>
  <si>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</si>
  <si>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</si>
  <si>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</si>
  <si>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</si>
  <si>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</si>
  <si>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</si>
  <si>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</si>
  <si>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</si>
  <si>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</si>
  <si>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</si>
  <si>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„Náklady na vyhotovení dokumentace skutečného provedení stavby v počtu třech  paré. Dokumentace bude předána v tištěné formě a na CD ve dvou formátech (veškerá dokumetnace v PDF,  výkresová část v DWG a PDF)“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</si>
  <si>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</si>
  <si>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</si>
  <si>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</si>
  <si>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005261012T</t>
  </si>
  <si>
    <t xml:space="preserve">Náklady spojené s pojištěním odpovědnosti za škodu jak je uvedeno v návrhu smlouvy o dílo </t>
  </si>
  <si>
    <t>005261024T</t>
  </si>
  <si>
    <t xml:space="preserve">Nákl.spojené se zříz.bank.záruky po dobu záruč.dob jak je uvedeno v návrhu smlouvy o dílo </t>
  </si>
  <si>
    <t>SUM</t>
  </si>
  <si>
    <t>END</t>
  </si>
  <si>
    <t>120901123R00</t>
  </si>
  <si>
    <t>Bourání konstrukcí v odkopávkách a prokopávkách z betonu, železového nebo předpjatého, pneumatickým kladivem</t>
  </si>
  <si>
    <t>m3</t>
  </si>
  <si>
    <t>800-1</t>
  </si>
  <si>
    <t>korytech vodotečí, melioračních kanálech s přemístěním suti na hromady na vzdálenost do 20 m nebo s naložením na dopravní prostředek,</t>
  </si>
  <si>
    <t>SPI</t>
  </si>
  <si>
    <t>D 1.1.3 terasa : 0,5*0,6*4</t>
  </si>
  <si>
    <t>VV</t>
  </si>
  <si>
    <t>0,3*0,5*4</t>
  </si>
  <si>
    <t>část angl.dvorek : 1,7*0,6*0,2*4</t>
  </si>
  <si>
    <t>122201101R00</t>
  </si>
  <si>
    <t>Odkopávky a  prokopávky nezapažené v hornině 3  do 100 m3</t>
  </si>
  <si>
    <t>s přehozením výkopku na vzdálenost do 3 m nebo s naložením na dopravní prostředek,</t>
  </si>
  <si>
    <t>D 1.1.3 terasa : 145</t>
  </si>
  <si>
    <t>122201109R00</t>
  </si>
  <si>
    <t>Odkopávky a  prokopávky nezapažené v hornině 3  příplatek k cenám za lepivost horniny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</si>
  <si>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</si>
  <si>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</si>
  <si>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</si>
  <si>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</si>
  <si>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</si>
  <si>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147,616*15</t>
  </si>
  <si>
    <t>171201201R00</t>
  </si>
  <si>
    <t>Uložení sypaniny na dočasnou skládku tak, že na 1 m2 plochy připadá přes 2 m3 výkopku nebo ornice</t>
  </si>
  <si>
    <t>v místě stavby</t>
  </si>
  <si>
    <t>199000005R00</t>
  </si>
  <si>
    <t>Poplatky za skládku zeminy 1- 4, skupina 17 05 04 z Katalogu odpadů</t>
  </si>
  <si>
    <t>t</t>
  </si>
  <si>
    <t>145*1,9</t>
  </si>
  <si>
    <t>979990103R00</t>
  </si>
  <si>
    <t>Poplatek za uložení, betonu,  , skupina 17 01 01 z Katalogu odpadů</t>
  </si>
  <si>
    <t>801-3</t>
  </si>
  <si>
    <t>RTS 23/ II</t>
  </si>
  <si>
    <t>POL1_3</t>
  </si>
  <si>
    <t>Začátek provozního součtu</t>
  </si>
  <si>
    <t xml:space="preserve">  D 1.1.3 terasa : 0,5*0,6*4</t>
  </si>
  <si>
    <t xml:space="preserve">  0,3*0,5*4</t>
  </si>
  <si>
    <t xml:space="preserve">  část angl.dvorek : 1,7*0,6*0,2*4</t>
  </si>
  <si>
    <t xml:space="preserve">  Mezisoučet</t>
  </si>
  <si>
    <t>Konec provozního součtu</t>
  </si>
  <si>
    <t>2,616*2,2</t>
  </si>
  <si>
    <t>317944313RT3</t>
  </si>
  <si>
    <t>Dodání a osazení válcovaných nosníků do připravených otvorů profil I 160</t>
  </si>
  <si>
    <t>801-4</t>
  </si>
  <si>
    <t>bez zazdění hlav, s nařezáním nosníků na potřebný rozměr,</t>
  </si>
  <si>
    <t>D 1.1.3 : 3*2,6*0,0179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</si>
  <si>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</si>
  <si>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</si>
  <si>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</si>
  <si>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</si>
  <si>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s přemístěním hmot na skládku na vzdálenost do 3 m nebo s naložením na dopravní prostředek</t>
  </si>
  <si>
    <t>D 1.1.3 terasa : 13*5,9</t>
  </si>
  <si>
    <t>962031116R00</t>
  </si>
  <si>
    <t>Bourání příček z cihel pálených plných, tloušťky 140 mm</t>
  </si>
  <si>
    <t>nebo vybourání otvorů průřezové plochy přes 4 m2 v příčkách, včetně pomocného lešení o výšce podlahy do 1900 mm a pro zatížení do 1,5 kPa  (150 kg/m2),</t>
  </si>
  <si>
    <t>D 1.1.3 : (1,19+1,6)*3,55</t>
  </si>
  <si>
    <t>-0,8*2*2</t>
  </si>
  <si>
    <t>5,9*3,55*2</t>
  </si>
  <si>
    <t>963016151R00</t>
  </si>
  <si>
    <t>Demontáž sádrokartonových a sádrovláknitých podhledů z desek bez minerální izolace, na dvouúrovňovém křížovém roštu, 1x opláštěné tl. 12,5 mm</t>
  </si>
  <si>
    <t>D 1.1.2 - D 1.1.4 m.č.1.09,1.10 : 5,9*1*2</t>
  </si>
  <si>
    <t>965042141R00</t>
  </si>
  <si>
    <t>Bourání podkladů pod dlažby nebo litých celistvých dlažeb a mazanin  betonových nebo z litého asfaltu, tloušťky do 100 mm, plochy přes 4 m2</t>
  </si>
  <si>
    <t>D 1.1.3 terasa nájezd : 4,81*2,96*0,08</t>
  </si>
  <si>
    <t>965049111RT1</t>
  </si>
  <si>
    <t>Bourání podkladů pod dlažby nebo litých celistvých dlažeb a mazanin  příplatek za bourání mazanin vyztužených svařovanou sítí, tloušťky do 100 mm</t>
  </si>
  <si>
    <t>965082933R00</t>
  </si>
  <si>
    <t>Odstranění násypu pod podlahami a ochranného na střechách tloušťky do 200 mm, plochy přes 2 m2</t>
  </si>
  <si>
    <t>D 1.1.3 terasa : 13*5,9*0,15</t>
  </si>
  <si>
    <t>D 1.1.3 terasa nájezd : 4,81*2,96*0,15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</si>
  <si>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</si>
  <si>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</si>
  <si>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1.1.3 1.NP : 0,8*2*3</t>
  </si>
  <si>
    <t>968083001R00</t>
  </si>
  <si>
    <t>Vybourání plastových výplní otvorů oken, do 1 m2</t>
  </si>
  <si>
    <t>1.1.2 : 1,2*0,85*2</t>
  </si>
  <si>
    <t>968083003R00</t>
  </si>
  <si>
    <t>Vybourání plastových výplní otvorů oken, do 4 m2</t>
  </si>
  <si>
    <t>D 1.1.3 : 1,2*2,35*2</t>
  </si>
  <si>
    <t>971033651R00</t>
  </si>
  <si>
    <t>Vybourání otvorů ve zdivu cihelném z jakýchkoliv cihel pálených  na jakoukoliv maltu vápenou nebo vápenocementovou, plochy do 4 m2, tloušťky do 600 mm</t>
  </si>
  <si>
    <t>základovém nebo nadzákladovém,</t>
  </si>
  <si>
    <t>D 1.1.3 : 2*2,6*0,5</t>
  </si>
  <si>
    <t>974031666R00</t>
  </si>
  <si>
    <t>Vysekání rýh v jakémkoliv zdivu cihelném pro vtahování nosníků do zdí, před vybouráním otvorů  do hloubky 150 mm, při výšce nosníku do 250 mm</t>
  </si>
  <si>
    <t>m</t>
  </si>
  <si>
    <t>D 1.1.3 P04 : 3*2,6</t>
  </si>
  <si>
    <t>P07 : 1,5</t>
  </si>
  <si>
    <t>P10 : 1,5</t>
  </si>
  <si>
    <t>975021311R00</t>
  </si>
  <si>
    <t>Podchycování nadzákladového zdiva pod stropem při tloušťce zdiva přes 450 do 600 mm</t>
  </si>
  <si>
    <t>nad vybouraným otvorem pro jakoukoliv délku podchycení s vybouráním otvorů pro provléknutí vynášecích trámů pro podchycení zdi, oboustranného vynesení podchycené konstrukce,</t>
  </si>
  <si>
    <t>3*2</t>
  </si>
  <si>
    <t>222111023R00</t>
  </si>
  <si>
    <t>Skříň rozvaděče do 300 p. zasekání v cihl.zdivu</t>
  </si>
  <si>
    <t>kus</t>
  </si>
  <si>
    <t>RTS 24/ I</t>
  </si>
  <si>
    <t>POL1_</t>
  </si>
  <si>
    <t>Rozvaděč R1.1 : 1</t>
  </si>
  <si>
    <t>976071111R00</t>
  </si>
  <si>
    <t>Vybourání kovových doplňkových konstrukcí madel a zábradlí  v jakémkoliv zdivu</t>
  </si>
  <si>
    <t>D 1.1.3 : 10,37+10,27</t>
  </si>
  <si>
    <t>978011191R00</t>
  </si>
  <si>
    <t>Otlučení omítek vápenných nebo vápenocementových vnitřních s vyškrabáním spár, s očištěním zdiva stropů, v rozsahu do 100 %</t>
  </si>
  <si>
    <t>1.09 : 33,33</t>
  </si>
  <si>
    <t>1.10 : 24,48</t>
  </si>
  <si>
    <t>978013191R00</t>
  </si>
  <si>
    <t>Otlučení omítek vápenných nebo vápenocementových vnitřních s vyškrabáním spár, s očištěním zdiva stěn, v rozsahu do 100 %</t>
  </si>
  <si>
    <t xml:space="preserve">  1.09 : 23,1</t>
  </si>
  <si>
    <t xml:space="preserve">  1.10 : 20,1</t>
  </si>
  <si>
    <t>43,2*3,5</t>
  </si>
  <si>
    <t>978041116R00</t>
  </si>
  <si>
    <t>Odstranění kontaktního zateplovacího systému z fasádního polystyrenu EPS F, tloušťky 160 mm, s omítkou</t>
  </si>
  <si>
    <t>D 1.1.2 - D 1.1.4 : 2*3,7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</si>
  <si>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</si>
  <si>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</si>
  <si>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</si>
  <si>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</si>
  <si>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</si>
  <si>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</si>
  <si>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</si>
  <si>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</si>
  <si>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</si>
  <si>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</si>
  <si>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</si>
  <si>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979093111R00</t>
  </si>
  <si>
    <t>Uložení suti na skládku bez zhutnění</t>
  </si>
  <si>
    <t>800-6</t>
  </si>
  <si>
    <t>s hrubým urovnáním,</t>
  </si>
  <si>
    <t>999281105R00</t>
  </si>
  <si>
    <t xml:space="preserve">Přesun hmot pro opravy a údržbu objektů pro opravy a údržbu dosavadních objektů včetně vnějších plášťů  výšky do 6 m,  </t>
  </si>
  <si>
    <t>oborů 801, 803, 811 a 812</t>
  </si>
  <si>
    <t>714110801R00</t>
  </si>
  <si>
    <t>Demontáž akustických obkladů dřevěných panelů</t>
  </si>
  <si>
    <t>800-714</t>
  </si>
  <si>
    <t>POL1_7</t>
  </si>
  <si>
    <t>D 1.1.3 mč.1.09 : 23,1*3,55</t>
  </si>
  <si>
    <t>714110802R00</t>
  </si>
  <si>
    <t>Demontáž akustických obkladů podkladových roštů</t>
  </si>
  <si>
    <t>D 1.1.3 mč.1.09 : 23,1*3,55/0,5</t>
  </si>
  <si>
    <t>979990110R00</t>
  </si>
  <si>
    <t>Poplatek za uložení, sádrokartonové desky,  , skupina 17 08 02 z Katalogu odpadů</t>
  </si>
  <si>
    <t>766411811R00</t>
  </si>
  <si>
    <t>Demontáž obložení stěn panely velikosti do 1,5 m2</t>
  </si>
  <si>
    <t>800-766</t>
  </si>
  <si>
    <t>1.02 : 1*3,3</t>
  </si>
  <si>
    <t>766411822R00</t>
  </si>
  <si>
    <t>Demontáž obložení stěn podkladových roštů</t>
  </si>
  <si>
    <t>766421821R00</t>
  </si>
  <si>
    <t>Demontáž obložení podhledů palubkami</t>
  </si>
  <si>
    <t>1.02 : 18,2</t>
  </si>
  <si>
    <t>766421822R00</t>
  </si>
  <si>
    <t>Demontáž obložení podhledů podkladových roštů</t>
  </si>
  <si>
    <t>979990160R00</t>
  </si>
  <si>
    <t>Poplatek za uložení, dřevo,  , skupina 20 02 01 z Katalogu odpadů</t>
  </si>
  <si>
    <t>650801113R00</t>
  </si>
  <si>
    <t>Demontáž svítidla stropního, přisazeného</t>
  </si>
  <si>
    <t>M65</t>
  </si>
  <si>
    <t>POL1_9</t>
  </si>
  <si>
    <t>1.02 : 3</t>
  </si>
  <si>
    <t>1.09 : 16</t>
  </si>
  <si>
    <t>1.10 : 16</t>
  </si>
  <si>
    <t>979990R</t>
  </si>
  <si>
    <t>Ekologická likvidace demontovaných svítidel-zářivek</t>
  </si>
  <si>
    <t>310271530R00</t>
  </si>
  <si>
    <t>Zazdívka otvorů z pórobetonových tvárnic plochy od 0,25 m2 do 1 m2 , tloušťka zdiva 300 mm</t>
  </si>
  <si>
    <t>ve zdivu nadzákladovém, včetně pomocného pracovního lešení</t>
  </si>
  <si>
    <t>D 1.1.6 : 1,2*0,85*0,3*2</t>
  </si>
  <si>
    <t>311271175R00</t>
  </si>
  <si>
    <t>Zdivo nosné z tvárnic porobetonových hladkých tloušťky 200 mm, charakteristická pevnost v tlaku fk = 2,60 MPa, součinitel prostupu tepla U=0,612 W/m2.K</t>
  </si>
  <si>
    <t>801-1</t>
  </si>
  <si>
    <t>D 1.1.7 : (0,7+0,29)*3,5</t>
  </si>
  <si>
    <t>342255028R00</t>
  </si>
  <si>
    <t>Příčky z cihel a tvárnic nepálených příčky z příčkovek pórobetonových tloušťky 150 mm</t>
  </si>
  <si>
    <t>včetně pomocného lešení</t>
  </si>
  <si>
    <t>D 1.1.7 : 5,9*2*3,5</t>
  </si>
  <si>
    <t>416061317T00</t>
  </si>
  <si>
    <t>SDK podhled kazetový, akustická kazeta 600x600x20mm D+M  "Technická specifikace dle PD"</t>
  </si>
  <si>
    <t>1.09 PHL 1 : 26,85</t>
  </si>
  <si>
    <t>1.11 : 45,13</t>
  </si>
  <si>
    <t>416061318T00</t>
  </si>
  <si>
    <t xml:space="preserve">SDK podhled kazetový, kazeta 600x600x15mm dodávka a montáž  "Technická specifikace dle PD" </t>
  </si>
  <si>
    <t>1.02 PHL2 : 30,04</t>
  </si>
  <si>
    <t>416093125R00</t>
  </si>
  <si>
    <t>Doplňkové práce čelo podhledu SDK výšky od 200 do 500 mm, z desek akustických, tloušťky 12,5 mm</t>
  </si>
  <si>
    <t>1.09,1.11 : 5,9*0,5*2</t>
  </si>
  <si>
    <t>602015132RT5</t>
  </si>
  <si>
    <t xml:space="preserve">Omítka stěn z hotových směsí jednovrstvá, sádrová, hlazená nerezovým hladítkem, tloušťka vrstvy 10 mm,  </t>
  </si>
  <si>
    <t>po jednotlivých vrstvách</t>
  </si>
  <si>
    <t xml:space="preserve">  1.02 : 29,1</t>
  </si>
  <si>
    <t xml:space="preserve">  1.09 : 20,9</t>
  </si>
  <si>
    <t xml:space="preserve">  1.11 : 27,1</t>
  </si>
  <si>
    <t>77,10*3,5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</si>
  <si>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</si>
  <si>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</si>
  <si>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</si>
  <si>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1.09 : 1,2*2,35*3</t>
  </si>
  <si>
    <t>1.11 : 1,2*2,35*4</t>
  </si>
  <si>
    <t>1,05*2,35*1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</si>
  <si>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</si>
  <si>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</si>
  <si>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</si>
  <si>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D 1.1.7 : (1,2+2,35*2)*0,3*2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</si>
  <si>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</si>
  <si>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</si>
  <si>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</si>
  <si>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1.02 : (0,85+2*2)*2</t>
  </si>
  <si>
    <t>2,4*2</t>
  </si>
  <si>
    <t>1.09 : (1,2+2*2,35)*3</t>
  </si>
  <si>
    <t>1.11 : (1,2+2*2,35)*4</t>
  </si>
  <si>
    <t>(1,05+2*2,35)*1</t>
  </si>
  <si>
    <t>622473187RT2</t>
  </si>
  <si>
    <t>Příplatek za okenní začišťovací lištu včetně dodávky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</si>
  <si>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</si>
  <si>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</si>
  <si>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</si>
  <si>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>D 1.1.7 : 2*1,2*0,3</t>
  </si>
  <si>
    <t>632421113RT1</t>
  </si>
  <si>
    <t>Potěr ze suchých směsí samonivelační podlahová hmota na bázi cementu, tloušťky 3 mm, včetně penetrace</t>
  </si>
  <si>
    <t>s rozprostřením a uhlazením</t>
  </si>
  <si>
    <t>1.09 : 26,85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</si>
  <si>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</si>
  <si>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</si>
  <si>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D.1.1.7  D03 : 1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</si>
  <si>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</si>
  <si>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</si>
  <si>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</si>
  <si>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D.1.1.7  D02 : 1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</si>
  <si>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</si>
  <si>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</si>
  <si>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</si>
  <si>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D 1.1.7 : 2*1,2</t>
  </si>
  <si>
    <t>553307420R</t>
  </si>
  <si>
    <t>Zárubeň kovová - polodrážková (klasická); pro přesné zdění; H' = 1 970 mm; B' = 800 mm; t = 150 mm; počet křídel: 1; materiál těsnění: PVC; typ závěsů: stavitelné</t>
  </si>
  <si>
    <t>SPCM</t>
  </si>
  <si>
    <t>Specifikace</t>
  </si>
  <si>
    <t>POL3_1</t>
  </si>
  <si>
    <t>5533301326R</t>
  </si>
  <si>
    <t>Zárubeň kovová - polodrážková (klasická); pro přesné zdění; H' = 1 970 mm; B' = 800 mm; t = 150 mm; počet křídel: 1; materiál těsnění: PVC; typ závěsů: stavitelné; požární odolnost: E, I, W; 30</t>
  </si>
  <si>
    <t>60775550.AR</t>
  </si>
  <si>
    <t>krytka parapetu plast; boční, oboustranná; rozměr 400 mm; barva bílá</t>
  </si>
  <si>
    <t>D 1.1.7 : 2*2</t>
  </si>
  <si>
    <t>60780064R</t>
  </si>
  <si>
    <t>parapet vnitřní š = 350 mm; materiál - povrch laminátová fólie 0,6 mm; materiál - jádro vlhkuodolná DTD 16 mm; dekor bílý, carera, olše, světlý dub, tmavý dub</t>
  </si>
  <si>
    <t>D 1.1.7 : 2*1,2*1,1</t>
  </si>
  <si>
    <t>941955002R00</t>
  </si>
  <si>
    <t>Lešení lehké pracovní pomocné pomocné, o výšce lešeňové podlahy přes 1,2 do 1,9 m</t>
  </si>
  <si>
    <t>800-3</t>
  </si>
  <si>
    <t>1.02 : 30,04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</si>
  <si>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</si>
  <si>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</si>
  <si>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953941312R00</t>
  </si>
  <si>
    <t>Osazení předmětů na hmoždinky osazení hasicího přístroje</t>
  </si>
  <si>
    <t>D.1.1.10 Z04 : 2</t>
  </si>
  <si>
    <t>RZ05</t>
  </si>
  <si>
    <t>Bezpečnostní značky a tabulky  D+M</t>
  </si>
  <si>
    <t>označení uzávěrů, únikových cest atd. v rozsahu dle požadavku PBŘ</t>
  </si>
  <si>
    <t>D.1.1.10 Z05 : 6</t>
  </si>
  <si>
    <t>44984114R</t>
  </si>
  <si>
    <t>přístoj hasicí práškový; P6Te; třída hašení A,B,C; výtlačný prostředek dusík; náplň 6 kg; provozní schopnost od -30 do + 60°C</t>
  </si>
  <si>
    <t>D.1.1.10  Z04 : 2</t>
  </si>
  <si>
    <t>999281108R00</t>
  </si>
  <si>
    <t xml:space="preserve">Přesun hmot pro opravy a údržbu objektů pro opravy a údržbu dosavadních objektů včetně vnějších plášťů  výšky do 12 m,  </t>
  </si>
  <si>
    <t>722130236R00</t>
  </si>
  <si>
    <t>Potrubí z ocelových trubek závitových pozinkovaných DN 50, svařovaných 11 343,  , včetně dodávky materiálu</t>
  </si>
  <si>
    <t>800-721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</si>
  <si>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</si>
  <si>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</si>
  <si>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</si>
  <si>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</si>
  <si>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722R1</t>
  </si>
  <si>
    <t>veškeré zednické výpomoci</t>
  </si>
  <si>
    <t>soubor</t>
  </si>
  <si>
    <t>Včetně spojovacího materiálu.</t>
  </si>
  <si>
    <t>998722102R00</t>
  </si>
  <si>
    <t>Přesun hmot pro vnitřní vodovod v objektech výšky do 12 m</t>
  </si>
  <si>
    <t>vodorovně do 50 m</t>
  </si>
  <si>
    <t>764411137T00</t>
  </si>
  <si>
    <t>Oplechování parapetů z tažených Al profilů, rš 420mm</t>
  </si>
  <si>
    <t>D 1.1.7  K01 : 1,2*2</t>
  </si>
  <si>
    <t>998764101R00</t>
  </si>
  <si>
    <t>Přesun hmot pro konstrukce klempířské v objektech výšky do 6 m</t>
  </si>
  <si>
    <t>800-764</t>
  </si>
  <si>
    <t>50 m vodorovně</t>
  </si>
  <si>
    <t>766661112R00</t>
  </si>
  <si>
    <t>Montáž dveřních křídel kompletizovaných otevíravých ,  , do ocelové nebo fošnové zárubně, jednokřídlových, šířky do 800 mm</t>
  </si>
  <si>
    <t>766661413R00</t>
  </si>
  <si>
    <t>Montáž dveřních křídel kompletizovaných otevíravých , protipožárních bez kukátka, do ocelové nebo fošnové zárubně, jednokřídlových, šířky do 800 mm</t>
  </si>
  <si>
    <t>766670021R00</t>
  </si>
  <si>
    <t xml:space="preserve">Doplňky ke dveřním křídlům - montáž </t>
  </si>
  <si>
    <t>D02 : 1</t>
  </si>
  <si>
    <t>54914594R</t>
  </si>
  <si>
    <t>kování stavební - prvek: kliky se štíty pro cylindrickou vložku; provedení Cr; pro dveře</t>
  </si>
  <si>
    <t>D03 : 1</t>
  </si>
  <si>
    <t>54926046R</t>
  </si>
  <si>
    <t>zámek zadlabací; vložkový; s převodem; dvouzápadový; levopravý; hl = 80 mm; h = 170 mm; rozteč 90 mm; čelo zúžené o 2 mm</t>
  </si>
  <si>
    <t>61160423R</t>
  </si>
  <si>
    <t>Dveře vnitřní jednostranně otevíravé; funkce: klasické; šířka = 800 mm; výška = 1 970 mm; počet křídel: 1; materiál rámu křídla: MDF; materiál výplně: voština; materiál pláště: MDF; povrchová úprava: CPL; struktura povrchu: oboustranně hladká; míra zasklení: 1/3; barva: dekor dle vzorníku</t>
  </si>
  <si>
    <t xml:space="preserve"> "Technická specifikace dle PD"</t>
  </si>
  <si>
    <t>D.1.1.7 D03 : 1</t>
  </si>
  <si>
    <t>611653603R</t>
  </si>
  <si>
    <t>Dveře vnitřní jednostranně otevíravé; funkce: protipožární; šířka = 800 mm; výška = 1 970 mm; počet křídel: 1; materiál rámu křídla: masiv; materiál výplně: plná DTD; materiál pláště: HDF; povrchová úprava: lakovaný RAL; struktura povrchu: profilovaná; míra zasklení: plné křídlo; požární odolnost: E, I, W; 30; barva: dle vzorníku</t>
  </si>
  <si>
    <t>EW 30 DP3+C3  "Technická specifikace dle PD" dodávka a montáž</t>
  </si>
  <si>
    <t>998766201R00</t>
  </si>
  <si>
    <t>Přesun hmot pro konstrukce truhlářské v objektech výšky do 6 m</t>
  </si>
  <si>
    <t>7670M</t>
  </si>
  <si>
    <t>Montáž otvorových prvku O1 včetně dopravy</t>
  </si>
  <si>
    <t>767O01</t>
  </si>
  <si>
    <t>hliníkové okno hl. rámu min.70mm 1,055x2,35m - "Technická specifikace dle PD" dodávka a montáž</t>
  </si>
  <si>
    <t>D 1.1.7 : 2</t>
  </si>
  <si>
    <t>767Z08</t>
  </si>
  <si>
    <t>žaluziový pohon, stupeň krytí min. IP54, 6Nm, min. 24 otáček/minutu, hlučnost max 55 dBa D+M,  "Technická specifikace dle PD" dodávka a montáž</t>
  </si>
  <si>
    <t>spínač tango</t>
  </si>
  <si>
    <t xml:space="preserve"> pro Z09</t>
  </si>
  <si>
    <t>D.1.1.10  Z08 : 2</t>
  </si>
  <si>
    <t>767Z09</t>
  </si>
  <si>
    <t>Venkovní kastlík + ližiny  "Technická specifikace dle PD" dodávka a montáž</t>
  </si>
  <si>
    <t>D.1.1.10  Z09a : 2</t>
  </si>
  <si>
    <t>767Z09b</t>
  </si>
  <si>
    <t>Lamely   "Technická specifikace dle PD" dodávka a montáž</t>
  </si>
  <si>
    <t>D.1.1.10  Z09b : 2</t>
  </si>
  <si>
    <t>767Z09c</t>
  </si>
  <si>
    <t>Montáž a doprava venkovních kastlíků+ ližin  "Technická specifikace dle PD" dodávka a montáž</t>
  </si>
  <si>
    <t>998767201R00</t>
  </si>
  <si>
    <t>Přesun hmot pro kovové stavební doplňk. konstrukce v objektech výšky do 6 m</t>
  </si>
  <si>
    <t>800-767</t>
  </si>
  <si>
    <t>771101121R00</t>
  </si>
  <si>
    <t>Příprava podkladu před kladením dlažeb provedení penetrace podkladu</t>
  </si>
  <si>
    <t>800-771</t>
  </si>
  <si>
    <t>29,1*0,1</t>
  </si>
  <si>
    <t>771212117R00</t>
  </si>
  <si>
    <t>Kladení dlažby keramické do tmele velikosti do 600 x 600 m</t>
  </si>
  <si>
    <t>do tmele, rovnoběžně se stěnou, bez skládání složitých vzorů a tvarů.</t>
  </si>
  <si>
    <t>771479001R00</t>
  </si>
  <si>
    <t>Řezání dlaždic pro soklíky</t>
  </si>
  <si>
    <t>D 1.1.7 1.02 : 29,1</t>
  </si>
  <si>
    <t>771578011R00</t>
  </si>
  <si>
    <t>Zvláštní úpravy spár spára podlaha-stěna silikonem</t>
  </si>
  <si>
    <t>771579793RT3</t>
  </si>
  <si>
    <t>Příplatky k položkám montáže podlah keramických příplatek za spárovací hmotu - plošně</t>
  </si>
  <si>
    <t>776101101R00</t>
  </si>
  <si>
    <t>Přípravné práce vysávání povlakových podlah průmyslovým vysavačem</t>
  </si>
  <si>
    <t>800-775</t>
  </si>
  <si>
    <t>položky neobsahují žádný materiál</t>
  </si>
  <si>
    <t>24592160R</t>
  </si>
  <si>
    <t>Penetrace akrylová (AY); funkce: zpevnění povrchu, úprava savosti; ředidlo: voda (disperzní)</t>
  </si>
  <si>
    <t>kg</t>
  </si>
  <si>
    <t xml:space="preserve">  1.02 : 30,04</t>
  </si>
  <si>
    <t xml:space="preserve">  29,1*0,1</t>
  </si>
  <si>
    <t>32,95*0,2</t>
  </si>
  <si>
    <t>58582138.AR</t>
  </si>
  <si>
    <t>tmel cementový; C2 T S1; lepicí; pro interiér i exteriér; přilnavost k materiálům kamenina, keram. obklady, dlažby</t>
  </si>
  <si>
    <t>32,95*4,2</t>
  </si>
  <si>
    <t>59761PD</t>
  </si>
  <si>
    <t>Dlaždice 600 x 600 x 10 mm "Technická specifikace dle PD"</t>
  </si>
  <si>
    <t>32,95*1,2</t>
  </si>
  <si>
    <t>998771101R00</t>
  </si>
  <si>
    <t>Přesun hmot pro podlahy z dlaždic v objektech výšky do 6 m</t>
  </si>
  <si>
    <t>775599110R00</t>
  </si>
  <si>
    <t>Ostatní práce pastování podlah vlysových nebo parketových</t>
  </si>
  <si>
    <t>775599120R00</t>
  </si>
  <si>
    <t>Ostatní práce impregnace podlah vlysových nebo parketových</t>
  </si>
  <si>
    <t>775599130R00</t>
  </si>
  <si>
    <t>Ostatní práce přetmelení spárovým tmelem</t>
  </si>
  <si>
    <t>775591900R00</t>
  </si>
  <si>
    <t>Ostatní opravy na nášlapné ploše broušení vlysů, parket trojnásobné</t>
  </si>
  <si>
    <t>776101121R00</t>
  </si>
  <si>
    <t>Přípravné práce penetrace podkladu</t>
  </si>
  <si>
    <t>776421300R00</t>
  </si>
  <si>
    <t>Lepení soklíků PVC a napojení krytiny na stěnu ukončení krytiny u stěny fabionem do v. 100 mm</t>
  </si>
  <si>
    <t>1.11 : 27,1</t>
  </si>
  <si>
    <t>-0,8*2</t>
  </si>
  <si>
    <t>776522100RT4</t>
  </si>
  <si>
    <t>Lepení povlakových podlah z plastů  Lepení povlakových podlah z plastů - pásy z PVC se vsypem, montáž včetně dodávky podlahoviny, tl. 2,0 mm</t>
  </si>
  <si>
    <t>PVC heterogenní  "Technická specifikace dle PD" dodávka a montáž</t>
  </si>
  <si>
    <t>24696901.AR</t>
  </si>
  <si>
    <t>Hmota nátěrová epoxidová (EP); typ: penetrace, impregnace; funkce: adhezní můstek</t>
  </si>
  <si>
    <t>RTS 23/ I</t>
  </si>
  <si>
    <t>1.11 : 45,13*0,25</t>
  </si>
  <si>
    <t>24750155T</t>
  </si>
  <si>
    <t>Univerzální akrylové lepidlo ve vodní disperzi na textilní a PVC krytiny na podlahy a stěny.</t>
  </si>
  <si>
    <t>1.11 : 45,13*0,35</t>
  </si>
  <si>
    <t>283424022R</t>
  </si>
  <si>
    <t>lišta ukončovací, fabion; podlahová; materiál PVC; tl. 2,00 mm; š = 90,0 mm; h = 28,0 mm</t>
  </si>
  <si>
    <t xml:space="preserve"> "Technická specifikace dle PD" dodávka a montáž</t>
  </si>
  <si>
    <t xml:space="preserve">  -0,8*2</t>
  </si>
  <si>
    <t>25,5*1,2</t>
  </si>
  <si>
    <t>998776101R00</t>
  </si>
  <si>
    <t>Přesun hmot pro podlahy povlakové v objektech výšky do 6 m</t>
  </si>
  <si>
    <t>783225600R00</t>
  </si>
  <si>
    <t xml:space="preserve">Nátěry kov.stavebních doplňk.konstrukcí syntetické 2x email,  </t>
  </si>
  <si>
    <t>800-783</t>
  </si>
  <si>
    <t>D02 : 4,8*0,21*1</t>
  </si>
  <si>
    <t>D03 : 4,8*0,21*1</t>
  </si>
  <si>
    <t>784121101R00</t>
  </si>
  <si>
    <t>Příprava povrchu Penetrace (napouštění) podkladu akrylát, jednonásobná</t>
  </si>
  <si>
    <t>800-784</t>
  </si>
  <si>
    <t>784125222R00</t>
  </si>
  <si>
    <t>Malby z malířských směsí disperzních,  , barevné, dvojnásobné</t>
  </si>
  <si>
    <t>784011111R00</t>
  </si>
  <si>
    <t xml:space="preserve">Ostatní práce oprášení/ometení podkladu,  ,   </t>
  </si>
  <si>
    <t>784011222RT2</t>
  </si>
  <si>
    <t>Ostatní práce zakrytí podlah,  , včetně papírové lepenky</t>
  </si>
  <si>
    <t>317941123RT2</t>
  </si>
  <si>
    <t>Osazení ocelových válcovaných nosníků na zdivu včetně dodávky profilu I, výšky 140 mm</t>
  </si>
  <si>
    <t>profilu I, nebo IE, nebo U, nebo UE, nebo L</t>
  </si>
  <si>
    <t>P7 : 1,5*0,0144*1,1</t>
  </si>
  <si>
    <t>457311116R00</t>
  </si>
  <si>
    <t>Vyrovnávací beton beton C 16/20</t>
  </si>
  <si>
    <t>821-1</t>
  </si>
  <si>
    <t>na vodorovné mostní konstrukci s očištěním podkladních ploch, provedený v předepsaném spádu,</t>
  </si>
  <si>
    <t>P7, P10 : 0,25*0,2*0,1*2</t>
  </si>
  <si>
    <t>317998111R00</t>
  </si>
  <si>
    <t>Překlady keramické izolace vkládaná mezi překlady tloušťky 50 mm</t>
  </si>
  <si>
    <t>P7, P10 : 1,5*4</t>
  </si>
  <si>
    <t>612403399RT2</t>
  </si>
  <si>
    <t>Hrubá výplň rýh ve stěnách, jakoukoliv maltou maltou ze suchých směsí  jakékoliv šířky</t>
  </si>
  <si>
    <t>jakékoliv šířky rýhy,</t>
  </si>
  <si>
    <t>P7, P10 : 1,5*0,25*2</t>
  </si>
  <si>
    <t>317121251R00</t>
  </si>
  <si>
    <t>Montáž ŽB překladů dodatečně do připravených rýh o světlosti otvoru přes 1050 mm do 1800 mm</t>
  </si>
  <si>
    <t>včetně pomocného pracovního lešení</t>
  </si>
  <si>
    <t>P10 : 2</t>
  </si>
  <si>
    <t>59321052R</t>
  </si>
  <si>
    <t>Překlad prefabrikovaný betonový jednoduchý; délka = 1 400 mm; šířka = 600 mm; výška = 190 mm</t>
  </si>
  <si>
    <t>POL3_</t>
  </si>
  <si>
    <t>Odkaz na mn. položky pořadí 80 : 2,00000*1,1</t>
  </si>
  <si>
    <t>650011111R00</t>
  </si>
  <si>
    <t>Montáž kabelového žlabu drátěného, šířky do 150 mm</t>
  </si>
  <si>
    <t>RMat1</t>
  </si>
  <si>
    <t>Drátěný žlab 50x50x2000 galvanický zinek</t>
  </si>
  <si>
    <t>POL3_0</t>
  </si>
  <si>
    <t>650012111R00</t>
  </si>
  <si>
    <t xml:space="preserve">Uložení krabice pod omítku kruhové, bez zapojení,  </t>
  </si>
  <si>
    <t>34571511R</t>
  </si>
  <si>
    <t>krabice elektroinstalační pod omítku; přístrojová; mat. PVC samozhášivé; teplot.rozsah -5 až 60 °C; určeno pro rozvody s napětím 400 V a proudem max. 16 A; rozměry-průměr,hloubka pr.73x30 mm</t>
  </si>
  <si>
    <t>650012121R00</t>
  </si>
  <si>
    <t xml:space="preserve">Uložení krabice pod omítku kruhové, se zapojením,  </t>
  </si>
  <si>
    <t>345704420000R</t>
  </si>
  <si>
    <t>krabice elektroinstalační pod omítku; rozvodná s víčkem a svorkovnicí; mat. PVC samozhášivé; teplot.rozsah -5 až 60 °C; určeno pro rozvody s napětím 400 V a proudem max. 16 A; rozměry-průměr,hloubka pr.103x50 mm</t>
  </si>
  <si>
    <t>650031623R00</t>
  </si>
  <si>
    <t>Montáž rozváděče  , do hmotnosti 50 kg</t>
  </si>
  <si>
    <t>RDod1</t>
  </si>
  <si>
    <t>Rozvaděč R1.1</t>
  </si>
  <si>
    <t>650051171R00</t>
  </si>
  <si>
    <t xml:space="preserve">Montáž spínače nástěnného, řazení 1/0, do obyčejného prostředí,  </t>
  </si>
  <si>
    <t>RMat2</t>
  </si>
  <si>
    <t>Spínač nástěnný tlačítkový se sklíčkem "TOTAL STOP"</t>
  </si>
  <si>
    <t>650052711R00</t>
  </si>
  <si>
    <t xml:space="preserve">Montáž zásuvky zapuštěné nebo polozapuštěné, do obyčejného prostředí, 2P+PE,  </t>
  </si>
  <si>
    <t>RMat3</t>
  </si>
  <si>
    <t>Zásuvka 230V 16A velkoplošná zapuštěná komplet</t>
  </si>
  <si>
    <t>650072621R00</t>
  </si>
  <si>
    <t>Montáž čidla pohybu, stropního, přisazeného</t>
  </si>
  <si>
    <t>RMat4</t>
  </si>
  <si>
    <t>Pohybové čidlo (PIR)</t>
  </si>
  <si>
    <t>650101511R00</t>
  </si>
  <si>
    <t>Montáž svítidla LED, stropního, vestavného</t>
  </si>
  <si>
    <t>RMat5</t>
  </si>
  <si>
    <t>LED svítidlo 600x600 opálový PMMA kryt zapuštěné "B"</t>
  </si>
  <si>
    <t>650124611R00</t>
  </si>
  <si>
    <t xml:space="preserve">Uložení Cu kabelu 2 x 1,5 mm2, pod omítku,  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</si>
  <si>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</si>
  <si>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záření; barva pláště černá</t>
  </si>
  <si>
    <t>RMat6</t>
  </si>
  <si>
    <t>Kabel s funkční integritou při požáru 30min. 2x1,5mm2</t>
  </si>
  <si>
    <t>650124641R00</t>
  </si>
  <si>
    <t xml:space="preserve">Uložení Cu kabelu 3 x 1,5 mm2, pod omítku,  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</si>
  <si>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</si>
  <si>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</si>
  <si>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650124643R00</t>
  </si>
  <si>
    <t xml:space="preserve">Uložení Cu kabelu 3 x 2,5 mm2, pod omítku,  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</si>
  <si>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</si>
  <si>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</si>
  <si>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650124707R00</t>
  </si>
  <si>
    <t xml:space="preserve">Uložení Cu kabelu 5 x 6 mm2, pod omítku,  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</si>
  <si>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</si>
  <si>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záření; barva pláště černá</t>
  </si>
  <si>
    <t>650125723R00</t>
  </si>
  <si>
    <t xml:space="preserve">Uložení Cu kabelu 4 x 25 mm2, volně,  </t>
  </si>
  <si>
    <t>RMat7</t>
  </si>
  <si>
    <t>Kabel silový z Cu jádrem 1 kV CYKY 4 x 25 mm2</t>
  </si>
  <si>
    <t>650141111R00</t>
  </si>
  <si>
    <t>Ukončení vodiče v rozvaděči, včetně zapojení, průřez do 2,5 mm2</t>
  </si>
  <si>
    <t>650141113R00</t>
  </si>
  <si>
    <t>Ukončení vodiče v rozvaděči, včetně zapojení, průřez do 6 mm2</t>
  </si>
  <si>
    <t>650141117R00</t>
  </si>
  <si>
    <t>Ukončení vodiče v rozvaděči, včetně zapojení, průřez do 25 mm2</t>
  </si>
  <si>
    <t>205      R00</t>
  </si>
  <si>
    <t>Zednické výpomoci M 21 podle čl.13-5c</t>
  </si>
  <si>
    <t>Montážní přirážka</t>
  </si>
  <si>
    <t>POL9_</t>
  </si>
  <si>
    <t>R</t>
  </si>
  <si>
    <t>Vypracování výpočtu osvětlení dle ČSN EN 12464</t>
  </si>
  <si>
    <t>RDem</t>
  </si>
  <si>
    <t>Demontáž stávající elektroinstalace, včetně ekeologické likvidace</t>
  </si>
  <si>
    <t>909      R00</t>
  </si>
  <si>
    <t>Hzs-nezmeritelne stavebni prace</t>
  </si>
  <si>
    <t>h</t>
  </si>
  <si>
    <t>Prav.M</t>
  </si>
  <si>
    <t>HZS</t>
  </si>
  <si>
    <t>POL10_8</t>
  </si>
  <si>
    <t>910      R00</t>
  </si>
  <si>
    <t>Hzs - predbezne obhlidky a revize</t>
  </si>
  <si>
    <t>1112037000T00</t>
  </si>
  <si>
    <t>Odvoz dřevní hmoty včetně likvidace</t>
  </si>
  <si>
    <t>112101104R00</t>
  </si>
  <si>
    <t>Kácení stromů listnatých  o průměru kmene přes 700 do 900 mm</t>
  </si>
  <si>
    <t>s odřezáním kmene a odvětvením, včetně případného odklizení kmene a větví na oddělené hromady na vzdálenost do 50 m nebo s naložením na dopravní prostředek,</t>
  </si>
  <si>
    <t>C3  ST1,2,3,4 : 4</t>
  </si>
  <si>
    <t>112201104R00</t>
  </si>
  <si>
    <t>Odstranění pařezů pod úrovní terénu vykopáním  o průměru přes 700 do 900 mm</t>
  </si>
  <si>
    <t>s jejich vykopáním nebo vytrháním, s přesekáním kořenů a s případným nutným přemístěním pařezů na hromady do vzdálenosti do 50 m nebo s naložením na dopravní prostředek,</t>
  </si>
  <si>
    <t>589BP</t>
  </si>
  <si>
    <t>Odstranění kryt sport. ploch z pryž. dlaždic volně , včetně uložení nebo likvidace dle určení zadavatele</t>
  </si>
  <si>
    <t>C3  BP7 : 50</t>
  </si>
  <si>
    <t>113108310R00</t>
  </si>
  <si>
    <t>Odstranění podkladů nebo krytů živičných, v ploše jednotlivě do 50 m2, tloušťka vrstvy 100 mm</t>
  </si>
  <si>
    <t>C3  BP3 : 3,25</t>
  </si>
  <si>
    <t>BP8 : 363</t>
  </si>
  <si>
    <t>979999995R00</t>
  </si>
  <si>
    <t>Poplatek za recyklaci, obalovaného kameniva a asfaltu, kusovost do 1600 cm2, skupina 17 03 02 z Katalogu odpadů</t>
  </si>
  <si>
    <t>981011112R00</t>
  </si>
  <si>
    <t xml:space="preserve">Demolice budov prováděné postupným rozebíráním ostatních oboustranně obitých, případně omítnutých,  </t>
  </si>
  <si>
    <t>C3  BP1 : 3*3*3</t>
  </si>
  <si>
    <t>981512113R00</t>
  </si>
  <si>
    <t>Demolice konstrukcí objektů jiným způsobem, z betonu prostého nebo kamenného zdiva na maltu cementovou</t>
  </si>
  <si>
    <t>C3  BP2 : 30*1*0,25</t>
  </si>
  <si>
    <t>979990161R00</t>
  </si>
  <si>
    <t>Poplatek za uložení, dřevo,  , skupina 17 02 01 z Katalogu odpadů</t>
  </si>
  <si>
    <t>979999981R00</t>
  </si>
  <si>
    <t>Poplatek za recyklaci, betonu, kusovost do 1600 cm2, skupina 17 01 01 z Katalogu odpadů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</si>
  <si>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</si>
  <si>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</si>
  <si>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</si>
  <si>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D 2.1.10 : 184</t>
  </si>
  <si>
    <t>122201102R00</t>
  </si>
  <si>
    <t>Odkopávky a  prokopávky nezapažené v hornině 3  přes 100 do 1 000 m3</t>
  </si>
  <si>
    <t>D 2.1.10 : 935</t>
  </si>
  <si>
    <t>D 2.1.10 odpočet  základy : -41,96605</t>
  </si>
  <si>
    <t>-39,78247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</si>
  <si>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</si>
  <si>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</si>
  <si>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</si>
  <si>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 2.1.10 : (8,95*2+12+9,5*2+18,5)*0,6*0,65</t>
  </si>
  <si>
    <t>(8,95*2+5,575*2)*0,5*0,65</t>
  </si>
  <si>
    <t>(2,049+1,575+1,05+0,525)*0,6*0,65*2</t>
  </si>
  <si>
    <t>132201119R00</t>
  </si>
  <si>
    <t xml:space="preserve">Hloubení rýh šířky do 60 cm příplatek za lepivost, v hornině 3,  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</si>
  <si>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</si>
  <si>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</si>
  <si>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</si>
  <si>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 2.1.10 : (33,3+18,25)*0,9*0,65</t>
  </si>
  <si>
    <t>132201219R00</t>
  </si>
  <si>
    <t xml:space="preserve">Hloubení rýh šířky přes 60 do 200 cm příplatek za lepivost, v hornině 3,  </t>
  </si>
  <si>
    <t>162301101R00</t>
  </si>
  <si>
    <t>Vodorovné přemístění výkopku z horniny 1 až 4, na vzdálenost přes 50  do 500 m</t>
  </si>
  <si>
    <t>ornice na mezideponii a zpět : 184*2</t>
  </si>
  <si>
    <t>853,25148*10</t>
  </si>
  <si>
    <t>167101102R00</t>
  </si>
  <si>
    <t>Nakládání, skládání, překládání neulehlého výkopku nakládání výkopku  přes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</si>
  <si>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</si>
  <si>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</si>
  <si>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</si>
  <si>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D 2.1.1-2.1.9 S4 : (33,46+12+2,5+2,5+18,5)*0,5*0,5</t>
  </si>
  <si>
    <t>853,25148*1,9</t>
  </si>
  <si>
    <t>583423641R</t>
  </si>
  <si>
    <t>Kamenivo nestanovené drcené; frakce 0,0 až 63,0 mm</t>
  </si>
  <si>
    <t>D 2.1.1-2.1.9 S4 : (33,46+12+2,5+2,5+18,5)*0,5*0,5*1,834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</si>
  <si>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</si>
  <si>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</si>
  <si>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</si>
  <si>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</si>
  <si>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D 2.1.10 : 1300</t>
  </si>
  <si>
    <t>R-položka</t>
  </si>
  <si>
    <t>Nedokončená</t>
  </si>
  <si>
    <t>POL12_1</t>
  </si>
  <si>
    <t>1300*0,1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</si>
  <si>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</si>
  <si>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</si>
  <si>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</si>
  <si>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</si>
  <si>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1300</t>
  </si>
  <si>
    <t>25234000.AR</t>
  </si>
  <si>
    <t>herbicid totální; účinná látka izopropylaminová sůl glyphosatu; hubení vytrvalých plevelů</t>
  </si>
  <si>
    <t>l</t>
  </si>
  <si>
    <t>Odkaz na mn. položky pořadí 18 : 1300,00000*0,001</t>
  </si>
  <si>
    <t>167101101R00</t>
  </si>
  <si>
    <t>Nakládání, skládání, překládání neulehlého výkopku nakládání výkopku  do 100 m3, z horniny 1 až 4</t>
  </si>
  <si>
    <t>Odkaz na mn. položky pořadí 17 : 130,00000</t>
  </si>
  <si>
    <t>182001151R00</t>
  </si>
  <si>
    <t xml:space="preserve">Plošná úprava terénu prokypření rotavátorem,  </t>
  </si>
  <si>
    <t>s urovnáním povrchu, bez doplnění ornice, v hornině 1 až 4,</t>
  </si>
  <si>
    <t>2*1300</t>
  </si>
  <si>
    <t>183402111R00</t>
  </si>
  <si>
    <t>Rozrušení půdy na hloubku přes 5 do 15 cm v rovině nebo na svahu do 1:5</t>
  </si>
  <si>
    <t>183403153R00</t>
  </si>
  <si>
    <t>Obdělávání půdy hrabáním, v rovině nebo na svahu 1:5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</si>
  <si>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</si>
  <si>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</si>
  <si>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</si>
  <si>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183101213R00</t>
  </si>
  <si>
    <t>Hloubení jamek s výměnou půdy na 50 % v rovině objem přes 0,02 do 0,05</t>
  </si>
  <si>
    <t>pro vysazování rostlin v hornině 1 až 4 s výměnou půdy na 50%, s případným naložením přebytečných výkopků na dopravní prostředek, s odvozem na vzdálenost do 20 km a se složením,</t>
  </si>
  <si>
    <t>šeřík meyerův : 3</t>
  </si>
  <si>
    <t>183101221R00</t>
  </si>
  <si>
    <t>Hloubení jamek s výměnou půdy na 50 % v rovině objem přes 0,4 do 1 m3</t>
  </si>
  <si>
    <t>platan javorolistý : 1</t>
  </si>
  <si>
    <t>184102112R00</t>
  </si>
  <si>
    <t xml:space="preserve">Výsadba dřevin s balem průměr přes 200 do 300 mm, v rovině nebo na svahu do 1:5,  </t>
  </si>
  <si>
    <t>do předem vyhloubené jamky se zalitím,</t>
  </si>
  <si>
    <t>184102117R00</t>
  </si>
  <si>
    <t xml:space="preserve">Výsadba dřevin s balem průměr přes 800 do 1000 mm, v rovině nebo na svahu do 1:5,  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</si>
  <si>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</si>
  <si>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</si>
  <si>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</si>
  <si>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185803211R00</t>
  </si>
  <si>
    <t>Uválcování trávníku uválcování trávníku v rovině nebo na svahu do 1:5</t>
  </si>
  <si>
    <t>00572410R</t>
  </si>
  <si>
    <t>směs travní parková, pro mírnou zátěž</t>
  </si>
  <si>
    <t>D 2.1.10 : 1300*0,05</t>
  </si>
  <si>
    <t>02656022T</t>
  </si>
  <si>
    <t>Šeřík - Syringa meyeri´pallibin´60-80,zb</t>
  </si>
  <si>
    <t>0265602PC</t>
  </si>
  <si>
    <t>platan javorolistý</t>
  </si>
  <si>
    <t>212561111R00</t>
  </si>
  <si>
    <t>Výplň trativodů kamenivem hrubým drceným, frakce 4-16 mm</t>
  </si>
  <si>
    <t>800-2</t>
  </si>
  <si>
    <t>do rýh bez zhutnění s úpravou povrchu výplně,</t>
  </si>
  <si>
    <t>D 2.1.1-2.1.9 S3 : (33,46+10,46*2+12+9,26*2+18,5)*0,5*0,3</t>
  </si>
  <si>
    <t>212753114R00</t>
  </si>
  <si>
    <t>Plastové drenážní trubky montáž ohebné plastové drenážní trubky do rýhy, DN 100, bez lože</t>
  </si>
  <si>
    <t>827-1</t>
  </si>
  <si>
    <t>D 2.1.1-2.1.9 S3 : (33,46+10,46*2+12+9,26*2+18,5)</t>
  </si>
  <si>
    <t>212971110R00</t>
  </si>
  <si>
    <t xml:space="preserve">Zřízení opláštění odvod. trativodů z geotextilie o sklonu do 2,5,  </t>
  </si>
  <si>
    <t>v rýze nebo v zářezu se stěnami,</t>
  </si>
  <si>
    <t>D 2.1.1-2.1.9 S3 : (33,46+10,46*2+12+9,26*2+18,5)*0,5</t>
  </si>
  <si>
    <t>271531113R00</t>
  </si>
  <si>
    <t>Polštáře zhutněné pod základy kamenivo hrubé, drcené, frakce 16 - 32 mm</t>
  </si>
  <si>
    <t xml:space="preserve">  D 2.1.10 : 9,3*5,825</t>
  </si>
  <si>
    <t xml:space="preserve">  5,85*6,075*3</t>
  </si>
  <si>
    <t xml:space="preserve">  7,325*4,825</t>
  </si>
  <si>
    <t xml:space="preserve">  7,325*4,075</t>
  </si>
  <si>
    <t xml:space="preserve">  18,35*2,825</t>
  </si>
  <si>
    <t xml:space="preserve">  1,8*10,1</t>
  </si>
  <si>
    <t>296*0,25</t>
  </si>
  <si>
    <t>158,398*0,55*0,25*2</t>
  </si>
  <si>
    <t>274272150RT4</t>
  </si>
  <si>
    <t>Zdivo základové z bednicích tvárnic tloušťky 400 mm, výplň betonem C 20/25</t>
  </si>
  <si>
    <t>s výplní betonem, bez výztuže,</t>
  </si>
  <si>
    <t xml:space="preserve">  D 2.1.10 : (8,95*2+12+9,5*2+18,5)</t>
  </si>
  <si>
    <t xml:space="preserve">  (8,95*2+5,575*2)</t>
  </si>
  <si>
    <t xml:space="preserve">  (2,049+1,575+1,05+0,525)*2</t>
  </si>
  <si>
    <t xml:space="preserve">  D 2.1.10 : (33,3+18,25)</t>
  </si>
  <si>
    <t>158,398*0,5</t>
  </si>
  <si>
    <t>274313611R00</t>
  </si>
  <si>
    <t>Beton základových pasů prostý třídy C 16/20</t>
  </si>
  <si>
    <t xml:space="preserve">  D 2.1.10 podkladní : (8,95*2+12+9,5*2+18,5)*0,6*0,05</t>
  </si>
  <si>
    <t xml:space="preserve">  (8,95*2+5,575*2)*0,5*0,05</t>
  </si>
  <si>
    <t xml:space="preserve">  (2,049+1,575+1,05+0,525)*0,6*0,05*2</t>
  </si>
  <si>
    <t xml:space="preserve">  D 2.1.10 : (33,3+18,25)*0,9*0,05</t>
  </si>
  <si>
    <t>5,37994*1,035</t>
  </si>
  <si>
    <t>274321321R00</t>
  </si>
  <si>
    <t>Beton základových pasů železový třídy C 20/25</t>
  </si>
  <si>
    <t>včetně dodávky a uložení betonu, bez výztuže</t>
  </si>
  <si>
    <t xml:space="preserve">  D 2.1.10 : (8,95*2+12+9,5*2+18,5)*0,6*0,6</t>
  </si>
  <si>
    <t xml:space="preserve">  (8,95*2+5,575*2)*0,5*0,6</t>
  </si>
  <si>
    <t xml:space="preserve">  (2,049+1,575+1,05+0,525)*0,6*0,6*2</t>
  </si>
  <si>
    <t xml:space="preserve">  D 2.1.10 : (33,3+18,25)*0,9*0,6</t>
  </si>
  <si>
    <t>64,55928*1,035</t>
  </si>
  <si>
    <t>274354050T00</t>
  </si>
  <si>
    <t>Prostup základem PVC DN 250</t>
  </si>
  <si>
    <t xml:space="preserve">m     </t>
  </si>
  <si>
    <t>0,6*10</t>
  </si>
  <si>
    <t>274361821R00</t>
  </si>
  <si>
    <t>Výztuž a svařované sítě základových pasů výztuž, z oceli 10505,  ,  , Výztuž ocelová betonářská - tyč; úprava: stříhaná, ohýbaná; povrch: žebírkový; značka: B500B (1.0439); d = 12,0 mm</t>
  </si>
  <si>
    <t>D 2.2.2.1 : 0,5453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</si>
  <si>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</si>
  <si>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</si>
  <si>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</si>
  <si>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>D 2.1.1-2.1.9 S3 : (33,46+10,46*2+12+9,26*2+18,5)*0,5*0,05</t>
  </si>
  <si>
    <t>28611054R</t>
  </si>
  <si>
    <t>Trubka plastová drenážní spoj: drážkový; potrubí: jednovrstvé; materiál: PVC-U; povrch: žebrovaný; ohebná; DN = 100; vsakovací plocha = 45,0 cm2/m</t>
  </si>
  <si>
    <t>D 2.1.1-2.1.9 S3 : (33,46+10,46*2+12+9,26*2+18,5)*1,09</t>
  </si>
  <si>
    <t>69366198R</t>
  </si>
  <si>
    <t>Geosyntetika typ: geotextilie; netkaná; materiál: PP; tl (2 kPa) = 2,9 mm; plošná hmotnost = 300 g/m2; Pevnost v tahu podélně = 20,0 kN/m; Pevnost v tahu příčně = 11,5 kN/m</t>
  </si>
  <si>
    <t>D 2.1.1-2.1.9 S3 : (33,46+10,46*2+12+9,26*2+18,5)*0,5*1,2</t>
  </si>
  <si>
    <t>311238512R00</t>
  </si>
  <si>
    <t>Zdivo nosné z cihel a tvarovek pálených tloušťky 240 mm,  , charakteristická pevnost v tlaku fk = 2,05 MPa, součinitel prostupu tepla U = 0,90 W/m2.K , hodnota pro zdivo bez omítky při vl..., Prvek zdicí pálený funkce: blok zdicí; tvar: základní; broušený; dl = 372 mm; š = 240 mm; v = 249 mm; styčná plocha: P+D; lambda = 0,280 W/(m.K); f...</t>
  </si>
  <si>
    <t>D 2.1.1-2.1.9 atika : (32,6+10,08)*2*0,5</t>
  </si>
  <si>
    <t>9,3*0,5*2</t>
  </si>
  <si>
    <t>311238603R00</t>
  </si>
  <si>
    <t>Zdivo nosné z cihel a tvarovek pálených tloušťky 300 mm,  , charakteristická pevnost v tlaku fk = 3,50 MPa, součinitel prostupu tepla U = 0,25 W/m2.K , hodnota pro zdivo bez omítky při vl..., Prvek zdicí pálený funkce: blok zdicí; tvar: základní; broušený; dl = 248 mm; š = 300 mm; v = 249 mm; styčná plocha: P+D; lambda = 0,063 W/(m.K); f...</t>
  </si>
  <si>
    <t>D 2.1.1-2.1.9 : (33,1+9,5)*2*3,5</t>
  </si>
  <si>
    <t>krček : 9,6*2*3</t>
  </si>
  <si>
    <t>-3,5*2,5*4</t>
  </si>
  <si>
    <t>-0,75*0,75*3</t>
  </si>
  <si>
    <t>-1,7*3</t>
  </si>
  <si>
    <t>-3*1*3</t>
  </si>
  <si>
    <t>-3*2,5*2</t>
  </si>
  <si>
    <t>-3*1*2</t>
  </si>
  <si>
    <t>-1,4*2*2</t>
  </si>
  <si>
    <t>-1,4*1,85*2</t>
  </si>
  <si>
    <t>-1,4*1,75*2</t>
  </si>
  <si>
    <t>-1,6*2,2*2</t>
  </si>
  <si>
    <t>311238323R00</t>
  </si>
  <si>
    <t>Zdivo nosné z cihel a tvarovek pálených akusticky tlumivé tloušťky 250 mm, akustický útlum Rw = 53 dB, charakteristická pevnost v tlaku fk = 5,13 MPa, součinitel prostupu tepla U=0,95 W/m2.K</t>
  </si>
  <si>
    <t>D 2.1.1-2.1.9 : (9,5+18,5+6,25*2+9,5+7,5)*3,5</t>
  </si>
  <si>
    <t>-0,9*2*5</t>
  </si>
  <si>
    <t>-2*3</t>
  </si>
  <si>
    <t>-0,7*2*2</t>
  </si>
  <si>
    <t>317121047RT4</t>
  </si>
  <si>
    <t>Překlady pórobetonové nenosné délky 1240 mm, šířky 150 mm, výšky 249 mm</t>
  </si>
  <si>
    <t>D 2.1.3 P06 : 11</t>
  </si>
  <si>
    <t>317168131R00</t>
  </si>
  <si>
    <t>Překlady keramické montáž a dodávka nosné, délky 1250 mm, šířky 70 mm, výšky 238 mm</t>
  </si>
  <si>
    <t>D 2.1.3 P03 : 3*8</t>
  </si>
  <si>
    <t>317168133R00</t>
  </si>
  <si>
    <t>Překlady keramické montáž a dodávka nosné, délky 1750 mm, šířky 70 mm, výšky 238 mm</t>
  </si>
  <si>
    <t>D 2.1.3 P02 : 3*6</t>
  </si>
  <si>
    <t>317168134R00</t>
  </si>
  <si>
    <t>Překlady keramické montáž a dodávka nosné, délky 2000 mm, šířky 70 mm, výšky 238 mm</t>
  </si>
  <si>
    <t>D 2.1.3 P01 : 3*2</t>
  </si>
  <si>
    <t>317168136R00</t>
  </si>
  <si>
    <t>Překlady keramické montáž a dodávka nosné, délky 2500 mm, šířky 70 mm, výšky 238 mm</t>
  </si>
  <si>
    <t>P09 : 4*2</t>
  </si>
  <si>
    <t>317168140R00</t>
  </si>
  <si>
    <t>Překlady keramické montáž a dodávka nosné, délky 3500 mm, šířky 70 mm, výšky 238 mm</t>
  </si>
  <si>
    <t>D 2.1.3 P08 : 3*5</t>
  </si>
  <si>
    <t>317321321R00</t>
  </si>
  <si>
    <t>Beton překladů železový třídy C 20/25</t>
  </si>
  <si>
    <t>P04 : 2,5*0,5*0,25</t>
  </si>
  <si>
    <t>317351107R00</t>
  </si>
  <si>
    <t>Bednění překladů, říms a klenbových pásů překladů včetně podpěrné konstrukce ve výšce 4 m neproměnného nebo proměnného průřezu nebo při tvaru zalomeném půdorysně nebo nárysně  zřízení</t>
  </si>
  <si>
    <t>P04 : 2,5*(0,5+2*0,5)</t>
  </si>
  <si>
    <t>317351108R00</t>
  </si>
  <si>
    <t>Bednění překladů, říms a klenbových pásů překladů včetně podpěrné konstrukce ve výšce 4 m neproměnného nebo proměnného průřezu nebo při tvaru zalomeném půdorysně nebo nárysně  odstranění</t>
  </si>
  <si>
    <t>317998113R00</t>
  </si>
  <si>
    <t>Překlady keramické izolace vkládaná mezi překlady tloušťky 80 mm, Výrobek izolační pro budovy z pěnového polystyrenu (EPS) tvar: deska; typ: F; tl = 80 mm; lambda = 0,037 W/(m.K); pevnost v tlaku = 100 kPa</t>
  </si>
  <si>
    <t>D 2.1.3 P01 : 2*2</t>
  </si>
  <si>
    <t>D 2.1.3 P02 : 1,75*6</t>
  </si>
  <si>
    <t>D 2.1.3 P08 : 3,5*5</t>
  </si>
  <si>
    <t>D 2.1.1-2.1.9 : (2,5+2,25+3,75+1,1+1,15+1,95)*3,5</t>
  </si>
  <si>
    <t>346244315R00</t>
  </si>
  <si>
    <t>Obezdívka van a WC modulů z pórobetonu tloušťky 150 mm</t>
  </si>
  <si>
    <t>D 2.1.1-2.1.9 : (2,25+1)*1,2</t>
  </si>
  <si>
    <t>SDK podhled kazetový, akustická kazeta 600x600 "Technická specifikace dle PD" dodávka a montáž</t>
  </si>
  <si>
    <t>1.04 PHL 1 : 57</t>
  </si>
  <si>
    <t>1.05 : 37,42</t>
  </si>
  <si>
    <t>1.06 : 37,5</t>
  </si>
  <si>
    <t>1.07 : 37,42</t>
  </si>
  <si>
    <t>SDK podhled kazetový, kazeta 600x600x15mm "Technická specifikace dle PD" dodávka a montáž</t>
  </si>
  <si>
    <t>1.01 PHL2 : 7,86</t>
  </si>
  <si>
    <t>1.02 : 23,37</t>
  </si>
  <si>
    <t>1.03 : 56</t>
  </si>
  <si>
    <t>1.08 : 4,95</t>
  </si>
  <si>
    <t>1.09 : 14,43</t>
  </si>
  <si>
    <t>1.10 : 12,38</t>
  </si>
  <si>
    <t>1.11 : 1,8</t>
  </si>
  <si>
    <t>1.12 : 20,8</t>
  </si>
  <si>
    <t>954312203R00</t>
  </si>
  <si>
    <t>Obklady konstrukcí sádrokartonovými deskami opláštění vodorovných konstrukcí dvoustranné od 200x200 mm do 500x500 mm, deskami impregnovanými proti vlhkosti tl. 12,5 mm, Deska sádrokartonová voděodolná; H2; tl = 12,5 mm</t>
  </si>
  <si>
    <t>1.05 : 3</t>
  </si>
  <si>
    <t>1.07 : 3</t>
  </si>
  <si>
    <t>1.09 : 3</t>
  </si>
  <si>
    <t>413941123R00</t>
  </si>
  <si>
    <t>Osazení ocelových válcovaných nosníků ve stropech bez materiálu, výšky přes 120 do 220 mm</t>
  </si>
  <si>
    <t>I , IE, U , UE nebo L</t>
  </si>
  <si>
    <t>D 2.2.2.2 I 140 P04 : 0,07183</t>
  </si>
  <si>
    <t>413941125R00</t>
  </si>
  <si>
    <t>Osazení ocelových válcovaných nosníků ve stropech bez materiálu, výšky přes 220 mm</t>
  </si>
  <si>
    <t>D 2.2.2.2 HEB 260 P05 : 6,55*0,093</t>
  </si>
  <si>
    <t>417321315R00</t>
  </si>
  <si>
    <t>Železobeton ztužujících pásů a věnců třídy C 20/25</t>
  </si>
  <si>
    <t>D 2.2.2.2  V.1.1 : 0,3*0,1*18,88</t>
  </si>
  <si>
    <t>V 1.2 A : 0,3*0,315*22,5</t>
  </si>
  <si>
    <t>V 1.2 B : 0,3*0,25*7,5</t>
  </si>
  <si>
    <t>V 1.3 : 0,3*0,315*10,1</t>
  </si>
  <si>
    <t>V 1.4 A : 0,3*0,315*25,05</t>
  </si>
  <si>
    <t>V 1.4 B : 0,3*0,315*8,05</t>
  </si>
  <si>
    <t>V 1.5 A : 0,3*0,25*6,4</t>
  </si>
  <si>
    <t>V 1.5 B : 0,3*0,315*3,7</t>
  </si>
  <si>
    <t>V 1.6 : 0,25*0,25*19</t>
  </si>
  <si>
    <t>V 1.7 : 0,25*0,25*12,5</t>
  </si>
  <si>
    <t>V 1.8 : 0,25*0,25*26,25</t>
  </si>
  <si>
    <t>V 1.9 : 0,3*0,25*2,6</t>
  </si>
  <si>
    <t>V 1.10 : 0,3*0,2*7,8</t>
  </si>
  <si>
    <t>dobetonávky čel panelů : (18,88+22,5+7,5)*0,25*0,2</t>
  </si>
  <si>
    <t>dobetonávky boků  panelů : (10,1+6,4+3,7)*0,3*0,2</t>
  </si>
  <si>
    <t>dobetonávky mezi  panely : (19+12,5+2,6)*0,25*0,2</t>
  </si>
  <si>
    <t>26,25*0,1*0,2</t>
  </si>
  <si>
    <t>D 2.1.8-2.1.9 atiky : (33,46+10,58*2+12+18,5)*0,25*0,25</t>
  </si>
  <si>
    <t>9,85*0,25*0,25*2</t>
  </si>
  <si>
    <t>417351115R00</t>
  </si>
  <si>
    <t>Bednění bočnic ztužujících pásů a věnců včetně vzpěr zřízení</t>
  </si>
  <si>
    <t>D 2.2.2.2  V.1.1 : 18,88*0,5*2</t>
  </si>
  <si>
    <t>V 1.2 A : (0,5+2*0,5)*22,5</t>
  </si>
  <si>
    <t>V 1.2 B : 0,5*2*7,5</t>
  </si>
  <si>
    <t>V 1.3 : (0,5+2*0,5)*10,1</t>
  </si>
  <si>
    <t>V 1.4 A : (0,5+2*0,5)*25,05</t>
  </si>
  <si>
    <t>V 1.4 B : (0,5+2*0,5)*8,05</t>
  </si>
  <si>
    <t>V 1.5 A : 0,5*2*6,4</t>
  </si>
  <si>
    <t>V 1.5 B : (0,5+2*0,5)*3,7</t>
  </si>
  <si>
    <t>V 1.6 : (0,5+2*0,5)*19</t>
  </si>
  <si>
    <t>V 1.7 : (0,5+2*0,5)*12,5</t>
  </si>
  <si>
    <t>V 1.8 : (0,5+2*0,5)*26,25</t>
  </si>
  <si>
    <t>V 1.9 : (0,5+2*0,5)*2,6</t>
  </si>
  <si>
    <t>V 1.10 : (0,5+2*0,5)*7,8</t>
  </si>
  <si>
    <t>D 2.1.8-2.1.9 atiky : (33,46+10,58*2+12+18,5+9,85*2)*0,5*2</t>
  </si>
  <si>
    <t>417351116R00</t>
  </si>
  <si>
    <t>Bednění bočnic ztužujících pásů a věnců včetně vzpěr odstranění</t>
  </si>
  <si>
    <t>417351162RT1</t>
  </si>
  <si>
    <t xml:space="preserve">Bednění bočnic ztužujících pásů a věnců včetně vzpěr Ztracené bednění věnců z desek dřevoštěpkových výška věnce 250 mm, jednostranné - betonáž se stropní konstrukcí, tloušťka desky 35 mm, bez izolace,  </t>
  </si>
  <si>
    <t>V 1.2 B : 7,5</t>
  </si>
  <si>
    <t>V 1.5 A : 6,4</t>
  </si>
  <si>
    <t>V 1.6 : 19</t>
  </si>
  <si>
    <t>V 1.7 : 12,5</t>
  </si>
  <si>
    <t>V 1.8 : 26,25</t>
  </si>
  <si>
    <t>V 1.9 : 2,6</t>
  </si>
  <si>
    <t>V 1.10 : 7,8</t>
  </si>
  <si>
    <t>dobetonávky čel panelů : (18,88+22,5+7,5)</t>
  </si>
  <si>
    <t>dobetonávky boků  panelů : (10,1+6,4+3,7)</t>
  </si>
  <si>
    <t>dobetonávky mezi  panely : (19+12,5+2,6)</t>
  </si>
  <si>
    <t>26,25</t>
  </si>
  <si>
    <t>417351163T00</t>
  </si>
  <si>
    <t>Bednění věnců deskami Velox, v=350 mm,jednostranné,WSC 35 "Technická specifikace dle PD"</t>
  </si>
  <si>
    <t>V 1.2 A : 22,5</t>
  </si>
  <si>
    <t>V 1.3 : 10,1</t>
  </si>
  <si>
    <t>V 1.4 A : 25,05</t>
  </si>
  <si>
    <t>V 1.4 B : 8,05</t>
  </si>
  <si>
    <t>V 1.5 B : 3,7</t>
  </si>
  <si>
    <t>417361821R00</t>
  </si>
  <si>
    <t>Výztuž ztužujících pásů a věnců z betonářské oceli 10 505(R), Výztuž ocelová betonářská - tyč; úprava: stříhaná, ohýbaná; povrch: žebírkový; značka: B500B (1.0439); d = 12,0 mm</t>
  </si>
  <si>
    <t>Včetně distančních prvků.</t>
  </si>
  <si>
    <t>D 2.2.2.2 : 2,06370</t>
  </si>
  <si>
    <t>D 2.1.8-2.1.9 atiky : (33,46+10,58*2+12+18,5+9,85*2)*4*0,000617</t>
  </si>
  <si>
    <t>třmínky Js6 : (33,46+10,58*2+12+18,5+9,85*2)/0,25*1*0,000222</t>
  </si>
  <si>
    <t>41113PD</t>
  </si>
  <si>
    <t>Montáž a dodávka str.panelů z př.bet.Spiroll "Technická specifikace dle PD"</t>
  </si>
  <si>
    <t xml:space="preserve">m2    </t>
  </si>
  <si>
    <t>SP22-4286 A : 374</t>
  </si>
  <si>
    <t>13380625R</t>
  </si>
  <si>
    <t>Tyč ocelová válcovaná za tepla průřez: I; značka: S235JR (1.0038); h = 140 mm; b = 66 mm; s = 5,7 mm; t = 8,6 mm</t>
  </si>
  <si>
    <t>D 2.2.2.2 I 140 P04 : 0,07183*1,2</t>
  </si>
  <si>
    <t>13487130R</t>
  </si>
  <si>
    <t>Tyč ocelová válcovaná za tepla průřez: HEB; značka: S235JR (1.0038); h = 260 mm; b = 260 mm; s = 10,0 mm; t = 17,5 mm</t>
  </si>
  <si>
    <t>D 2.2.2.2 HEB 260 P05 : 6,55*0,093*1,2</t>
  </si>
  <si>
    <t>C3  BP4 : 3,53</t>
  </si>
  <si>
    <t>BP5 : 6,38</t>
  </si>
  <si>
    <t>BP6 : 5,04</t>
  </si>
  <si>
    <t>BP9 : 16,5</t>
  </si>
  <si>
    <t>terasa : 29,5*2</t>
  </si>
  <si>
    <t>564851111R00</t>
  </si>
  <si>
    <t>Podklad ze štěrkodrti s rozprostřením a zhutněním frakce 0-63 mm, tloušťka po zhutnění 150 mm</t>
  </si>
  <si>
    <t>D 2.1.1-2.1.9 S5 chodníky : 21*2</t>
  </si>
  <si>
    <t>16,5*1,2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</si>
  <si>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</si>
  <si>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</si>
  <si>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</si>
  <si>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639581000T00</t>
  </si>
  <si>
    <t>Montáž okapový chodník z dlaždic bet.,lože 4cm,šd</t>
  </si>
  <si>
    <t>D 2.1.1-2.1.9 S4 : (33,46+12+2,5+2,5+18,5)*0,5</t>
  </si>
  <si>
    <t>639571115R00</t>
  </si>
  <si>
    <t>Podklad pod okapových chodník ze štěrku tl. 150 mm</t>
  </si>
  <si>
    <t>bez obrubníku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</si>
  <si>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</si>
  <si>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</si>
  <si>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</si>
  <si>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D 2.1.1-2.1.9 S4 : (33,46+12+2,5+2,5+18,5)</t>
  </si>
  <si>
    <t>916661111R00</t>
  </si>
  <si>
    <t>Osazení parkového obrubníku betonového s opěrou</t>
  </si>
  <si>
    <t>D 2.1.1-2.1.9 S5 chodníky : 19+2,5+6+6+16,5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</si>
  <si>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</si>
  <si>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</si>
  <si>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</si>
  <si>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59217335R</t>
  </si>
  <si>
    <t>obrubník zahradní materiál beton; l = 1000,0 mm; š = 50,0 mm; h = 250,0 mm; barva šedá</t>
  </si>
  <si>
    <t>D 2.1.1-2.1.9 S4 : (33,46+12+2,5+2,5+18,5)*1,01</t>
  </si>
  <si>
    <t>592174230R</t>
  </si>
  <si>
    <t>obrubník chodníkový materiál beton; l = 1000,0 mm; š = 80,0 mm; h = 250,0 mm; barva šedá</t>
  </si>
  <si>
    <t>D 2.1.1-2.1.9 S5 chodníky : 50*1,01</t>
  </si>
  <si>
    <t>592453331R</t>
  </si>
  <si>
    <t>Dlažba betonová typ: dvouvrstvý, s fazetou; tl = 50,00 mm; dl = 500,0 mm; š = 500,0 mm; povrch: impregnace, hladký; zátěž: pochozí</t>
  </si>
  <si>
    <t>"Technická specifikace dle PD"</t>
  </si>
  <si>
    <t>D 2.1.1-2.1.9 S4 : (33,46+12+2,5+2,5+18,5)*0,5*1,03</t>
  </si>
  <si>
    <t xml:space="preserve">  D 2.1.1-2.1.9 S5 chodníky : 21*2</t>
  </si>
  <si>
    <t xml:space="preserve">  16,5*1,2</t>
  </si>
  <si>
    <t>61,8*1,03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</si>
  <si>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</si>
  <si>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</si>
  <si>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</si>
  <si>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</si>
  <si>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1.01 : (4,25+1,85*2)*3,5</t>
  </si>
  <si>
    <t>(1,7+3*2)*0,3</t>
  </si>
  <si>
    <t>(0,8+2*2)*0,25</t>
  </si>
  <si>
    <t>1.02 : (4,25+5,5*2)*3,5</t>
  </si>
  <si>
    <t>-3*1</t>
  </si>
  <si>
    <t>-0,9*2</t>
  </si>
  <si>
    <t>(3+1*2)*0,3</t>
  </si>
  <si>
    <t>(2+3*2)*0,25</t>
  </si>
  <si>
    <t>(0,9+2*2)*0,25</t>
  </si>
  <si>
    <t>(0,7+2*2)*0,25*2</t>
  </si>
  <si>
    <t>1.03 : 43,5*3,5</t>
  </si>
  <si>
    <t>-2*3*2</t>
  </si>
  <si>
    <t>-0,9*2*4</t>
  </si>
  <si>
    <t>(3+1*2)*0,3*2</t>
  </si>
  <si>
    <t>(3+2,5*2)*0,3*2</t>
  </si>
  <si>
    <t>(0,9+2*2)*0,25*4</t>
  </si>
  <si>
    <t>1.04 : 31*3,5</t>
  </si>
  <si>
    <t>-3,5*2,5</t>
  </si>
  <si>
    <t>(3,5+2,5*2)*0,3</t>
  </si>
  <si>
    <t>1.05 : 24,5*3,5</t>
  </si>
  <si>
    <t>1.06 : 24,5*3,5</t>
  </si>
  <si>
    <t>1.07 : 24,5*3,5</t>
  </si>
  <si>
    <t>1.08 : 8,9*3,5</t>
  </si>
  <si>
    <t>1.09 : 18*3,5</t>
  </si>
  <si>
    <t>-0,7*2</t>
  </si>
  <si>
    <t>-0,75*0,75*2</t>
  </si>
  <si>
    <t>(0,75+0,75*2)*0,3*2</t>
  </si>
  <si>
    <t>1.10 : 15,8*3,5</t>
  </si>
  <si>
    <t>-0,75*0,75</t>
  </si>
  <si>
    <t>(0,75+0,75*2)*0,3</t>
  </si>
  <si>
    <t>1.11 : 5,6*3,5</t>
  </si>
  <si>
    <t>1.12 : 7,5*3,5*2</t>
  </si>
  <si>
    <t>(1,6+2*2,2)*0,3*2</t>
  </si>
  <si>
    <t>(1,4+2*1,75)*0,3*2</t>
  </si>
  <si>
    <t>(1,4+2*1,85)*0,3*2</t>
  </si>
  <si>
    <t>(1,4+2*2)*0,3*2</t>
  </si>
  <si>
    <t>D 2.1.7  01 : 1,7*3*1</t>
  </si>
  <si>
    <t>02 : 3*1*5</t>
  </si>
  <si>
    <t>03 : 3*2,5*2</t>
  </si>
  <si>
    <t>04 : 3,5*2,5*4</t>
  </si>
  <si>
    <t>05 : 0,75*0,75*3</t>
  </si>
  <si>
    <t>06 : 1,4*2*2</t>
  </si>
  <si>
    <t>07 : 1,4*1,85*2</t>
  </si>
  <si>
    <t>08 : 1,4*1,75*2</t>
  </si>
  <si>
    <t>09 : 1,7*2,2*2</t>
  </si>
  <si>
    <t>D 2.1.7  01 : (1,7+2*3)*1</t>
  </si>
  <si>
    <t>02 : (3+2*1)*5</t>
  </si>
  <si>
    <t>03 : (3+2*2,5)*2</t>
  </si>
  <si>
    <t>04 : (3,5+2*2,5)*4</t>
  </si>
  <si>
    <t>05 : (0,75+2*0,75)*3</t>
  </si>
  <si>
    <t>06 : (1,4+2*2)*2</t>
  </si>
  <si>
    <t>07 : (1,4+2*1,85)*2</t>
  </si>
  <si>
    <t>08 : (1,4+2*1,75)*2</t>
  </si>
  <si>
    <t>09 : (1,7+2*2,2)*2</t>
  </si>
  <si>
    <t>Příplatek za okenní začišťovací lištu včetně dodávky, Lišta omítková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</si>
  <si>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</si>
  <si>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</si>
  <si>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</si>
  <si>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622319121RV1</t>
  </si>
  <si>
    <t>Zateplení soklu soklovým polystyrénem, tloušťky 80 mm, zakončené stěrkou s výztužnou tkaninou, Výrobek izolační pro budovy z pěnového polystyrenu (EPS) tvar: deska; tl = 80 mm; OH = 30 kg/m3; lambda = 0,035 W/(m.K); pevnost v tlaku = 150 kPa;...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</si>
  <si>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</si>
  <si>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D 2.1.1-2.1.9 atika S6 : (32,1+10,08)*2*0,73</t>
  </si>
  <si>
    <t>9,85*0,73*2</t>
  </si>
  <si>
    <t>622319524RU1</t>
  </si>
  <si>
    <t>Zateplení soklu extrudovaným polystyrénem, tloušťky 140 mm, kontaktní nátěr a mozaiková omítka, Hmoždinka</t>
  </si>
  <si>
    <t>D 2.1.1-2.1.9 S2 sever : 10,2</t>
  </si>
  <si>
    <t>S2 jih : 10,2</t>
  </si>
  <si>
    <t>S2 východ : 3,33</t>
  </si>
  <si>
    <t>S2 západ : 3,33</t>
  </si>
  <si>
    <t>krček S2 východ : 1,58</t>
  </si>
  <si>
    <t>krček S2 západ : 1,58</t>
  </si>
  <si>
    <t>622319524RV1</t>
  </si>
  <si>
    <t>Zateplení soklu extrudovaným polystyrénem, tloušťky 140 mm, zakončené stěrkou s výztužnou tkaninou, Hmoždinka</t>
  </si>
  <si>
    <t>D 2.1.1-2.1.9 S3 sever : 31,3</t>
  </si>
  <si>
    <t>S3 jih : 31,3</t>
  </si>
  <si>
    <t>S3 východ : 9,75</t>
  </si>
  <si>
    <t>S3 západ : 9,75</t>
  </si>
  <si>
    <t>krček S3 východ : 11,32</t>
  </si>
  <si>
    <t>krček S3 západ : 11,32</t>
  </si>
  <si>
    <t>622319336RT3</t>
  </si>
  <si>
    <t>Zateplení fasády  , šedým expandovaným polystyrenem, tloušťky 180 mm, kontaktní nátěr a silikonová omítka, hlazená, zrnitost 2 mm, Výrobek izolační pro budovy z pěnového polystyrenu (EPS) tvar: deska; typ: F, s grafitem; tl = 180 mm; OH = 15 kg/m3; lambda = 0,031 W/(m.K); pevno...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</si>
  <si>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</si>
  <si>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D 2.1.1-2.1.9 S1 sever : 99</t>
  </si>
  <si>
    <t>S1 jih : 57,5</t>
  </si>
  <si>
    <t>S1 východ : 38,1</t>
  </si>
  <si>
    <t>S1 západ : 40</t>
  </si>
  <si>
    <t>krček S1 východ : 28,2</t>
  </si>
  <si>
    <t>krček S1 západ : 28,2</t>
  </si>
  <si>
    <t>622319021R00</t>
  </si>
  <si>
    <t>Profil zakládací plastový, pro jakoukoliv tloušťku izolantu, Lišta omítková soklová; materiál: plast; tkanina 100 x 100 mm</t>
  </si>
  <si>
    <t>D 2.1.1-2.1.9 S1 : 33,46+10,46*2+12+9,26*2+18,5</t>
  </si>
  <si>
    <t>622319031R00</t>
  </si>
  <si>
    <t>Těsnicí prvky expanzní páska mezi soklovým profilem a soklovou deskou, rozměr 15x4 mm, pro spáru šířky 3-7 mm</t>
  </si>
  <si>
    <t>622319563R00</t>
  </si>
  <si>
    <t>Zateplení parapetu extrudovaným polystyrénem, tloušťky 30 mm</t>
  </si>
  <si>
    <t>nanesení lepicího tmelu na izolační desky, nalepení desek, natažení stěrky, vtlačení výztužné tkaniny a přehlazení stěrky. Včetně parapetních lišt.</t>
  </si>
  <si>
    <t xml:space="preserve">  D 2.1.7  K01 : 3*7</t>
  </si>
  <si>
    <t xml:space="preserve">  K02 : 3,5*4</t>
  </si>
  <si>
    <t xml:space="preserve">  K03 : 0,75*3</t>
  </si>
  <si>
    <t xml:space="preserve">  K04 : 1,4*6</t>
  </si>
  <si>
    <t>45,65*0,18</t>
  </si>
  <si>
    <t>620991011R00</t>
  </si>
  <si>
    <t xml:space="preserve">Připojovací í lišty přechodový profil parapet-ostění, s tkaninou,  </t>
  </si>
  <si>
    <t>nalepení a odříznutí po dokončení omítek</t>
  </si>
  <si>
    <t>D 2.1.7  K01 : 7*2</t>
  </si>
  <si>
    <t>K02 : 4*2</t>
  </si>
  <si>
    <t>K03 : 3*2</t>
  </si>
  <si>
    <t>K04 : 6*2</t>
  </si>
  <si>
    <t>622300103T00</t>
  </si>
  <si>
    <t>Odtrhové a výtahové zkoušky kotvení izolantu KZS</t>
  </si>
  <si>
    <t>622300157R00</t>
  </si>
  <si>
    <t xml:space="preserve">Příslušenství pro zateplovací systém montáž, napojovací lišty na oplechování atiky,  </t>
  </si>
  <si>
    <t>D 2.1.7  K05 : (33,46+11,76)*2</t>
  </si>
  <si>
    <t>9,3*2</t>
  </si>
  <si>
    <t>-2,96*1</t>
  </si>
  <si>
    <t>622481291R00</t>
  </si>
  <si>
    <t xml:space="preserve">Montáž lišty rohové, nadpražní nebo dilatační do výztužné stěrky </t>
  </si>
  <si>
    <t>4*6</t>
  </si>
  <si>
    <t>622481292R00</t>
  </si>
  <si>
    <t xml:space="preserve">Montáž podparapetní lišty do výztužné stěrky, bez dodávky </t>
  </si>
  <si>
    <t>283502511R</t>
  </si>
  <si>
    <t>lišta rohová; se síťovinou 100/150mm; materiál PVC; š = 100,0 mm; l = 2 500 mm</t>
  </si>
  <si>
    <t xml:space="preserve">  rohy : 4*4</t>
  </si>
  <si>
    <t xml:space="preserve">  D 2.1.7  01 : (2*3)*1</t>
  </si>
  <si>
    <t xml:space="preserve">  02 : (2*1)*5</t>
  </si>
  <si>
    <t xml:space="preserve">  03 : (2*2,5)*2</t>
  </si>
  <si>
    <t xml:space="preserve">  04 : (2*2,5)*4</t>
  </si>
  <si>
    <t xml:space="preserve">  05 : (2*0,75)*3</t>
  </si>
  <si>
    <t xml:space="preserve">  06 : (2*2)*2</t>
  </si>
  <si>
    <t xml:space="preserve">  07 : (2*1,85)*2</t>
  </si>
  <si>
    <t xml:space="preserve">  08 : (2*1,75)*2</t>
  </si>
  <si>
    <t xml:space="preserve">  09 : (2*2,2)*2</t>
  </si>
  <si>
    <t>97,7/2,5*1,1</t>
  </si>
  <si>
    <t>283502514R</t>
  </si>
  <si>
    <t>profil plastový stavební ukončovací; s tkaninou, s okapničkou; l = 2 500 mm</t>
  </si>
  <si>
    <t xml:space="preserve">  D 2.1.7  01 : 1,7*1</t>
  </si>
  <si>
    <t xml:space="preserve">  02 : 3*5</t>
  </si>
  <si>
    <t xml:space="preserve">  03 : 3*2</t>
  </si>
  <si>
    <t xml:space="preserve">  04 : 3,5*4</t>
  </si>
  <si>
    <t xml:space="preserve">  05 : 0,75*3</t>
  </si>
  <si>
    <t xml:space="preserve">  06 : 1,4*2</t>
  </si>
  <si>
    <t xml:space="preserve">  07 : 1,4*2</t>
  </si>
  <si>
    <t xml:space="preserve">  08 : 1,4*2</t>
  </si>
  <si>
    <t xml:space="preserve">  09 : 1,7*2</t>
  </si>
  <si>
    <t>50,75/2,5*1,1</t>
  </si>
  <si>
    <t>283502707R</t>
  </si>
  <si>
    <t>profil plastový stavební parapetní; s tkaninou; tkanina 100 mm</t>
  </si>
  <si>
    <t xml:space="preserve">  D 2.1.7  K05 : (33,46+11,76)*2</t>
  </si>
  <si>
    <t xml:space="preserve">  9,3*2</t>
  </si>
  <si>
    <t xml:space="preserve">  -2,96*1</t>
  </si>
  <si>
    <t>106,08*1,1</t>
  </si>
  <si>
    <t>283502709R</t>
  </si>
  <si>
    <t>profil plastový stavební ukončovací, napojení na oplechování atiky; s tkaninou; tkanina 120 mm</t>
  </si>
  <si>
    <t>45,65*1,1</t>
  </si>
  <si>
    <t>631315621R00</t>
  </si>
  <si>
    <t xml:space="preserve">Mazanina z betonu prostého tl. přes 120 do 240 mm třídy C 20/25,  </t>
  </si>
  <si>
    <t>(z kameniva) hlazená dřevěným hladítkem</t>
  </si>
  <si>
    <t xml:space="preserve">  D 2.1.1-2.1.9 PDL.1,2 : 33,1*10,1</t>
  </si>
  <si>
    <t xml:space="preserve">  9,87*2,5</t>
  </si>
  <si>
    <t>358,985*0,15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</si>
  <si>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</si>
  <si>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</si>
  <si>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</si>
  <si>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631351101R00</t>
  </si>
  <si>
    <t>Bednění stěn, rýh a otvorů v podlahách zřízení</t>
  </si>
  <si>
    <t xml:space="preserve">  D 2.1.1-2.1.9 PDL.1,2 : (33,1+10,1)*2</t>
  </si>
  <si>
    <t xml:space="preserve">  9,87*2</t>
  </si>
  <si>
    <t>106,14*0,5</t>
  </si>
  <si>
    <t>631351102R00</t>
  </si>
  <si>
    <t>Bednění stěn, rýh a otvorů v podlahách odstranění</t>
  </si>
  <si>
    <t>631361921RT5</t>
  </si>
  <si>
    <t>Výztuž mazanin z betonů a z lehkých betonů ze svařovaných sítí průměr drátu 6 mm, velikost oka 150/150 mm</t>
  </si>
  <si>
    <t>včetně distančních prvků</t>
  </si>
  <si>
    <t>358,985*0,003301*2</t>
  </si>
  <si>
    <t>632421113RT4</t>
  </si>
  <si>
    <t>Potěr ze suchých směsí samonivelační podlahová modifikovaná hmota na bázi cementu, tloušťky 3 mm, včetně penetrace</t>
  </si>
  <si>
    <t>1.04 : 57</t>
  </si>
  <si>
    <t>632443211R00</t>
  </si>
  <si>
    <t>Potěr litý cementový pevnost v tlaku 25 MPa, pokládaná plocha do 100 m2, tloušťky 50 mm</t>
  </si>
  <si>
    <t>dovoz směsi, doprava pomocí šnekového čerpadla, lití hadicí na plochu, srovnání latí do roviny</t>
  </si>
  <si>
    <t>1.01 : 7,86</t>
  </si>
  <si>
    <t>632443212R00</t>
  </si>
  <si>
    <t>Potěr litý cementový pevnost v tlaku 25 MPa, pokládaná plocha do 100 m2, příplatek za každých 5 mm tloušťky</t>
  </si>
  <si>
    <t xml:space="preserve">  1.01 : 7,86</t>
  </si>
  <si>
    <t xml:space="preserve">  1.02 : 23,37</t>
  </si>
  <si>
    <t xml:space="preserve">  1.03 : 56</t>
  </si>
  <si>
    <t xml:space="preserve">  1.04 : 57</t>
  </si>
  <si>
    <t xml:space="preserve">  1.05 : 37,42</t>
  </si>
  <si>
    <t xml:space="preserve">  1.06 : 37,5</t>
  </si>
  <si>
    <t xml:space="preserve">  1.07 : 37,42</t>
  </si>
  <si>
    <t xml:space="preserve">  1.08 : 4,95</t>
  </si>
  <si>
    <t xml:space="preserve">  1.09 : 14,43</t>
  </si>
  <si>
    <t xml:space="preserve">  1.10 : 12,38</t>
  </si>
  <si>
    <t xml:space="preserve">  1.11 : 1,8</t>
  </si>
  <si>
    <t xml:space="preserve">  1.12 : 20,8</t>
  </si>
  <si>
    <t>310,93*4</t>
  </si>
  <si>
    <t>D.2.1.7  D01 : 1+1</t>
  </si>
  <si>
    <t>D03 : 3+1</t>
  </si>
  <si>
    <t>D04 : 1</t>
  </si>
  <si>
    <t>D 2.1.7 : 3*7</t>
  </si>
  <si>
    <t>3,5*4</t>
  </si>
  <si>
    <t>0,75*3</t>
  </si>
  <si>
    <t>1,4*6</t>
  </si>
  <si>
    <t>553307410R</t>
  </si>
  <si>
    <t>Zárubeň kovová pro zdění; průchozí š. = 700 mm; průchozí v. = 1970 mm; tl. stěny = 150 mm</t>
  </si>
  <si>
    <t>D.2.1.7  D01 : 1</t>
  </si>
  <si>
    <t>553307411R</t>
  </si>
  <si>
    <t>Zárubeň kovová - polodrážková (klasická); pro přesné zdění; H' = 1 970 mm; B' = 700 mm; t = 150 mm; počet křídel: 1; materiál těsnění: PVC; typ závěsů: stavitelné</t>
  </si>
  <si>
    <t>553307421R</t>
  </si>
  <si>
    <t>D.2.1.7  D02 : 1</t>
  </si>
  <si>
    <t>553307430R</t>
  </si>
  <si>
    <t>Zárubeň kovová pro zdění; průchozí š. = 900 mm; průchozí v. = 1970 mm; tl. stěny = 150 mm</t>
  </si>
  <si>
    <t>D.2.1.7  D03 : 3</t>
  </si>
  <si>
    <t>553307431R</t>
  </si>
  <si>
    <t>Zárubeň kovová - polodrážková (klasická); pro přesné zdění; H' = 1 970 mm; B' = 900 mm; t = 150 mm; počet křídel: 1; materiál těsnění: PVC; typ závěsů: stavitelné</t>
  </si>
  <si>
    <t>D.2.1.7  D03 : 1</t>
  </si>
  <si>
    <t>D 2.1.7 : 2*7</t>
  </si>
  <si>
    <t>2*4</t>
  </si>
  <si>
    <t>2*3</t>
  </si>
  <si>
    <t>2*6</t>
  </si>
  <si>
    <t xml:space="preserve">  D 2.1.7 : 3*7</t>
  </si>
  <si>
    <t xml:space="preserve">  3,5*4</t>
  </si>
  <si>
    <t xml:space="preserve">  0,75*3</t>
  </si>
  <si>
    <t xml:space="preserve">  1,4*6</t>
  </si>
  <si>
    <t>941941031R00</t>
  </si>
  <si>
    <t>Montáž lešení lehkého pracovního řadového s podlahami šířky od 0,80 do 1,00 m, výšky do 10 m</t>
  </si>
  <si>
    <t>včetně kotvení</t>
  </si>
  <si>
    <t>D 2.1.1-2.1.9 : (35,46+10,46)*2*4,5</t>
  </si>
  <si>
    <t>9,26*4,5*2</t>
  </si>
  <si>
    <t>941941191R00</t>
  </si>
  <si>
    <t>Montáž lešení lehkého pracovního řadového s podlahami příplatek za každý další i započatý měsíc použití lešení  šířky šířky od 0,80 do 1,00 m a výšky do 10 m</t>
  </si>
  <si>
    <t xml:space="preserve">  D 2.1.1-2.1.9 : (35,46+10,46)*2*4,5</t>
  </si>
  <si>
    <t xml:space="preserve">  9,26*4,5*2</t>
  </si>
  <si>
    <t>496,62*3</t>
  </si>
  <si>
    <t>941941831R00</t>
  </si>
  <si>
    <t>Demontáž lešení lehkého řadového s podlahami šířky od 0,8 do 1 m, výšky do 10 m</t>
  </si>
  <si>
    <t>D 2.1.1-2.1.9 : 310,94</t>
  </si>
  <si>
    <t>944944013R00</t>
  </si>
  <si>
    <t xml:space="preserve">Montáž ochranné sítě z umělých vláken </t>
  </si>
  <si>
    <t>944944083R00</t>
  </si>
  <si>
    <t xml:space="preserve">Demontáž ochranné sítě z umělých vláken </t>
  </si>
  <si>
    <t>70921158R</t>
  </si>
  <si>
    <t>síťovina ochranná HDPE; se stabilizací proti UV; š = 3 120,0 mm; l = 100,000 m; hustota 1 : 1; plošná hmotnost 55 g/m2; stínění 50 %</t>
  </si>
  <si>
    <t>496,62*1,2</t>
  </si>
  <si>
    <t>953921130T00</t>
  </si>
  <si>
    <t>D+M dvířka revizní  plechová včetně zazdění rámu 300x300mm "Technická specifikace dle PD"</t>
  </si>
  <si>
    <t>D.2.1.7  Z32 : 2</t>
  </si>
  <si>
    <t>D.2.1.7 Z04 : 2</t>
  </si>
  <si>
    <t>D.2.1.7 Z05 : 3</t>
  </si>
  <si>
    <t>D.2.1.7  Z04 : 2</t>
  </si>
  <si>
    <t>222360_V01</t>
  </si>
  <si>
    <t>Měření hluku dle požadavků stanoviska KZS</t>
  </si>
  <si>
    <t>- provedení měření</t>
  </si>
  <si>
    <t>- 2x originál výsledků měření</t>
  </si>
  <si>
    <t>222360_V02</t>
  </si>
  <si>
    <t>Provedení rozboru pitné vody</t>
  </si>
  <si>
    <t>- provedení rozboru pitné vody v souladu s požadavky dle stanoviska KHS</t>
  </si>
  <si>
    <t>970031160R00</t>
  </si>
  <si>
    <t>Jádrové vrtání, kruhové prostupy v cihelném zdivu jádrové vrtání, do D 160 mm</t>
  </si>
  <si>
    <t>D.2.1.7  J05 : 0,25*8</t>
  </si>
  <si>
    <t>J06 : 0,3*2</t>
  </si>
  <si>
    <t>970051250R00</t>
  </si>
  <si>
    <t>Jádrové vrtání, kruhové prostupy v železobetonu jádrové vrtání , do D 250 mm</t>
  </si>
  <si>
    <t>D.2.1.7  J09 : 0,4*10</t>
  </si>
  <si>
    <t>970031340T00</t>
  </si>
  <si>
    <t>Vrtání jádrové do zdiva cihelného do D 400 mm</t>
  </si>
  <si>
    <t>D.2.1.7  J04 : 0,25*2</t>
  </si>
  <si>
    <t>970031350T00</t>
  </si>
  <si>
    <t>Vrtání jádrové do zdiva cihelného do D 500 mm</t>
  </si>
  <si>
    <t>D.2.1.7  J01 : 0,48</t>
  </si>
  <si>
    <t>J02 : 0,15*2</t>
  </si>
  <si>
    <t>J03 : 0,25*3</t>
  </si>
  <si>
    <t>970051400T00</t>
  </si>
  <si>
    <t>Vrtání jádrové do ŽB do D 400 mm</t>
  </si>
  <si>
    <t>D.2.1.7  J08 : 0,4*3</t>
  </si>
  <si>
    <t>974031167R00</t>
  </si>
  <si>
    <t>Vysekání rýh v jakémkoliv zdivu cihelném v ploše  do hloubky 150 mm, šířky do 300 mm</t>
  </si>
  <si>
    <t>koordinovat na stavbě s VZT !</t>
  </si>
  <si>
    <t>D.2.1.7  J07 : 0,8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</si>
  <si>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</si>
  <si>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</si>
  <si>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</si>
  <si>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</si>
  <si>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</si>
  <si>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</si>
  <si>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D 2.1.1-2.1.9 PDL.1,2 : 33,1*10,1</t>
  </si>
  <si>
    <t>9,87*2,5</t>
  </si>
  <si>
    <t>711112002RZ1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</si>
  <si>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</si>
  <si>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>711141559RT2</t>
  </si>
  <si>
    <t xml:space="preserve">Provedení izolace proti zemní vlhkosti pásy přitavením vodorovná, 2 vrstvy, bez dodávky izolačních pásů,  </t>
  </si>
  <si>
    <t>711142559RT1</t>
  </si>
  <si>
    <t xml:space="preserve">Provedení izolace proti zemní vlhkosti pásy přitavením svislá, 1 vrstva, bez dodávky izolačních pásů,  </t>
  </si>
  <si>
    <t>711212000RW2</t>
  </si>
  <si>
    <t>Izolace proti vodě nátěr podkladní pod hydroizolační stěrky</t>
  </si>
  <si>
    <t>1.08 PDL2 : 4,95</t>
  </si>
  <si>
    <t xml:space="preserve">  1.08 : 8,9</t>
  </si>
  <si>
    <t xml:space="preserve">  -0,9*1</t>
  </si>
  <si>
    <t xml:space="preserve">  1.09 : 18</t>
  </si>
  <si>
    <t xml:space="preserve">  -0,7*1</t>
  </si>
  <si>
    <t xml:space="preserve">  1.10 : 15,8</t>
  </si>
  <si>
    <t xml:space="preserve">  1.11 : 5,6</t>
  </si>
  <si>
    <t xml:space="preserve">  -0,8*1</t>
  </si>
  <si>
    <t>45,2*0,25</t>
  </si>
  <si>
    <t>711212002RW1</t>
  </si>
  <si>
    <t>Izolace proti vodě stěrka hydroizolační  proti vlkosti a tlakové vodě</t>
  </si>
  <si>
    <t>711212601RT2</t>
  </si>
  <si>
    <t>Izolace proti vodě doplňky  těsnicí pás š.100 mm do spoje podlaha-stěna</t>
  </si>
  <si>
    <t>1.08 : 8,9</t>
  </si>
  <si>
    <t>-0,9*1</t>
  </si>
  <si>
    <t>1.09 : 18</t>
  </si>
  <si>
    <t>-0,7*1</t>
  </si>
  <si>
    <t>1.10 : 15,8</t>
  </si>
  <si>
    <t>1.11 : 5,6</t>
  </si>
  <si>
    <t>-0,8*1</t>
  </si>
  <si>
    <t>711212602RT2</t>
  </si>
  <si>
    <t>Izolace proti vodě doplňky  těsnicí roh do spoje podlaha stěna</t>
  </si>
  <si>
    <t>1.08 PDL2 : 4</t>
  </si>
  <si>
    <t>1.09 : 8</t>
  </si>
  <si>
    <t>1.10 : 6</t>
  </si>
  <si>
    <t>1.11 : 4</t>
  </si>
  <si>
    <t>711823121RT7</t>
  </si>
  <si>
    <t>Ochrana konstrukcí nopovou fólií svisle, výška nopu 8 mm, včetně dodávky fólie</t>
  </si>
  <si>
    <t>711823129RT5</t>
  </si>
  <si>
    <t>Ochrana konstrukcí nopovou fólií ukončovací lišta,  , včetně dodávky lišty</t>
  </si>
  <si>
    <t>D 2.1.1-2.1.9 S3 : 33,46+10,46*2+12+9,26*2+18,5</t>
  </si>
  <si>
    <t>628522691R</t>
  </si>
  <si>
    <t>Parozábrana asfaltová tl = 4,00 mm; funkce: hydroizolační, protiradonová, parotěsná; asfalt: modifikovaný; nosná vložka: Al fólie se skelnými vlákny</t>
  </si>
  <si>
    <t xml:space="preserve">  D 2.1.1-2.1.9 S2 sever : 10,2</t>
  </si>
  <si>
    <t xml:space="preserve">  S2 jih : 10,2</t>
  </si>
  <si>
    <t xml:space="preserve">  S2 východ : 3,33</t>
  </si>
  <si>
    <t xml:space="preserve">  S2 západ : 3,33</t>
  </si>
  <si>
    <t xml:space="preserve">  krček S2 východ : 1,58</t>
  </si>
  <si>
    <t xml:space="preserve">  krček S2 západ : 1,58</t>
  </si>
  <si>
    <t xml:space="preserve">  D 2.1.1-2.1.9 S3 sever : 31,3</t>
  </si>
  <si>
    <t xml:space="preserve">  S3 jih : 31,3</t>
  </si>
  <si>
    <t xml:space="preserve">  S3 východ : 9,75</t>
  </si>
  <si>
    <t xml:space="preserve">  S3 západ : 9,75</t>
  </si>
  <si>
    <t xml:space="preserve">  krček S3 východ : 11,32</t>
  </si>
  <si>
    <t xml:space="preserve">  krček S3 západ : 11,32</t>
  </si>
  <si>
    <t>svislá : 134,96*1,2</t>
  </si>
  <si>
    <t>358,985*2*1,15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</si>
  <si>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</si>
  <si>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</si>
  <si>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</si>
  <si>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712311101RZ1</t>
  </si>
  <si>
    <t>Povlakové krytiny střech do 10° za studena nátěrem 1 x, penetračním nebo asfaltovým lakem, včetně dodávky materiálu</t>
  </si>
  <si>
    <t>D 2.1.8 SCH1,SCH2 : 33,1*10,1</t>
  </si>
  <si>
    <t>D 2.1.1-2.1.9 atika S6 : (32,1+10,08)*2*0,68</t>
  </si>
  <si>
    <t>9,85*0,68*2</t>
  </si>
  <si>
    <t>D 2.1.8-2.1.9 atiky : (33,1+10,1*2+12+18,5)*0,25</t>
  </si>
  <si>
    <t>9,85*0,25*2</t>
  </si>
  <si>
    <t>712341559RT1</t>
  </si>
  <si>
    <t>Povlakové krytiny střech do 10° pásy přitavením v celé ploše, 1 vrstva, bez dodávky pásu</t>
  </si>
  <si>
    <t>D 2.1.1-2.1.9 atika S6 : (32,1+10,08)*2*(0,68+0,35)</t>
  </si>
  <si>
    <t>9,85*(0,68+0,35)*2</t>
  </si>
  <si>
    <t xml:space="preserve">  D 2.1.8 SCH1,SCH2 : 33,1*10,1</t>
  </si>
  <si>
    <t xml:space="preserve">  D 2.1.1-2.1.9 atika S6 : (32,1+10,08)*2*(0,68+0,35)</t>
  </si>
  <si>
    <t xml:space="preserve">  9,85*(0,68+0,35)*2</t>
  </si>
  <si>
    <t xml:space="preserve">  D 2.1.8-2.1.9 atiky : (33,1+10,1*2+12+18,5)*0,25</t>
  </si>
  <si>
    <t xml:space="preserve">  9,85*0,25*2</t>
  </si>
  <si>
    <t>492,0418*1,15</t>
  </si>
  <si>
    <t>998712101R00</t>
  </si>
  <si>
    <t>Přesun hmot pro povlakové krytiny v objektech výšky do 6 m</t>
  </si>
  <si>
    <t>631571010R00</t>
  </si>
  <si>
    <t>Násyp  bez dodávky materiálu  bez určení tloušťky</t>
  </si>
  <si>
    <t>pod mazaniny a dlažby, popř. na plochých střechách, vodorovný nebo ve spádu, s udusáním a urovnáním povrchu,</t>
  </si>
  <si>
    <t>D 2.1.8 SCH1,SCH2 kačírek : 35*0,13</t>
  </si>
  <si>
    <t>střešní substrát : 336*0,12</t>
  </si>
  <si>
    <t>953943010T00</t>
  </si>
  <si>
    <t>Certifikované záchytné a zádržné systémy-montáž dle specifikace PD</t>
  </si>
  <si>
    <t>kompl</t>
  </si>
  <si>
    <t>včetně montážního lana</t>
  </si>
  <si>
    <t>953943011T00</t>
  </si>
  <si>
    <t>Certifikované záchytné a zádržné systémy-Revize a předání do užívání "Technická specifikace dle PD"</t>
  </si>
  <si>
    <t>D 1.1.14 : 1</t>
  </si>
  <si>
    <t>95394PC</t>
  </si>
  <si>
    <t>kotvící bod pro betonové konstrukce k jištění na střechu D+M "Technická specifikace dle PD"</t>
  </si>
  <si>
    <t>D 2.1.7  K15 : 6</t>
  </si>
  <si>
    <t>953943012T00</t>
  </si>
  <si>
    <t>Systémová uzávěra kotvicích bodů dodávka a montáž "Technická specifikace dle PD"</t>
  </si>
  <si>
    <t>6</t>
  </si>
  <si>
    <t>711409115T00</t>
  </si>
  <si>
    <t xml:space="preserve">Montáž rozchodníkové rohože </t>
  </si>
  <si>
    <t>D 2.1.8 SCH1,SCH2 : 336</t>
  </si>
  <si>
    <t>711801003RT3</t>
  </si>
  <si>
    <t>Vrstvy zelené střechy montáž fólie TPO včetně podkladní  getotextilie, tloušťka fólie 1,5 mm, včetně dodávky materiálu</t>
  </si>
  <si>
    <t>D 2.1.8 SCH1,SCH2 kačírek : 35</t>
  </si>
  <si>
    <t>zelená střecha : 336</t>
  </si>
  <si>
    <t>D 2.1.1-2.1.9 atika S6 : (32,1+10,08)*2*0,35</t>
  </si>
  <si>
    <t>9,85*0,35*2</t>
  </si>
  <si>
    <t>D 2.1.8-2.1.9 atiky : (33,46+10,58*2+12+18,5)*0,59</t>
  </si>
  <si>
    <t>9,85*0,59*2</t>
  </si>
  <si>
    <t>711823111RT1</t>
  </si>
  <si>
    <t>Ochrana konstrukcí nopovou fólií vodorovně,  , bez dodávky fólie</t>
  </si>
  <si>
    <t>712378004R00</t>
  </si>
  <si>
    <t>Klempířské doplňky k povlakovým krytinám z fólií závětrná lišta, RŠ 250 mm, z pozinkovaného plechu s povrchovou úpravou PVC</t>
  </si>
  <si>
    <t>včetně dodávek výrobků</t>
  </si>
  <si>
    <t>712378006R00</t>
  </si>
  <si>
    <t>Klempířské doplňky k povlakovým krytinám z fólií rohová lišta vnější, RŠ 100 mm, z pozinkovaného plechu s povrchovou úpravou PVC</t>
  </si>
  <si>
    <t>D 2.1.7  K06 : (32,6+10,08)*2</t>
  </si>
  <si>
    <t>712378007R00</t>
  </si>
  <si>
    <t>Klempířské doplňky k povlakovým krytinám z fólií rohová lišta vnitřní, RŠ 100 mm, z pozinkovaného plechu s povrchovou úpravou PVC</t>
  </si>
  <si>
    <t>D 2.1.7  K07 : (32,6+10,08)*2</t>
  </si>
  <si>
    <t>712378110R00</t>
  </si>
  <si>
    <t>Klempířské doplňky k povlakovým krytinám z fólií vnitřní koutová tvarovka,  , s manžetou z fólie z měkčeného PVC</t>
  </si>
  <si>
    <t>D 2.1.7  K12 : 6*2</t>
  </si>
  <si>
    <t>712378111R00</t>
  </si>
  <si>
    <t>Klempířské doplňky k povlakovým krytinám z fólií vnější koutová tvarovka,  , s manžetou z fólie z měkčeného PVC</t>
  </si>
  <si>
    <t>D 2.1.7  K13 : 2*2</t>
  </si>
  <si>
    <t>712378108T00</t>
  </si>
  <si>
    <t>Prostup pro kanalizaci DN 110 s manžetou PVC-systémový "Technická specifikace dle PD" D+M</t>
  </si>
  <si>
    <t>D 2.1.7  K10 : 3</t>
  </si>
  <si>
    <t>712378109T00</t>
  </si>
  <si>
    <t>Prostup pro kanalizaci DN 160 s manžetou PVC-systémový "Technická specifikace dle PD" D+M</t>
  </si>
  <si>
    <t>Osazení a ukotvení prostupu, utěsnění PU pěnou, přitavení límce a doplnění zálivkovou hmotou.</t>
  </si>
  <si>
    <t>D 2.1.7  K16 : 4</t>
  </si>
  <si>
    <t>712391171RT1</t>
  </si>
  <si>
    <t>Textílie na střechách do 10° podkladní, položení - bez dodávky textílie</t>
  </si>
  <si>
    <t>712391172RT1</t>
  </si>
  <si>
    <t>Textílie na střechách do 10° ochranná, položení - bez dodávky textílie</t>
  </si>
  <si>
    <t xml:space="preserve">  D 2.1.8 SCH1,SCH2 kačírek : 35</t>
  </si>
  <si>
    <t xml:space="preserve">  zelená střecha : 336</t>
  </si>
  <si>
    <t xml:space="preserve">  D 2.1.1-2.1.9 atika S6 : (32,1+10,08)*2*0,35</t>
  </si>
  <si>
    <t xml:space="preserve">  9,85*0,35*2</t>
  </si>
  <si>
    <t>407,421*2</t>
  </si>
  <si>
    <t>721231129RT4</t>
  </si>
  <si>
    <t>Střešní vtoky krycí koš vtoku pro střechy s kačírkem, výška 200 mm, včetně dodávky materiálu</t>
  </si>
  <si>
    <t>D 2.1.7  K07 : 4</t>
  </si>
  <si>
    <t>721231176RT4</t>
  </si>
  <si>
    <t>Střešní vtoky vtok ve střeše s vegetačním souvrstvím, střecha zateplená, výška tepelné izolace do 500 mm, bez šachty pro vegetační souvrství, D 75, 110, 125 mm, včetně dodávky materiálu</t>
  </si>
  <si>
    <t>D 2.1.7  K09 : 4</t>
  </si>
  <si>
    <t>721231179RT7</t>
  </si>
  <si>
    <t>Střešní vtoky šachta pro souvrství "zelené" střechy, s pochůzím poklopem, 400x400x330 mm, včetně dodávky materiálu</t>
  </si>
  <si>
    <t>721239102RT1</t>
  </si>
  <si>
    <t>Střešní vtoky Doplňky pro střešní vtoky nástavec 300mm / D 125mm s pevnou izolační přírubou, s izolační svorkou a křídlovými maticemi s z nerezové oceli, včetně dodávky materiálu</t>
  </si>
  <si>
    <t>721234107T00</t>
  </si>
  <si>
    <t>Hranatý pojistný přepad TW ploché střechy vodor. odtok</t>
  </si>
  <si>
    <t>D 2.1.7  K14 : 5</t>
  </si>
  <si>
    <t>71209K16</t>
  </si>
  <si>
    <t>Prostup pro VZT  DN 160 D+M</t>
  </si>
  <si>
    <t>71209PC</t>
  </si>
  <si>
    <t>Prostup pro VZT do DN400 "Technická specifikace dle PD" D+M</t>
  </si>
  <si>
    <t>D 2.1.7  K11 : 1</t>
  </si>
  <si>
    <t>00590031R</t>
  </si>
  <si>
    <t>Koberec travní složení: rozchodník, kokosová rohož, PP síťka; tl. 25 až 40 mm</t>
  </si>
  <si>
    <t>D 2.1.8 SCH1,SCH2 : 336*1,05</t>
  </si>
  <si>
    <t>10371531R</t>
  </si>
  <si>
    <t>Substrát střešní, extenzivní, balený</t>
  </si>
  <si>
    <t>D 2.1.8 SCH1,SCH2 střešní substrát : 336*0,12*1,05</t>
  </si>
  <si>
    <t>28323125R</t>
  </si>
  <si>
    <t>Fólie profilovaná funkce: drenážní; materiál: PE-HD; tl = 1,00 mm; výška nopů = 20 mm; s perforací</t>
  </si>
  <si>
    <t>371*1,2</t>
  </si>
  <si>
    <t>58333670R</t>
  </si>
  <si>
    <t>Kamenivo stanovené přírodní; těžené; 16/22; typ: praný; kačírek</t>
  </si>
  <si>
    <t>D 2.1.8 SCH1,SCH : 35*0,13*1600*1,05</t>
  </si>
  <si>
    <t>69366197R</t>
  </si>
  <si>
    <t>Geosyntetika typ: geotextilie; netkaná; materiál: PP; tl (2 kPa) = 2,0 mm; plošná hmotnost = 200 g/m2; Pevnost v tahu podélně = 12,0 kN/m; Pevnost v tahu příčně = 7,5 kN/m</t>
  </si>
  <si>
    <t xml:space="preserve">  D 2.1.8-2.1.9 atiky : (33,46+10,58*2+12+18,5)*0,59</t>
  </si>
  <si>
    <t xml:space="preserve">  9,85*0,59*2</t>
  </si>
  <si>
    <t>469,2648*1,2</t>
  </si>
  <si>
    <t>407,421*2*1,2</t>
  </si>
  <si>
    <t>713121121RT1</t>
  </si>
  <si>
    <t>Montáž tepelné izolace podlah  dvouvrstvá, bez dodávky materiálu</t>
  </si>
  <si>
    <t>800-713</t>
  </si>
  <si>
    <t>713121118RU1</t>
  </si>
  <si>
    <t xml:space="preserve">Montáž tepelné izolace podlah  Izolace podlah tepelná obložení stěn dilatační páskou, tloušťky 100 mm,  </t>
  </si>
  <si>
    <t>1.01 : 12,2</t>
  </si>
  <si>
    <t>1.02 : 19,5</t>
  </si>
  <si>
    <t>1.03 : 43,5</t>
  </si>
  <si>
    <t>1.04 : 31</t>
  </si>
  <si>
    <t>1.05 : 24,5</t>
  </si>
  <si>
    <t>1.06 : 24,5</t>
  </si>
  <si>
    <t>1.07 : 24,5</t>
  </si>
  <si>
    <t>1.12 : 24,8</t>
  </si>
  <si>
    <t>713141123R00</t>
  </si>
  <si>
    <t>Montáž tepelné izolace plochých střech lepené bodově na tmel, jednovrstvé</t>
  </si>
  <si>
    <t>D 2.1.8 SCH1,SCH2 spádové klíny : 35+336</t>
  </si>
  <si>
    <t>713141327R00</t>
  </si>
  <si>
    <t>Montáž tepelné izolace plochých střech dvouvrstvé, tloušťky do 300 mm na kotvy</t>
  </si>
  <si>
    <t>713191100RT9</t>
  </si>
  <si>
    <t>Izolace tepelné běžných konstrukcí - doplňky položení separační fólie, včetně dodávky PE fólie</t>
  </si>
  <si>
    <t>28375854R</t>
  </si>
  <si>
    <t>Výrobek izolační pro budovy z pěnového polystyrenu (EPS) tvar: deska; typ: s grafitem; tl = 60 mm; OH = 25 kg/m3; lambda = 0,030 W/(m.K); pevnost v tlaku = 150 kPa</t>
  </si>
  <si>
    <t>D 2.1.8 SCH1,SCH2 : (35+336)*1,1</t>
  </si>
  <si>
    <t>28375856R</t>
  </si>
  <si>
    <t>Výrobek izolační pro budovy z pěnového polystyrenu (EPS) tvar: deska; typ: s grafitem; tl = 100 mm; OH = 25 kg/m3; lambda = 0,030 W/(m.K); pevnost v tlaku = 150 kPa</t>
  </si>
  <si>
    <t>310,93*1,05*2</t>
  </si>
  <si>
    <t>28375972R</t>
  </si>
  <si>
    <t>Výrobek izolační pro budovy z pěnového polystyrenu (EPS) tvar: spádová deska; OH = 25 kg/m3; lambda = 0,035 W/(m.K); pevnost v tlaku = 150 kPa</t>
  </si>
  <si>
    <t>D 2.1.8 SCH1,SCH2 spádové klíny : (35+336)*(0,04+0,12)/2*1,1</t>
  </si>
  <si>
    <t>28376945R</t>
  </si>
  <si>
    <t>Výrobek izolační pro budovy z polyurethanové pěny - PIR; tvar: deska; tl = 120 mm; OH = 30 kg/m3; lambda = 0,025 W/(m.K); pevnost v tlaku = 120 kPa; povrchová úprava: oboustranně minerální flís</t>
  </si>
  <si>
    <t>D 2.1.8 SCH1,SCH2 : (35+336)*1,1*2</t>
  </si>
  <si>
    <t>998713101R00</t>
  </si>
  <si>
    <t>Přesun hmot pro izolace tepelné v objektech výšky do 6 m</t>
  </si>
  <si>
    <t>762441113R00</t>
  </si>
  <si>
    <t>Obložení atiky montáž z dřevoštěpkových desek, 1 vrstva, připevnění hmoždinkami a šrouby</t>
  </si>
  <si>
    <t>800-762</t>
  </si>
  <si>
    <t>606233006R</t>
  </si>
  <si>
    <t>překližka vodovzdorná; BR; jakost S/BB; tl = 21,0 mm; š = 3 000 mm; h = 1 500,0 mm; počet vrstev 15</t>
  </si>
  <si>
    <t>61,8438*1,1</t>
  </si>
  <si>
    <t>998762102R00</t>
  </si>
  <si>
    <t>Přesun hmot pro konstrukce tesařské v objektech výšky do 12 m</t>
  </si>
  <si>
    <t>764411127R00</t>
  </si>
  <si>
    <t>Dodávka a montáž parapetu z taženého hliníkového profilu šířky 320 mm</t>
  </si>
  <si>
    <t>D 2.1.7  K01 : 3*7</t>
  </si>
  <si>
    <t>K02 : 3,5*4</t>
  </si>
  <si>
    <t>K03 : 0,75*3</t>
  </si>
  <si>
    <t>K04 : 1,4*6</t>
  </si>
  <si>
    <t>764333304T00</t>
  </si>
  <si>
    <t>Kačírková  lišta na plochých střechách Al,tl.1,5mm 100/80 mm</t>
  </si>
  <si>
    <t>D 2.1.7  K08 : 60*2</t>
  </si>
  <si>
    <t>766601211R00</t>
  </si>
  <si>
    <t xml:space="preserve">Těsnění připojovací spáry spára ostění, interiér - fólie parotěsná šířky 70 mm samolepicí, výplň PU pěnou, exteriér - páska paropropustná šířky 10 mm, tl. 2/10 mm expanzní,  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</si>
  <si>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</si>
  <si>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</si>
  <si>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D 2.1.7  01 : 1,7*1</t>
  </si>
  <si>
    <t>02 : 3*5</t>
  </si>
  <si>
    <t>03 : 3*2</t>
  </si>
  <si>
    <t>04 : 3,5*4</t>
  </si>
  <si>
    <t>05 : 0,75*3</t>
  </si>
  <si>
    <t>06 : 1,4*2</t>
  </si>
  <si>
    <t>07 : 1,4*2</t>
  </si>
  <si>
    <t>08 : 1,4*2</t>
  </si>
  <si>
    <t>09 : 1,7*2</t>
  </si>
  <si>
    <t>766661122R00</t>
  </si>
  <si>
    <t>Montáž dveřních křídel kompletizovaných otevíravých ,  , do ocelové nebo fošnové zárubně, jednokřídlových, šířky přes 800 mm</t>
  </si>
  <si>
    <t>D.2.1.7  D03 : 3+1</t>
  </si>
  <si>
    <t>76681Z21</t>
  </si>
  <si>
    <t>Montáž a dodávka  kuchyňské linky "Technická specifikace dle PD"</t>
  </si>
  <si>
    <t>bm</t>
  </si>
  <si>
    <t>D.2.1.7  Z21 : 4,7</t>
  </si>
  <si>
    <t>766Z22</t>
  </si>
  <si>
    <t>dřevěný kryt na radiátor dodávka a montáž "Technická specifikace dle PD"</t>
  </si>
  <si>
    <t>D.2.1.7  Z22 : 1</t>
  </si>
  <si>
    <t>766Z23</t>
  </si>
  <si>
    <t>D.2.1.7  Z23 : 4</t>
  </si>
  <si>
    <t>766Z30</t>
  </si>
  <si>
    <t>Vestavěná skříň 6250x3000mm dodávka a montáž "Technická specifikace dle PD"</t>
  </si>
  <si>
    <t>D.2.1.7  Z30 : 3</t>
  </si>
  <si>
    <t>766Z31</t>
  </si>
  <si>
    <t>Vestavěná skříň 9500x2000mm dodávka a montáž "Technická specifikace dle PD"</t>
  </si>
  <si>
    <t>D.2.1.7  Z31 : 1</t>
  </si>
  <si>
    <t>766Z33</t>
  </si>
  <si>
    <t>Vestavěné šatní skříně s lavičkou 5006x1735mm dodávka a montáž "Technická specifikace dle PD"</t>
  </si>
  <si>
    <t>D.2.1.7  Z33 : 1</t>
  </si>
  <si>
    <t>766Z34</t>
  </si>
  <si>
    <t>Vestavěné šatní skříně s lavičkou 6860x1735mm dodávka a montáž "Technická specifikace dle PD"</t>
  </si>
  <si>
    <t>54914588R</t>
  </si>
  <si>
    <t>kování stavební - prvek: kliky se štíty mezipokojovými s ukazatelem; provedení Cr; pro dveře WC, koupelen</t>
  </si>
  <si>
    <t>54926002R</t>
  </si>
  <si>
    <t>zámek zadlabací, bezpečnostní; vložkový; s převodem, s pojistkou; dvouzápadový; levopravý; hl = 80 mm; h = 170 mm; rozteč 90 mm; protipožární</t>
  </si>
  <si>
    <t>54926002T</t>
  </si>
  <si>
    <t>Zámek zadlabací WC,koupelny</t>
  </si>
  <si>
    <t>611601D01</t>
  </si>
  <si>
    <t>Vnitřní dveře bez PO - jednokřídlé, plné, výplň DTD-děrovaná dřevotříska 70x197 cm, "Technická specifikace dle PD"</t>
  </si>
  <si>
    <t>611601D02</t>
  </si>
  <si>
    <t>Vnitřní dveře bez PO - jednokřídlé, plné, výplň DTD-děrovaná dřevotříska 80x197 cm, "Technická specifikace dle PD"</t>
  </si>
  <si>
    <t>611601D03</t>
  </si>
  <si>
    <t>Vnitřní dveře bez PO - jednokřídlé,prosklené 1/3, výplň DTD-děrovaná dřevotříska 80x197 cm, "Technická specifikace dle PD"</t>
  </si>
  <si>
    <t>611601D04</t>
  </si>
  <si>
    <t>Vnitřní dveře bez PO - jednokřídlé, plné, výplň DTD-děrovaná dřevotříska 90x197 cm, "Technická specifikace dle PD"</t>
  </si>
  <si>
    <t>D.2.1.7  D04 : 1</t>
  </si>
  <si>
    <t>76701</t>
  </si>
  <si>
    <t>hliníková vstupní stěna s dvoukř. otočnými dveřmi,1,70x3,0m -dodávka  "Technická specifikace dle PD"</t>
  </si>
  <si>
    <t>D 2.1.7  01a : 1</t>
  </si>
  <si>
    <t>76701b</t>
  </si>
  <si>
    <t>NADSVĚTLÍK NAD DVEŘE SPOJENO S POZ. 001a  -dodávka  "Technická specifikace dle PD"</t>
  </si>
  <si>
    <t>D 2.1.7  01b : 1</t>
  </si>
  <si>
    <t>76702</t>
  </si>
  <si>
    <t>hliníkové okno hl. rámu min.70mm 3,0x1,0m -dodávka  "Technická specifikace dle PD"</t>
  </si>
  <si>
    <t>D 2.1.7  02 : 5</t>
  </si>
  <si>
    <t>76703</t>
  </si>
  <si>
    <t>hliníkové okno hl. rámu min.70mm 3,0x2,5m -dodávka  "Technická specifikace dle PD"</t>
  </si>
  <si>
    <t>D 2.1.7  03 : 2</t>
  </si>
  <si>
    <t>76704</t>
  </si>
  <si>
    <t>hliníkové okno hl. rámu min.70mm 3,5x2,5m -dodávka  "Technická specifikace dle PD"</t>
  </si>
  <si>
    <t>D 2.1.7  04 : 4</t>
  </si>
  <si>
    <t>76705</t>
  </si>
  <si>
    <t>hliníkové okno hl. rámu min.70mm 0,75x0,75m -dodávka  "Technická specifikace dle PD"</t>
  </si>
  <si>
    <t>D 2.1.7  05 : 3</t>
  </si>
  <si>
    <t>76706</t>
  </si>
  <si>
    <t>hliníkové okno FIX, hl. rámu min. 70 mm 1,4m x 2,0m-dodávka  "Technická specifikace dle PD"</t>
  </si>
  <si>
    <t>D 2.1.7  06 : 2</t>
  </si>
  <si>
    <t>76707</t>
  </si>
  <si>
    <t>hliníkové okno FIX, hl. rámu min. 70 mm 1,4m x 1,85m-dodávka  "Technická specifikace dle PD"</t>
  </si>
  <si>
    <t>D 2.1.7  07 : 2</t>
  </si>
  <si>
    <t>76708</t>
  </si>
  <si>
    <t>hliníkové okno FIX, hl. rámu min. 70 mm 1,4m x1,75m-dodávka  "Technická specifikace dle PD"</t>
  </si>
  <si>
    <t>D 2.1.7  08 : 2</t>
  </si>
  <si>
    <t>76709</t>
  </si>
  <si>
    <t>hliníková vstupní stěna s dvoukřídlými otočnými dveřmi, 1,60x2,20m -dodávka  "Technická specifikace</t>
  </si>
  <si>
    <t>D 2.1.7  09 : 2</t>
  </si>
  <si>
    <t>Montáž otvorových prvku O1-O9 včetně dopravy</t>
  </si>
  <si>
    <t xml:space="preserve">76712a </t>
  </si>
  <si>
    <t>Venkovní žaluzie typ Z-90 s krycími plechy-300x130 montáž a dodávka  "Technická specifikace dle PD"</t>
  </si>
  <si>
    <t>D.2.1.7  Z12a : 5</t>
  </si>
  <si>
    <t xml:space="preserve">76713a </t>
  </si>
  <si>
    <t>Venkovní žaluzie typ Z-90 s krycími plechy 300x280  montáž a dodávka  "Technická specifikace dle PD"</t>
  </si>
  <si>
    <t>D.2.1.7  Z13a : 2</t>
  </si>
  <si>
    <t xml:space="preserve">76714a </t>
  </si>
  <si>
    <t>Venkovní žaluzie typ Z-90 s krycími plechy 350x280  montáž a dodávka  "Technická specifikace dle PD"</t>
  </si>
  <si>
    <t>D.2.1.7  Z14a : 4</t>
  </si>
  <si>
    <t>76715</t>
  </si>
  <si>
    <t>D + M příčky 4,25x3,05m "Technická specifikace dle PD"</t>
  </si>
  <si>
    <t>D 2.1.7  Z15 : 1</t>
  </si>
  <si>
    <t xml:space="preserve">76720    </t>
  </si>
  <si>
    <t>SCHODIŠTĚ KOVOVÉ</t>
  </si>
  <si>
    <t>OTSKP 24</t>
  </si>
  <si>
    <t>EXP 17</t>
  </si>
  <si>
    <t>Agregovaná položka</t>
  </si>
  <si>
    <t>POL2_</t>
  </si>
  <si>
    <t>5+2+4</t>
  </si>
  <si>
    <t>767Z00</t>
  </si>
  <si>
    <t>Montáž WC kabin včetně dopravy</t>
  </si>
  <si>
    <t>D 2.1.7 Z08-Z10 : 1</t>
  </si>
  <si>
    <t>767Z07</t>
  </si>
  <si>
    <t>Střešní žebřík pro vstup na střechu D+M "Technická specifikace dle PD"</t>
  </si>
  <si>
    <t>D 2.1.7  Z07 : 1</t>
  </si>
  <si>
    <t>767Z08a</t>
  </si>
  <si>
    <t xml:space="preserve">WC sanitární příčky-WC dívky m.č.1.09  "Technická specifikace dle PD" </t>
  </si>
  <si>
    <t>D.2.1.7  Z08 : 1</t>
  </si>
  <si>
    <t>767Z08b</t>
  </si>
  <si>
    <t>WC sanitární příčky-WC dívky m.č.1.09  "Technická specifikace dle PD"</t>
  </si>
  <si>
    <t>WC sanitární příčky-WC chlapci m.č.1.10 "Technická specifikace dle PD"</t>
  </si>
  <si>
    <t>D.2.1.7  Z09 : 1</t>
  </si>
  <si>
    <t>767Z091</t>
  </si>
  <si>
    <t>D.2.1.7  Z10 : 1</t>
  </si>
  <si>
    <t>767Z22</t>
  </si>
  <si>
    <t>Nerezové zábradlí-dodávka a montáž "Technická specifikace dle PD"</t>
  </si>
  <si>
    <t>D.2.1.7  Z20 : 10,37*2</t>
  </si>
  <si>
    <t>767Z3</t>
  </si>
  <si>
    <t>Madlo vnitřní hliníkové, z hranatého uzavřeného profilu D+M "Technická specifikace dle PD"</t>
  </si>
  <si>
    <t>D 2.1.7  Z03 : 7,8*2</t>
  </si>
  <si>
    <t>1.01 PDL2 : 7,86</t>
  </si>
  <si>
    <t xml:space="preserve">  1.01 : (4,25+1,85*2)</t>
  </si>
  <si>
    <t xml:space="preserve">  -1,7*1</t>
  </si>
  <si>
    <t xml:space="preserve">  2*0,3</t>
  </si>
  <si>
    <t>sokl : 6,05*0,1</t>
  </si>
  <si>
    <t>771130111R00</t>
  </si>
  <si>
    <t>Obklad soklíků do tmele rovných, výšky do 100 mm</t>
  </si>
  <si>
    <t>1.01 : (4,25+1,85*2)</t>
  </si>
  <si>
    <t>-1,7*1</t>
  </si>
  <si>
    <t>2*0,3</t>
  </si>
  <si>
    <t xml:space="preserve">  1.01 PDL2 : 7,86</t>
  </si>
  <si>
    <t>41,42*0,2</t>
  </si>
  <si>
    <t>sokl : 6,05*0,1*0,2</t>
  </si>
  <si>
    <t>41,42*4,2</t>
  </si>
  <si>
    <t>sokl : 6,05*0,1*4,2</t>
  </si>
  <si>
    <t>41,42*1,2</t>
  </si>
  <si>
    <t>sokl : 6,05*0,1*1,2</t>
  </si>
  <si>
    <t>Lepení soklíků PVC a napojení krytiny na stěnu ukončení krytiny u stěny fabionem do v. 100 mm, Lepidlo montážní</t>
  </si>
  <si>
    <t>-1,7</t>
  </si>
  <si>
    <t>-2</t>
  </si>
  <si>
    <t>-0,9</t>
  </si>
  <si>
    <t>-0,8</t>
  </si>
  <si>
    <t>4*2*0,25</t>
  </si>
  <si>
    <t>-2*2</t>
  </si>
  <si>
    <t>-0,9*4</t>
  </si>
  <si>
    <t>2*0,25*4</t>
  </si>
  <si>
    <t>2*0,25</t>
  </si>
  <si>
    <t>1.12 : 7,5*2</t>
  </si>
  <si>
    <t>Lepení povlakových podlah z plastů  ve formě pásů z PVC se vsypem, montáž včetně dodávky podlahoviny, tl. 2,0 mm, Krytina podlahová vinylová homogenní; bezpečnostní; role; tl = 2,50 mm; povrchová úprava: PUR, protiskluzný vsyp; zatížení: 34, 43; protiskluznost:...</t>
  </si>
  <si>
    <t>PVC heterogenní "Technická specifikace dle PD"</t>
  </si>
  <si>
    <t>776973123R00</t>
  </si>
  <si>
    <t>Čisticí zóny a rohože vstupní rohož,  houževnté pryže tvar včelí plástve s otevřeným dnem, tloušťky 23 mm</t>
  </si>
  <si>
    <t>D 2.1.7 Z01 : 1*0,75*2</t>
  </si>
  <si>
    <t>776973411R00</t>
  </si>
  <si>
    <t>Čisticí zóny a rohože plastová rohož, z PVC odolného UV záření s antistatickou PA textilní vložkou, tloušťky 11 mm, Zóna čisticí textilní PA; moduly PVC; v = 11 mm</t>
  </si>
  <si>
    <t>D 2.1.7 Z02 : 1*0,75*2</t>
  </si>
  <si>
    <t>776976101R00</t>
  </si>
  <si>
    <t xml:space="preserve">Čisticí zóny a rohože rám z profilu L, z hliníku,  </t>
  </si>
  <si>
    <t>D 2.1.7 Z01,Z02 : (1+0,75)*2*2*2</t>
  </si>
  <si>
    <t>269,51*0,2</t>
  </si>
  <si>
    <t>269,51*0,25</t>
  </si>
  <si>
    <t>269,51*0,35</t>
  </si>
  <si>
    <t>781101121R00</t>
  </si>
  <si>
    <t>Příprava podkladu před provedením obkladu provedení penetrace podkladu - práce</t>
  </si>
  <si>
    <t>1.04 : (1,5+1)*1,5</t>
  </si>
  <si>
    <t>1.05 : (1,5+0,75)*1,5</t>
  </si>
  <si>
    <t>(4,75+0,6)*0,8</t>
  </si>
  <si>
    <t>1.06 : (1,5+0,75)*1,5</t>
  </si>
  <si>
    <t>1.07 : (1,5+0,75)*1,5</t>
  </si>
  <si>
    <t>1.08 : 8,9*1,8</t>
  </si>
  <si>
    <t>-0,9*1,8</t>
  </si>
  <si>
    <t>1.09 : 18*1,8</t>
  </si>
  <si>
    <t>-0,7*1,8</t>
  </si>
  <si>
    <t>1.10 : 15,8*1,8</t>
  </si>
  <si>
    <t>1.11 : 5,6*1,5</t>
  </si>
  <si>
    <t>-0,8*1,5</t>
  </si>
  <si>
    <t xml:space="preserve">  1.09 : 0,75*2</t>
  </si>
  <si>
    <t xml:space="preserve">  1.10 : 0,75*1</t>
  </si>
  <si>
    <t>2,25*0,3</t>
  </si>
  <si>
    <t>781111115R00</t>
  </si>
  <si>
    <t>Doplňkové práce při provádění obkladů vyřezání otvoru v obkladačce korunkou prům. do 30 mm</t>
  </si>
  <si>
    <t>1.04 : 2</t>
  </si>
  <si>
    <t>1.05 : 6</t>
  </si>
  <si>
    <t>1.06 : 2</t>
  </si>
  <si>
    <t>1.07 : 2</t>
  </si>
  <si>
    <t>1.08 : 4</t>
  </si>
  <si>
    <t>1.09 : 14</t>
  </si>
  <si>
    <t>1.10 : 12</t>
  </si>
  <si>
    <t>1.11 : 2</t>
  </si>
  <si>
    <t>781111116R00</t>
  </si>
  <si>
    <t>Doplňkové práce při provádění obkladů vyřezání otvoru v obkladačce korunkou prům. do 90 mm</t>
  </si>
  <si>
    <t>1.04 : 1</t>
  </si>
  <si>
    <t>1.05 : 4</t>
  </si>
  <si>
    <t>1.06 : 1</t>
  </si>
  <si>
    <t>1.07 : 1</t>
  </si>
  <si>
    <t>1.09 : 4</t>
  </si>
  <si>
    <t>1.10 : 3</t>
  </si>
  <si>
    <t>781320121R00</t>
  </si>
  <si>
    <t>Obkládání parapetů do tmele šířky přes 150 do 300 mm</t>
  </si>
  <si>
    <t>z obkladaček pórovinových, keramických, hutných i polohutných, do tmele,</t>
  </si>
  <si>
    <t>1.09 : 0,75*2</t>
  </si>
  <si>
    <t>1.10 : 0,75*1</t>
  </si>
  <si>
    <t>781475120RT2</t>
  </si>
  <si>
    <t>Montáž obkladů vnitřních z dlaždic keramických 300 x 600 mm,  , kladených do flexibilního tmele</t>
  </si>
  <si>
    <t>781479705RT3</t>
  </si>
  <si>
    <t>Montáž obkladů vnitřních z dlaždic keramických Příplatky k položkám montáže obkladů vnitřních stěn z dlaždic keramických příplatek za spárovací hmotu - plošně</t>
  </si>
  <si>
    <t>781497131RT2</t>
  </si>
  <si>
    <t xml:space="preserve">Lišty k obkladům profil ukončovací rohové, uložení do tmele, výška profilu 10 mm,  </t>
  </si>
  <si>
    <t>1.04 : (1,5+1)+2*1,5</t>
  </si>
  <si>
    <t>1.05 : (1,5+0,75)+2*1,5</t>
  </si>
  <si>
    <t>1.06 : (1,5+0,75)+2*1,5</t>
  </si>
  <si>
    <t>1.07 : (1,5+0,75)+2*1,5</t>
  </si>
  <si>
    <t>1.08 : 8,9+2*1,8</t>
  </si>
  <si>
    <t>1.09 : 18+3*1,8+0,75*2</t>
  </si>
  <si>
    <t>1.10 : 15,8+3*1,8+0,75</t>
  </si>
  <si>
    <t>1.11 : 5,6+2*1,5</t>
  </si>
  <si>
    <t>781497132RS4</t>
  </si>
  <si>
    <t>Lišty k obkladům profil rohový nerez ododlná proti oděru, uložení do tmele,  , výška profilu 10 mm, rozměr 25 x 25 mm</t>
  </si>
  <si>
    <t>1.04 : 1*1,5</t>
  </si>
  <si>
    <t>1.05 : 1*1,5</t>
  </si>
  <si>
    <t>1.06 : 1*1,5</t>
  </si>
  <si>
    <t>1.07 : 1*1,5</t>
  </si>
  <si>
    <t>1.08 : 4*1,8</t>
  </si>
  <si>
    <t>1.09 : 5*1,8</t>
  </si>
  <si>
    <t>1.10 : 5*1,8</t>
  </si>
  <si>
    <t>1.11 : 4*1,5</t>
  </si>
  <si>
    <t xml:space="preserve">  1.04 : (1,5+1)*1,5</t>
  </si>
  <si>
    <t xml:space="preserve">  1.05 : (1,5+0,75)*1,5</t>
  </si>
  <si>
    <t xml:space="preserve">  (4,75+0,6)*0,8</t>
  </si>
  <si>
    <t xml:space="preserve">  1.06 : (1,5+0,75)*1,5</t>
  </si>
  <si>
    <t xml:space="preserve">  1.07 : (1,5+0,75)*1,5</t>
  </si>
  <si>
    <t xml:space="preserve">  1.08 : 8,9*1,8</t>
  </si>
  <si>
    <t xml:space="preserve">  -0,9*1,8</t>
  </si>
  <si>
    <t xml:space="preserve">  1.09 : 18*1,8</t>
  </si>
  <si>
    <t xml:space="preserve">  -0,7*1,8</t>
  </si>
  <si>
    <t xml:space="preserve">  1.10 : 15,8*1,8</t>
  </si>
  <si>
    <t xml:space="preserve">  1.11 : 5,6*1,5</t>
  </si>
  <si>
    <t xml:space="preserve">  -0,8*1,5</t>
  </si>
  <si>
    <t>98,075*0,2</t>
  </si>
  <si>
    <t>2,25*0,3*0,2</t>
  </si>
  <si>
    <t>597813491.A</t>
  </si>
  <si>
    <t>Obklady vnitřní 60x30cm dle výběru investora</t>
  </si>
  <si>
    <t>- dodavatel předloží investorovi k výběru min. 5 variant obkladů</t>
  </si>
  <si>
    <t>65,0926*1,1</t>
  </si>
  <si>
    <t>998781101R00</t>
  </si>
  <si>
    <t>Přesun hmot pro obklady keramické v objektech výšky do 6 m</t>
  </si>
  <si>
    <t>Nátěry kov.stavebních doplňk.konstrukcí syntetické 2x email,  , Hmota nátěrová typ: email; funkce: dekorační; barva: šeď světlá</t>
  </si>
  <si>
    <t>D.2.1.7  D01 : 4,7*0,21*2</t>
  </si>
  <si>
    <t>D03 : 4,9*0,21*4</t>
  </si>
  <si>
    <t>D04 : 4,9*0,21*1</t>
  </si>
  <si>
    <t>Příprava povrchu Penetrace (napouštění) podkladu akrylát, jednonásobná, Hmota nátěrová akrylátová; typ: penetrace, impregnace; funkce: zpevnění povrchu, úprava savosti, adhezní můstek; barva: bezbarvá</t>
  </si>
  <si>
    <t>sádrokartony : 169,34+141,59+9</t>
  </si>
  <si>
    <t>omítky : 737,2925</t>
  </si>
  <si>
    <t>odpočet obklady : -98,75</t>
  </si>
  <si>
    <t>Malby z malířských směsí disperzních,  , barevné, dvojnásobné, Hmota nátěrová typ: malířská; funkce: dekorační; barva: bílá; lesk: matný (G3)</t>
  </si>
  <si>
    <t>784011121R00</t>
  </si>
  <si>
    <t xml:space="preserve">Ostatní práce broušení štuků a nových omítek,  ,   </t>
  </si>
  <si>
    <t>784011211RT3</t>
  </si>
  <si>
    <t>Ostatní práce olepování vnitřních ploch,  , včetně maskovací pásky 50 mm</t>
  </si>
  <si>
    <t>310,94</t>
  </si>
  <si>
    <t>953 Z24</t>
  </si>
  <si>
    <t>lednice dodávka "Technická specifikace dle PD"</t>
  </si>
  <si>
    <t>technická specifikace dle PD</t>
  </si>
  <si>
    <t>D.2.1.7  Z24 : 1</t>
  </si>
  <si>
    <t>953 Z25</t>
  </si>
  <si>
    <t>myčka dodávka "Technická specifikace dle PD"</t>
  </si>
  <si>
    <t>D.2.1.7  Z25 : 1</t>
  </si>
  <si>
    <t>953 Z26</t>
  </si>
  <si>
    <t>sporák s troubou dodávka "Technická specifikace dle PD"</t>
  </si>
  <si>
    <t>D.2.1.7  Z26 : 1</t>
  </si>
  <si>
    <t>953 Z27</t>
  </si>
  <si>
    <t>Mikrovlná trouba  dodávka "Technická specifikace dle PD"</t>
  </si>
  <si>
    <t>D.2.1.7  Z27 : 1</t>
  </si>
  <si>
    <t>953 Z28</t>
  </si>
  <si>
    <t>Digestoř montáž a  dodávka "Technická specifikace dle PD"</t>
  </si>
  <si>
    <t>D.2.1.7  Z28 : 1</t>
  </si>
  <si>
    <t>D 2.4.1.1-9 PVC 125 : 37,6*0,64*0,76</t>
  </si>
  <si>
    <t>PVC 150 : 53,8*0,87*1,76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</si>
  <si>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</si>
  <si>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</si>
  <si>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</si>
  <si>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D 2.4.1.1-9 ŠS1,2,RN : 6,5+33,5</t>
  </si>
  <si>
    <t>133201109R00</t>
  </si>
  <si>
    <t>Hloubení šachet v hornině 3  příplatek za lepivost horniny</t>
  </si>
  <si>
    <t>139711101RT3</t>
  </si>
  <si>
    <t>Vykopávka v uzavřených prostorách v hornině 3</t>
  </si>
  <si>
    <t>s naložením výkopku na dopravní prostředek</t>
  </si>
  <si>
    <t>D 2.4.1.1-9 PVC 100 : 30,1*0,51*0,73</t>
  </si>
  <si>
    <t>D 2.4.1.1-9 HT 70 : 6,8*0,4*0,5</t>
  </si>
  <si>
    <t>D 2.4.1.1-9 HT 100 : 9,2*0,4*0,5</t>
  </si>
  <si>
    <t>151101101R00</t>
  </si>
  <si>
    <t>Zřízení pažení a rozepření stěn rýh příložné  pro jakoukoliv mezerovitost, hloubky do 2 m</t>
  </si>
  <si>
    <t>pro podzemní vedení pro všechny šířky rýhy,</t>
  </si>
  <si>
    <t>D 2.4.1.1-9 rýhy : 15,4+135,7</t>
  </si>
  <si>
    <t>šachty : 8,8+53,5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</si>
  <si>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</si>
  <si>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</si>
  <si>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</si>
  <si>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</si>
  <si>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</si>
  <si>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</si>
  <si>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155,07343*10</t>
  </si>
  <si>
    <t>výkopy : 155,07343</t>
  </si>
  <si>
    <t>odpočet obsyp : -45,69613</t>
  </si>
  <si>
    <t>odpočet lože : -7,087-1,65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</si>
  <si>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</si>
  <si>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</si>
  <si>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</si>
  <si>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D 2.4.1.1-9 PVC 125 : 37,6*0,64*0,425</t>
  </si>
  <si>
    <t>PVC 150 : 53,8*0,87*0,45</t>
  </si>
  <si>
    <t>155,07343*1,9</t>
  </si>
  <si>
    <t xml:space="preserve">  výkopy : 155,07343</t>
  </si>
  <si>
    <t xml:space="preserve">  odpočet obsyp : -45,69613</t>
  </si>
  <si>
    <t xml:space="preserve">  odpočet lože : -7,087-1,65</t>
  </si>
  <si>
    <t>100,6403*1,834</t>
  </si>
  <si>
    <t>451572211R00</t>
  </si>
  <si>
    <t>Lože pod potrubí, stoky a drobné objekty z kameniva těženého 4÷8 mm</t>
  </si>
  <si>
    <t>v otevřeném výkopu,</t>
  </si>
  <si>
    <t>D 2.4.1.1-9 PVC 125 : 37,6*0,64*0,1</t>
  </si>
  <si>
    <t>PVC 150 : 53,8*0,87*0,1</t>
  </si>
  <si>
    <t>D 2.4.1.1-9 ŠS1,2 : 1,5*1,5*0,1*2</t>
  </si>
  <si>
    <t>RN : 3*3*0,1</t>
  </si>
  <si>
    <t>D 2.4.1.1-9 ŠD 1,2,3 : 1*1*0,1*3</t>
  </si>
  <si>
    <t>D 1.1.3 BP6 : 3,75*1,5</t>
  </si>
  <si>
    <t>BP5 : 1,5*1,5</t>
  </si>
  <si>
    <t>BP4 : 3,53</t>
  </si>
  <si>
    <t>C3 BP3 : 3,25</t>
  </si>
  <si>
    <t>113204111R00</t>
  </si>
  <si>
    <t>Vytrhání obrub záhonových</t>
  </si>
  <si>
    <t>s vybouráním lože, s přemístěním hmot na skládku na vzdálenost do 3 m nebo naložením na dopravní prostředek</t>
  </si>
  <si>
    <t>D 1.1.3 BP5 : 2</t>
  </si>
  <si>
    <t>BP3 : 2+2</t>
  </si>
  <si>
    <t>566903111R00</t>
  </si>
  <si>
    <t>Vyspravení podkladu po překopech kamenivem hrubým drceným</t>
  </si>
  <si>
    <t>pro inženýrské sítě, se zhutněním</t>
  </si>
  <si>
    <t xml:space="preserve">  D 1.1.3 BP6 : 3,75*1,5</t>
  </si>
  <si>
    <t xml:space="preserve">  BP5 : 1,5*1,5</t>
  </si>
  <si>
    <t xml:space="preserve">  BP4 : 3,53</t>
  </si>
  <si>
    <t>11,405*0,2*1,834</t>
  </si>
  <si>
    <t>979024441R00</t>
  </si>
  <si>
    <t>Očištění vybouraných obrubníků, dlaždic obrubníků, krajníků vybouraných z jakéhokoliv lože a s jakoukoliv výplní spár</t>
  </si>
  <si>
    <t>871313121R00</t>
  </si>
  <si>
    <t>Montáž potrubí z trub z plastů těsněných gumovým kroužkem  DN 150 mm</t>
  </si>
  <si>
    <t>v otevřeném výkopu ve sklonu do 20 %,</t>
  </si>
  <si>
    <t>D 2.4.1.1-9 PVC 100 : 34,9</t>
  </si>
  <si>
    <t>PVC 125 : 48,3</t>
  </si>
  <si>
    <t>PVC 150 : 60,8</t>
  </si>
  <si>
    <t>HT70 : 3,7</t>
  </si>
  <si>
    <t>HT100 : 4,1</t>
  </si>
  <si>
    <t>HT125 : 0,8</t>
  </si>
  <si>
    <t>877353121R00</t>
  </si>
  <si>
    <t>Montáž tvarovek na potrubí z trub z plastů těsněných gumovým kroužkem odbočných DN 200 mm</t>
  </si>
  <si>
    <t>D 2.4.1.1-9 : 3+1+6+2</t>
  </si>
  <si>
    <t>877313122R00</t>
  </si>
  <si>
    <t>Montáž tvarovek na potrubí z trub z plastů těsněných gumovým kroužkem přesuvek DN 150 mm</t>
  </si>
  <si>
    <t>D 2.4.1.1-9 : 2+2+6+8</t>
  </si>
  <si>
    <t>877313123R00</t>
  </si>
  <si>
    <t>Montáž tvarovek na potrubí z trub z plastů těsněných gumovým kroužkem jednoosých DN 150 mm</t>
  </si>
  <si>
    <t>D 2.4.1.1-9 : 18+25+3</t>
  </si>
  <si>
    <t>892571111R00</t>
  </si>
  <si>
    <t>Zkoušky těsnosti kanalizačního potrubí zkouška těsnosti kanalizačního potrubí vodou  do DN 200 mm</t>
  </si>
  <si>
    <t>vodou nebo vzduchem,</t>
  </si>
  <si>
    <t>892573111R00</t>
  </si>
  <si>
    <t>Zkoušky těsnosti kanalizačního potrubí zabezpečení konců kanalizačního potrubí při tlakových zkouškách vodou  do DN 200 mm</t>
  </si>
  <si>
    <t>úsek</t>
  </si>
  <si>
    <t>D1-04-2+D1-04-3</t>
  </si>
  <si>
    <t>28611140.AR</t>
  </si>
  <si>
    <t>Trubka plastová pro venkovní kanalizaci spoj: hrdlový; potrubí: vícevrstvé; skladba: PVC-U - pěna - PVC-U; povrch: hladký; DN = 100; de = 110,0 mm; tl. stěny = 3,2 mm; l = 500 mm; SDR 41,0; SN 4</t>
  </si>
  <si>
    <t>D 2.4.1.1-9 : 4</t>
  </si>
  <si>
    <t>28611141.AR</t>
  </si>
  <si>
    <t>Trubka plastová pro venkovní kanalizaci spoj: hrdlový; potrubí: vícevrstvé; skladba: PVC-U - pěna - PVC-U; povrch: hladký; DN = 100; de = 110,0 mm; tl. stěny = 3,2 mm; l = 1 000 mm; SDR 41,0; SN 4</t>
  </si>
  <si>
    <t>D 2.4.1.1-9 : 2</t>
  </si>
  <si>
    <t>28611142.AR</t>
  </si>
  <si>
    <t>Trubka plastová pro venkovní kanalizaci spoj: hrdlový; potrubí: vícevrstvé; skladba: PVC-U - pěna - PVC-U; povrch: hladký; DN = 100; de = 110,0 mm; tl. stěny = 3,2 mm; l = 2 000 mm; SDR 41,0; SN 4</t>
  </si>
  <si>
    <t>D 2.4.1.1-9 : 3</t>
  </si>
  <si>
    <t>28611143.AR</t>
  </si>
  <si>
    <t>Trubka plastová pro venkovní kanalizaci spoj: hrdlový; potrubí: vícevrstvé; skladba: PVC-U - pěna - PVC-U; povrch: hladký; DN = 100; de = 110,0 mm; tl. stěny = 3,2 mm; l = 3 000 mm; SDR 41,0; SN 4</t>
  </si>
  <si>
    <t>28611144.AR</t>
  </si>
  <si>
    <t>Trubka plastová pro venkovní kanalizaci spoj: hrdlový; potrubí: vícevrstvé; skladba: PVC-U - pěna - PVC-U; povrch: hladký; DN = 100; de = 110,0 mm; tl. stěny = 3,2 mm; l = 5 000 mm; SDR 41,0; SN 4</t>
  </si>
  <si>
    <t>D 2.4.1.1-9 : 5</t>
  </si>
  <si>
    <t>28611145.AR</t>
  </si>
  <si>
    <t>Trubka plastová pro venkovní kanalizaci spoj: hrdlový; potrubí: vícevrstvé; skladba: PVC-U - pěna - PVC-U; povrch: hladký; DN = 125; de = 125,0 mm; tl. stěny = 3,2 mm; l = 500 mm; SDR 41,0; SN 4</t>
  </si>
  <si>
    <t>28611146.AR</t>
  </si>
  <si>
    <t>Trubka plastová pro venkovní kanalizaci spoj: hrdlový; potrubí: vícevrstvé; skladba: PVC-U - pěna - PVC-U; povrch: hladký; DN = 125; de = 125,0 mm; tl. stěny = 3,2 mm; l = 1 000 mm; SDR 41,0; SN 4</t>
  </si>
  <si>
    <t>28611147.AR</t>
  </si>
  <si>
    <t>Trubka plastová pro venkovní kanalizaci spoj: hrdlový; potrubí: vícevrstvé; skladba: PVC-U - pěna - PVC-U; povrch: hladký; DN = 125; de = 125,0 mm; tl. stěny = 3,2 mm; l = 2 000 mm; SDR 41,0; SN 4</t>
  </si>
  <si>
    <t>28611148.AR</t>
  </si>
  <si>
    <t>Trubka plastová pro venkovní kanalizaci spoj: hrdlový; potrubí: vícevrstvé; skladba: PVC-U - pěna - PVC-U; povrch: hladký; DN = 125; de = 125,0 mm; tl. stěny = 3,2 mm; l = 3 000 mm; SDR 41,0; SN 4</t>
  </si>
  <si>
    <t>28611149.AR</t>
  </si>
  <si>
    <t>Trubka plastová pro venkovní kanalizaci spoj: hrdlový; potrubí: vícevrstvé; skladba: PVC-U - pěna - PVC-U; povrch: hladký; DN = 125; de = 125,0 mm; tl. stěny = 3,2 mm; l = 5 000 mm; SDR 41,0; SN 4</t>
  </si>
  <si>
    <t>D 2.4.1.1-9 : 6</t>
  </si>
  <si>
    <t>28611150.AR</t>
  </si>
  <si>
    <t>Trubka plastová pro venkovní kanalizaci spoj: hrdlový; potrubí: vícevrstvé; skladba: PVC-U - pěna - PVC-U; povrch: hladký; DN = 150; de = 160,0 mm; tl. stěny = 4,0 mm; l = 500 mm; SDR 41,0; SN 4</t>
  </si>
  <si>
    <t>28611151.AR</t>
  </si>
  <si>
    <t>Trubka plastová pro venkovní kanalizaci spoj: hrdlový; potrubí: vícevrstvé; skladba: PVC-U - pěna - PVC-U; povrch: hladký; DN = 150; de = 160,0 mm; tl. stěny = 4,0 mm; l = 1 000 mm; SDR 41,0; SN 4</t>
  </si>
  <si>
    <t>28611152.AR</t>
  </si>
  <si>
    <t>Trubka plastová pro venkovní kanalizaci spoj: hrdlový; potrubí: vícevrstvé; skladba: PVC-U - pěna - PVC-U; povrch: hladký; DN = 150; de = 160,0 mm; tl. stěny = 4,0 mm; l = 2 000 mm; SDR 41,0; SN 4</t>
  </si>
  <si>
    <t>28611154.AR</t>
  </si>
  <si>
    <t>Trubka plastová pro venkovní kanalizaci spoj: hrdlový; potrubí: vícevrstvé; skladba: PVC-U - pěna - PVC-U; povrch: hladký; DN = 150; de = 160,0 mm; tl. stěny = 4,0 mm; l = 5 000 mm; SDR 41,0; SN 4</t>
  </si>
  <si>
    <t>D 2.4.1.1-9 : 11</t>
  </si>
  <si>
    <t>28615224.AR</t>
  </si>
  <si>
    <t>Trubka plastová pro vnitřní kanalizaci spoj: hrdlový; potrubí: jednovrstvé; materiál: PP; povrch: hladký; DN/OD = 75; de = 75,0 mm; tl. stěny = 1,9 mm; l = 1 000 mm</t>
  </si>
  <si>
    <t>28615234.AR</t>
  </si>
  <si>
    <t>Trubka plastová pro vnitřní kanalizaci spoj: hrdlový; potrubí: jednovrstvé; materiál: PP; povrch: hladký; DN/OD = 110; de = 110,0 mm; tl. stěny = 2,7 mm; l = 1 000 mm</t>
  </si>
  <si>
    <t>D 2.4.1.1-9 : 8</t>
  </si>
  <si>
    <t>28615404.AR</t>
  </si>
  <si>
    <t>Spojka plastová pro vnitřní kanalizaci typ: redukovaná excentrická; spoj: hrdlový; potrubí: jednovrstvé; materiál: PP; povrch: hladký; DN/OD = 110; DN/OD2 = 75</t>
  </si>
  <si>
    <t>28615405.AR</t>
  </si>
  <si>
    <t>Spojka plastová pro vnitřní kanalizaci typ: redukovaná excentrická; spoj: hrdlový; potrubí: jednovrstvé; materiál: PP; povrch: hladký; DN/OD = 125; DN/OD2 = 110</t>
  </si>
  <si>
    <t>28651652.AR</t>
  </si>
  <si>
    <t>Koleno plastové pro venkovní kanalizaci typ: jednoznačné; spoj: hrdlový; potrubí: jednovrstvé; materiál: PVC-U; povrch: hladký; úhel = 45,0 °; DN = 100; SDR 41,0; SN 8</t>
  </si>
  <si>
    <t>28651657.AR</t>
  </si>
  <si>
    <t>Koleno plastové pro venkovní kanalizaci typ: jednoznačné; spoj: hrdlový; potrubí: jednovrstvé; materiál: PVC-U; povrch: hladký; úhel = 45,0 °; DN = 125; SDR 41,0; SN 8</t>
  </si>
  <si>
    <t>28651662.AR</t>
  </si>
  <si>
    <t>Koleno plastové pro venkovní kanalizaci typ: jednoznačné; spoj: hrdlový; potrubí: jednovrstvé; materiál: PVC-U; povrch: hladký; úhel = 45,0 °; DN = 150; SDR 41,0; SN 8</t>
  </si>
  <si>
    <t>28651690.AR</t>
  </si>
  <si>
    <t>Spojka plastová pro venkovní kanalizaci typ: redukovaná excentrická; spoj: hrdlový; potrubí: jednovrstvé; materiál: PVC-U; povrch: hladký; DN = 125; DN2 = 100; SDR 41,0; SN 8</t>
  </si>
  <si>
    <t>28651692.AR</t>
  </si>
  <si>
    <t>Spojka plastová pro venkovní kanalizaci typ: redukovaná excentrická; spoj: hrdlový; potrubí: jednovrstvé; materiál: PVC-U; povrch: hladký; DN = 150; DN2 = 125; SDR 41,0; SN 8</t>
  </si>
  <si>
    <t>28651700.AR</t>
  </si>
  <si>
    <t>Odbočka plastová pro venkovní kanalizaci typ: jednoduchá, jednoznačná; spoj: hrdlový; potrubí: jednovrstvé; materiál: PVC-U; povrch: hladký; úhel = 45,0 °; DN = 100; SDR 41,0; SN 8</t>
  </si>
  <si>
    <t>28651701.AR</t>
  </si>
  <si>
    <t>Odbočka plastová pro venkovní kanalizaci typ: jednoduchá, redukovaná; spoj: hrdlový; potrubí: jednovrstvé; materiál: PVC-U; povrch: hladký; úhel = 45,0 °; DN = 125; DN3 = 100; SDR 41,0; SN 8</t>
  </si>
  <si>
    <t>D 2.4.1.1-9 : 1</t>
  </si>
  <si>
    <t>28651702.AR</t>
  </si>
  <si>
    <t>Odbočka plastová pro venkovní kanalizaci typ: jednoduchá, jednoznačná; spoj: hrdlový; potrubí: jednovrstvé; materiál: PVC-U; povrch: hladký; úhel = 45,0 °; DN = 125; SDR 41,0; SN 8</t>
  </si>
  <si>
    <t>28651704.AR</t>
  </si>
  <si>
    <t>Odbočka plastová pro venkovní kanalizaci typ: jednoduchá, redukovaná; spoj: hrdlový; potrubí: jednovrstvé; materiál: PVC-U; povrch: hladký; úhel = 45,0 °; DN = 150; DN3 = 125; SDR 41,0; SN 8</t>
  </si>
  <si>
    <t>894421111RT1</t>
  </si>
  <si>
    <t>Osazení betonových dílců pro šachty podle DIN 4034 skruže rovné, o hmotnosti do 0,5 t</t>
  </si>
  <si>
    <t>na kroužek,</t>
  </si>
  <si>
    <t>894421112RT1</t>
  </si>
  <si>
    <t>Osazení betonových dílců pro šachty podle DIN 4034 skruže rovné, o hmotnosti do 1,4 t</t>
  </si>
  <si>
    <t>D 2.4.1.1-9 ŠS1 : 1</t>
  </si>
  <si>
    <t>ŠS2 : 1</t>
  </si>
  <si>
    <t>894422111RT1</t>
  </si>
  <si>
    <t>Osazení betonových dílců pro šachty podle DIN 4034 skruže přechodové, pro jakoukoliv hmotnost</t>
  </si>
  <si>
    <t>894423111R00</t>
  </si>
  <si>
    <t>Osazení betonových dílců pro šachty podle DIN 4034 šachtového dna, o hmotnosti do 2 t</t>
  </si>
  <si>
    <t>D 2.4.1.1-9 RN : 1</t>
  </si>
  <si>
    <t>894423114R00</t>
  </si>
  <si>
    <t>Osazení betonových dílců pro šachty podle DIN 4034 šachtového dna, o hmotnosti do 5 t</t>
  </si>
  <si>
    <t>RN : 1</t>
  </si>
  <si>
    <t>894432112R00</t>
  </si>
  <si>
    <t>Osazení plastových šachet revizních průměr 425 mm</t>
  </si>
  <si>
    <t>D 2.4.1.1-9 ŠD 1,2,3 : 3</t>
  </si>
  <si>
    <t>817354005T00</t>
  </si>
  <si>
    <t>Napojení potrubí  do šachty systémové</t>
  </si>
  <si>
    <t>s navrtáním</t>
  </si>
  <si>
    <t>899102111R00</t>
  </si>
  <si>
    <t>Osazení poklopů litinových a ocelových o hmotnost jednotlivě přes 50  do 100 kg</t>
  </si>
  <si>
    <t>899104111RT2</t>
  </si>
  <si>
    <t>Osazení poklopů litinových a ocelových včetně dodávky poklopu litinového s rámem   šachtového D 650 mm</t>
  </si>
  <si>
    <t>899PC</t>
  </si>
  <si>
    <t>Bezpečnostní přepad s regulovaným odtokem dodávka a montáž dle PD</t>
  </si>
  <si>
    <t>D 2.4.1.1-9 retenční šachta : 1</t>
  </si>
  <si>
    <t>286971471R</t>
  </si>
  <si>
    <t>kroužek těsnicí pryž; šachtové roury a teleskopu; DN = 425,0 mm</t>
  </si>
  <si>
    <t>28697148R</t>
  </si>
  <si>
    <t>spojka/nátrubek PVC-U; pro šachtovou rouru; D = 440,0 mm; di = 425,0 mm; spoj násuvný</t>
  </si>
  <si>
    <t>2869714900R</t>
  </si>
  <si>
    <t>trubka plastová kanalizační PVC-U; korugovaná; D = 400,0 mm; l = 1 000,0 mm</t>
  </si>
  <si>
    <t>D 2.4.1.1-9 ŠD 2,3 : 2</t>
  </si>
  <si>
    <t>286971491R</t>
  </si>
  <si>
    <t>trubka plastová kanalizační PVC-U; korugovaná; D = 400,0 mm; l = 2 000,0 mm</t>
  </si>
  <si>
    <t>D 2.4.1.1-9 ŠD 1 : 1</t>
  </si>
  <si>
    <t>286971677R</t>
  </si>
  <si>
    <t>dno šachetní s výkyvnými hrdly; sběrné s přítokem levým i pravým; PP; typ X; úhel odpadu 0 °; DN = 478,0 mm; l = 570 mm; š = 478 mm; h = 611 mm; DN žlabu 160 mm</t>
  </si>
  <si>
    <t>55241704R</t>
  </si>
  <si>
    <t>poklop kanalizační kruhový do teleskopu; DN šachty 425 mm; litinový; únosnost 12 500 kg</t>
  </si>
  <si>
    <t>59224349.AR</t>
  </si>
  <si>
    <t>prstenec vyrovnávací šachetní; betonový; TBW; DN = 625,0 mm; h = 100,0 mm; s = 120,00 mm</t>
  </si>
  <si>
    <t>59224353.AR</t>
  </si>
  <si>
    <t>konus šachetní; železobetonový; TBR; d = 1 240,0 mm; DN = 1 000,0 mm; DN 2 = 625 mm; h = 580 mm; počet stupadel 2; ocelové s PE povlakem, kapsové</t>
  </si>
  <si>
    <t>59224364.AR</t>
  </si>
  <si>
    <t>skruž železobetonová TBS; DN = 1 000,0 mm; h = 1 000,0 mm; s = 120,00 mm; počet stupadel 4; ocelové s PE povlakem; beton C 40/50</t>
  </si>
  <si>
    <t>59224369.AR</t>
  </si>
  <si>
    <t>dno šachetní přímé; železobeton; TZB; DN = 1 200,0 mm; D odtoku do 800 mm; h = 1 200 mm; t = 150 mm; beton C 40/50</t>
  </si>
  <si>
    <t>59224373.AR</t>
  </si>
  <si>
    <t>profil těsnicí elastomerní; pro spojení betonových šachetních dílů; tvar kruh; d = 1 000,0 mm</t>
  </si>
  <si>
    <t>592261060R</t>
  </si>
  <si>
    <t>dno nádrže kruhové; železobeton; PNK; užitný objem 4,712 m3; DN 2 000 mm; h = 1 500,0 mm; f = 150 mm; pojížděné</t>
  </si>
  <si>
    <t>592261212R</t>
  </si>
  <si>
    <t>deska zákrytová nádrže kruhová; pojížděná; železobeton; PNK; DN 2 000 mm; otvor kruhový 1x; d = 1 000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</si>
  <si>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</si>
  <si>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</si>
  <si>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</si>
  <si>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721176102R00</t>
  </si>
  <si>
    <t>Potrubí HT připojovací vnější průměr D 40 mm, tloušťka stěny 1,8 mm, DN 40</t>
  </si>
  <si>
    <t>včetně tvarovek, objímek. Bez zednických výpomocí.</t>
  </si>
  <si>
    <t>D 2.4.1.1-9 : 10,4</t>
  </si>
  <si>
    <t>721176103R00</t>
  </si>
  <si>
    <t>Potrubí HT připojovací vnější průměr D 50 mm, tloušťka stěny 1,8 mm, DN 50</t>
  </si>
  <si>
    <t>D 2.4.1.1-9 : 5,5</t>
  </si>
  <si>
    <t>721176104R00</t>
  </si>
  <si>
    <t>Potrubí HT připojovací vnější průměr D 75 mm, tloušťka stěny 1,9 mm, DN 70</t>
  </si>
  <si>
    <t>D 2.4.1.1-9 : 7,1</t>
  </si>
  <si>
    <t>721176105R00</t>
  </si>
  <si>
    <t>Potrubí HT připojovací vnější průměr D 110 mm, tloušťka stěny 2,7 mm, DN 100</t>
  </si>
  <si>
    <t>Potrubí včetně tvarovek.Dodavatel je povinen zakalkulovat veškeré zednické přípomoce</t>
  </si>
  <si>
    <t>D 2.4.1.1-9 : 7,2</t>
  </si>
  <si>
    <t>721176115R00</t>
  </si>
  <si>
    <t>Potrubí HT odpadní svislé vnější průměr D 110 mm, tloušťka stěny 2,7 mm, DN 100</t>
  </si>
  <si>
    <t>D 2.4.1.1-9 : 13</t>
  </si>
  <si>
    <t>721176124R00</t>
  </si>
  <si>
    <t>Potrubí HT svodné (ležaté) v zemi vnější průměr D 75 mm, tloušťka stěny 2,7 mm, DN 70</t>
  </si>
  <si>
    <t>D 2.4.1.1-9 : 6,8</t>
  </si>
  <si>
    <t>721176222R00</t>
  </si>
  <si>
    <t>Potrubí KG svodné (ležaté) v zemi vnější průměr D 110 mm, tloušťka stěny 3,2 mm, DN 100</t>
  </si>
  <si>
    <t>D 2.4.1.1-9 : 9,2</t>
  </si>
  <si>
    <t>721194103R00</t>
  </si>
  <si>
    <t>Zřízení přípojek na potrubí D 32 mm, materiál ve specifikaci</t>
  </si>
  <si>
    <t>vyvedení a upevnění odpadních výpustek,</t>
  </si>
  <si>
    <t>721194105R00</t>
  </si>
  <si>
    <t>Zřízení přípojek na potrubí D 50 mm, materiál ve specifikaci</t>
  </si>
  <si>
    <t>U : 9</t>
  </si>
  <si>
    <t>Ui : 1</t>
  </si>
  <si>
    <t>D : 1</t>
  </si>
  <si>
    <t>Pi : 2</t>
  </si>
  <si>
    <t>721194109R00</t>
  </si>
  <si>
    <t>Zřízení přípojek na potrubí D 110  mm, materiál ve specifikaci</t>
  </si>
  <si>
    <t>D 2.4.1.1-9 WC : 6+1</t>
  </si>
  <si>
    <t>D 2.4.1.1-9 VYL : 1</t>
  </si>
  <si>
    <t>721223425RT1</t>
  </si>
  <si>
    <t>Vpusť podlahová se zápachovou uzávěrkou průměr 50, 75 mm, balkonové, terasové s otočným kloubem na odtoku, s izolační přírubou,123x123mm/115x115mm,, včetně dodávky materiálu</t>
  </si>
  <si>
    <t>D 2.4.1.1-9 VP50 : 1</t>
  </si>
  <si>
    <t>721273180R00</t>
  </si>
  <si>
    <t>Ventilační hlavice D 50, 75 mm, podomítkový přivzdušňovací ventil s vyjímatelnou funkční částí, stavební ochrannou zátkou a krytem, včetně dodávky materiálu</t>
  </si>
  <si>
    <t>721273200RT2</t>
  </si>
  <si>
    <t>Ventilační hlavice D 75 mm, souprava z PP, včetně dodávky materiálu</t>
  </si>
  <si>
    <t>721273200RT3</t>
  </si>
  <si>
    <t>Ventilační hlavice D 110 mm, souprava z PP</t>
  </si>
  <si>
    <t>721290111R00</t>
  </si>
  <si>
    <t>Zkouška těsnosti kanalizace v objektech vodou, DN 125</t>
  </si>
  <si>
    <t>D 2.4.1.1-9 : 7,2+6,8+9,2</t>
  </si>
  <si>
    <t>725334301R00</t>
  </si>
  <si>
    <t>Nálevka se sifonem PP DN 32</t>
  </si>
  <si>
    <t>rozměry: 78x55 mm, výška 100 mm</t>
  </si>
  <si>
    <t>28615282.AR</t>
  </si>
  <si>
    <t>Koleno plastové pro vnitřní kanalizaci typ: jednoznačné; spoj: hrdlový; potrubí: jednovrstvé; materiál: PP; povrch: hladký; úhel = 45,0 °; DN/OD = 40; Dmax = 54,2 mm</t>
  </si>
  <si>
    <t>28615284.AR</t>
  </si>
  <si>
    <t>Koleno plastové pro vnitřní kanalizaci typ: jednoznačné; spoj: hrdlový; potrubí: jednovrstvé; materiál: PP; povrch: hladký; úhel = 87,0 °; DN/OD = 40; Dmax = 54,2 mm</t>
  </si>
  <si>
    <t>28615287.AR</t>
  </si>
  <si>
    <t>Koleno plastové pro vnitřní kanalizaci typ: jednoznačné; spoj: hrdlový; potrubí: jednovrstvé; materiál: PP; povrch: hladký; úhel = 45,0 °; DN/OD = 50; Dmax = 64,2 mm</t>
  </si>
  <si>
    <t>28615289.AR</t>
  </si>
  <si>
    <t>Koleno plastové pro vnitřní kanalizaci typ: jednoznačné; spoj: hrdlový; potrubí: jednovrstvé; materiál: PP; povrch: hladký; úhel = 87,0 °; DN/OD = 50; Dmax = 64,2 mm</t>
  </si>
  <si>
    <t>28615294.AR</t>
  </si>
  <si>
    <t>Koleno plastové pro vnitřní kanalizaci typ: jednoznačné; spoj: hrdlový; potrubí: jednovrstvé; materiál: PP; povrch: hladký; úhel = 87,0 °; DN/OD = 75; Dmax = 89,4 mm</t>
  </si>
  <si>
    <t>28615297.AR</t>
  </si>
  <si>
    <t>Koleno plastové pro vnitřní kanalizaci typ: jednoznačné; spoj: hrdlový; potrubí: jednovrstvé; materiál: PP; povrch: hladký; úhel = 45,0 °; DN/OD = 110; Dmax = 127,8 mm</t>
  </si>
  <si>
    <t>28615299.AR</t>
  </si>
  <si>
    <t>Koleno plastové pro vnitřní kanalizaci typ: jednoznačné; spoj: hrdlový; potrubí: jednovrstvé; materiál: PP; povrch: hladký; úhel = 87,0 °; DN/OD = 110; Dmax = 127,8 mm</t>
  </si>
  <si>
    <t>28615335.AR</t>
  </si>
  <si>
    <t>Odbočka plastová pro vnitřní kanalizaci typ: jednoduchá, redukovaná; spoj: hrdlový; potrubí: jednovrstvé; materiál: PP; povrch: hladký; úhel = 45,0 °; DN/OD = 50; DN/OD3 = 40</t>
  </si>
  <si>
    <t>28615340.AR</t>
  </si>
  <si>
    <t>Odbočka plastová pro vnitřní kanalizaci typ: jednoduchá, jednoznačná; spoj: hrdlový; potrubí: jednovrstvé; materiál: PP; povrch: hladký; úhel = 45,0 °; DN/OD = 50</t>
  </si>
  <si>
    <t>28615347.AR</t>
  </si>
  <si>
    <t>odbočka PP; 87,0 °; d1 = 75 mm; d2 = 40 mm; l = 118 mm; hladká, hrdlovaná; DN 70,0 mm; DN2 40 mm</t>
  </si>
  <si>
    <t>RTS 21/ I</t>
  </si>
  <si>
    <t>RTS 18/ I</t>
  </si>
  <si>
    <t>28615352.AR</t>
  </si>
  <si>
    <t>Odbočka plastová pro vnitřní kanalizaci typ: jednoduchá, redukovaná; spoj: hrdlový; potrubí: jednovrstvé; materiál: PP; povrch: hladký; úhel = 87,5 °; DN/OD = 75; DN/OD3 = 50</t>
  </si>
  <si>
    <t>28615360.AR</t>
  </si>
  <si>
    <t>Odbočka plastová pro vnitřní kanalizaci typ: jednoduchá, redukovaná; spoj: hrdlový; potrubí: jednovrstvé; materiál: PP; povrch: hladký; úhel = 45,0 °; DN/OD = 110; DN/OD3 = 50</t>
  </si>
  <si>
    <t>28615362.AR</t>
  </si>
  <si>
    <t>Odbočka plastová pro vnitřní kanalizaci typ: jednoduchá, redukovaná; spoj: hrdlový; potrubí: jednovrstvé; materiál: PP; povrch: hladký; úhel = 87,5 °; DN/OD = 110; DN/OD3 = 50</t>
  </si>
  <si>
    <t>28615370.AR</t>
  </si>
  <si>
    <t>Odbočka plastová pro vnitřní kanalizaci typ: jednoduchá, jednoznačná; spoj: hrdlový; potrubí: jednovrstvé; materiál: PP; povrch: hladký; úhel = 45,0 °; DN/OD = 110</t>
  </si>
  <si>
    <t>28615372.AR</t>
  </si>
  <si>
    <t>Odbočka plastová pro vnitřní kanalizaci typ: jednoduchá, jednoznačná; spoj: hrdlový; potrubí: jednovrstvé; materiál: PP; povrch: hladký; úhel = 87,5 °; DN/OD = 110</t>
  </si>
  <si>
    <t>286154014R</t>
  </si>
  <si>
    <t>Spojka plastová pro vnitřní kanalizaci typ: redukovaná excentrická; spoj: hrdlový; potrubí: jednovrstvé; materiál: PP; povrch: hladký; DN/OD = 75; DN/OD2 = 40</t>
  </si>
  <si>
    <t>28615401T</t>
  </si>
  <si>
    <t>HTR - redukce krátká 50/40 mm PP</t>
  </si>
  <si>
    <t>28615403.AR</t>
  </si>
  <si>
    <t>redukce excentrická; PP; d = 100,0 mm; d2 = 50 mm; hladká</t>
  </si>
  <si>
    <t>RTS 10/ I</t>
  </si>
  <si>
    <t>28615405.BT</t>
  </si>
  <si>
    <t>Redukce nesouosá HTR DN 100/  40 mm PP</t>
  </si>
  <si>
    <t>28615442.AR</t>
  </si>
  <si>
    <t>Kus čisticí plastový pro vnitřní kanalizaci typ: přímý; spoj: hrdlový; potrubí: jednovrstvé; materiál: PP; povrch: hladký; DN/OD = 75</t>
  </si>
  <si>
    <t>28615443.AR</t>
  </si>
  <si>
    <t>Kus čisticí plastový pro vnitřní kanalizaci typ: přímý; spoj: hrdlový; potrubí: jednovrstvé; materiál: PP; povrch: hladký; DN/OD = 110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</si>
  <si>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</si>
  <si>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</si>
  <si>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</si>
  <si>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722132314R00</t>
  </si>
  <si>
    <t>Potrubí z trubek ocel. uvnitř a vně pozinkovaných spojované lisováním, pro sprinklery Js 1, t 3,2 mm</t>
  </si>
  <si>
    <t>včetně tvarovek, bez zednických výpomocí</t>
  </si>
  <si>
    <t>D 2.4.1.1-9 : 2,1</t>
  </si>
  <si>
    <t>722132315R00</t>
  </si>
  <si>
    <t>Potrubí z trubek ocel. uvnitř a vně pozinkovaných spojované lisováním, pro sprinklery Js 5/4, t 3,2 mm</t>
  </si>
  <si>
    <t>D 2.4.1.1-9 : 0,1</t>
  </si>
  <si>
    <t>722132316R00</t>
  </si>
  <si>
    <t>Potrubí z trubek ocel. uvnitř a vně pozinkovaných spojované lisováním, pro sprinklery Js 6/4, t 3,2 mm</t>
  </si>
  <si>
    <t>D 2.4.1.1-9 : 14,1</t>
  </si>
  <si>
    <t>722132317R00</t>
  </si>
  <si>
    <t>Potrubí z trubek ocel. uvnitř a vně pozinkovaných spojované lisováním, pro sprinklery Js 2, t 3,6 mm</t>
  </si>
  <si>
    <t>D 2.4.1.1-9 : 29,8</t>
  </si>
  <si>
    <t>722172340T00</t>
  </si>
  <si>
    <t>Zednické výpomoci pro vododní potrubí DN16-40</t>
  </si>
  <si>
    <t>Včetně pomocného lešení o výšce podlahy do 1900 mm a pro zatížení do 1,5 kPa.</t>
  </si>
  <si>
    <t>2,1+0,1+14,1+29,8+75,4+18,2+12</t>
  </si>
  <si>
    <t>722178681R00</t>
  </si>
  <si>
    <t>Potrubí vícevrstvé PP-RCT/PP-RCT+CF/PP-RCT, D 20 mm, s 2,8 mm, S 3,2, polyfúzně svařované</t>
  </si>
  <si>
    <t>D 2.4.1.1-9 : 75,4</t>
  </si>
  <si>
    <t>722178682R00</t>
  </si>
  <si>
    <t>Potrubí vícevrstvé PP-RCT/PP-RCT+CF/PP-RCT, D 25 mm, s 3,5 mm, S 3,2, polyfúzně svařované</t>
  </si>
  <si>
    <t>D 2.4.1.1-9 : 18,2</t>
  </si>
  <si>
    <t>722178683R00</t>
  </si>
  <si>
    <t>Potrubí vícevrstvé PP-RCT/PP-RCT+CF/PP-RCT, D 32 mm, s 4,4 mm, S 3,2, polyfúzně svařované</t>
  </si>
  <si>
    <t>D 2.4.1.1-9 : 12</t>
  </si>
  <si>
    <t>722181211RT7</t>
  </si>
  <si>
    <t>Izolace vodovodního potrubí návleková z trubic z pěnového polyetylenu, tloušťka stěny 6 mm, d 22 mm</t>
  </si>
  <si>
    <t>D 2.4.1.1-9 : 41,5</t>
  </si>
  <si>
    <t>722181211RT9</t>
  </si>
  <si>
    <t>Izolace vodovodního potrubí návleková z trubic z pěnového polyetylenu, tloušťka stěny 6 mm, d 28 mm</t>
  </si>
  <si>
    <t>D 2.4.1.1-9 : 17,4</t>
  </si>
  <si>
    <t>722181211RU2</t>
  </si>
  <si>
    <t>Izolace vodovodního potrubí návleková z trubic z pěnového polyetylenu, tloušťka stěny 6 mm, d 35 mm</t>
  </si>
  <si>
    <t>722181212RV9</t>
  </si>
  <si>
    <t>Izolace vodovodního potrubí návleková z trubic z pěnového polyetylenu, tloušťka stěny 9 mm, d 40 mm</t>
  </si>
  <si>
    <t>722181212RW4</t>
  </si>
  <si>
    <t>Izolace vodovodního potrubí návleková z trubic z pěnového polyetylenu, tloušťka stěny 9 mm, d 48 mm</t>
  </si>
  <si>
    <t>722181212RY1</t>
  </si>
  <si>
    <t>Izolace vodovodního potrubí návleková z trubic z pěnového polyetylenu, tloušťka stěny 9 mm, d 60 mm</t>
  </si>
  <si>
    <t>722182004R00</t>
  </si>
  <si>
    <t>Montáž tepelné izolace potrubí samolepicí spoj nebo rychlouzávěr, přes DN 25 do DN 40</t>
  </si>
  <si>
    <t>D 2.4.1.1-9 DN32 : 34,7</t>
  </si>
  <si>
    <t>722224211R00</t>
  </si>
  <si>
    <t>Ventil mrazuvzdorný, DN 15, včetně dodávky</t>
  </si>
  <si>
    <t>722235121R00</t>
  </si>
  <si>
    <t>Kohout kulový, mosazný, vnitřní-vnitřní závit, DN 15, PN 42, včetně dodávky materiálu</t>
  </si>
  <si>
    <t>722235122R00</t>
  </si>
  <si>
    <t>Kohout kulový, mosazný, vnitřní-vnitřní závit, DN 20, PN 42, včetně dodávky materiálu</t>
  </si>
  <si>
    <t>722235126R00</t>
  </si>
  <si>
    <t>Kohout kulový, mosazný, vnitřní-vnitřní závit, DN 50, PN 35, včetně dodávky materiálu</t>
  </si>
  <si>
    <t>722235141R00</t>
  </si>
  <si>
    <t>Kohout kulový s vypouštěním, mosazný, vnitřní-vnitřní závit, DN 15, PN 25, včetně dodávky materiálu</t>
  </si>
  <si>
    <t>722235521R00</t>
  </si>
  <si>
    <t>Filtr vodovodní, mosazný, vnitřní-vnitřní závit , DN 15, PN 20, včetně dodávky materiálu</t>
  </si>
  <si>
    <t>722235641R00</t>
  </si>
  <si>
    <t>Klapka vodovodní, zpětná, vodorovná, mosazná, vnitřní-vnitřní závit, DN 15, PN 10, včetně dodávky materiálu</t>
  </si>
  <si>
    <t>722254231RT2</t>
  </si>
  <si>
    <t>Požární příslušenství hydrantový systém D 25, box nerez, stálotvará hadice, průměr 19/30</t>
  </si>
  <si>
    <t>D 2.1.7 Z06 : 1</t>
  </si>
  <si>
    <t>722280106R00</t>
  </si>
  <si>
    <t>Tlakové zkoušky vodovodního potrubí do DN 32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</si>
  <si>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</si>
  <si>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</si>
  <si>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D 2.4.1.1-9 DN32 : 34,7*1,1</t>
  </si>
  <si>
    <t>998722101R00</t>
  </si>
  <si>
    <t>Přesun hmot pro vnitřní vodovod v objektech výšky do 6 m</t>
  </si>
  <si>
    <t>725014131RT1</t>
  </si>
  <si>
    <t>Klozetové mísy závěsné, bilé, hluboké splachování, zadní, včetně sedátka, šířka 360 mm, hloubka 510 mm, výška 400 mm</t>
  </si>
  <si>
    <t>D 2.4.1.1-9 WC : 6</t>
  </si>
  <si>
    <t>725014141R00</t>
  </si>
  <si>
    <t>Klozetové mísy závěsné pro ZTP, bilé, hluboké splachování, zadní, včetně sedátka, šířka 360 mm, hloubka 700 mm, výška 480 mm</t>
  </si>
  <si>
    <t>D 2.4.1.1-9 WCi : 1</t>
  </si>
  <si>
    <t>725122221R00</t>
  </si>
  <si>
    <t>Pisoár diturvit, bílý, s automatickým splachovačem</t>
  </si>
  <si>
    <t>D 2.4.1.9- Pi : 2</t>
  </si>
  <si>
    <t>725219401R00</t>
  </si>
  <si>
    <t>Umyvadlo montáž na šrouby do zdiva</t>
  </si>
  <si>
    <t>D 2.4.1.1-9 U : 9</t>
  </si>
  <si>
    <t>725015241R00</t>
  </si>
  <si>
    <t>Bidet závěsný, bílý, šířka 360 mm, hloubka 510 mm, výška 400 mm</t>
  </si>
  <si>
    <t>725292061R00</t>
  </si>
  <si>
    <t xml:space="preserve">Koupelnové doplňky WC kartáč s nerezovým držákem na stěnu,  </t>
  </si>
  <si>
    <t>6+1</t>
  </si>
  <si>
    <t>725291123R00</t>
  </si>
  <si>
    <t>Koupelnové doplňky Invalidní program madlo jednoduché pevné, rozměr 500 mm, nerez</t>
  </si>
  <si>
    <t>1.08 WC imobilní : 1</t>
  </si>
  <si>
    <t>725291146R00</t>
  </si>
  <si>
    <t>Koupelnové doplňky Invalidní program madlo dvojité sklopné, rozměr 813 mm, nerez</t>
  </si>
  <si>
    <t>1.08 WC imobilní : 2</t>
  </si>
  <si>
    <t>725299101R00</t>
  </si>
  <si>
    <t>Koupelnové doplňky Montáž koupelnových doplňků mýdelníků, držáků apod.</t>
  </si>
  <si>
    <t>7+3+3+1</t>
  </si>
  <si>
    <t>725299102T00</t>
  </si>
  <si>
    <t>Nerezový věšáček na svrchní oděv do kabiny D+M</t>
  </si>
  <si>
    <t>D 2.4.1.1-9 : 10</t>
  </si>
  <si>
    <t>725291127T00</t>
  </si>
  <si>
    <t>Madlo rovné nerez dl. 700 mm na dveře D+M</t>
  </si>
  <si>
    <t>725319101R00</t>
  </si>
  <si>
    <t>Montáž dřezu jednoduchého</t>
  </si>
  <si>
    <t>725019103R00</t>
  </si>
  <si>
    <t>Výlevka diturvitová s plastovou mřížkou, závěsná</t>
  </si>
  <si>
    <t>725534112R00</t>
  </si>
  <si>
    <t>Elektrický ohřívač vody zásobníkový beztlakový, závěsný svislý, objem 10 l, příkon 2,0 kW, IP 24, včetně dodávky materiálu</t>
  </si>
  <si>
    <t>725534228R00</t>
  </si>
  <si>
    <t>Elektrický ohřívač vody zásobníkový tlakový, závěsný svislý, objem 200 l, příkon 2,2 kW, IP 45, včetně dodávky materiálu</t>
  </si>
  <si>
    <t>725530151R00</t>
  </si>
  <si>
    <t>Ventil pojistný DN 20, včetně dodávky materiálu</t>
  </si>
  <si>
    <t>725829201R00</t>
  </si>
  <si>
    <t>Montáž baterií umyvadlových a dřezových umyvadlové a dřezové nástěnné chromové</t>
  </si>
  <si>
    <t>725829301R00</t>
  </si>
  <si>
    <t>Montáž baterií umyvadlových a dřezových umyvadlové a dřezové stojánkové</t>
  </si>
  <si>
    <t>725829503R00</t>
  </si>
  <si>
    <t>Montáž baterií umyvadlových a dřezových stojánkové bidetových souprav</t>
  </si>
  <si>
    <t>725860182RT1</t>
  </si>
  <si>
    <t>Zápachová uzávěrka (sifon) pro zařizovací předměty D 40/50 mm; podomítková, pro pračky/myčky; PE; příslušenství přip. koleno, krycí deska nerez, montážní kryt, nástěnka mosaz, montážní deska, včetně dodávky materiálu</t>
  </si>
  <si>
    <t>D 2.4.1.1-9 napojení myčky : 1</t>
  </si>
  <si>
    <t>725860201RT1</t>
  </si>
  <si>
    <t>Zápachová uzávěrka (sifon) pro zařizovací předměty D 40, 50 mm x 6/4"; pro dřezy, PP; příslušenství přípojka pro pračku/myčku, včetně dodávky materiálu</t>
  </si>
  <si>
    <t>725860212RT1</t>
  </si>
  <si>
    <t>Zápachová uzávěrka (sifon) pro zařizovací předměty D 40, 50 mm; pro umyvadla; podomítková; PP; příslušenství vyjímatelná vložka,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</si>
  <si>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</si>
  <si>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</si>
  <si>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725980113R00</t>
  </si>
  <si>
    <t>Dvířka vanová, 300 x 300 mm, včetně dodávky materiálu</t>
  </si>
  <si>
    <t>726211121R00</t>
  </si>
  <si>
    <t>Předstěnový modul pro WC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</si>
  <si>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726211332R00</t>
  </si>
  <si>
    <t>Předstěnový modul pro WC zavěšené a pro madla pro tělesně postižené,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</si>
  <si>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726211161R00</t>
  </si>
  <si>
    <t>Předstěnový modul pro bidet pro instalaci s mokrými procesy do masivních zděných konstrukcí nebo pro předstěnovou instalaci s předezděním, včetně 2 nástěnek DN 15, stavební výška 36,1 cm, včetně dodávky materiálu</t>
  </si>
  <si>
    <t>28696752R</t>
  </si>
  <si>
    <t>tlačítko ovládací plastové; pro ovládání zepředu; ovládací síla do 20,0 N; množství splachování 2; barva Bílá / pochromovaná lesklá / bílá</t>
  </si>
  <si>
    <t>286967597R</t>
  </si>
  <si>
    <t>systém předstěnový pro umyvadlo, ZTP; pro suchou instalaci (do sádrokartonu), pro zazdění mokrým procesem; h = 112,0 cm; š = 50,0 cm; hl = 7,0 cm</t>
  </si>
  <si>
    <t>D 2.4.1.1-9 Ui : 1</t>
  </si>
  <si>
    <t>55144134T</t>
  </si>
  <si>
    <t xml:space="preserve">Stojánková umyvadlová baterie pro tělesně postižené bez výpusti, chrom </t>
  </si>
  <si>
    <t>55144203R</t>
  </si>
  <si>
    <t>Baterie směšovací páková; použití: umyvadlo, dřez; typ: nástěnný; materiál: mosaz; rozteč = 150 mm; povrchová úprava: chrom</t>
  </si>
  <si>
    <t>Vyl : 1</t>
  </si>
  <si>
    <t>55144221R</t>
  </si>
  <si>
    <t>Baterie směšovací páková; použití: bidet; typ: stojánkový; materiál: mosaz; povrchová úprava: chrom</t>
  </si>
  <si>
    <t>551490012T</t>
  </si>
  <si>
    <t>Zásobník nerez na toaletní papír "Technická specifikace dle PD"</t>
  </si>
  <si>
    <t>D 2.1.7 Z19 : 7</t>
  </si>
  <si>
    <t>55149009T</t>
  </si>
  <si>
    <t>Zásobník nerez na skládané papírové ručníky "Technická specifikace dle PD"</t>
  </si>
  <si>
    <t>D 2.1.7 Z18 : 3</t>
  </si>
  <si>
    <t>551490211T</t>
  </si>
  <si>
    <t>Dávkovač tek. mýdla nerez obsah 1,2 l "Technická specifikace dle PD"</t>
  </si>
  <si>
    <t>D 2.1.7 Z17 : 3</t>
  </si>
  <si>
    <t>55149036R</t>
  </si>
  <si>
    <t>koš odpadkový nerez; obsah 12,0 l</t>
  </si>
  <si>
    <t>55149062T</t>
  </si>
  <si>
    <t>zrcadlo invalidní s páčkou 600 x 500 mm, nerez "Technická specifikace dle PD"</t>
  </si>
  <si>
    <t>včetně montáže</t>
  </si>
  <si>
    <t>55149072T</t>
  </si>
  <si>
    <t>osoušeč rukou "Technická specifikace dle PD"</t>
  </si>
  <si>
    <t>D 2.1.7 Z16 : 3</t>
  </si>
  <si>
    <t>55231PCT</t>
  </si>
  <si>
    <t>dřez nerez dodávka "Technická specifikace dle PD"</t>
  </si>
  <si>
    <t>D 2.1.7 Z29 : 1</t>
  </si>
  <si>
    <t>64214484R</t>
  </si>
  <si>
    <t>Umyvadlo keramické typ: jednoduchý invalidní; š = 640 mm; hl = 550 mm; tvar: hranatý; otvor pro baterii uprostřed</t>
  </si>
  <si>
    <t>pro tělesně postižené "Technická specifikace dle PD"</t>
  </si>
  <si>
    <t>64217303R</t>
  </si>
  <si>
    <t>Umyvadlo keramické typ: jednoduchý; š = 500 mm; hl = 410 mm; tvar: oválný; bez otvoru pro baterii</t>
  </si>
  <si>
    <t>998725101R00</t>
  </si>
  <si>
    <t>Přesun hmot pro zařizovací předměty v objektech výšky do 6 m</t>
  </si>
  <si>
    <t>MaR</t>
  </si>
  <si>
    <t>Doplnění regulace o 2. topný okruh a ohřev TUV</t>
  </si>
  <si>
    <t>998731201R00</t>
  </si>
  <si>
    <t>Přesun hmot pro kotelny umístěné ve výšce (hloubce) do 6 m</t>
  </si>
  <si>
    <t>800-731</t>
  </si>
  <si>
    <t>732111128R00</t>
  </si>
  <si>
    <t>Rozdělovače a sběrače včetně dodávky (výroby) těles  tělesa rozdělovačů a sběračů o délce 1 m, DN 100</t>
  </si>
  <si>
    <t>732111312R00</t>
  </si>
  <si>
    <t>Rozdělovače a sběrače včetně dodávky (výroby) těles  trubková hrdla rozdělovačů a sběračů bez přírub, DN 20</t>
  </si>
  <si>
    <t>732111314R00</t>
  </si>
  <si>
    <t>Rozdělovače a sběrače včetně dodávky (výroby) těles  trubková hrdla rozdělovačů a sběračů bez přírub, DN 25</t>
  </si>
  <si>
    <t>732111318R00</t>
  </si>
  <si>
    <t>Rozdělovače a sběrače včetně dodávky (výroby) těles  trubková hrdla rozdělovačů a sběračů bez přírub, DN 50</t>
  </si>
  <si>
    <t>732199100RM1</t>
  </si>
  <si>
    <t>Montáž orientačních štítků s dodávkou orientačního štítku</t>
  </si>
  <si>
    <t>732331514R00</t>
  </si>
  <si>
    <t>Nádoby expanzní tlakové Nádoby expanzní tlakové s membránou obsah 35 l, Nádoba expanzní s membránou; provedení: stojaté; objem = 35 l; v = 525 mm; d = 320 mm; připojení: 3/4" M; max. provozní tlak = 6 bar</t>
  </si>
  <si>
    <t>732429113R00</t>
  </si>
  <si>
    <t>Čerpadla teplovodní Montáž čerpadel teplovodních oběhových spirálních DN 50</t>
  </si>
  <si>
    <t>OČ1</t>
  </si>
  <si>
    <t>Mokroběžné oběhové čerpadlo se šroubením, EC motorem odolným proti zablokování</t>
  </si>
  <si>
    <t>ks</t>
  </si>
  <si>
    <t xml:space="preserve"> a integrovanou elektronickou regulací výkonu, připojení DN20, nastavena křivka variabilního diferenčního tlaku odpovídající pracovnímu bodu 21,2kPa při 1,3 m3/h</t>
  </si>
  <si>
    <t>OČ2</t>
  </si>
  <si>
    <t xml:space="preserve">Mokroběžné oběhové čerpadlo se šroubením, EC motorem odolným proti zablokování </t>
  </si>
  <si>
    <t xml:space="preserve"> a integrovanou elektronickou regulací výkonu, připojení DN25, nastavena křivka variabilního diferenčního tlaku odpovídající pracovnímu bodu 19,4kPa při 0,7 m3/h</t>
  </si>
  <si>
    <t>OČ3</t>
  </si>
  <si>
    <t>Stávající mokroběžné oběhové čerpadlo se šroubením, EC motorem odolným proti zablokování</t>
  </si>
  <si>
    <t>a integrovanou elektronickou regulací výkonu, připojení DN50, nastavena křivka variabilního diferenčního tlaku odpovídající pracovnímu bodu 25,9kPa při 1,4 m3/h</t>
  </si>
  <si>
    <t>998732101R00</t>
  </si>
  <si>
    <t>Přesun hmot pro strojovny v objektech výšky do 6 m</t>
  </si>
  <si>
    <t>722181213RY7</t>
  </si>
  <si>
    <t>Izolace vodovodního potrubí návleková z trubic z pěnového polyetylenu, tloušťka stěny 13 mm, d 89 mm</t>
  </si>
  <si>
    <t>722181215RZ2</t>
  </si>
  <si>
    <t>Izolace vodovodního potrubí návleková z trubic z pěnového polyetylenu, tloušťka stěny 25 mm, d 110 mm</t>
  </si>
  <si>
    <t>733163101R00</t>
  </si>
  <si>
    <t>Potrubí z měděných trubek měděné potrubí, D 12 mm, s 1,0 mm, pájení pomocí kapilárních pájecích tvarovek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</si>
  <si>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</si>
  <si>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</si>
  <si>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</si>
  <si>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</si>
  <si>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</si>
  <si>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</si>
  <si>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</si>
  <si>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</si>
  <si>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733163108R00</t>
  </si>
  <si>
    <t>Potrubí z měděných trubek měděné potrubí, D 54 mm, s 2,0 mm, pájení pomocí kapilárních pájecích tvarovek</t>
  </si>
  <si>
    <t>733190108R00</t>
  </si>
  <si>
    <t>Tlakové zkoušky potrubí ocelových závitových, plastových, měděných přes DN 40 do DN 50</t>
  </si>
  <si>
    <t>998733101R00</t>
  </si>
  <si>
    <t>Přesun hmot pro rozvody potrubí v objektech výšky do 6 m</t>
  </si>
  <si>
    <t>734266422R00</t>
  </si>
  <si>
    <t>Šroubení pro radiátory typu VK dvoutrubkový systém s vypouštěním, přímé, bronzové, DN EK 20x15, PN 10, včetně dodávky materiálu</t>
  </si>
  <si>
    <t>734209123R00</t>
  </si>
  <si>
    <t>Montáž závitové armatury se třemi závity, G 1/2", bez dodávky materiálu</t>
  </si>
  <si>
    <t>734209125R00</t>
  </si>
  <si>
    <t>Montáž závitové armatury se třemi závity, G 1", bez dodávky materiálu</t>
  </si>
  <si>
    <t>734215132R00</t>
  </si>
  <si>
    <t>Ventil automatický, odvzdušňovací, mosazný, PN 14, DN 10, včetně dodávky materiálu</t>
  </si>
  <si>
    <t>734235221R00</t>
  </si>
  <si>
    <t>Kohout kulový, mosazný, DN 15, PN 42, vnitřní-vnitřní, včetně dodávky materiálu</t>
  </si>
  <si>
    <t>734235222R00</t>
  </si>
  <si>
    <t>Kohout kulový, mosazný, DN 20, PN 42, vnitřní-vnitřní, včetně dodávky materiálu</t>
  </si>
  <si>
    <t>734235223R00</t>
  </si>
  <si>
    <t>Kohout kulový, mosazný, DN 25, PN 35, vnitřní-vnitřní, včetně dodávky materiálu</t>
  </si>
  <si>
    <t>734235226R00</t>
  </si>
  <si>
    <t>Kohout kulový, mosazný, DN 50, PN 35, vnitřní-vnitřní, včetně dodávky materiálu</t>
  </si>
  <si>
    <t>734245122R00</t>
  </si>
  <si>
    <t>Ventil zpětný, mosazný, DN 20, PN 16, vnitřní-vnitřní závit, včetně dodávky materiálu</t>
  </si>
  <si>
    <t>734245123R00</t>
  </si>
  <si>
    <t>Ventil zpětný, mosazný, DN 25 , PN 16, vnitřní-vnitřní závit, včetně dodávky materiálu</t>
  </si>
  <si>
    <t>734245126R00</t>
  </si>
  <si>
    <t>Ventil zpětný, mosazný, DN 50, PN 10, vnitřní-vnitřní závit, včetně dodávky materiálu</t>
  </si>
  <si>
    <t>734255112R00</t>
  </si>
  <si>
    <t>Ventil pojistný závitový 3,0 bar, mosazný, DN 15, vnitřní-vnitřní závit, včetně dodávky materiálu</t>
  </si>
  <si>
    <t>734293272R00</t>
  </si>
  <si>
    <t>Kohout kulový s filtrem, mosazný, DN 20, PN 25, vnitřní-vnitřní závit, včetně dodávky materiálu</t>
  </si>
  <si>
    <t>734293273R00</t>
  </si>
  <si>
    <t>Kohout kulový s filtrem, mosazný, DN 25, PN 25, vnitřní-vnitřní závit, včetně dodávky materiálu</t>
  </si>
  <si>
    <t>734293276R00</t>
  </si>
  <si>
    <t>Kohout kulový s filtrem, mosazný, DN 50, PN 16, vnitřní-vnitřní závit, včetně dodávky materiálu</t>
  </si>
  <si>
    <t>734295321R00</t>
  </si>
  <si>
    <t>Kohout kulový, napouštěcí a vypouštěcí, mosazný, DN 15, PN 10, včetně dodávky materiálu</t>
  </si>
  <si>
    <t>734411111R00</t>
  </si>
  <si>
    <t>Teploměr s ochranným pouzdrem přímý, typ 160, včetně dodávky materiálu</t>
  </si>
  <si>
    <t>734421130R00</t>
  </si>
  <si>
    <t>Tlakoměr deformační 0-10 MPa č. 03313, D 160, včetně dodávky materiálu</t>
  </si>
  <si>
    <t>SV2</t>
  </si>
  <si>
    <t>Směšovací třícestný ventil DN15, kvs = 2,5 m3/h, lineární charakteristika,servopohon tříbodový 230V</t>
  </si>
  <si>
    <t>SV3</t>
  </si>
  <si>
    <t>Směšovací třícestný ventil DN25, kvs = 10 m3/h, lineární charakteristika, servopohon tříbodový 230 V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</si>
  <si>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</si>
  <si>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</si>
  <si>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</si>
  <si>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</si>
  <si>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735157241R00</t>
  </si>
  <si>
    <t>Otopná tělesa panelová počet desek 1, počet přídavných přestupných ploch 1, výška 500 mm, délka 500 mm, provedení ventil kompakt, pravé spodní připojení, s nuceným oběhem, čelní deska profilovaná, včetně dodávky materiálu</t>
  </si>
  <si>
    <t>735157282R00</t>
  </si>
  <si>
    <t>Otopná tělesa panelová počet desek 1, počet přídavných přestupných ploch 1, výška 900 mm, délka 600 mm, provedení ventil kompakt, pravé spodní připojení, s nuceným oběhem, čelní deska profilovaná, včetně dodávky materiálu</t>
  </si>
  <si>
    <t>735157286R00</t>
  </si>
  <si>
    <t>Otopná tělesa panelová počet desek 1, počet přídavných přestupných ploch 1, výška 900 mm, délka 1000 mm, provedení ventil kompakt, pravé spodní připojení, s nuceným oběhem, čelní deska profilovaná, včetně dodávky materiálu</t>
  </si>
  <si>
    <t>735157612R00</t>
  </si>
  <si>
    <t>Otopná tělesa panelová počet desek 2, počet přídavných přestupných ploch 2, výška 300 mm, délka 2000 mm, provedení ventil kompakt, pravé spodní připojení, s nuceným oběhem, čelní deska profilovaná, včetně dodávky materiálu</t>
  </si>
  <si>
    <t>735157613R00</t>
  </si>
  <si>
    <t>Otopná tělesa panelová počet desek 2, počet přídavných přestupných ploch 2, výška 300 mm, délka 2300 mm, provedení ventil kompakt, pravé spodní připojení, s nuceným oběhem, čelní deska profilovaná, včetně dodávky materiálu</t>
  </si>
  <si>
    <t>735157683R00</t>
  </si>
  <si>
    <t>Otopná tělesa panelová počet desek 2, počet přídavných přestupných ploch 2, výška 900 mm, délka 700 mm, provedení ventil kompakt, pravé spodní připojení, s nuceným oběhem, čelní deska profilovaná, včetně dodávky materiálu</t>
  </si>
  <si>
    <t>998735101R00</t>
  </si>
  <si>
    <t>Přesun hmot pro otopná tělesa v objektech výšky do 6 m</t>
  </si>
  <si>
    <t>Pol__0001</t>
  </si>
  <si>
    <t>Větrací jednotka o výkonu 1716 m3/h ve vnitřním podstropním provedení dodávka a montáž, rozměry jednotky 1430x1630x460mm</t>
  </si>
  <si>
    <t xml:space="preserve"> hmotnost jednotky 245 kg, SFPint 1065 Ws/m3, jednotka vybavena protiproudým rekuperátorem o minimální účinnosti min 80% v nominálním bodě dle EU 1253/2014, elektrickým dohřevem o výkonu 4,8 kW, jednostupňovou filtrací třídy M5 kapsovými filtry odvodu a F7 kapsovými filtry na přívodu, EC ventilátory o celkovém příkonu 1 kW, na hrdlech vedeného do venkovního prostředí osazeny uzavírací klapky se servopohony, konstrukce jednotky bezrámová sendvičová s izolací tl. 30 mm, venkovní plech lakovaný, vnitřní plech pozinkovaný, jednotka řízena vlastním systémem MaR s Webserverem přístupným po vnitřní IP adrese, regulace jednotky na konstantní tlak, k rozvaděči zajištěn přístup přes otvor v příčce ze sousední místnosti</t>
  </si>
  <si>
    <t>Pol__0002</t>
  </si>
  <si>
    <t>Potrubní radiální EC ventilátor Ř125 mm o výkonu 370 m3/h dodávka a montáž</t>
  </si>
  <si>
    <t>za ventilátorem osazena zpětná klapka, ventilátor spínán pohybovým čidlem v předsíni větraných místností s 5-ti min doběhem, viz dokumentace elektro, doběh dodávkou elektro</t>
  </si>
  <si>
    <t>Pol__0003</t>
  </si>
  <si>
    <t>Potrubní radiální EC ventilátor Ř125 mm o výkonu 260 m3/h-  dodávka a montáž</t>
  </si>
  <si>
    <t>Pol__0004</t>
  </si>
  <si>
    <t>Buňkový tlumič hluku 500x250 mm dl. 1 m a šířce buňky 250 mm, dodávka a montáž</t>
  </si>
  <si>
    <t>tlumič z pozinkovaného plechu s absorpční výplní z nehořlavého zvukoizolačního materiálu odděleného od proudícího média netkanou kašírovanou textílií, tlumič osazen náběhy na obou koncích</t>
  </si>
  <si>
    <t>Pol__0005</t>
  </si>
  <si>
    <t>Buňkový tlumič hluku 500x250 mm dl. 1,5 m a šířce buňky 250 mm,dodávka a montáž</t>
  </si>
  <si>
    <t>Pol__0006</t>
  </si>
  <si>
    <t>Kruhový tlumič hluku Ř125 mm , dodávka a montáž</t>
  </si>
  <si>
    <t>tlumič z pozinkovaného plechu s absorpční výplní z nehořlavého zvukoizolačního materiálu odděleného od proudícího média netkanou kašírovanou textílií s pozinkovaným perforovaným plechem</t>
  </si>
  <si>
    <t>Pol__0007</t>
  </si>
  <si>
    <t>Mechanický samočinný regulátor variabilního průtoku d125 mm vzduchu,dodávka a montáž</t>
  </si>
  <si>
    <t xml:space="preserve"> regulátor samočinně ovládán pomocí aerodynamické síly působící na list regulátoru vlivem proudění, jenž jsou vyrovnávány ovládacím zařízením nastaveným dle požadovaného průtoku, těleso regulátoru a ovládací zařízení jsou vyrobeny z pozinkovaného plechu, list klapky je vyroben z hliníkového plechu, osa listu, pouzdra a pružina jsou z nerezové oceli, průtok regulátorem bude plynule nastavován pomocí servopohonu s plynulou regulací 0-10 V napájení 24 V, pracovní rozsah regulátoru omezen dle rozsahu uvedeného na výkrese</t>
  </si>
  <si>
    <t>Pol__0008</t>
  </si>
  <si>
    <t>Ocelové pozinkované čtyřhranné potrubí spojované na příruby - přímé trouby-dodávka a montáž</t>
  </si>
  <si>
    <t>Pol__0009</t>
  </si>
  <si>
    <t>Ocelové pozinkované čtyřhranné potrubí spojované na příruby - tvarovky-dodávka a montáž</t>
  </si>
  <si>
    <t>Pol__0010</t>
  </si>
  <si>
    <t>Ocelové pozinkované kruhové spiro potrubí d100 mm spojované na vsuvky, vč. 30% tvarovek, -dodávka a montáž</t>
  </si>
  <si>
    <t>Pol__0011</t>
  </si>
  <si>
    <t>Ocelové pozinkované kruhové spiro potrubí d125 mm spojované na vsuvky, vč. 30% tvarovek, -dodávka a montáž</t>
  </si>
  <si>
    <t>Pol__0012</t>
  </si>
  <si>
    <t>Ocelové pozinkované kruhové spiro potrubí d160 mm spojované na vsuvky, vč. 30% tvarovek, -dodávka a montáž</t>
  </si>
  <si>
    <t>Pol__0013</t>
  </si>
  <si>
    <t>Talířový ventil kovový d100 mm-dodávka a montáž</t>
  </si>
  <si>
    <t>Pol__0014</t>
  </si>
  <si>
    <t>Talířový ventil kovový d125 mm-dodávka a montáž</t>
  </si>
  <si>
    <t>Pol__0015</t>
  </si>
  <si>
    <t>Vyústka jednořadá konfortní 425x225 mm-dodávka a montáž</t>
  </si>
  <si>
    <t>Pol__0016</t>
  </si>
  <si>
    <t>Vířivá výusť vč. plenumboxu 600x600 mm, čelní deska s 16-ti lamelami-dodávka a montáž</t>
  </si>
  <si>
    <t>Pol__0017</t>
  </si>
  <si>
    <t>Zpětná klapka motýlková d125 mm-dodávka a montáž</t>
  </si>
  <si>
    <t>Pol__0018</t>
  </si>
  <si>
    <t>Uzavírací klapka 400x200 mm ovládaná servopohonem 230 V s pružinovým zpětným chodem, -dodávka a montáž</t>
  </si>
  <si>
    <t>Pol__0019</t>
  </si>
  <si>
    <t>Fasádní protidešťová žaluzie ocelová pozinkovaná 400x500 mm-dodávka a montáž</t>
  </si>
  <si>
    <t>Pol__0020</t>
  </si>
  <si>
    <t>Pružná vložka 600x300 mm-dodávka a montáž</t>
  </si>
  <si>
    <t>Pol__0021</t>
  </si>
  <si>
    <t>Střešní výfuková hlavice d125 mm-dodávka a montáž</t>
  </si>
  <si>
    <t>Pol__0022</t>
  </si>
  <si>
    <t>Ukončení potrubí sítem 20x20 mm-dodávka a montáž</t>
  </si>
  <si>
    <t>Pol__0023</t>
  </si>
  <si>
    <t>Al hadice d100 mm opatřena z výroby tepelně hlukovou izolací-dodávka a montáž</t>
  </si>
  <si>
    <t>Pol__0024</t>
  </si>
  <si>
    <t>Al hadice d125 mm opatřena z výroby tepelně hlukovou izolací-dodávka a montáž</t>
  </si>
  <si>
    <t>Pol__0025</t>
  </si>
  <si>
    <t>Al hadice d160 mm opatřena z výroby tepelně hlukovou izolací-dodávka a montáž</t>
  </si>
  <si>
    <t>Pol__0026</t>
  </si>
  <si>
    <t>Ohebný tlumič hluku d160 mm dl. 1 m -dodávka a montáž</t>
  </si>
  <si>
    <t>tvořený z vnitřní hadice z netkané textílie, tepelně hlukovou izolací tl. 25 mm překrytou vnějším pláštěm z laminovaného hliníku, připojovací hrdla z pozinkovaného plechu</t>
  </si>
  <si>
    <t>Pol__0027</t>
  </si>
  <si>
    <t>Izolace potrubí minerální vatou tl. 60 mm vč. Al polepu-dodávka a montáž</t>
  </si>
  <si>
    <t>Pol__0028</t>
  </si>
  <si>
    <t>Izolace potrubí minerální vatou tl. 60 mm vč. oplechování potrubí Pz plechem proti působení vnějších, vlivů-dodávka a montáž</t>
  </si>
  <si>
    <t>Pol__0029</t>
  </si>
  <si>
    <t>IR prostorové čidlo CO2 napájení 24V, výstupní signál 0-10V-dodávka a montáž</t>
  </si>
  <si>
    <t>008</t>
  </si>
  <si>
    <t>Montážní, spojovací a těsnící materiál</t>
  </si>
  <si>
    <t>009</t>
  </si>
  <si>
    <t>Doprava</t>
  </si>
  <si>
    <t>0091</t>
  </si>
  <si>
    <t>Lešení, jeřáby a pomocné konstrukce</t>
  </si>
  <si>
    <t>0092</t>
  </si>
  <si>
    <t>Dokumentace skutečného provedení stavby</t>
  </si>
  <si>
    <t>0093</t>
  </si>
  <si>
    <t>Komplexní zkoušky</t>
  </si>
  <si>
    <t>650010623R00</t>
  </si>
  <si>
    <t xml:space="preserve">Montáž trubky ohebné, z PVC, uložené pod omítku, vnější průměr do 25 mm,  ,  </t>
  </si>
  <si>
    <t>34571051R</t>
  </si>
  <si>
    <t>trubka ohebná, elektroinstalační; mat. PE není samozhášivý; vnější pr.= 28,5 mm; vnitřní pr.= 22,9 mm; mech.odolnost nízká; mezní hodnota zatížení 320 N/5 cm; teplot.rozsah -25 až 90 °C; stupeň hořlavosti A1; použití: pro přímé zalévání při monolitické betonáži nebo pod omítku</t>
  </si>
  <si>
    <t>650010654R00</t>
  </si>
  <si>
    <t xml:space="preserve">Montáž trubky tuhé, z PVC, uložené pod omítku, vnější průměr do 32 mm,  ,  </t>
  </si>
  <si>
    <t>345710964R</t>
  </si>
  <si>
    <t>trubka tuhá hrdlová, elektroinstalační; mat. PVC samozhášivé; vnější pr.= 32,0 mm; vnitřní pr.= 27,8 mm; mech.odolnost střední; mezní hodnota zatížení 750 N/5 cm; teplot.rozsah -25 až 60 °C; stupeň hořlavosti A1-F; použití: vyhovuje zkoušce odolnosti plamene. lze montovat do prostoru nebezpečné zóny 2 v prostředí s nebezpečím výbuchu; délka l = 3 m</t>
  </si>
  <si>
    <t>vstupní otvory vyrobeny z pružného materiálu, zajištěna vzduchotěsnost prostupu i při vloženém kabelu nebo trubce</t>
  </si>
  <si>
    <t>650012141R00</t>
  </si>
  <si>
    <t xml:space="preserve">Uložení krabice pod omítku hranaté, se zapojením,  </t>
  </si>
  <si>
    <t>34571524R</t>
  </si>
  <si>
    <t>krabice elektroinstalační pod omítku; s víčkem; mat. PVC samozhášivé; teplot.rozsah -5 až 60 °C; určeno pro rozvody s napětím 400 V a proudem max. 16 A; rozměry-průměr,hloubka 150x150x77 mm</t>
  </si>
  <si>
    <t>650031621R00</t>
  </si>
  <si>
    <t>Montáž rozváděče  , do hmotnosti 25 kg</t>
  </si>
  <si>
    <t>Rozvaděč R2</t>
  </si>
  <si>
    <t>650051311R00</t>
  </si>
  <si>
    <t xml:space="preserve">Montáž spínače zapuštěného nebo polozapuštěného, řazení 1, do obyčejného prostředí,  </t>
  </si>
  <si>
    <t>Spínač zapuštěný velkoplošný, řazení 1, komplet</t>
  </si>
  <si>
    <t>650051331R00</t>
  </si>
  <si>
    <t xml:space="preserve">Montáž spínače zapuštěného nebo polozapuštěného, řazení 5, do obyčejného prostředí,  </t>
  </si>
  <si>
    <t>Spínač zapuštěný velkoplošný, řazení 5, komplet</t>
  </si>
  <si>
    <t>650051372R00</t>
  </si>
  <si>
    <t xml:space="preserve">Montáž spínače zapuštěného nebo polozapuštěného, řazení 1/0So, do obyčejného prostředí,  </t>
  </si>
  <si>
    <t>Spínač zapuštěný tlačítkový, řazení 1/0,  komplet</t>
  </si>
  <si>
    <t>650051711R00</t>
  </si>
  <si>
    <t xml:space="preserve">Montáž spínače zapuštěného nebo polozapuštěného, sporákového,  ,  </t>
  </si>
  <si>
    <t>Spínač 25A páčkový 3pólový zapuštěný 39563-23</t>
  </si>
  <si>
    <t>RDod2</t>
  </si>
  <si>
    <t>Podlahová krabice na 2 zásuvky 230V/16A včetně zásuvek a datovou zásuvku 2xRJ45, D+M</t>
  </si>
  <si>
    <t>RMat8</t>
  </si>
  <si>
    <t>Svítidla LED, stropního, vestavného</t>
  </si>
  <si>
    <t>650101576R00</t>
  </si>
  <si>
    <t>Svítidla LED, nástěnného, přisazeného s čidlem</t>
  </si>
  <si>
    <t>RMat9</t>
  </si>
  <si>
    <t>LED svítidlo 600x600 opálový PMMA kryt zapuštěné "A"</t>
  </si>
  <si>
    <t>RMat10</t>
  </si>
  <si>
    <t>RMat11</t>
  </si>
  <si>
    <t>LED svítidlo nástěnné venkovní s PIR čidlem "C"</t>
  </si>
  <si>
    <t>RMat12</t>
  </si>
  <si>
    <t>LED svítidlo do kych.linky "K"</t>
  </si>
  <si>
    <t>84+30</t>
  </si>
  <si>
    <t>Odkaz na mn. položky pořadí 36 : 114,00000*1,2</t>
  </si>
  <si>
    <t>RMat13</t>
  </si>
  <si>
    <t>420+80</t>
  </si>
  <si>
    <t>Odkaz na mn. položky pořadí 39 : 500,00000*1,2</t>
  </si>
  <si>
    <t>540+100</t>
  </si>
  <si>
    <t>Odkaz na mn. položky pořadí 41 : 640,00000*1,2</t>
  </si>
  <si>
    <t>650124703R00</t>
  </si>
  <si>
    <t xml:space="preserve">Uložení Cu kabelu 5 x 2,5 mm2, pod omítku,  </t>
  </si>
  <si>
    <t>80+30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</si>
  <si>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</si>
  <si>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</si>
  <si>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Odkaz na mn. položky pořadí 43 : 110,00000*1,2</t>
  </si>
  <si>
    <t>50+20</t>
  </si>
  <si>
    <t>Odkaz na mn. položky pořadí 45 : 70,00000*1,2</t>
  </si>
  <si>
    <t>650125213R00</t>
  </si>
  <si>
    <t xml:space="preserve">Uložení Cu kabelu 5 x 2,5 mm2, do trubky,  </t>
  </si>
  <si>
    <t>34143308R</t>
  </si>
  <si>
    <t>kabel CMSM; ohebný; Cu jádra lanovaná holá; počet žil 5; vnější průměr 14,5 mm; jmen.průřez jádra 2,50 mm2; teplota použití -25 až 65 °C; dolný proti šíření plamene podle vyhlášky číslo 21/1996; barva pláště šedá</t>
  </si>
  <si>
    <t>650111263R00</t>
  </si>
  <si>
    <t>Uzemnění a hromosvod pod omítku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</si>
  <si>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</si>
  <si>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</si>
  <si>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84+15</t>
  </si>
  <si>
    <t>34140967R</t>
  </si>
  <si>
    <t>vodič CY; silový, propojovací jednožilový; pevné uložení; jádro Cu plné holé; počet žil 1; jmen.průřez jádra 10,00 mm2; vnější průměr 5,6 mm; izolace PVC; tl. izolace min 0,8 mm; odolnost proti šíření plamene</t>
  </si>
  <si>
    <t>52+15</t>
  </si>
  <si>
    <t>650141211R00</t>
  </si>
  <si>
    <t>Ukončení vodiče v krabici, včetně zapojení, průřez do 2,5 mm2</t>
  </si>
  <si>
    <t>RMat14</t>
  </si>
  <si>
    <t>Svítidlová svorkovnice, 3x1,5 mm2</t>
  </si>
  <si>
    <t>210010535RT4</t>
  </si>
  <si>
    <t>Připojení svorkovnice bezšroubové, včetně dodávky spojovací krabicové svorky pro 4 vodiče, pro průřez 0,5 - 2,5 mm2</t>
  </si>
  <si>
    <t>M21</t>
  </si>
  <si>
    <t>66*3*2</t>
  </si>
  <si>
    <t>205_V01</t>
  </si>
  <si>
    <t>Výpočet osvětlení pro dodané světla pro každou místnost</t>
  </si>
  <si>
    <t>POL10_</t>
  </si>
  <si>
    <t>připojení napájení slaboproudých rozvodů (RACK, DT, signal.systém)</t>
  </si>
  <si>
    <t>650111141R00</t>
  </si>
  <si>
    <t xml:space="preserve">Uzemnění a hromosvod v zemi, včetně svorek, propojení a izolace spojů, do 120 mm2,  </t>
  </si>
  <si>
    <t>650111146R00</t>
  </si>
  <si>
    <t xml:space="preserve">Uzemnění a hromosvod v zemi, včetně svorek, propojení a izolace spojů, průměru do 10 mm,  </t>
  </si>
  <si>
    <t>650111611R00</t>
  </si>
  <si>
    <t xml:space="preserve">Uzemnění a hromosvod svodového, průměru do 10 mm, a podpěr,  </t>
  </si>
  <si>
    <t>650111711R00</t>
  </si>
  <si>
    <t xml:space="preserve">Uzemnění a hromosvod do dvou šroubů,  </t>
  </si>
  <si>
    <t>650111713R00</t>
  </si>
  <si>
    <t xml:space="preserve">Uzemnění a hromosvod nad 2 šrouby,  </t>
  </si>
  <si>
    <t>650111761R00</t>
  </si>
  <si>
    <t xml:space="preserve">Uzemnění a hromosvod s držáky do zdiva,  </t>
  </si>
  <si>
    <t>650111781R00</t>
  </si>
  <si>
    <t>Uzemnění a hromosvod označovacího štítku na svod</t>
  </si>
  <si>
    <t>650112011R00</t>
  </si>
  <si>
    <t>Uzemnění a hromosvod - vytvarování pomocného jímače ze svodového vodiče</t>
  </si>
  <si>
    <t>15615230R</t>
  </si>
  <si>
    <t>Drát tažený pozinkovaný 11343  D 8,00 mm</t>
  </si>
  <si>
    <t>250*0,4*1,05=105,0kg</t>
  </si>
  <si>
    <t>15615235R</t>
  </si>
  <si>
    <t>drát ocelový; tažený, měkký; pozink.; pr. 10,00 mm; jak. 11 343</t>
  </si>
  <si>
    <t>35*0,6*1,05=22,05kg</t>
  </si>
  <si>
    <t>35441120R</t>
  </si>
  <si>
    <t>pásek uzemňovací provedení pozinkovaný; 30 x 4 mm</t>
  </si>
  <si>
    <t>95*1,08*1,05=107,73kg</t>
  </si>
  <si>
    <t>35441460R</t>
  </si>
  <si>
    <t>podpěra vedení do zdiva na hmoždinku; provedení Fe/Zn</t>
  </si>
  <si>
    <t>35441544R</t>
  </si>
  <si>
    <t>podpěra vedení na ploché střechy; provedení Fe/Zn</t>
  </si>
  <si>
    <t>35441830R</t>
  </si>
  <si>
    <t>úhelník ochranný; l = 2 000 mm</t>
  </si>
  <si>
    <t>35441840R</t>
  </si>
  <si>
    <t>držák ochranného úhelníku do zdiva; provedení Fe/Zn; délka 250 mm</t>
  </si>
  <si>
    <t>35441846R</t>
  </si>
  <si>
    <t>štítek označení, plast</t>
  </si>
  <si>
    <t>35441875R</t>
  </si>
  <si>
    <t>svorka křížová pro vodič; provedení Fe/Zn</t>
  </si>
  <si>
    <t>35441885R</t>
  </si>
  <si>
    <t>svorka spojovací pro lano; provedení Fe/Zn</t>
  </si>
  <si>
    <t>35441925R</t>
  </si>
  <si>
    <t>svorka zkušební pro lano; provedení Fe/Zn</t>
  </si>
  <si>
    <t>35441996R</t>
  </si>
  <si>
    <t>svorka zemnicí páska-drát; provedení Fe/Zn</t>
  </si>
  <si>
    <t>204      R00</t>
  </si>
  <si>
    <t>Zednické výpomoci M 21 podle čl.13-5b</t>
  </si>
  <si>
    <t>Drátěný žlab 50x50x2000 galvanický zinek včetně sponek a upevňovacího materiálu</t>
  </si>
  <si>
    <t>220260022R00</t>
  </si>
  <si>
    <t>Krabice KP 68 ve zdi včetně vysekání lůžka</t>
  </si>
  <si>
    <t>220260020R00</t>
  </si>
  <si>
    <t>Krabice KU 68 ve zdi včetně vysekání lůžka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</si>
  <si>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</si>
  <si>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</si>
  <si>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220260552R00</t>
  </si>
  <si>
    <t>Trubka PVC pod omítku, vnější průměr 25 mm</t>
  </si>
  <si>
    <t>345711592R</t>
  </si>
  <si>
    <t>trubka ohebná, elektroinstalační; mat. PVC samozhášivé; vnější pr.= 25,0 mm; vnitřní pr.= 18,3 mm; mech.odolnost nízká; mezní hodnota zatížení 320 N/5 cm; teplot.rozsah -5 až 60 °C; stupeň hořlavosti A1-F; použití: pro instalaci na povrch, do omítky nebo pod omítku, pro montáž do dutých zdí, příček a stropů</t>
  </si>
  <si>
    <t>220260554R00</t>
  </si>
  <si>
    <t>Trubka PVC pod omítku, vnější průměr 40 mm</t>
  </si>
  <si>
    <t>345711594R</t>
  </si>
  <si>
    <t>trubka ohebná, elektroinstalační; mat. PVC samozhášivé; vnější pr.= 40,0 mm; vnitřní pr.= 31,2 mm; mech.odolnost nízká; mezní hodnota zatížení 320 N/5 cm; teplot.rozsah -5 až 60 °C; stupeň hořlavosti A1-F; použití: pro instalaci na povrch, do omítky nebo pod omítku, pro montáž do dutých zdí, příček a stropů</t>
  </si>
  <si>
    <t>220270801R00</t>
  </si>
  <si>
    <t>Zatažení šnůry sdělovací 3pram. do trubek/lišt</t>
  </si>
  <si>
    <t>222280501R00</t>
  </si>
  <si>
    <t>UTP,FTP,SEKU,SYKY do 7 mm vně.prům.volně ve žlabu</t>
  </si>
  <si>
    <t>462+80</t>
  </si>
  <si>
    <t>Kabel UTP cat.6</t>
  </si>
  <si>
    <t>462+110</t>
  </si>
  <si>
    <t>34121044R</t>
  </si>
  <si>
    <t>kabel SYKFY; sdělovací, stíněný vnitřní; pevné uložení vnitřní; Cu plná holá jádra; počet prvků 2; počet žil v prvku 2; jmen.prům.jádra 0,50 mm; teplota použití -25 až 60 °C; barva pláště šedá</t>
  </si>
  <si>
    <t>10,5*1,2</t>
  </si>
  <si>
    <t>220301201R00</t>
  </si>
  <si>
    <t>Zásuvka telefonní 4pólová pod omítku</t>
  </si>
  <si>
    <t>Datová dvojzásuvka 2xRJ45</t>
  </si>
  <si>
    <t>Domácí telefon - elektrozámek</t>
  </si>
  <si>
    <t>elektrický zámek do vchodových dveří</t>
  </si>
  <si>
    <t>Domácí telefon - video telefon</t>
  </si>
  <si>
    <t>přístroj domácího videotelefonu 5" s tlačítky pro ovládání elektrického zámku a přesměrování vyzvánění a hovoru pomocí GSM modulu na mobilní telefon</t>
  </si>
  <si>
    <t>Domácí telefon - zdroj</t>
  </si>
  <si>
    <t>napájecí zdroj 12V a řídící jednotka (v rozvaděči R2)</t>
  </si>
  <si>
    <t>Domácí telefon - venkovní jednotka</t>
  </si>
  <si>
    <t>tlačítkové tablo se 4 tlačítky a video dorozumívacím zařízením</t>
  </si>
  <si>
    <t>WiFi vysílač D+M</t>
  </si>
  <si>
    <t>Access point, 802.11ax, Wi-Fi 6, MU-MIMO 4x4, 2,4/5GHz, 3Gbps, OFDMA, PoE 802.3at, pasivní PoE (48V), montáž a konfigurace</t>
  </si>
  <si>
    <t>Racková skříň D+M</t>
  </si>
  <si>
    <t>komplet</t>
  </si>
  <si>
    <t>Stojanový rozvaděč 42U (š)600x(h)800, 6x UBNT U6-LR - UniFi 6 Long-Range Access Point, směrovač - Mikrotik RB760iGS 880MHz,256MB RAM, 5x LAN, ROS L4, Switch - Cisco Bussiness switch CBS350-48FP-4G-EU, 2x Patch panel 24 x RJ45 CAT6 UTP černý, PDU MAXBERT PDU 7x230V,1U,19'' černá, 19" napáj.panel ACAR S8/5m 8x220V Black+přep.ochr., 2x 19' police A4 perforovaná 1U/650mm,max.80kg černá. APC Smart-UPS 1500VA 230V Rack Mount with 6 Year warranty Package, montáž a konfigurace</t>
  </si>
  <si>
    <t>Sada pro nouzovou signalizaci - pro přivolání pomoci D+M</t>
  </si>
  <si>
    <t>Pro přivolání pomoci tělesně postiženým alpská bílá osobám (podle vyhlášky č. 398/2009 Sb. o bezbariérovém užívání staveb) na WC.</t>
  </si>
  <si>
    <t>Skládá se z následujících prvků: kontrolní modul s alarmem (2ks), tlačítko signální tahové 2ks), tlačítko resetovací (2ks), transformátor.</t>
  </si>
  <si>
    <t>900      R24</t>
  </si>
  <si>
    <t>Hodinové zúčtovací sazby elektromontér, tarifní třída 7</t>
  </si>
  <si>
    <t>72100T00</t>
  </si>
  <si>
    <t>Zednické přípomoci, zasekání, zaházení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</si>
</sst>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5UToGntbWkQ8IGTDFEFEw11EchCF8QjB/RchObHc1437KRWeedXPqBksD4BVDzGc7Fi3cNSYeqOWTELbg1Y0zQ==" saltValue="FJSacuGVQWBPxml8d+Znt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6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46</v>
      </c>
      <c r="E5" s="87"/>
      <c r="F5" s="87"/>
      <c r="G5" s="87"/>
      <c r="H5" s="18" t="s">
        <v>40</v>
      </c>
      <c r="I5" s="124" t="s">
        <v>50</v>
      </c>
      <c r="J5" s="8"/>
    </row>
    <row r="6" spans="1:15" ht="15.75" customHeight="1" x14ac:dyDescent="0.2">
      <c r="A6" s="2"/>
      <c r="B6" s="27"/>
      <c r="C6" s="52"/>
      <c r="D6" s="121" t="s">
        <v>47</v>
      </c>
      <c r="E6" s="88"/>
      <c r="F6" s="88"/>
      <c r="G6" s="88"/>
      <c r="H6" s="18" t="s">
        <v>34</v>
      </c>
      <c r="I6" s="124" t="s">
        <v>51</v>
      </c>
      <c r="J6" s="8"/>
    </row>
    <row r="7" spans="1:15" ht="15.75" customHeight="1" x14ac:dyDescent="0.2">
      <c r="A7" s="2"/>
      <c r="B7" s="28"/>
      <c r="C7" s="53"/>
      <c r="D7" s="123" t="s">
        <v>49</v>
      </c>
      <c r="E7" s="122" t="s">
        <v>48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43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SUMIF(F79:F132,A16,I79:I132)+SUMIF(F79:F132,"PSU",I79:I132)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SUMIF(F79:F132,A17,I79:I132)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SUMIF(F79:F132,A18,I79:I132)</f>
        <v>0</v>
      </c>
      <c r="J18" s="81"/>
    </row>
    <row r="19" spans="1:10" ht="23.25" customHeight="1" x14ac:dyDescent="0.2">
      <c r="A19" s="194" t="s">
        <v>212</v>
      </c>
      <c r="B19" s="37" t="s">
        <v>27</v>
      </c>
      <c r="C19" s="58"/>
      <c r="D19" s="59"/>
      <c r="E19" s="79"/>
      <c r="F19" s="80"/>
      <c r="G19" s="79"/>
      <c r="H19" s="80"/>
      <c r="I19" s="79">
        <f>SUMIF(F79:F132,A19,I79:I132)</f>
        <v>0</v>
      </c>
      <c r="J19" s="81"/>
    </row>
    <row r="20" spans="1:10" ht="23.25" customHeight="1" x14ac:dyDescent="0.2">
      <c r="A20" s="194" t="s">
        <v>213</v>
      </c>
      <c r="B20" s="37" t="s">
        <v>28</v>
      </c>
      <c r="C20" s="58"/>
      <c r="D20" s="59"/>
      <c r="E20" s="79"/>
      <c r="F20" s="80"/>
      <c r="G20" s="79"/>
      <c r="H20" s="80"/>
      <c r="I20" s="79">
        <f>SUMIF(F79:F132,A20,I79:I132)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12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89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'01 1 Pol'!AE55+'1 D 1.1 Pol'!AE143+'1 D 1.1.1 Pol'!AE260+'1 D 1.1.4 Pol'!AE45+'2 02 Pol'!AE40+'2 D 2.1.1 Pol'!AE1592+'2 D 2.4.1 Pol'!AE513+'2 D 2.4.2 Pol'!AE76+'2 D 2.4.3 Pol'!AE52+'2 D 2.4.4-1 Pol'!AE87+'2 D 2.4.4-2 Pol'!AE35+'2 D 2.4.5 Pol'!AE50</f>
        <v>0</v>
      </c>
      <c r="G39" s="147">
        <f>'01 1 Pol'!AF55+'1 D 1.1 Pol'!AF143+'1 D 1.1.1 Pol'!AF260+'1 D 1.1.4 Pol'!AF45+'2 02 Pol'!AF40+'2 D 2.1.1 Pol'!AF1592+'2 D 2.4.1 Pol'!AF513+'2 D 2.4.2 Pol'!AF76+'2 D 2.4.3 Pol'!AF52+'2 D 2.4.4-1 Pol'!AF87+'2 D 2.4.4-2 Pol'!AF35+'2 D 2.4.5 Pol'!AF50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58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59</v>
      </c>
      <c r="C41" s="151" t="s">
        <v>60</v>
      </c>
      <c r="D41" s="151"/>
      <c r="E41" s="151"/>
      <c r="F41" s="152">
        <f>'01 1 Pol'!AE55</f>
        <v>0</v>
      </c>
      <c r="G41" s="153">
        <f>'01 1 Pol'!AF55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61</v>
      </c>
      <c r="C42" s="145" t="s">
        <v>62</v>
      </c>
      <c r="D42" s="145"/>
      <c r="E42" s="145"/>
      <c r="F42" s="156">
        <f>'01 1 Pol'!AE55</f>
        <v>0</v>
      </c>
      <c r="G42" s="148">
        <f>'01 1 Pol'!AF55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61</v>
      </c>
      <c r="C43" s="151" t="s">
        <v>63</v>
      </c>
      <c r="D43" s="151"/>
      <c r="E43" s="151"/>
      <c r="F43" s="152">
        <f>'1 D 1.1 Pol'!AE143+'1 D 1.1.1 Pol'!AE260+'1 D 1.1.4 Pol'!AE45</f>
        <v>0</v>
      </c>
      <c r="G43" s="153">
        <f>'1 D 1.1 Pol'!AF143+'1 D 1.1.1 Pol'!AF260+'1 D 1.1.4 Pol'!AF45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64</v>
      </c>
      <c r="C44" s="145" t="s">
        <v>65</v>
      </c>
      <c r="D44" s="145"/>
      <c r="E44" s="145"/>
      <c r="F44" s="156">
        <f>'1 D 1.1 Pol'!AE143</f>
        <v>0</v>
      </c>
      <c r="G44" s="148">
        <f>'1 D 1.1 Pol'!AF143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66</v>
      </c>
      <c r="C45" s="145" t="s">
        <v>67</v>
      </c>
      <c r="D45" s="145"/>
      <c r="E45" s="145"/>
      <c r="F45" s="156">
        <f>'1 D 1.1.1 Pol'!AE260</f>
        <v>0</v>
      </c>
      <c r="G45" s="148">
        <f>'1 D 1.1.1 Pol'!AF260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68</v>
      </c>
      <c r="C46" s="145" t="s">
        <v>69</v>
      </c>
      <c r="D46" s="145"/>
      <c r="E46" s="145"/>
      <c r="F46" s="156">
        <f>'1 D 1.1.4 Pol'!AE45</f>
        <v>0</v>
      </c>
      <c r="G46" s="148">
        <f>'1 D 1.1.4 Pol'!AF45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2</v>
      </c>
      <c r="B47" s="150" t="s">
        <v>70</v>
      </c>
      <c r="C47" s="151" t="s">
        <v>71</v>
      </c>
      <c r="D47" s="151"/>
      <c r="E47" s="151"/>
      <c r="F47" s="152">
        <f>'2 02 Pol'!AE40+'2 D 2.1.1 Pol'!AE1592+'2 D 2.4.1 Pol'!AE513+'2 D 2.4.2 Pol'!AE76+'2 D 2.4.3 Pol'!AE52+'2 D 2.4.4-1 Pol'!AE87+'2 D 2.4.4-2 Pol'!AE35+'2 D 2.4.5 Pol'!AE50</f>
        <v>0</v>
      </c>
      <c r="G47" s="153">
        <f>'2 02 Pol'!AF40+'2 D 2.1.1 Pol'!AF1592+'2 D 2.4.1 Pol'!AF513+'2 D 2.4.2 Pol'!AF76+'2 D 2.4.3 Pol'!AF52+'2 D 2.4.4-1 Pol'!AF87+'2 D 2.4.4-2 Pol'!AF35+'2 D 2.4.5 Pol'!AF50</f>
        <v>0</v>
      </c>
      <c r="H47" s="153">
        <f>(F47*SazbaDPH1/100)+(G47*SazbaDPH2/100)</f>
        <v>0</v>
      </c>
      <c r="I47" s="153">
        <f>F47+G47+H47</f>
        <v>0</v>
      </c>
      <c r="J47" s="154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72</v>
      </c>
      <c r="C48" s="145" t="s">
        <v>73</v>
      </c>
      <c r="D48" s="145"/>
      <c r="E48" s="145"/>
      <c r="F48" s="156">
        <f>'2 02 Pol'!AE40</f>
        <v>0</v>
      </c>
      <c r="G48" s="148">
        <f>'2 02 Pol'!AF40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74</v>
      </c>
      <c r="C49" s="145" t="s">
        <v>75</v>
      </c>
      <c r="D49" s="145"/>
      <c r="E49" s="145"/>
      <c r="F49" s="156">
        <f>'2 D 2.1.1 Pol'!AE1592</f>
        <v>0</v>
      </c>
      <c r="G49" s="148">
        <f>'2 D 2.1.1 Pol'!AF1592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76</v>
      </c>
      <c r="C50" s="145" t="s">
        <v>77</v>
      </c>
      <c r="D50" s="145"/>
      <c r="E50" s="145"/>
      <c r="F50" s="156">
        <f>'2 D 2.4.1 Pol'!AE513</f>
        <v>0</v>
      </c>
      <c r="G50" s="148">
        <f>'2 D 2.4.1 Pol'!AF513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78</v>
      </c>
      <c r="C51" s="145" t="s">
        <v>79</v>
      </c>
      <c r="D51" s="145"/>
      <c r="E51" s="145"/>
      <c r="F51" s="156">
        <f>'2 D 2.4.2 Pol'!AE76</f>
        <v>0</v>
      </c>
      <c r="G51" s="148">
        <f>'2 D 2.4.2 Pol'!AF76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>
        <v>3</v>
      </c>
      <c r="B52" s="155" t="s">
        <v>80</v>
      </c>
      <c r="C52" s="145" t="s">
        <v>81</v>
      </c>
      <c r="D52" s="145"/>
      <c r="E52" s="145"/>
      <c r="F52" s="156">
        <f>'2 D 2.4.3 Pol'!AE52</f>
        <v>0</v>
      </c>
      <c r="G52" s="148">
        <f>'2 D 2.4.3 Pol'!AF52</f>
        <v>0</v>
      </c>
      <c r="H52" s="148">
        <f>(F52*SazbaDPH1/100)+(G52*SazbaDPH2/100)</f>
        <v>0</v>
      </c>
      <c r="I52" s="148">
        <f>F52+G52+H52</f>
        <v>0</v>
      </c>
      <c r="J52" s="149" t="str">
        <f>IF(CenaCelkemVypocet=0,"",I52/CenaCelkemVypocet*100)</f>
        <v/>
      </c>
    </row>
    <row r="53" spans="1:10" ht="25.5" customHeight="1" x14ac:dyDescent="0.2">
      <c r="A53" s="134">
        <v>3</v>
      </c>
      <c r="B53" s="155" t="s">
        <v>82</v>
      </c>
      <c r="C53" s="145" t="s">
        <v>83</v>
      </c>
      <c r="D53" s="145"/>
      <c r="E53" s="145"/>
      <c r="F53" s="156">
        <f>'2 D 2.4.4-1 Pol'!AE87</f>
        <v>0</v>
      </c>
      <c r="G53" s="148">
        <f>'2 D 2.4.4-1 Pol'!AF87</f>
        <v>0</v>
      </c>
      <c r="H53" s="148">
        <f>(F53*SazbaDPH1/100)+(G53*SazbaDPH2/100)</f>
        <v>0</v>
      </c>
      <c r="I53" s="148">
        <f>F53+G53+H53</f>
        <v>0</v>
      </c>
      <c r="J53" s="149" t="str">
        <f>IF(CenaCelkemVypocet=0,"",I53/CenaCelkemVypocet*100)</f>
        <v/>
      </c>
    </row>
    <row r="54" spans="1:10" ht="25.5" customHeight="1" x14ac:dyDescent="0.2">
      <c r="A54" s="134">
        <v>3</v>
      </c>
      <c r="B54" s="155" t="s">
        <v>84</v>
      </c>
      <c r="C54" s="145" t="s">
        <v>85</v>
      </c>
      <c r="D54" s="145"/>
      <c r="E54" s="145"/>
      <c r="F54" s="156">
        <f>'2 D 2.4.4-2 Pol'!AE35</f>
        <v>0</v>
      </c>
      <c r="G54" s="148">
        <f>'2 D 2.4.4-2 Pol'!AF35</f>
        <v>0</v>
      </c>
      <c r="H54" s="148">
        <f>(F54*SazbaDPH1/100)+(G54*SazbaDPH2/100)</f>
        <v>0</v>
      </c>
      <c r="I54" s="148">
        <f>F54+G54+H54</f>
        <v>0</v>
      </c>
      <c r="J54" s="149" t="str">
        <f>IF(CenaCelkemVypocet=0,"",I54/CenaCelkemVypocet*100)</f>
        <v/>
      </c>
    </row>
    <row r="55" spans="1:10" ht="25.5" customHeight="1" x14ac:dyDescent="0.2">
      <c r="A55" s="134">
        <v>3</v>
      </c>
      <c r="B55" s="155" t="s">
        <v>86</v>
      </c>
      <c r="C55" s="145" t="s">
        <v>87</v>
      </c>
      <c r="D55" s="145"/>
      <c r="E55" s="145"/>
      <c r="F55" s="156">
        <f>'2 D 2.4.5 Pol'!AE50</f>
        <v>0</v>
      </c>
      <c r="G55" s="148">
        <f>'2 D 2.4.5 Pol'!AF50</f>
        <v>0</v>
      </c>
      <c r="H55" s="148">
        <f>(F55*SazbaDPH1/100)+(G55*SazbaDPH2/100)</f>
        <v>0</v>
      </c>
      <c r="I55" s="148">
        <f>F55+G55+H55</f>
        <v>0</v>
      </c>
      <c r="J55" s="149" t="str">
        <f>IF(CenaCelkemVypocet=0,"",I55/CenaCelkemVypocet*100)</f>
        <v/>
      </c>
    </row>
    <row r="56" spans="1:10" ht="25.5" customHeight="1" x14ac:dyDescent="0.2">
      <c r="A56" s="134"/>
      <c r="B56" s="157" t="s">
        <v>88</v>
      </c>
      <c r="C56" s="158"/>
      <c r="D56" s="158"/>
      <c r="E56" s="159"/>
      <c r="F56" s="160">
        <f>SUMIF(A39:A55,"=1",F39:F55)</f>
        <v>0</v>
      </c>
      <c r="G56" s="161">
        <f>SUMIF(A39:A55,"=1",G39:G55)</f>
        <v>0</v>
      </c>
      <c r="H56" s="161">
        <f>SUMIF(A39:A55,"=1",H39:H55)</f>
        <v>0</v>
      </c>
      <c r="I56" s="161">
        <f>SUMIF(A39:A55,"=1",I39:I55)</f>
        <v>0</v>
      </c>
      <c r="J56" s="162">
        <f>SUMIF(A39:A55,"=1",J39:J55)</f>
        <v>0</v>
      </c>
    </row>
    <row r="58" spans="1:10" x14ac:dyDescent="0.2">
      <c r="A58" t="s">
        <v>90</v>
      </c>
      <c r="B58" t="s">
        <v>91</v>
      </c>
    </row>
    <row r="59" spans="1:10" x14ac:dyDescent="0.2">
      <c r="A59" t="s">
        <v>92</v>
      </c>
      <c r="B59" t="s">
        <v>93</v>
      </c>
    </row>
    <row r="60" spans="1:10" x14ac:dyDescent="0.2">
      <c r="A60" t="s">
        <v>94</v>
      </c>
      <c r="B60" t="s">
        <v>95</v>
      </c>
    </row>
    <row r="61" spans="1:10" x14ac:dyDescent="0.2">
      <c r="A61" t="s">
        <v>92</v>
      </c>
      <c r="B61" t="s">
        <v>96</v>
      </c>
    </row>
    <row r="62" spans="1:10" x14ac:dyDescent="0.2">
      <c r="A62" t="s">
        <v>94</v>
      </c>
      <c r="B62" t="s">
        <v>97</v>
      </c>
    </row>
    <row r="63" spans="1:10" x14ac:dyDescent="0.2">
      <c r="A63" t="s">
        <v>94</v>
      </c>
      <c r="B63" t="s">
        <v>98</v>
      </c>
    </row>
    <row r="64" spans="1:10" x14ac:dyDescent="0.2">
      <c r="A64" t="s">
        <v>94</v>
      </c>
      <c r="B64" t="s">
        <v>99</v>
      </c>
    </row>
    <row r="65" spans="1:10" x14ac:dyDescent="0.2">
      <c r="A65" t="s">
        <v>92</v>
      </c>
      <c r="B65" t="s">
        <v>100</v>
      </c>
    </row>
    <row r="66" spans="1:10" x14ac:dyDescent="0.2">
      <c r="A66" t="s">
        <v>94</v>
      </c>
      <c r="B66" t="s">
        <v>101</v>
      </c>
    </row>
    <row r="67" spans="1:10" x14ac:dyDescent="0.2">
      <c r="A67" t="s">
        <v>94</v>
      </c>
      <c r="B67" t="s">
        <v>102</v>
      </c>
    </row>
    <row r="68" spans="1:10" x14ac:dyDescent="0.2">
      <c r="A68" t="s">
        <v>94</v>
      </c>
      <c r="B68" t="s">
        <v>103</v>
      </c>
    </row>
    <row r="69" spans="1:10" x14ac:dyDescent="0.2">
      <c r="A69" t="s">
        <v>94</v>
      </c>
      <c r="B69" t="s">
        <v>104</v>
      </c>
    </row>
    <row r="70" spans="1:10" x14ac:dyDescent="0.2">
      <c r="A70" t="s">
        <v>94</v>
      </c>
      <c r="B70" t="s">
        <v>105</v>
      </c>
    </row>
    <row r="71" spans="1:10" x14ac:dyDescent="0.2">
      <c r="A71" t="s">
        <v>94</v>
      </c>
      <c r="B71" t="s">
        <v>106</v>
      </c>
    </row>
    <row r="72" spans="1:10" x14ac:dyDescent="0.2">
      <c r="A72" t="s">
        <v>94</v>
      </c>
      <c r="B72" t="s">
        <v>107</v>
      </c>
    </row>
    <row r="73" spans="1:10" x14ac:dyDescent="0.2">
      <c r="A73" t="s">
        <v>94</v>
      </c>
      <c r="B73" t="s">
        <v>108</v>
      </c>
    </row>
    <row r="76" spans="1:10" ht="15.75" x14ac:dyDescent="0.25">
      <c r="B76" s="173" t="s">
        <v>109</v>
      </c>
    </row>
    <row r="78" spans="1:10" ht="25.5" customHeight="1" x14ac:dyDescent="0.2">
      <c r="A78" s="175"/>
      <c r="B78" s="178" t="s">
        <v>17</v>
      </c>
      <c r="C78" s="178" t="s">
        <v>5</v>
      </c>
      <c r="D78" s="179"/>
      <c r="E78" s="179"/>
      <c r="F78" s="180" t="s">
        <v>110</v>
      </c>
      <c r="G78" s="180"/>
      <c r="H78" s="180"/>
      <c r="I78" s="180" t="s">
        <v>29</v>
      </c>
      <c r="J78" s="180" t="s">
        <v>0</v>
      </c>
    </row>
    <row r="79" spans="1:10" ht="36.75" customHeight="1" x14ac:dyDescent="0.2">
      <c r="A79" s="176"/>
      <c r="B79" s="181" t="s">
        <v>61</v>
      </c>
      <c r="C79" s="182" t="s">
        <v>111</v>
      </c>
      <c r="D79" s="183"/>
      <c r="E79" s="183"/>
      <c r="F79" s="190" t="s">
        <v>24</v>
      </c>
      <c r="G79" s="191"/>
      <c r="H79" s="191"/>
      <c r="I79" s="191">
        <f>'1 D 1.1 Pol'!G8+'2 D 2.1.1 Pol'!G8+'2 D 2.4.1 Pol'!G8</f>
        <v>0</v>
      </c>
      <c r="J79" s="187" t="str">
        <f>IF(I133=0,"",I79/I133*100)</f>
        <v/>
      </c>
    </row>
    <row r="80" spans="1:10" ht="36.75" customHeight="1" x14ac:dyDescent="0.2">
      <c r="A80" s="176"/>
      <c r="B80" s="181" t="s">
        <v>112</v>
      </c>
      <c r="C80" s="182" t="s">
        <v>113</v>
      </c>
      <c r="D80" s="183"/>
      <c r="E80" s="183"/>
      <c r="F80" s="190" t="s">
        <v>24</v>
      </c>
      <c r="G80" s="191"/>
      <c r="H80" s="191"/>
      <c r="I80" s="191">
        <f>'2 02 Pol'!G8</f>
        <v>0</v>
      </c>
      <c r="J80" s="187" t="str">
        <f>IF(I133=0,"",I80/I133*100)</f>
        <v/>
      </c>
    </row>
    <row r="81" spans="1:10" ht="36.75" customHeight="1" x14ac:dyDescent="0.2">
      <c r="A81" s="176"/>
      <c r="B81" s="181" t="s">
        <v>114</v>
      </c>
      <c r="C81" s="182" t="s">
        <v>115</v>
      </c>
      <c r="D81" s="183"/>
      <c r="E81" s="183"/>
      <c r="F81" s="190" t="s">
        <v>24</v>
      </c>
      <c r="G81" s="191"/>
      <c r="H81" s="191"/>
      <c r="I81" s="191">
        <f>'2 D 2.1.1 Pol'!G52</f>
        <v>0</v>
      </c>
      <c r="J81" s="187" t="str">
        <f>IF(I133=0,"",I81/I133*100)</f>
        <v/>
      </c>
    </row>
    <row r="82" spans="1:10" ht="36.75" customHeight="1" x14ac:dyDescent="0.2">
      <c r="A82" s="176"/>
      <c r="B82" s="181" t="s">
        <v>70</v>
      </c>
      <c r="C82" s="182" t="s">
        <v>116</v>
      </c>
      <c r="D82" s="183"/>
      <c r="E82" s="183"/>
      <c r="F82" s="190" t="s">
        <v>24</v>
      </c>
      <c r="G82" s="191"/>
      <c r="H82" s="191"/>
      <c r="I82" s="191">
        <f>'2 D 2.1.1 Pol'!G98</f>
        <v>0</v>
      </c>
      <c r="J82" s="187" t="str">
        <f>IF(I133=0,"",I82/I133*100)</f>
        <v/>
      </c>
    </row>
    <row r="83" spans="1:10" ht="36.75" customHeight="1" x14ac:dyDescent="0.2">
      <c r="A83" s="176"/>
      <c r="B83" s="181" t="s">
        <v>117</v>
      </c>
      <c r="C83" s="182" t="s">
        <v>118</v>
      </c>
      <c r="D83" s="183"/>
      <c r="E83" s="183"/>
      <c r="F83" s="190" t="s">
        <v>24</v>
      </c>
      <c r="G83" s="191"/>
      <c r="H83" s="191"/>
      <c r="I83" s="191">
        <f>'1 D 1.1.1 Pol'!G8+'2 D 2.1.1 Pol'!G159</f>
        <v>0</v>
      </c>
      <c r="J83" s="187" t="str">
        <f>IF(I133=0,"",I83/I133*100)</f>
        <v/>
      </c>
    </row>
    <row r="84" spans="1:10" ht="36.75" customHeight="1" x14ac:dyDescent="0.2">
      <c r="A84" s="176"/>
      <c r="B84" s="181" t="s">
        <v>119</v>
      </c>
      <c r="C84" s="182" t="s">
        <v>120</v>
      </c>
      <c r="D84" s="183"/>
      <c r="E84" s="183"/>
      <c r="F84" s="190" t="s">
        <v>24</v>
      </c>
      <c r="G84" s="191"/>
      <c r="H84" s="191"/>
      <c r="I84" s="191">
        <f>'1 D 1.1 Pol'!G40</f>
        <v>0</v>
      </c>
      <c r="J84" s="187" t="str">
        <f>IF(I133=0,"",I84/I133*100)</f>
        <v/>
      </c>
    </row>
    <row r="85" spans="1:10" ht="36.75" customHeight="1" x14ac:dyDescent="0.2">
      <c r="A85" s="176"/>
      <c r="B85" s="181" t="s">
        <v>121</v>
      </c>
      <c r="C85" s="182" t="s">
        <v>122</v>
      </c>
      <c r="D85" s="183"/>
      <c r="E85" s="183"/>
      <c r="F85" s="190" t="s">
        <v>24</v>
      </c>
      <c r="G85" s="191"/>
      <c r="H85" s="191"/>
      <c r="I85" s="191">
        <f>'1 D 1.1.1 Pol'!G17+'2 D 2.1.1 Pol'!G208</f>
        <v>0</v>
      </c>
      <c r="J85" s="187" t="str">
        <f>IF(I133=0,"",I85/I133*100)</f>
        <v/>
      </c>
    </row>
    <row r="86" spans="1:10" ht="36.75" customHeight="1" x14ac:dyDescent="0.2">
      <c r="A86" s="176"/>
      <c r="B86" s="181" t="s">
        <v>123</v>
      </c>
      <c r="C86" s="182" t="s">
        <v>124</v>
      </c>
      <c r="D86" s="183"/>
      <c r="E86" s="183"/>
      <c r="F86" s="190" t="s">
        <v>24</v>
      </c>
      <c r="G86" s="191"/>
      <c r="H86" s="191"/>
      <c r="I86" s="191">
        <f>'1 D 1.1.1 Pol'!G240+'1 D 1.1.1 Pol'!G253+'2 D 2.1.1 Pol'!G228</f>
        <v>0</v>
      </c>
      <c r="J86" s="187" t="str">
        <f>IF(I133=0,"",I86/I133*100)</f>
        <v/>
      </c>
    </row>
    <row r="87" spans="1:10" ht="36.75" customHeight="1" x14ac:dyDescent="0.2">
      <c r="A87" s="176"/>
      <c r="B87" s="181" t="s">
        <v>125</v>
      </c>
      <c r="C87" s="182" t="s">
        <v>126</v>
      </c>
      <c r="D87" s="183"/>
      <c r="E87" s="183"/>
      <c r="F87" s="190" t="s">
        <v>24</v>
      </c>
      <c r="G87" s="191"/>
      <c r="H87" s="191"/>
      <c r="I87" s="191">
        <f>'2 D 2.4.1 Pol'!G68</f>
        <v>0</v>
      </c>
      <c r="J87" s="187" t="str">
        <f>IF(I133=0,"",I87/I133*100)</f>
        <v/>
      </c>
    </row>
    <row r="88" spans="1:10" ht="36.75" customHeight="1" x14ac:dyDescent="0.2">
      <c r="A88" s="176"/>
      <c r="B88" s="181" t="s">
        <v>127</v>
      </c>
      <c r="C88" s="182" t="s">
        <v>128</v>
      </c>
      <c r="D88" s="183"/>
      <c r="E88" s="183"/>
      <c r="F88" s="190" t="s">
        <v>24</v>
      </c>
      <c r="G88" s="191"/>
      <c r="H88" s="191"/>
      <c r="I88" s="191">
        <f>'2 02 Pol'!G16</f>
        <v>0</v>
      </c>
      <c r="J88" s="187" t="str">
        <f>IF(I133=0,"",I88/I133*100)</f>
        <v/>
      </c>
    </row>
    <row r="89" spans="1:10" ht="36.75" customHeight="1" x14ac:dyDescent="0.2">
      <c r="A89" s="176"/>
      <c r="B89" s="181" t="s">
        <v>129</v>
      </c>
      <c r="C89" s="182" t="s">
        <v>130</v>
      </c>
      <c r="D89" s="183"/>
      <c r="E89" s="183"/>
      <c r="F89" s="190" t="s">
        <v>24</v>
      </c>
      <c r="G89" s="191"/>
      <c r="H89" s="191"/>
      <c r="I89" s="191">
        <f>'2 02 Pol'!G19+'2 D 2.1.1 Pol'!G300</f>
        <v>0</v>
      </c>
      <c r="J89" s="187" t="str">
        <f>IF(I133=0,"",I89/I133*100)</f>
        <v/>
      </c>
    </row>
    <row r="90" spans="1:10" ht="36.75" customHeight="1" x14ac:dyDescent="0.2">
      <c r="A90" s="176"/>
      <c r="B90" s="181" t="s">
        <v>131</v>
      </c>
      <c r="C90" s="182" t="s">
        <v>132</v>
      </c>
      <c r="D90" s="183"/>
      <c r="E90" s="183"/>
      <c r="F90" s="190" t="s">
        <v>24</v>
      </c>
      <c r="G90" s="191"/>
      <c r="H90" s="191"/>
      <c r="I90" s="191">
        <f>'2 D 2.4.1 Pol'!G78</f>
        <v>0</v>
      </c>
      <c r="J90" s="187" t="str">
        <f>IF(I133=0,"",I90/I133*100)</f>
        <v/>
      </c>
    </row>
    <row r="91" spans="1:10" ht="36.75" customHeight="1" x14ac:dyDescent="0.2">
      <c r="A91" s="176"/>
      <c r="B91" s="181" t="s">
        <v>133</v>
      </c>
      <c r="C91" s="182" t="s">
        <v>134</v>
      </c>
      <c r="D91" s="183"/>
      <c r="E91" s="183"/>
      <c r="F91" s="190" t="s">
        <v>24</v>
      </c>
      <c r="G91" s="191"/>
      <c r="H91" s="191"/>
      <c r="I91" s="191">
        <f>'1 D 1.1.1 Pol'!G25+'1 D 1.1.1 Pol'!G249+'2 D 2.1.1 Pol'!G354</f>
        <v>0</v>
      </c>
      <c r="J91" s="187" t="str">
        <f>IF(I133=0,"",I91/I133*100)</f>
        <v/>
      </c>
    </row>
    <row r="92" spans="1:10" ht="36.75" customHeight="1" x14ac:dyDescent="0.2">
      <c r="A92" s="176"/>
      <c r="B92" s="181" t="s">
        <v>135</v>
      </c>
      <c r="C92" s="182" t="s">
        <v>136</v>
      </c>
      <c r="D92" s="183"/>
      <c r="E92" s="183"/>
      <c r="F92" s="190" t="s">
        <v>24</v>
      </c>
      <c r="G92" s="191"/>
      <c r="H92" s="191"/>
      <c r="I92" s="191">
        <f>'2 D 2.1.1 Pol'!G457</f>
        <v>0</v>
      </c>
      <c r="J92" s="187" t="str">
        <f>IF(I133=0,"",I92/I133*100)</f>
        <v/>
      </c>
    </row>
    <row r="93" spans="1:10" ht="36.75" customHeight="1" x14ac:dyDescent="0.2">
      <c r="A93" s="176"/>
      <c r="B93" s="181" t="s">
        <v>137</v>
      </c>
      <c r="C93" s="182" t="s">
        <v>138</v>
      </c>
      <c r="D93" s="183"/>
      <c r="E93" s="183"/>
      <c r="F93" s="190" t="s">
        <v>24</v>
      </c>
      <c r="G93" s="191"/>
      <c r="H93" s="191"/>
      <c r="I93" s="191">
        <f>'1 D 1.1.1 Pol'!G57+'2 D 2.1.1 Pol'!G596</f>
        <v>0</v>
      </c>
      <c r="J93" s="187" t="str">
        <f>IF(I133=0,"",I93/I133*100)</f>
        <v/>
      </c>
    </row>
    <row r="94" spans="1:10" ht="36.75" customHeight="1" x14ac:dyDescent="0.2">
      <c r="A94" s="176"/>
      <c r="B94" s="181" t="s">
        <v>139</v>
      </c>
      <c r="C94" s="182" t="s">
        <v>140</v>
      </c>
      <c r="D94" s="183"/>
      <c r="E94" s="183"/>
      <c r="F94" s="190" t="s">
        <v>24</v>
      </c>
      <c r="G94" s="191"/>
      <c r="H94" s="191"/>
      <c r="I94" s="191">
        <f>'1 D 1.1.1 Pol'!G62+'2 D 2.1.1 Pol'!G664</f>
        <v>0</v>
      </c>
      <c r="J94" s="187" t="str">
        <f>IF(I133=0,"",I94/I133*100)</f>
        <v/>
      </c>
    </row>
    <row r="95" spans="1:10" ht="36.75" customHeight="1" x14ac:dyDescent="0.2">
      <c r="A95" s="176"/>
      <c r="B95" s="181" t="s">
        <v>141</v>
      </c>
      <c r="C95" s="182" t="s">
        <v>142</v>
      </c>
      <c r="D95" s="183"/>
      <c r="E95" s="183"/>
      <c r="F95" s="190" t="s">
        <v>24</v>
      </c>
      <c r="G95" s="191"/>
      <c r="H95" s="191"/>
      <c r="I95" s="191">
        <f>'2 D 2.4.1 Pol'!G123</f>
        <v>0</v>
      </c>
      <c r="J95" s="187" t="str">
        <f>IF(I133=0,"",I95/I133*100)</f>
        <v/>
      </c>
    </row>
    <row r="96" spans="1:10" ht="36.75" customHeight="1" x14ac:dyDescent="0.2">
      <c r="A96" s="176"/>
      <c r="B96" s="181" t="s">
        <v>143</v>
      </c>
      <c r="C96" s="182" t="s">
        <v>144</v>
      </c>
      <c r="D96" s="183"/>
      <c r="E96" s="183"/>
      <c r="F96" s="190" t="s">
        <v>24</v>
      </c>
      <c r="G96" s="191"/>
      <c r="H96" s="191"/>
      <c r="I96" s="191">
        <f>'2 D 2.4.1 Pol'!G201</f>
        <v>0</v>
      </c>
      <c r="J96" s="187" t="str">
        <f>IF(I133=0,"",I96/I133*100)</f>
        <v/>
      </c>
    </row>
    <row r="97" spans="1:10" ht="36.75" customHeight="1" x14ac:dyDescent="0.2">
      <c r="A97" s="176"/>
      <c r="B97" s="181" t="s">
        <v>145</v>
      </c>
      <c r="C97" s="182" t="s">
        <v>146</v>
      </c>
      <c r="D97" s="183"/>
      <c r="E97" s="183"/>
      <c r="F97" s="190" t="s">
        <v>24</v>
      </c>
      <c r="G97" s="191"/>
      <c r="H97" s="191"/>
      <c r="I97" s="191">
        <f>'1 D 1.1.1 Pol'!G79+'2 D 2.1.1 Pol'!G701</f>
        <v>0</v>
      </c>
      <c r="J97" s="187" t="str">
        <f>IF(I133=0,"",I97/I133*100)</f>
        <v/>
      </c>
    </row>
    <row r="98" spans="1:10" ht="36.75" customHeight="1" x14ac:dyDescent="0.2">
      <c r="A98" s="176"/>
      <c r="B98" s="181" t="s">
        <v>147</v>
      </c>
      <c r="C98" s="182" t="s">
        <v>148</v>
      </c>
      <c r="D98" s="183"/>
      <c r="E98" s="183"/>
      <c r="F98" s="190" t="s">
        <v>24</v>
      </c>
      <c r="G98" s="191"/>
      <c r="H98" s="191"/>
      <c r="I98" s="191">
        <f>'1 D 1.1.1 Pol'!G84+'2 D 2.1.1 Pol'!G726</f>
        <v>0</v>
      </c>
      <c r="J98" s="187" t="str">
        <f>IF(I133=0,"",I98/I133*100)</f>
        <v/>
      </c>
    </row>
    <row r="99" spans="1:10" ht="36.75" customHeight="1" x14ac:dyDescent="0.2">
      <c r="A99" s="176"/>
      <c r="B99" s="181" t="s">
        <v>149</v>
      </c>
      <c r="C99" s="182" t="s">
        <v>150</v>
      </c>
      <c r="D99" s="183"/>
      <c r="E99" s="183"/>
      <c r="F99" s="190" t="s">
        <v>24</v>
      </c>
      <c r="G99" s="191"/>
      <c r="H99" s="191"/>
      <c r="I99" s="191">
        <f>'1 D 1.1 Pol'!G44+'1 D 1.1 Pol'!G80+'2 D 2.1.1 Pol'!G755</f>
        <v>0</v>
      </c>
      <c r="J99" s="187" t="str">
        <f>IF(I133=0,"",I99/I133*100)</f>
        <v/>
      </c>
    </row>
    <row r="100" spans="1:10" ht="36.75" customHeight="1" x14ac:dyDescent="0.2">
      <c r="A100" s="176"/>
      <c r="B100" s="181" t="s">
        <v>151</v>
      </c>
      <c r="C100" s="182" t="s">
        <v>152</v>
      </c>
      <c r="D100" s="183"/>
      <c r="E100" s="183"/>
      <c r="F100" s="190" t="s">
        <v>24</v>
      </c>
      <c r="G100" s="191"/>
      <c r="H100" s="191"/>
      <c r="I100" s="191">
        <f>'2 02 Pol'!G28</f>
        <v>0</v>
      </c>
      <c r="J100" s="187" t="str">
        <f>IF(I133=0,"",I100/I133*100)</f>
        <v/>
      </c>
    </row>
    <row r="101" spans="1:10" ht="36.75" customHeight="1" x14ac:dyDescent="0.2">
      <c r="A101" s="176"/>
      <c r="B101" s="181" t="s">
        <v>153</v>
      </c>
      <c r="C101" s="182" t="s">
        <v>154</v>
      </c>
      <c r="D101" s="183"/>
      <c r="E101" s="183"/>
      <c r="F101" s="190" t="s">
        <v>24</v>
      </c>
      <c r="G101" s="191"/>
      <c r="H101" s="191"/>
      <c r="I101" s="191">
        <f>'1 D 1.1 Pol'!G103+'1 D 1.1.1 Pol'!G96+'2 D 2.1.1 Pol'!G780+'2 D 2.4.1 Pol'!G261</f>
        <v>0</v>
      </c>
      <c r="J101" s="187" t="str">
        <f>IF(I133=0,"",I101/I133*100)</f>
        <v/>
      </c>
    </row>
    <row r="102" spans="1:10" ht="36.75" customHeight="1" x14ac:dyDescent="0.2">
      <c r="A102" s="176"/>
      <c r="B102" s="181" t="s">
        <v>155</v>
      </c>
      <c r="C102" s="182" t="s">
        <v>156</v>
      </c>
      <c r="D102" s="183"/>
      <c r="E102" s="183"/>
      <c r="F102" s="190" t="s">
        <v>25</v>
      </c>
      <c r="G102" s="191"/>
      <c r="H102" s="191"/>
      <c r="I102" s="191">
        <f>'2 D 2.1.1 Pol'!G783</f>
        <v>0</v>
      </c>
      <c r="J102" s="187" t="str">
        <f>IF(I133=0,"",I102/I133*100)</f>
        <v/>
      </c>
    </row>
    <row r="103" spans="1:10" ht="36.75" customHeight="1" x14ac:dyDescent="0.2">
      <c r="A103" s="176"/>
      <c r="B103" s="181" t="s">
        <v>157</v>
      </c>
      <c r="C103" s="182" t="s">
        <v>158</v>
      </c>
      <c r="D103" s="183"/>
      <c r="E103" s="183"/>
      <c r="F103" s="190" t="s">
        <v>25</v>
      </c>
      <c r="G103" s="191"/>
      <c r="H103" s="191"/>
      <c r="I103" s="191">
        <f>'2 D 2.1.1 Pol'!G886</f>
        <v>0</v>
      </c>
      <c r="J103" s="187" t="str">
        <f>IF(I133=0,"",I103/I133*100)</f>
        <v/>
      </c>
    </row>
    <row r="104" spans="1:10" ht="36.75" customHeight="1" x14ac:dyDescent="0.2">
      <c r="A104" s="176"/>
      <c r="B104" s="181" t="s">
        <v>159</v>
      </c>
      <c r="C104" s="182" t="s">
        <v>160</v>
      </c>
      <c r="D104" s="183"/>
      <c r="E104" s="183"/>
      <c r="F104" s="190" t="s">
        <v>25</v>
      </c>
      <c r="G104" s="191"/>
      <c r="H104" s="191"/>
      <c r="I104" s="191">
        <f>'2 D 2.1.1 Pol'!G915</f>
        <v>0</v>
      </c>
      <c r="J104" s="187" t="str">
        <f>IF(I133=0,"",I104/I133*100)</f>
        <v/>
      </c>
    </row>
    <row r="105" spans="1:10" ht="36.75" customHeight="1" x14ac:dyDescent="0.2">
      <c r="A105" s="176"/>
      <c r="B105" s="181" t="s">
        <v>161</v>
      </c>
      <c r="C105" s="182" t="s">
        <v>162</v>
      </c>
      <c r="D105" s="183"/>
      <c r="E105" s="183"/>
      <c r="F105" s="190" t="s">
        <v>25</v>
      </c>
      <c r="G105" s="191"/>
      <c r="H105" s="191"/>
      <c r="I105" s="191">
        <f>'2 D 2.1.1 Pol'!G1042</f>
        <v>0</v>
      </c>
      <c r="J105" s="187" t="str">
        <f>IF(I133=0,"",I105/I133*100)</f>
        <v/>
      </c>
    </row>
    <row r="106" spans="1:10" ht="36.75" customHeight="1" x14ac:dyDescent="0.2">
      <c r="A106" s="176"/>
      <c r="B106" s="181" t="s">
        <v>163</v>
      </c>
      <c r="C106" s="182" t="s">
        <v>164</v>
      </c>
      <c r="D106" s="183"/>
      <c r="E106" s="183"/>
      <c r="F106" s="190" t="s">
        <v>25</v>
      </c>
      <c r="G106" s="191"/>
      <c r="H106" s="191"/>
      <c r="I106" s="191">
        <f>'1 D 1.1 Pol'!G106</f>
        <v>0</v>
      </c>
      <c r="J106" s="187" t="str">
        <f>IF(I133=0,"",I106/I133*100)</f>
        <v/>
      </c>
    </row>
    <row r="107" spans="1:10" ht="36.75" customHeight="1" x14ac:dyDescent="0.2">
      <c r="A107" s="176"/>
      <c r="B107" s="181" t="s">
        <v>165</v>
      </c>
      <c r="C107" s="182" t="s">
        <v>166</v>
      </c>
      <c r="D107" s="183"/>
      <c r="E107" s="183"/>
      <c r="F107" s="190" t="s">
        <v>25</v>
      </c>
      <c r="G107" s="191"/>
      <c r="H107" s="191"/>
      <c r="I107" s="191">
        <f>'2 D 2.4.1 Pol'!G264</f>
        <v>0</v>
      </c>
      <c r="J107" s="187" t="str">
        <f>IF(I133=0,"",I107/I133*100)</f>
        <v/>
      </c>
    </row>
    <row r="108" spans="1:10" ht="36.75" customHeight="1" x14ac:dyDescent="0.2">
      <c r="A108" s="176"/>
      <c r="B108" s="181" t="s">
        <v>167</v>
      </c>
      <c r="C108" s="182" t="s">
        <v>168</v>
      </c>
      <c r="D108" s="183"/>
      <c r="E108" s="183"/>
      <c r="F108" s="190" t="s">
        <v>25</v>
      </c>
      <c r="G108" s="191"/>
      <c r="H108" s="191"/>
      <c r="I108" s="191">
        <f>'1 D 1.1.1 Pol'!G99+'2 D 2.4.1 Pol'!G336</f>
        <v>0</v>
      </c>
      <c r="J108" s="187" t="str">
        <f>IF(I133=0,"",I108/I133*100)</f>
        <v/>
      </c>
    </row>
    <row r="109" spans="1:10" ht="36.75" customHeight="1" x14ac:dyDescent="0.2">
      <c r="A109" s="176"/>
      <c r="B109" s="181" t="s">
        <v>169</v>
      </c>
      <c r="C109" s="182" t="s">
        <v>170</v>
      </c>
      <c r="D109" s="183"/>
      <c r="E109" s="183"/>
      <c r="F109" s="190" t="s">
        <v>25</v>
      </c>
      <c r="G109" s="191"/>
      <c r="H109" s="191"/>
      <c r="I109" s="191">
        <f>'2 D 2.4.1 Pol'!G398</f>
        <v>0</v>
      </c>
      <c r="J109" s="187" t="str">
        <f>IF(I133=0,"",I109/I133*100)</f>
        <v/>
      </c>
    </row>
    <row r="110" spans="1:10" ht="36.75" customHeight="1" x14ac:dyDescent="0.2">
      <c r="A110" s="176"/>
      <c r="B110" s="181" t="s">
        <v>171</v>
      </c>
      <c r="C110" s="182" t="s">
        <v>172</v>
      </c>
      <c r="D110" s="183"/>
      <c r="E110" s="183"/>
      <c r="F110" s="190" t="s">
        <v>25</v>
      </c>
      <c r="G110" s="191"/>
      <c r="H110" s="191"/>
      <c r="I110" s="191">
        <f>'2 D 2.4.2 Pol'!G8</f>
        <v>0</v>
      </c>
      <c r="J110" s="187" t="str">
        <f>IF(I133=0,"",I110/I133*100)</f>
        <v/>
      </c>
    </row>
    <row r="111" spans="1:10" ht="36.75" customHeight="1" x14ac:dyDescent="0.2">
      <c r="A111" s="176"/>
      <c r="B111" s="181" t="s">
        <v>173</v>
      </c>
      <c r="C111" s="182" t="s">
        <v>174</v>
      </c>
      <c r="D111" s="183"/>
      <c r="E111" s="183"/>
      <c r="F111" s="190" t="s">
        <v>25</v>
      </c>
      <c r="G111" s="191"/>
      <c r="H111" s="191"/>
      <c r="I111" s="191">
        <f>'2 D 2.4.2 Pol'!G12</f>
        <v>0</v>
      </c>
      <c r="J111" s="187" t="str">
        <f>IF(I133=0,"",I111/I133*100)</f>
        <v/>
      </c>
    </row>
    <row r="112" spans="1:10" ht="36.75" customHeight="1" x14ac:dyDescent="0.2">
      <c r="A112" s="176"/>
      <c r="B112" s="181" t="s">
        <v>175</v>
      </c>
      <c r="C112" s="182" t="s">
        <v>176</v>
      </c>
      <c r="D112" s="183"/>
      <c r="E112" s="183"/>
      <c r="F112" s="190" t="s">
        <v>25</v>
      </c>
      <c r="G112" s="191"/>
      <c r="H112" s="191"/>
      <c r="I112" s="191">
        <f>'2 D 2.4.2 Pol'!G27</f>
        <v>0</v>
      </c>
      <c r="J112" s="187" t="str">
        <f>IF(I133=0,"",I112/I133*100)</f>
        <v/>
      </c>
    </row>
    <row r="113" spans="1:10" ht="36.75" customHeight="1" x14ac:dyDescent="0.2">
      <c r="A113" s="176"/>
      <c r="B113" s="181" t="s">
        <v>177</v>
      </c>
      <c r="C113" s="182" t="s">
        <v>178</v>
      </c>
      <c r="D113" s="183"/>
      <c r="E113" s="183"/>
      <c r="F113" s="190" t="s">
        <v>25</v>
      </c>
      <c r="G113" s="191"/>
      <c r="H113" s="191"/>
      <c r="I113" s="191">
        <f>'2 D 2.4.2 Pol'!G44</f>
        <v>0</v>
      </c>
      <c r="J113" s="187" t="str">
        <f>IF(I133=0,"",I113/I133*100)</f>
        <v/>
      </c>
    </row>
    <row r="114" spans="1:10" ht="36.75" customHeight="1" x14ac:dyDescent="0.2">
      <c r="A114" s="176"/>
      <c r="B114" s="181" t="s">
        <v>179</v>
      </c>
      <c r="C114" s="182" t="s">
        <v>180</v>
      </c>
      <c r="D114" s="183"/>
      <c r="E114" s="183"/>
      <c r="F114" s="190" t="s">
        <v>25</v>
      </c>
      <c r="G114" s="191"/>
      <c r="H114" s="191"/>
      <c r="I114" s="191">
        <f>'2 D 2.4.2 Pol'!G67</f>
        <v>0</v>
      </c>
      <c r="J114" s="187" t="str">
        <f>IF(I133=0,"",I114/I133*100)</f>
        <v/>
      </c>
    </row>
    <row r="115" spans="1:10" ht="36.75" customHeight="1" x14ac:dyDescent="0.2">
      <c r="A115" s="176"/>
      <c r="B115" s="181" t="s">
        <v>181</v>
      </c>
      <c r="C115" s="182" t="s">
        <v>182</v>
      </c>
      <c r="D115" s="183"/>
      <c r="E115" s="183"/>
      <c r="F115" s="190" t="s">
        <v>25</v>
      </c>
      <c r="G115" s="191"/>
      <c r="H115" s="191"/>
      <c r="I115" s="191">
        <f>'2 D 2.1.1 Pol'!G1103</f>
        <v>0</v>
      </c>
      <c r="J115" s="187" t="str">
        <f>IF(I133=0,"",I115/I133*100)</f>
        <v/>
      </c>
    </row>
    <row r="116" spans="1:10" ht="36.75" customHeight="1" x14ac:dyDescent="0.2">
      <c r="A116" s="176"/>
      <c r="B116" s="181" t="s">
        <v>183</v>
      </c>
      <c r="C116" s="182" t="s">
        <v>184</v>
      </c>
      <c r="D116" s="183"/>
      <c r="E116" s="183"/>
      <c r="F116" s="190" t="s">
        <v>25</v>
      </c>
      <c r="G116" s="191"/>
      <c r="H116" s="191"/>
      <c r="I116" s="191">
        <f>'1 D 1.1.1 Pol'!G107+'2 D 2.1.1 Pol'!G1116</f>
        <v>0</v>
      </c>
      <c r="J116" s="187" t="str">
        <f>IF(I133=0,"",I116/I133*100)</f>
        <v/>
      </c>
    </row>
    <row r="117" spans="1:10" ht="36.75" customHeight="1" x14ac:dyDescent="0.2">
      <c r="A117" s="176"/>
      <c r="B117" s="181" t="s">
        <v>185</v>
      </c>
      <c r="C117" s="182" t="s">
        <v>186</v>
      </c>
      <c r="D117" s="183"/>
      <c r="E117" s="183"/>
      <c r="F117" s="190" t="s">
        <v>25</v>
      </c>
      <c r="G117" s="191"/>
      <c r="H117" s="191"/>
      <c r="I117" s="191">
        <f>'1 D 1.1 Pol'!G119+'1 D 1.1.1 Pol'!G112+'2 D 2.1.1 Pol'!G1126</f>
        <v>0</v>
      </c>
      <c r="J117" s="187" t="str">
        <f>IF(I133=0,"",I117/I133*100)</f>
        <v/>
      </c>
    </row>
    <row r="118" spans="1:10" ht="36.75" customHeight="1" x14ac:dyDescent="0.2">
      <c r="A118" s="176"/>
      <c r="B118" s="181" t="s">
        <v>187</v>
      </c>
      <c r="C118" s="182" t="s">
        <v>188</v>
      </c>
      <c r="D118" s="183"/>
      <c r="E118" s="183"/>
      <c r="F118" s="190" t="s">
        <v>25</v>
      </c>
      <c r="G118" s="191"/>
      <c r="H118" s="191"/>
      <c r="I118" s="191">
        <f>'1 D 1.1.1 Pol'!G134+'2 D 2.1.1 Pol'!G1194</f>
        <v>0</v>
      </c>
      <c r="J118" s="187" t="str">
        <f>IF(I133=0,"",I118/I133*100)</f>
        <v/>
      </c>
    </row>
    <row r="119" spans="1:10" ht="36.75" customHeight="1" x14ac:dyDescent="0.2">
      <c r="A119" s="176"/>
      <c r="B119" s="181" t="s">
        <v>189</v>
      </c>
      <c r="C119" s="182" t="s">
        <v>190</v>
      </c>
      <c r="D119" s="183"/>
      <c r="E119" s="183"/>
      <c r="F119" s="190" t="s">
        <v>25</v>
      </c>
      <c r="G119" s="191"/>
      <c r="H119" s="191"/>
      <c r="I119" s="191">
        <f>'1 D 1.1.1 Pol'!G149+'2 D 2.1.1 Pol'!G1244</f>
        <v>0</v>
      </c>
      <c r="J119" s="187" t="str">
        <f>IF(I133=0,"",I119/I133*100)</f>
        <v/>
      </c>
    </row>
    <row r="120" spans="1:10" ht="36.75" customHeight="1" x14ac:dyDescent="0.2">
      <c r="A120" s="176"/>
      <c r="B120" s="181" t="s">
        <v>191</v>
      </c>
      <c r="C120" s="182" t="s">
        <v>192</v>
      </c>
      <c r="D120" s="183"/>
      <c r="E120" s="183"/>
      <c r="F120" s="190" t="s">
        <v>25</v>
      </c>
      <c r="G120" s="191"/>
      <c r="H120" s="191"/>
      <c r="I120" s="191">
        <f>'1 D 1.1.1 Pol'!G186</f>
        <v>0</v>
      </c>
      <c r="J120" s="187" t="str">
        <f>IF(I133=0,"",I120/I133*100)</f>
        <v/>
      </c>
    </row>
    <row r="121" spans="1:10" ht="36.75" customHeight="1" x14ac:dyDescent="0.2">
      <c r="A121" s="176"/>
      <c r="B121" s="181" t="s">
        <v>193</v>
      </c>
      <c r="C121" s="182" t="s">
        <v>194</v>
      </c>
      <c r="D121" s="183"/>
      <c r="E121" s="183"/>
      <c r="F121" s="190" t="s">
        <v>25</v>
      </c>
      <c r="G121" s="191"/>
      <c r="H121" s="191"/>
      <c r="I121" s="191">
        <f>'1 D 1.1.1 Pol'!G194+'2 D 2.1.1 Pol'!G1343</f>
        <v>0</v>
      </c>
      <c r="J121" s="187" t="str">
        <f>IF(I133=0,"",I121/I133*100)</f>
        <v/>
      </c>
    </row>
    <row r="122" spans="1:10" ht="36.75" customHeight="1" x14ac:dyDescent="0.2">
      <c r="A122" s="176"/>
      <c r="B122" s="181" t="s">
        <v>195</v>
      </c>
      <c r="C122" s="182" t="s">
        <v>196</v>
      </c>
      <c r="D122" s="183"/>
      <c r="E122" s="183"/>
      <c r="F122" s="190" t="s">
        <v>25</v>
      </c>
      <c r="G122" s="191"/>
      <c r="H122" s="191"/>
      <c r="I122" s="191">
        <f>'2 D 2.1.1 Pol'!G1439</f>
        <v>0</v>
      </c>
      <c r="J122" s="187" t="str">
        <f>IF(I133=0,"",I122/I133*100)</f>
        <v/>
      </c>
    </row>
    <row r="123" spans="1:10" ht="36.75" customHeight="1" x14ac:dyDescent="0.2">
      <c r="A123" s="176"/>
      <c r="B123" s="181" t="s">
        <v>197</v>
      </c>
      <c r="C123" s="182" t="s">
        <v>198</v>
      </c>
      <c r="D123" s="183"/>
      <c r="E123" s="183"/>
      <c r="F123" s="190" t="s">
        <v>25</v>
      </c>
      <c r="G123" s="191"/>
      <c r="H123" s="191"/>
      <c r="I123" s="191">
        <f>'1 D 1.1.1 Pol'!G220+'2 D 2.1.1 Pol'!G1547</f>
        <v>0</v>
      </c>
      <c r="J123" s="187" t="str">
        <f>IF(I133=0,"",I123/I133*100)</f>
        <v/>
      </c>
    </row>
    <row r="124" spans="1:10" ht="36.75" customHeight="1" x14ac:dyDescent="0.2">
      <c r="A124" s="176"/>
      <c r="B124" s="181" t="s">
        <v>199</v>
      </c>
      <c r="C124" s="182" t="s">
        <v>200</v>
      </c>
      <c r="D124" s="183"/>
      <c r="E124" s="183"/>
      <c r="F124" s="190" t="s">
        <v>25</v>
      </c>
      <c r="G124" s="191"/>
      <c r="H124" s="191"/>
      <c r="I124" s="191">
        <f>'1 D 1.1.1 Pol'!G224+'2 D 2.1.1 Pol'!G1553</f>
        <v>0</v>
      </c>
      <c r="J124" s="187" t="str">
        <f>IF(I133=0,"",I124/I133*100)</f>
        <v/>
      </c>
    </row>
    <row r="125" spans="1:10" ht="36.75" customHeight="1" x14ac:dyDescent="0.2">
      <c r="A125" s="176"/>
      <c r="B125" s="181" t="s">
        <v>201</v>
      </c>
      <c r="C125" s="182" t="s">
        <v>202</v>
      </c>
      <c r="D125" s="183"/>
      <c r="E125" s="183"/>
      <c r="F125" s="190" t="s">
        <v>25</v>
      </c>
      <c r="G125" s="191"/>
      <c r="H125" s="191"/>
      <c r="I125" s="191">
        <f>'2 D 2.1.1 Pol'!G1575</f>
        <v>0</v>
      </c>
      <c r="J125" s="187" t="str">
        <f>IF(I133=0,"",I125/I133*100)</f>
        <v/>
      </c>
    </row>
    <row r="126" spans="1:10" ht="36.75" customHeight="1" x14ac:dyDescent="0.2">
      <c r="A126" s="176"/>
      <c r="B126" s="181" t="s">
        <v>203</v>
      </c>
      <c r="C126" s="182" t="s">
        <v>204</v>
      </c>
      <c r="D126" s="183"/>
      <c r="E126" s="183"/>
      <c r="F126" s="190" t="s">
        <v>26</v>
      </c>
      <c r="G126" s="191"/>
      <c r="H126" s="191"/>
      <c r="I126" s="191">
        <f>'1 D 1.1 Pol'!G77</f>
        <v>0</v>
      </c>
      <c r="J126" s="187" t="str">
        <f>IF(I133=0,"",I126/I133*100)</f>
        <v/>
      </c>
    </row>
    <row r="127" spans="1:10" ht="36.75" customHeight="1" x14ac:dyDescent="0.2">
      <c r="A127" s="176"/>
      <c r="B127" s="181" t="s">
        <v>203</v>
      </c>
      <c r="C127" s="182" t="s">
        <v>205</v>
      </c>
      <c r="D127" s="183"/>
      <c r="E127" s="183"/>
      <c r="F127" s="190" t="s">
        <v>26</v>
      </c>
      <c r="G127" s="191"/>
      <c r="H127" s="191"/>
      <c r="I127" s="191">
        <f>'2 D 2.4.5 Pol'!G8</f>
        <v>0</v>
      </c>
      <c r="J127" s="187" t="str">
        <f>IF(I133=0,"",I127/I133*100)</f>
        <v/>
      </c>
    </row>
    <row r="128" spans="1:10" ht="36.75" customHeight="1" x14ac:dyDescent="0.2">
      <c r="A128" s="176"/>
      <c r="B128" s="181" t="s">
        <v>206</v>
      </c>
      <c r="C128" s="182" t="s">
        <v>207</v>
      </c>
      <c r="D128" s="183"/>
      <c r="E128" s="183"/>
      <c r="F128" s="190" t="s">
        <v>26</v>
      </c>
      <c r="G128" s="191"/>
      <c r="H128" s="191"/>
      <c r="I128" s="191">
        <f>'2 D 2.4.3 Pol'!G8</f>
        <v>0</v>
      </c>
      <c r="J128" s="187" t="str">
        <f>IF(I133=0,"",I128/I133*100)</f>
        <v/>
      </c>
    </row>
    <row r="129" spans="1:10" ht="36.75" customHeight="1" x14ac:dyDescent="0.2">
      <c r="A129" s="176"/>
      <c r="B129" s="181" t="s">
        <v>208</v>
      </c>
      <c r="C129" s="182" t="s">
        <v>209</v>
      </c>
      <c r="D129" s="183"/>
      <c r="E129" s="183"/>
      <c r="F129" s="190" t="s">
        <v>26</v>
      </c>
      <c r="G129" s="191"/>
      <c r="H129" s="191"/>
      <c r="I129" s="191">
        <f>'1 D 1.1.4 Pol'!G8+'2 D 2.4.4-1 Pol'!G8+'2 D 2.4.4-2 Pol'!G8</f>
        <v>0</v>
      </c>
      <c r="J129" s="187" t="str">
        <f>IF(I133=0,"",I129/I133*100)</f>
        <v/>
      </c>
    </row>
    <row r="130" spans="1:10" ht="36.75" customHeight="1" x14ac:dyDescent="0.2">
      <c r="A130" s="176"/>
      <c r="B130" s="181" t="s">
        <v>210</v>
      </c>
      <c r="C130" s="182" t="s">
        <v>211</v>
      </c>
      <c r="D130" s="183"/>
      <c r="E130" s="183"/>
      <c r="F130" s="190" t="s">
        <v>26</v>
      </c>
      <c r="G130" s="191"/>
      <c r="H130" s="191"/>
      <c r="I130" s="191">
        <f>'1 D 1.1 Pol'!G136</f>
        <v>0</v>
      </c>
      <c r="J130" s="187" t="str">
        <f>IF(I133=0,"",I130/I133*100)</f>
        <v/>
      </c>
    </row>
    <row r="131" spans="1:10" ht="36.75" customHeight="1" x14ac:dyDescent="0.2">
      <c r="A131" s="176"/>
      <c r="B131" s="181" t="s">
        <v>212</v>
      </c>
      <c r="C131" s="182" t="s">
        <v>27</v>
      </c>
      <c r="D131" s="183"/>
      <c r="E131" s="183"/>
      <c r="F131" s="190" t="s">
        <v>212</v>
      </c>
      <c r="G131" s="191"/>
      <c r="H131" s="191"/>
      <c r="I131" s="191">
        <f>'01 1 Pol'!G8</f>
        <v>0</v>
      </c>
      <c r="J131" s="187" t="str">
        <f>IF(I133=0,"",I131/I133*100)</f>
        <v/>
      </c>
    </row>
    <row r="132" spans="1:10" ht="36.75" customHeight="1" x14ac:dyDescent="0.2">
      <c r="A132" s="176"/>
      <c r="B132" s="181" t="s">
        <v>213</v>
      </c>
      <c r="C132" s="182" t="s">
        <v>28</v>
      </c>
      <c r="D132" s="183"/>
      <c r="E132" s="183"/>
      <c r="F132" s="190" t="s">
        <v>213</v>
      </c>
      <c r="G132" s="191"/>
      <c r="H132" s="191"/>
      <c r="I132" s="191">
        <f>'01 1 Pol'!G33</f>
        <v>0</v>
      </c>
      <c r="J132" s="187" t="str">
        <f>IF(I133=0,"",I132/I133*100)</f>
        <v/>
      </c>
    </row>
    <row r="133" spans="1:10" ht="25.5" customHeight="1" x14ac:dyDescent="0.2">
      <c r="A133" s="177"/>
      <c r="B133" s="184" t="s">
        <v>1</v>
      </c>
      <c r="C133" s="185"/>
      <c r="D133" s="186"/>
      <c r="E133" s="186"/>
      <c r="F133" s="192"/>
      <c r="G133" s="193"/>
      <c r="H133" s="193"/>
      <c r="I133" s="193">
        <f>SUM(I79:I132)</f>
        <v>0</v>
      </c>
      <c r="J133" s="188">
        <f>SUM(J79:J132)</f>
        <v>0</v>
      </c>
    </row>
    <row r="134" spans="1:10" x14ac:dyDescent="0.2">
      <c r="F134" s="133"/>
      <c r="G134" s="133"/>
      <c r="H134" s="133"/>
      <c r="I134" s="133"/>
      <c r="J134" s="189"/>
    </row>
    <row r="135" spans="1:10" x14ac:dyDescent="0.2">
      <c r="F135" s="133"/>
      <c r="G135" s="133"/>
      <c r="H135" s="133"/>
      <c r="I135" s="133"/>
      <c r="J135" s="189"/>
    </row>
    <row r="136" spans="1:10" x14ac:dyDescent="0.2">
      <c r="F136" s="133"/>
      <c r="G136" s="133"/>
      <c r="H136" s="133"/>
      <c r="I136" s="133"/>
      <c r="J136" s="189"/>
    </row>
  </sheetData>
  <sheetProtection algorithmName="SHA-512" hashValue="YQNUdavz5g8WLbk8aKJxeeRHGb1cpOGOHIObQK3w5YDHm5U8/KgHZmDmNb1fQSPX4yl0SkE+vCLOEvZf/03Neg==" saltValue="L//Q6/Ha9NFdnqsxgV35h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3">
    <mergeCell ref="C131:E131"/>
    <mergeCell ref="C132:E132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54:E54"/>
    <mergeCell ref="C55:E55"/>
    <mergeCell ref="B56:E56"/>
    <mergeCell ref="C79:E79"/>
    <mergeCell ref="C80:E8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sewzxy/KHGw/ODlzXnG5jQwKSjLtq9AGUIeRf3/gOJIpCsjnpQpOLBOhqgDTW9RdXetdwnIDk8hPWlsjYCqT9Q==" saltValue="ZRTtB598WV2Gm+QqT5/H6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3923-E5EB-4CB9-BF49-090CB649F2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212</v>
      </c>
      <c r="C8" s="246" t="s">
        <v>27</v>
      </c>
      <c r="D8" s="224"/>
      <c r="E8" s="225"/>
      <c r="F8" s="226"/>
      <c r="G8" s="226">
        <f>SUMIF(AG9:AG32,"&lt;&gt;NOR",G9:G32)</f>
        <v>0</v>
      </c>
      <c r="H8" s="226"/>
      <c r="I8" s="226">
        <f>SUM(I9:I32)</f>
        <v>0</v>
      </c>
      <c r="J8" s="226"/>
      <c r="K8" s="226">
        <f>SUM(K9:K32)</f>
        <v>0</v>
      </c>
      <c r="L8" s="226"/>
      <c r="M8" s="226">
        <f>SUM(M9:M32)</f>
        <v>0</v>
      </c>
      <c r="N8" s="225"/>
      <c r="O8" s="225">
        <f>SUM(O9:O32)</f>
        <v>0</v>
      </c>
      <c r="P8" s="225"/>
      <c r="Q8" s="225">
        <f>SUM(Q9:Q32)</f>
        <v>0</v>
      </c>
      <c r="R8" s="226"/>
      <c r="S8" s="226"/>
      <c r="T8" s="227"/>
      <c r="U8" s="221"/>
      <c r="V8" s="221">
        <f>SUM(V9:V32)</f>
        <v>0</v>
      </c>
      <c r="W8" s="221"/>
      <c r="X8" s="221"/>
      <c r="Y8" s="221"/>
      <c r="AG8" t="s">
        <v>242</v>
      </c>
    </row>
    <row r="9" spans="1:60" outlineLevel="1" x14ac:dyDescent="0.2">
      <c r="A9" s="229">
        <v>1</v>
      </c>
      <c r="B9" s="230" t="s">
        <v>243</v>
      </c>
      <c r="C9" s="247" t="s">
        <v>244</v>
      </c>
      <c r="D9" s="231" t="s">
        <v>245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246</v>
      </c>
      <c r="T9" s="235" t="s">
        <v>247</v>
      </c>
      <c r="U9" s="220">
        <v>0</v>
      </c>
      <c r="V9" s="220">
        <f>ROUND(E9*U9,2)</f>
        <v>0</v>
      </c>
      <c r="W9" s="220"/>
      <c r="X9" s="220" t="s">
        <v>248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250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8" t="s">
        <v>251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49" t="s">
        <v>253</v>
      </c>
      <c r="D11" s="238"/>
      <c r="E11" s="238"/>
      <c r="F11" s="238"/>
      <c r="G11" s="238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252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7" t="str">
        <f>C11</f>
        <v>Sejmutí ornice, hrubá úprava terénu a zpevnění ploch pro osazení objektů sociálního zařízení staveniště a kanceláří stavby.</v>
      </c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9" t="s">
        <v>254</v>
      </c>
      <c r="D12" s="238"/>
      <c r="E12" s="238"/>
      <c r="F12" s="238"/>
      <c r="G12" s="238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252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49" t="s">
        <v>255</v>
      </c>
      <c r="D13" s="238"/>
      <c r="E13" s="238"/>
      <c r="F13" s="238"/>
      <c r="G13" s="23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49" t="s">
        <v>256</v>
      </c>
      <c r="D14" s="238"/>
      <c r="E14" s="238"/>
      <c r="F14" s="238"/>
      <c r="G14" s="238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17"/>
      <c r="B15" s="218"/>
      <c r="C15" s="249" t="s">
        <v>257</v>
      </c>
      <c r="D15" s="238"/>
      <c r="E15" s="238"/>
      <c r="F15" s="238"/>
      <c r="G15" s="238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252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49" t="s">
        <v>258</v>
      </c>
      <c r="D16" s="238"/>
      <c r="E16" s="238"/>
      <c r="F16" s="238"/>
      <c r="G16" s="23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9" t="s">
        <v>259</v>
      </c>
      <c r="D17" s="238"/>
      <c r="E17" s="238"/>
      <c r="F17" s="238"/>
      <c r="G17" s="23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252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7" t="str">
        <f>C17</f>
        <v>Zřízení přípojky elektrické energie a vody do vzdálenosti 1 km od obvodu staveniště. Náhradní zdroj elektrické energie.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9">
        <v>2</v>
      </c>
      <c r="B18" s="230" t="s">
        <v>260</v>
      </c>
      <c r="C18" s="247" t="s">
        <v>261</v>
      </c>
      <c r="D18" s="231" t="s">
        <v>245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246</v>
      </c>
      <c r="T18" s="235" t="s">
        <v>247</v>
      </c>
      <c r="U18" s="220">
        <v>0</v>
      </c>
      <c r="V18" s="220">
        <f>ROUND(E18*U18,2)</f>
        <v>0</v>
      </c>
      <c r="W18" s="220"/>
      <c r="X18" s="220" t="s">
        <v>248</v>
      </c>
      <c r="Y18" s="220" t="s">
        <v>249</v>
      </c>
      <c r="Z18" s="210"/>
      <c r="AA18" s="210"/>
      <c r="AB18" s="210"/>
      <c r="AC18" s="210"/>
      <c r="AD18" s="210"/>
      <c r="AE18" s="210"/>
      <c r="AF18" s="210"/>
      <c r="AG18" s="210" t="s">
        <v>250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8" t="s">
        <v>262</v>
      </c>
      <c r="D19" s="236"/>
      <c r="E19" s="236"/>
      <c r="F19" s="236"/>
      <c r="G19" s="236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252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3" x14ac:dyDescent="0.2">
      <c r="A20" s="217"/>
      <c r="B20" s="218"/>
      <c r="C20" s="249" t="s">
        <v>263</v>
      </c>
      <c r="D20" s="238"/>
      <c r="E20" s="238"/>
      <c r="F20" s="238"/>
      <c r="G20" s="23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Opotřebení a údržba nebo pronájem sociálního zařízení – umývárny, toalety, šatny. Opotřebení nebo pronájem dočasného oplocení staveniště.</v>
      </c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49" t="s">
        <v>264</v>
      </c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252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3" x14ac:dyDescent="0.2">
      <c r="A22" s="217"/>
      <c r="B22" s="218"/>
      <c r="C22" s="249" t="s">
        <v>265</v>
      </c>
      <c r="D22" s="238"/>
      <c r="E22" s="238"/>
      <c r="F22" s="238"/>
      <c r="G22" s="23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252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7" t="str">
        <f>C22</f>
        <v>Spotřeba vody a elektrické energie pro potřebu sociálních zařízení a kanceláří stavby. Pronájem, opotřebení a spotřeba pohonných hmot náhradního zdroje elektrické energie.</v>
      </c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9" t="s">
        <v>266</v>
      </c>
      <c r="D23" s="238"/>
      <c r="E23" s="238"/>
      <c r="F23" s="238"/>
      <c r="G23" s="23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3</v>
      </c>
      <c r="B24" s="230" t="s">
        <v>267</v>
      </c>
      <c r="C24" s="247" t="s">
        <v>268</v>
      </c>
      <c r="D24" s="231" t="s">
        <v>245</v>
      </c>
      <c r="E24" s="232">
        <v>1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246</v>
      </c>
      <c r="T24" s="235" t="s">
        <v>247</v>
      </c>
      <c r="U24" s="220">
        <v>0</v>
      </c>
      <c r="V24" s="220">
        <f>ROUND(E24*U24,2)</f>
        <v>0</v>
      </c>
      <c r="W24" s="220"/>
      <c r="X24" s="220" t="s">
        <v>248</v>
      </c>
      <c r="Y24" s="220" t="s">
        <v>249</v>
      </c>
      <c r="Z24" s="210"/>
      <c r="AA24" s="210"/>
      <c r="AB24" s="210"/>
      <c r="AC24" s="210"/>
      <c r="AD24" s="210"/>
      <c r="AE24" s="210"/>
      <c r="AF24" s="210"/>
      <c r="AG24" s="210" t="s">
        <v>250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48" t="s">
        <v>269</v>
      </c>
      <c r="D25" s="236"/>
      <c r="E25" s="236"/>
      <c r="F25" s="236"/>
      <c r="G25" s="236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252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49" t="s">
        <v>270</v>
      </c>
      <c r="D26" s="238"/>
      <c r="E26" s="238"/>
      <c r="F26" s="238"/>
      <c r="G26" s="23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252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Uvedení zpevněných ploch pro objekty sociálního zařízení staveniště a kanceláří stavby do původního stavu. Případné ohumusování.</v>
      </c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49" t="s">
        <v>271</v>
      </c>
      <c r="D27" s="238"/>
      <c r="E27" s="238"/>
      <c r="F27" s="238"/>
      <c r="G27" s="23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252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9" t="s">
        <v>272</v>
      </c>
      <c r="D28" s="238"/>
      <c r="E28" s="238"/>
      <c r="F28" s="238"/>
      <c r="G28" s="23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252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49" t="s">
        <v>273</v>
      </c>
      <c r="D29" s="238"/>
      <c r="E29" s="238"/>
      <c r="F29" s="238"/>
      <c r="G29" s="238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252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7" t="str">
        <f>C29</f>
        <v>Odvoz mobilních kanceláří stavby a technického dozoru, nebo uvedení do původního stavu prostor pronajatých.</v>
      </c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9" t="s">
        <v>274</v>
      </c>
      <c r="D30" s="238"/>
      <c r="E30" s="238"/>
      <c r="F30" s="238"/>
      <c r="G30" s="23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Zrušení vnitrostaveništního rozvodu energie včetně rozvaděčů a osvětlení staveniště (včetně stožárů a osvětlovacích těles).</v>
      </c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9" t="s">
        <v>275</v>
      </c>
      <c r="D31" s="238"/>
      <c r="E31" s="238"/>
      <c r="F31" s="238"/>
      <c r="G31" s="23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9" t="s">
        <v>276</v>
      </c>
      <c r="D32" s="238"/>
      <c r="E32" s="238"/>
      <c r="F32" s="238"/>
      <c r="G32" s="238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252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2" t="s">
        <v>241</v>
      </c>
      <c r="B33" s="223" t="s">
        <v>213</v>
      </c>
      <c r="C33" s="246" t="s">
        <v>28</v>
      </c>
      <c r="D33" s="224"/>
      <c r="E33" s="225"/>
      <c r="F33" s="226"/>
      <c r="G33" s="226">
        <f>SUMIF(AG34:AG53,"&lt;&gt;NOR",G34:G53)</f>
        <v>0</v>
      </c>
      <c r="H33" s="226"/>
      <c r="I33" s="226">
        <f>SUM(I34:I53)</f>
        <v>0</v>
      </c>
      <c r="J33" s="226"/>
      <c r="K33" s="226">
        <f>SUM(K34:K53)</f>
        <v>0</v>
      </c>
      <c r="L33" s="226"/>
      <c r="M33" s="226">
        <f>SUM(M34:M53)</f>
        <v>0</v>
      </c>
      <c r="N33" s="225"/>
      <c r="O33" s="225">
        <f>SUM(O34:O53)</f>
        <v>0</v>
      </c>
      <c r="P33" s="225"/>
      <c r="Q33" s="225">
        <f>SUM(Q34:Q53)</f>
        <v>0</v>
      </c>
      <c r="R33" s="226"/>
      <c r="S33" s="226"/>
      <c r="T33" s="227"/>
      <c r="U33" s="221"/>
      <c r="V33" s="221">
        <f>SUM(V34:V53)</f>
        <v>0</v>
      </c>
      <c r="W33" s="221"/>
      <c r="X33" s="221"/>
      <c r="Y33" s="221"/>
      <c r="AG33" t="s">
        <v>242</v>
      </c>
    </row>
    <row r="34" spans="1:60" outlineLevel="1" x14ac:dyDescent="0.2">
      <c r="A34" s="229">
        <v>4</v>
      </c>
      <c r="B34" s="230" t="s">
        <v>277</v>
      </c>
      <c r="C34" s="247" t="s">
        <v>278</v>
      </c>
      <c r="D34" s="231" t="s">
        <v>245</v>
      </c>
      <c r="E34" s="232">
        <v>1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279</v>
      </c>
      <c r="T34" s="235" t="s">
        <v>247</v>
      </c>
      <c r="U34" s="220">
        <v>0</v>
      </c>
      <c r="V34" s="220">
        <f>ROUND(E34*U34,2)</f>
        <v>0</v>
      </c>
      <c r="W34" s="220"/>
      <c r="X34" s="220" t="s">
        <v>280</v>
      </c>
      <c r="Y34" s="220" t="s">
        <v>249</v>
      </c>
      <c r="Z34" s="210"/>
      <c r="AA34" s="210"/>
      <c r="AB34" s="210"/>
      <c r="AC34" s="210"/>
      <c r="AD34" s="210"/>
      <c r="AE34" s="210"/>
      <c r="AF34" s="210"/>
      <c r="AG34" s="210" t="s">
        <v>281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48" t="s">
        <v>282</v>
      </c>
      <c r="D35" s="236"/>
      <c r="E35" s="236"/>
      <c r="F35" s="236"/>
      <c r="G35" s="236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7" t="str">
        <f>C35</f>
        <v>Zaměření a vytýčení stávajících inženýrských sítí v místě stavby z hlediska jejich ochrany při provádění stavby.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5</v>
      </c>
      <c r="B36" s="240" t="s">
        <v>283</v>
      </c>
      <c r="C36" s="250" t="s">
        <v>284</v>
      </c>
      <c r="D36" s="241" t="s">
        <v>245</v>
      </c>
      <c r="E36" s="242">
        <v>1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/>
      <c r="S36" s="244" t="s">
        <v>279</v>
      </c>
      <c r="T36" s="245" t="s">
        <v>247</v>
      </c>
      <c r="U36" s="220">
        <v>0</v>
      </c>
      <c r="V36" s="220">
        <f>ROUND(E36*U36,2)</f>
        <v>0</v>
      </c>
      <c r="W36" s="220"/>
      <c r="X36" s="220" t="s">
        <v>280</v>
      </c>
      <c r="Y36" s="220" t="s">
        <v>249</v>
      </c>
      <c r="Z36" s="210"/>
      <c r="AA36" s="210"/>
      <c r="AB36" s="210"/>
      <c r="AC36" s="210"/>
      <c r="AD36" s="210"/>
      <c r="AE36" s="210"/>
      <c r="AF36" s="210"/>
      <c r="AG36" s="210" t="s">
        <v>281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9">
        <v>6</v>
      </c>
      <c r="B37" s="230" t="s">
        <v>285</v>
      </c>
      <c r="C37" s="247" t="s">
        <v>286</v>
      </c>
      <c r="D37" s="231" t="s">
        <v>287</v>
      </c>
      <c r="E37" s="232">
        <v>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279</v>
      </c>
      <c r="T37" s="235" t="s">
        <v>247</v>
      </c>
      <c r="U37" s="220">
        <v>0</v>
      </c>
      <c r="V37" s="220">
        <f>ROUND(E37*U37,2)</f>
        <v>0</v>
      </c>
      <c r="W37" s="220"/>
      <c r="X37" s="220" t="s">
        <v>280</v>
      </c>
      <c r="Y37" s="220" t="s">
        <v>249</v>
      </c>
      <c r="Z37" s="210"/>
      <c r="AA37" s="210"/>
      <c r="AB37" s="210"/>
      <c r="AC37" s="210"/>
      <c r="AD37" s="210"/>
      <c r="AE37" s="210"/>
      <c r="AF37" s="210"/>
      <c r="AG37" s="210" t="s">
        <v>281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48" t="s">
        <v>288</v>
      </c>
      <c r="D38" s="236"/>
      <c r="E38" s="236"/>
      <c r="F38" s="236"/>
      <c r="G38" s="236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252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37" t="str">
        <f>C38</f>
        <v>dle odsouhlaseného vzoru objednatele, technické parametry dle pravidel publicity IROP: rozměr 0,3x 0,4m.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9">
        <v>7</v>
      </c>
      <c r="B39" s="230" t="s">
        <v>289</v>
      </c>
      <c r="C39" s="247" t="s">
        <v>290</v>
      </c>
      <c r="D39" s="231" t="s">
        <v>287</v>
      </c>
      <c r="E39" s="232">
        <v>1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279</v>
      </c>
      <c r="T39" s="235" t="s">
        <v>247</v>
      </c>
      <c r="U39" s="220">
        <v>0</v>
      </c>
      <c r="V39" s="220">
        <f>ROUND(E39*U39,2)</f>
        <v>0</v>
      </c>
      <c r="W39" s="220"/>
      <c r="X39" s="220" t="s">
        <v>280</v>
      </c>
      <c r="Y39" s="220" t="s">
        <v>249</v>
      </c>
      <c r="Z39" s="210"/>
      <c r="AA39" s="210"/>
      <c r="AB39" s="210"/>
      <c r="AC39" s="210"/>
      <c r="AD39" s="210"/>
      <c r="AE39" s="210"/>
      <c r="AF39" s="210"/>
      <c r="AG39" s="210" t="s">
        <v>281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17"/>
      <c r="B40" s="218"/>
      <c r="C40" s="248" t="s">
        <v>291</v>
      </c>
      <c r="D40" s="236"/>
      <c r="E40" s="236"/>
      <c r="F40" s="236"/>
      <c r="G40" s="236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252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37" t="str">
        <f>C40</f>
        <v>umístěný po dobu realizace projektu v místě realizace projektu a dle odsouhlaseného vzoru objednatele, technické parametry dle pravidel publicity IROP: rozměr 5,1 x 2,4 m (š x v)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9">
        <v>8</v>
      </c>
      <c r="B41" s="240" t="s">
        <v>292</v>
      </c>
      <c r="C41" s="250" t="s">
        <v>293</v>
      </c>
      <c r="D41" s="241" t="s">
        <v>245</v>
      </c>
      <c r="E41" s="242">
        <v>1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/>
      <c r="S41" s="244" t="s">
        <v>279</v>
      </c>
      <c r="T41" s="245" t="s">
        <v>247</v>
      </c>
      <c r="U41" s="220">
        <v>0</v>
      </c>
      <c r="V41" s="220">
        <f>ROUND(E41*U41,2)</f>
        <v>0</v>
      </c>
      <c r="W41" s="220"/>
      <c r="X41" s="220" t="s">
        <v>280</v>
      </c>
      <c r="Y41" s="220" t="s">
        <v>249</v>
      </c>
      <c r="Z41" s="210"/>
      <c r="AA41" s="210"/>
      <c r="AB41" s="210"/>
      <c r="AC41" s="210"/>
      <c r="AD41" s="210"/>
      <c r="AE41" s="210"/>
      <c r="AF41" s="210"/>
      <c r="AG41" s="210" t="s">
        <v>281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9">
        <v>9</v>
      </c>
      <c r="B42" s="230" t="s">
        <v>294</v>
      </c>
      <c r="C42" s="247" t="s">
        <v>295</v>
      </c>
      <c r="D42" s="231" t="s">
        <v>245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246</v>
      </c>
      <c r="T42" s="235" t="s">
        <v>247</v>
      </c>
      <c r="U42" s="220">
        <v>0</v>
      </c>
      <c r="V42" s="220">
        <f>ROUND(E42*U42,2)</f>
        <v>0</v>
      </c>
      <c r="W42" s="220"/>
      <c r="X42" s="220" t="s">
        <v>248</v>
      </c>
      <c r="Y42" s="220" t="s">
        <v>249</v>
      </c>
      <c r="Z42" s="210"/>
      <c r="AA42" s="210"/>
      <c r="AB42" s="210"/>
      <c r="AC42" s="210"/>
      <c r="AD42" s="210"/>
      <c r="AE42" s="210"/>
      <c r="AF42" s="210"/>
      <c r="AG42" s="210" t="s">
        <v>250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3.75" outlineLevel="2" x14ac:dyDescent="0.2">
      <c r="A43" s="217"/>
      <c r="B43" s="218"/>
      <c r="C43" s="248" t="s">
        <v>296</v>
      </c>
      <c r="D43" s="236"/>
      <c r="E43" s="236"/>
      <c r="F43" s="236"/>
      <c r="G43" s="236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252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7" t="str">
        <f>C43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9">
        <v>10</v>
      </c>
      <c r="B44" s="230" t="s">
        <v>297</v>
      </c>
      <c r="C44" s="247" t="s">
        <v>298</v>
      </c>
      <c r="D44" s="231" t="s">
        <v>245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246</v>
      </c>
      <c r="T44" s="235" t="s">
        <v>247</v>
      </c>
      <c r="U44" s="220">
        <v>0</v>
      </c>
      <c r="V44" s="220">
        <f>ROUND(E44*U44,2)</f>
        <v>0</v>
      </c>
      <c r="W44" s="220"/>
      <c r="X44" s="220" t="s">
        <v>248</v>
      </c>
      <c r="Y44" s="220" t="s">
        <v>249</v>
      </c>
      <c r="Z44" s="210"/>
      <c r="AA44" s="210"/>
      <c r="AB44" s="210"/>
      <c r="AC44" s="210"/>
      <c r="AD44" s="210"/>
      <c r="AE44" s="210"/>
      <c r="AF44" s="210"/>
      <c r="AG44" s="210" t="s">
        <v>250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48" t="s">
        <v>299</v>
      </c>
      <c r="D45" s="236"/>
      <c r="E45" s="236"/>
      <c r="F45" s="236"/>
      <c r="G45" s="236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252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9">
        <v>11</v>
      </c>
      <c r="B46" s="230" t="s">
        <v>300</v>
      </c>
      <c r="C46" s="247" t="s">
        <v>301</v>
      </c>
      <c r="D46" s="231" t="s">
        <v>245</v>
      </c>
      <c r="E46" s="232">
        <v>1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246</v>
      </c>
      <c r="T46" s="235" t="s">
        <v>247</v>
      </c>
      <c r="U46" s="220">
        <v>0</v>
      </c>
      <c r="V46" s="220">
        <f>ROUND(E46*U46,2)</f>
        <v>0</v>
      </c>
      <c r="W46" s="220"/>
      <c r="X46" s="220" t="s">
        <v>248</v>
      </c>
      <c r="Y46" s="220" t="s">
        <v>249</v>
      </c>
      <c r="Z46" s="210"/>
      <c r="AA46" s="210"/>
      <c r="AB46" s="210"/>
      <c r="AC46" s="210"/>
      <c r="AD46" s="210"/>
      <c r="AE46" s="210"/>
      <c r="AF46" s="210"/>
      <c r="AG46" s="210" t="s">
        <v>250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48" t="s">
        <v>302</v>
      </c>
      <c r="D47" s="236"/>
      <c r="E47" s="236"/>
      <c r="F47" s="236"/>
      <c r="G47" s="236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252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37" t="str">
        <f>C47</f>
        <v>Náklady zhotovitele, které vzniknou v souvislosti s povinnostmi zhotovitele při předání a převzetí díla.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12</v>
      </c>
      <c r="B48" s="230" t="s">
        <v>303</v>
      </c>
      <c r="C48" s="247" t="s">
        <v>304</v>
      </c>
      <c r="D48" s="231" t="s">
        <v>245</v>
      </c>
      <c r="E48" s="232">
        <v>1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246</v>
      </c>
      <c r="T48" s="235" t="s">
        <v>247</v>
      </c>
      <c r="U48" s="220">
        <v>0</v>
      </c>
      <c r="V48" s="220">
        <f>ROUND(E48*U48,2)</f>
        <v>0</v>
      </c>
      <c r="W48" s="220"/>
      <c r="X48" s="220" t="s">
        <v>248</v>
      </c>
      <c r="Y48" s="220" t="s">
        <v>249</v>
      </c>
      <c r="Z48" s="210"/>
      <c r="AA48" s="210"/>
      <c r="AB48" s="210"/>
      <c r="AC48" s="210"/>
      <c r="AD48" s="210"/>
      <c r="AE48" s="210"/>
      <c r="AF48" s="210"/>
      <c r="AG48" s="210" t="s">
        <v>250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2" x14ac:dyDescent="0.2">
      <c r="A49" s="217"/>
      <c r="B49" s="218"/>
      <c r="C49" s="248" t="s">
        <v>305</v>
      </c>
      <c r="D49" s="236"/>
      <c r="E49" s="236"/>
      <c r="F49" s="236"/>
      <c r="G49" s="236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252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7" t="str">
        <f>C49</f>
        <v>„Náklady na vyhotovení dokumentace skutečného provedení stavby v počtu třech  paré. Dokumentace bude předána v tištěné formě a na CD ve dvou formátech (veškerá dokumetnace v PDF,  výkresová část v DWG a PDF)“</v>
      </c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9">
        <v>13</v>
      </c>
      <c r="B50" s="230" t="s">
        <v>306</v>
      </c>
      <c r="C50" s="247" t="s">
        <v>307</v>
      </c>
      <c r="D50" s="231" t="s">
        <v>245</v>
      </c>
      <c r="E50" s="232">
        <v>1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246</v>
      </c>
      <c r="T50" s="235" t="s">
        <v>247</v>
      </c>
      <c r="U50" s="220">
        <v>0</v>
      </c>
      <c r="V50" s="220">
        <f>ROUND(E50*U50,2)</f>
        <v>0</v>
      </c>
      <c r="W50" s="220"/>
      <c r="X50" s="220" t="s">
        <v>248</v>
      </c>
      <c r="Y50" s="220" t="s">
        <v>249</v>
      </c>
      <c r="Z50" s="210"/>
      <c r="AA50" s="210"/>
      <c r="AB50" s="210"/>
      <c r="AC50" s="210"/>
      <c r="AD50" s="210"/>
      <c r="AE50" s="210"/>
      <c r="AF50" s="210"/>
      <c r="AG50" s="210" t="s">
        <v>250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2" x14ac:dyDescent="0.2">
      <c r="A51" s="217"/>
      <c r="B51" s="218"/>
      <c r="C51" s="248" t="s">
        <v>308</v>
      </c>
      <c r="D51" s="236"/>
      <c r="E51" s="236"/>
      <c r="F51" s="236"/>
      <c r="G51" s="236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252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37" t="str">
        <f>C51</f>
        <v>Náklady zhotovitele spojené se zabezpečením a poskytnutím zajišťovacích bankovních záruk za řádné provedení díla, pokud je zadavatel požaduje v obchodních podmínkách.</v>
      </c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9">
        <v>14</v>
      </c>
      <c r="B52" s="240" t="s">
        <v>309</v>
      </c>
      <c r="C52" s="250" t="s">
        <v>310</v>
      </c>
      <c r="D52" s="241" t="s">
        <v>245</v>
      </c>
      <c r="E52" s="242">
        <v>1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2">
        <v>0</v>
      </c>
      <c r="O52" s="242">
        <f>ROUND(E52*N52,2)</f>
        <v>0</v>
      </c>
      <c r="P52" s="242">
        <v>0</v>
      </c>
      <c r="Q52" s="242">
        <f>ROUND(E52*P52,2)</f>
        <v>0</v>
      </c>
      <c r="R52" s="244"/>
      <c r="S52" s="244" t="s">
        <v>279</v>
      </c>
      <c r="T52" s="245" t="s">
        <v>247</v>
      </c>
      <c r="U52" s="220">
        <v>0</v>
      </c>
      <c r="V52" s="220">
        <f>ROUND(E52*U52,2)</f>
        <v>0</v>
      </c>
      <c r="W52" s="220"/>
      <c r="X52" s="220" t="s">
        <v>280</v>
      </c>
      <c r="Y52" s="220" t="s">
        <v>249</v>
      </c>
      <c r="Z52" s="210"/>
      <c r="AA52" s="210"/>
      <c r="AB52" s="210"/>
      <c r="AC52" s="210"/>
      <c r="AD52" s="210"/>
      <c r="AE52" s="210"/>
      <c r="AF52" s="210"/>
      <c r="AG52" s="210" t="s">
        <v>281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29">
        <v>15</v>
      </c>
      <c r="B53" s="230" t="s">
        <v>311</v>
      </c>
      <c r="C53" s="247" t="s">
        <v>312</v>
      </c>
      <c r="D53" s="231" t="s">
        <v>245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279</v>
      </c>
      <c r="T53" s="235" t="s">
        <v>247</v>
      </c>
      <c r="U53" s="220">
        <v>0</v>
      </c>
      <c r="V53" s="220">
        <f>ROUND(E53*U53,2)</f>
        <v>0</v>
      </c>
      <c r="W53" s="220"/>
      <c r="X53" s="220" t="s">
        <v>280</v>
      </c>
      <c r="Y53" s="220" t="s">
        <v>249</v>
      </c>
      <c r="Z53" s="210"/>
      <c r="AA53" s="210"/>
      <c r="AB53" s="210"/>
      <c r="AC53" s="210"/>
      <c r="AD53" s="210"/>
      <c r="AE53" s="210"/>
      <c r="AF53" s="210"/>
      <c r="AG53" s="210" t="s">
        <v>281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51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227</v>
      </c>
    </row>
    <row r="55" spans="1:60" x14ac:dyDescent="0.2">
      <c r="A55" s="213"/>
      <c r="B55" s="214" t="s">
        <v>29</v>
      </c>
      <c r="C55" s="252"/>
      <c r="D55" s="215"/>
      <c r="E55" s="216"/>
      <c r="F55" s="216"/>
      <c r="G55" s="228">
        <f>G8+G33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313</v>
      </c>
    </row>
    <row r="56" spans="1:60" x14ac:dyDescent="0.2">
      <c r="C56" s="253"/>
      <c r="D56" s="10"/>
      <c r="AG56" t="s">
        <v>314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LeawXvZQYLf/EpbZH9xVO/TnEmcJIRUUQTukFsl+KDDAAt/gSPk/X51pUuGOJ63mX/MYPN4xaUZ0x1YKsSxkA==" saltValue="kvmDXGMVlJnlyhrdaVWDuQ==" spinCount="100000" sheet="1" formatRows="0"/>
  <mergeCells count="33">
    <mergeCell ref="C47:G47"/>
    <mergeCell ref="C49:G49"/>
    <mergeCell ref="C51:G51"/>
    <mergeCell ref="C32:G32"/>
    <mergeCell ref="C35:G35"/>
    <mergeCell ref="C38:G38"/>
    <mergeCell ref="C40:G40"/>
    <mergeCell ref="C43:G43"/>
    <mergeCell ref="C45:G45"/>
    <mergeCell ref="C26:G26"/>
    <mergeCell ref="C27:G27"/>
    <mergeCell ref="C28:G28"/>
    <mergeCell ref="C29:G29"/>
    <mergeCell ref="C30:G30"/>
    <mergeCell ref="C31:G31"/>
    <mergeCell ref="C19:G19"/>
    <mergeCell ref="C20:G20"/>
    <mergeCell ref="C21:G21"/>
    <mergeCell ref="C22:G22"/>
    <mergeCell ref="C23:G23"/>
    <mergeCell ref="C25:G25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921D-D4E8-4539-A2DE-AD8AB4DA79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61</v>
      </c>
      <c r="C8" s="246" t="s">
        <v>111</v>
      </c>
      <c r="D8" s="224"/>
      <c r="E8" s="225"/>
      <c r="F8" s="226"/>
      <c r="G8" s="226">
        <f>SUMIF(AG9:AG39,"&lt;&gt;NOR",G9:G39)</f>
        <v>0</v>
      </c>
      <c r="H8" s="226"/>
      <c r="I8" s="226">
        <f>SUM(I9:I39)</f>
        <v>0</v>
      </c>
      <c r="J8" s="226"/>
      <c r="K8" s="226">
        <f>SUM(K9:K39)</f>
        <v>0</v>
      </c>
      <c r="L8" s="226"/>
      <c r="M8" s="226">
        <f>SUM(M9:M39)</f>
        <v>0</v>
      </c>
      <c r="N8" s="225"/>
      <c r="O8" s="225">
        <f>SUM(O9:O39)</f>
        <v>0</v>
      </c>
      <c r="P8" s="225"/>
      <c r="Q8" s="225">
        <f>SUM(Q9:Q39)</f>
        <v>0</v>
      </c>
      <c r="R8" s="226"/>
      <c r="S8" s="226"/>
      <c r="T8" s="227"/>
      <c r="U8" s="221"/>
      <c r="V8" s="221">
        <f>SUM(V9:V39)</f>
        <v>143.74</v>
      </c>
      <c r="W8" s="221"/>
      <c r="X8" s="221"/>
      <c r="Y8" s="221"/>
      <c r="AG8" t="s">
        <v>242</v>
      </c>
    </row>
    <row r="9" spans="1:60" ht="22.5" outlineLevel="1" x14ac:dyDescent="0.2">
      <c r="A9" s="229">
        <v>1</v>
      </c>
      <c r="B9" s="230" t="s">
        <v>315</v>
      </c>
      <c r="C9" s="247" t="s">
        <v>316</v>
      </c>
      <c r="D9" s="231" t="s">
        <v>317</v>
      </c>
      <c r="E9" s="232">
        <v>2.6160000000000001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318</v>
      </c>
      <c r="S9" s="234" t="s">
        <v>246</v>
      </c>
      <c r="T9" s="235" t="s">
        <v>247</v>
      </c>
      <c r="U9" s="220">
        <v>30.207999999999998</v>
      </c>
      <c r="V9" s="220">
        <f>ROUND(E9*U9,2)</f>
        <v>79.02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281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61" t="s">
        <v>319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korytech vodotečí, melioračních kanálech s přemístěním suti na hromady na vzdálenost do 20 m nebo s naložením na dopravní prostředek,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321</v>
      </c>
      <c r="D11" s="254"/>
      <c r="E11" s="255">
        <v>1.2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2" t="s">
        <v>323</v>
      </c>
      <c r="D12" s="254"/>
      <c r="E12" s="255">
        <v>0.6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322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2" t="s">
        <v>324</v>
      </c>
      <c r="D13" s="254"/>
      <c r="E13" s="255">
        <v>0.82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322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2</v>
      </c>
      <c r="B14" s="230" t="s">
        <v>325</v>
      </c>
      <c r="C14" s="247" t="s">
        <v>326</v>
      </c>
      <c r="D14" s="231" t="s">
        <v>317</v>
      </c>
      <c r="E14" s="232">
        <v>145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 t="s">
        <v>318</v>
      </c>
      <c r="S14" s="234" t="s">
        <v>246</v>
      </c>
      <c r="T14" s="235" t="s">
        <v>247</v>
      </c>
      <c r="U14" s="220">
        <v>0.36799999999999999</v>
      </c>
      <c r="V14" s="220">
        <f>ROUND(E14*U14,2)</f>
        <v>53.36</v>
      </c>
      <c r="W14" s="220"/>
      <c r="X14" s="220" t="s">
        <v>280</v>
      </c>
      <c r="Y14" s="220" t="s">
        <v>249</v>
      </c>
      <c r="Z14" s="210"/>
      <c r="AA14" s="210"/>
      <c r="AB14" s="210"/>
      <c r="AC14" s="210"/>
      <c r="AD14" s="210"/>
      <c r="AE14" s="210"/>
      <c r="AF14" s="210"/>
      <c r="AG14" s="210" t="s">
        <v>281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1" t="s">
        <v>327</v>
      </c>
      <c r="D15" s="260"/>
      <c r="E15" s="260"/>
      <c r="F15" s="260"/>
      <c r="G15" s="26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2" t="s">
        <v>328</v>
      </c>
      <c r="D16" s="254"/>
      <c r="E16" s="255">
        <v>145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322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9">
        <v>3</v>
      </c>
      <c r="B17" s="230" t="s">
        <v>329</v>
      </c>
      <c r="C17" s="247" t="s">
        <v>330</v>
      </c>
      <c r="D17" s="231" t="s">
        <v>317</v>
      </c>
      <c r="E17" s="232">
        <v>145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318</v>
      </c>
      <c r="S17" s="234" t="s">
        <v>246</v>
      </c>
      <c r="T17" s="235" t="s">
        <v>247</v>
      </c>
      <c r="U17" s="220">
        <v>5.8000000000000003E-2</v>
      </c>
      <c r="V17" s="220">
        <f>ROUND(E17*U17,2)</f>
        <v>8.41</v>
      </c>
      <c r="W17" s="220"/>
      <c r="X17" s="220" t="s">
        <v>280</v>
      </c>
      <c r="Y17" s="220" t="s">
        <v>249</v>
      </c>
      <c r="Z17" s="210"/>
      <c r="AA17" s="210"/>
      <c r="AB17" s="210"/>
      <c r="AC17" s="210"/>
      <c r="AD17" s="210"/>
      <c r="AE17" s="210"/>
      <c r="AF17" s="210"/>
      <c r="AG17" s="210" t="s">
        <v>281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1" t="s">
        <v>327</v>
      </c>
      <c r="D18" s="260"/>
      <c r="E18" s="260"/>
      <c r="F18" s="260"/>
      <c r="G18" s="26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320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29">
        <v>4</v>
      </c>
      <c r="B19" s="230" t="s">
        <v>331</v>
      </c>
      <c r="C19" s="247" t="s">
        <v>332</v>
      </c>
      <c r="D19" s="231" t="s">
        <v>317</v>
      </c>
      <c r="E19" s="232">
        <v>147.61600000000001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318</v>
      </c>
      <c r="S19" s="234" t="s">
        <v>246</v>
      </c>
      <c r="T19" s="235" t="s">
        <v>247</v>
      </c>
      <c r="U19" s="220">
        <v>1.0999999999999999E-2</v>
      </c>
      <c r="V19" s="220">
        <f>ROUND(E19*U19,2)</f>
        <v>1.62</v>
      </c>
      <c r="W19" s="220"/>
      <c r="X19" s="220" t="s">
        <v>280</v>
      </c>
      <c r="Y19" s="220" t="s">
        <v>249</v>
      </c>
      <c r="Z19" s="210"/>
      <c r="AA19" s="210"/>
      <c r="AB19" s="210"/>
      <c r="AC19" s="210"/>
      <c r="AD19" s="210"/>
      <c r="AE19" s="210"/>
      <c r="AF19" s="210"/>
      <c r="AG19" s="210" t="s">
        <v>281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1" t="s">
        <v>333</v>
      </c>
      <c r="D20" s="260"/>
      <c r="E20" s="260"/>
      <c r="F20" s="260"/>
      <c r="G20" s="26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2" t="s">
        <v>328</v>
      </c>
      <c r="D21" s="254"/>
      <c r="E21" s="255">
        <v>145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322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2" t="s">
        <v>321</v>
      </c>
      <c r="D22" s="254"/>
      <c r="E22" s="255">
        <v>1.2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2" t="s">
        <v>323</v>
      </c>
      <c r="D23" s="254"/>
      <c r="E23" s="255">
        <v>0.6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322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2" t="s">
        <v>324</v>
      </c>
      <c r="D24" s="254"/>
      <c r="E24" s="255">
        <v>0.82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322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5</v>
      </c>
      <c r="B25" s="230" t="s">
        <v>334</v>
      </c>
      <c r="C25" s="247" t="s">
        <v>335</v>
      </c>
      <c r="D25" s="231" t="s">
        <v>317</v>
      </c>
      <c r="E25" s="232">
        <v>2214.2399999999998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318</v>
      </c>
      <c r="S25" s="234" t="s">
        <v>246</v>
      </c>
      <c r="T25" s="235" t="s">
        <v>247</v>
      </c>
      <c r="U25" s="220">
        <v>0</v>
      </c>
      <c r="V25" s="220">
        <f>ROUND(E25*U25,2)</f>
        <v>0</v>
      </c>
      <c r="W25" s="220"/>
      <c r="X25" s="220" t="s">
        <v>280</v>
      </c>
      <c r="Y25" s="220" t="s">
        <v>249</v>
      </c>
      <c r="Z25" s="210"/>
      <c r="AA25" s="210"/>
      <c r="AB25" s="210"/>
      <c r="AC25" s="210"/>
      <c r="AD25" s="210"/>
      <c r="AE25" s="210"/>
      <c r="AF25" s="210"/>
      <c r="AG25" s="210" t="s">
        <v>281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1" t="s">
        <v>333</v>
      </c>
      <c r="D26" s="260"/>
      <c r="E26" s="260"/>
      <c r="F26" s="260"/>
      <c r="G26" s="26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320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2" t="s">
        <v>336</v>
      </c>
      <c r="D27" s="254"/>
      <c r="E27" s="255">
        <v>2214.2399999999998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322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29">
        <v>6</v>
      </c>
      <c r="B28" s="230" t="s">
        <v>337</v>
      </c>
      <c r="C28" s="247" t="s">
        <v>338</v>
      </c>
      <c r="D28" s="231" t="s">
        <v>317</v>
      </c>
      <c r="E28" s="232">
        <v>147.61600000000001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318</v>
      </c>
      <c r="S28" s="234" t="s">
        <v>246</v>
      </c>
      <c r="T28" s="235" t="s">
        <v>247</v>
      </c>
      <c r="U28" s="220">
        <v>8.9999999999999993E-3</v>
      </c>
      <c r="V28" s="220">
        <f>ROUND(E28*U28,2)</f>
        <v>1.33</v>
      </c>
      <c r="W28" s="220"/>
      <c r="X28" s="220" t="s">
        <v>280</v>
      </c>
      <c r="Y28" s="220" t="s">
        <v>249</v>
      </c>
      <c r="Z28" s="210"/>
      <c r="AA28" s="210"/>
      <c r="AB28" s="210"/>
      <c r="AC28" s="210"/>
      <c r="AD28" s="210"/>
      <c r="AE28" s="210"/>
      <c r="AF28" s="210"/>
      <c r="AG28" s="210" t="s">
        <v>281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48" t="s">
        <v>339</v>
      </c>
      <c r="D29" s="236"/>
      <c r="E29" s="236"/>
      <c r="F29" s="236"/>
      <c r="G29" s="236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252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9">
        <v>7</v>
      </c>
      <c r="B30" s="230" t="s">
        <v>340</v>
      </c>
      <c r="C30" s="247" t="s">
        <v>341</v>
      </c>
      <c r="D30" s="231" t="s">
        <v>342</v>
      </c>
      <c r="E30" s="232">
        <v>275.5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318</v>
      </c>
      <c r="S30" s="234" t="s">
        <v>246</v>
      </c>
      <c r="T30" s="235" t="s">
        <v>247</v>
      </c>
      <c r="U30" s="220">
        <v>0</v>
      </c>
      <c r="V30" s="220">
        <f>ROUND(E30*U30,2)</f>
        <v>0</v>
      </c>
      <c r="W30" s="220"/>
      <c r="X30" s="220" t="s">
        <v>280</v>
      </c>
      <c r="Y30" s="220" t="s">
        <v>249</v>
      </c>
      <c r="Z30" s="210"/>
      <c r="AA30" s="210"/>
      <c r="AB30" s="210"/>
      <c r="AC30" s="210"/>
      <c r="AD30" s="210"/>
      <c r="AE30" s="210"/>
      <c r="AF30" s="210"/>
      <c r="AG30" s="210" t="s">
        <v>281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2" t="s">
        <v>343</v>
      </c>
      <c r="D31" s="254"/>
      <c r="E31" s="255">
        <v>275.5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322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9">
        <v>8</v>
      </c>
      <c r="B32" s="230" t="s">
        <v>344</v>
      </c>
      <c r="C32" s="247" t="s">
        <v>345</v>
      </c>
      <c r="D32" s="231" t="s">
        <v>342</v>
      </c>
      <c r="E32" s="232">
        <v>5.7552000000000003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346</v>
      </c>
      <c r="S32" s="234" t="s">
        <v>347</v>
      </c>
      <c r="T32" s="235" t="s">
        <v>247</v>
      </c>
      <c r="U32" s="220">
        <v>0</v>
      </c>
      <c r="V32" s="220">
        <f>ROUND(E32*U32,2)</f>
        <v>0</v>
      </c>
      <c r="W32" s="220"/>
      <c r="X32" s="220" t="s">
        <v>280</v>
      </c>
      <c r="Y32" s="220" t="s">
        <v>249</v>
      </c>
      <c r="Z32" s="210"/>
      <c r="AA32" s="210"/>
      <c r="AB32" s="210"/>
      <c r="AC32" s="210"/>
      <c r="AD32" s="210"/>
      <c r="AE32" s="210"/>
      <c r="AF32" s="210"/>
      <c r="AG32" s="210" t="s">
        <v>348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3" t="s">
        <v>349</v>
      </c>
      <c r="D33" s="256"/>
      <c r="E33" s="257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322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4" t="s">
        <v>350</v>
      </c>
      <c r="D34" s="256"/>
      <c r="E34" s="257">
        <v>1.2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322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4" t="s">
        <v>351</v>
      </c>
      <c r="D35" s="256"/>
      <c r="E35" s="257">
        <v>0.6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322</v>
      </c>
      <c r="AH35" s="210">
        <v>2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4" t="s">
        <v>352</v>
      </c>
      <c r="D36" s="256"/>
      <c r="E36" s="257">
        <v>0.82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322</v>
      </c>
      <c r="AH36" s="210">
        <v>2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5" t="s">
        <v>353</v>
      </c>
      <c r="D37" s="258"/>
      <c r="E37" s="259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322</v>
      </c>
      <c r="AH37" s="210">
        <v>3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3" t="s">
        <v>354</v>
      </c>
      <c r="D38" s="256"/>
      <c r="E38" s="257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322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2" t="s">
        <v>355</v>
      </c>
      <c r="D39" s="254"/>
      <c r="E39" s="255">
        <v>5.76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322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2" t="s">
        <v>241</v>
      </c>
      <c r="B40" s="223" t="s">
        <v>119</v>
      </c>
      <c r="C40" s="246" t="s">
        <v>120</v>
      </c>
      <c r="D40" s="224"/>
      <c r="E40" s="225"/>
      <c r="F40" s="226"/>
      <c r="G40" s="226">
        <f>SUMIF(AG41:AG43,"&lt;&gt;NOR",G41:G43)</f>
        <v>0</v>
      </c>
      <c r="H40" s="226"/>
      <c r="I40" s="226">
        <f>SUM(I41:I43)</f>
        <v>0</v>
      </c>
      <c r="J40" s="226"/>
      <c r="K40" s="226">
        <f>SUM(K41:K43)</f>
        <v>0</v>
      </c>
      <c r="L40" s="226"/>
      <c r="M40" s="226">
        <f>SUM(M41:M43)</f>
        <v>0</v>
      </c>
      <c r="N40" s="225"/>
      <c r="O40" s="225">
        <f>SUM(O41:O43)</f>
        <v>0.15</v>
      </c>
      <c r="P40" s="225"/>
      <c r="Q40" s="225">
        <f>SUM(Q41:Q43)</f>
        <v>0</v>
      </c>
      <c r="R40" s="226"/>
      <c r="S40" s="226"/>
      <c r="T40" s="227"/>
      <c r="U40" s="221"/>
      <c r="V40" s="221">
        <f>SUM(V41:V43)</f>
        <v>2.62</v>
      </c>
      <c r="W40" s="221"/>
      <c r="X40" s="221"/>
      <c r="Y40" s="221"/>
      <c r="AG40" t="s">
        <v>242</v>
      </c>
    </row>
    <row r="41" spans="1:60" outlineLevel="1" x14ac:dyDescent="0.2">
      <c r="A41" s="229">
        <v>9</v>
      </c>
      <c r="B41" s="230" t="s">
        <v>356</v>
      </c>
      <c r="C41" s="247" t="s">
        <v>357</v>
      </c>
      <c r="D41" s="231" t="s">
        <v>342</v>
      </c>
      <c r="E41" s="232">
        <v>0.13961999999999999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1.0900000000000001</v>
      </c>
      <c r="O41" s="232">
        <f>ROUND(E41*N41,2)</f>
        <v>0.15</v>
      </c>
      <c r="P41" s="232">
        <v>0</v>
      </c>
      <c r="Q41" s="232">
        <f>ROUND(E41*P41,2)</f>
        <v>0</v>
      </c>
      <c r="R41" s="234" t="s">
        <v>358</v>
      </c>
      <c r="S41" s="234" t="s">
        <v>246</v>
      </c>
      <c r="T41" s="235" t="s">
        <v>247</v>
      </c>
      <c r="U41" s="220">
        <v>18.8</v>
      </c>
      <c r="V41" s="220">
        <f>ROUND(E41*U41,2)</f>
        <v>2.62</v>
      </c>
      <c r="W41" s="220"/>
      <c r="X41" s="220" t="s">
        <v>280</v>
      </c>
      <c r="Y41" s="220" t="s">
        <v>249</v>
      </c>
      <c r="Z41" s="210"/>
      <c r="AA41" s="210"/>
      <c r="AB41" s="210"/>
      <c r="AC41" s="210"/>
      <c r="AD41" s="210"/>
      <c r="AE41" s="210"/>
      <c r="AF41" s="210"/>
      <c r="AG41" s="210" t="s">
        <v>281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1" t="s">
        <v>359</v>
      </c>
      <c r="D42" s="260"/>
      <c r="E42" s="260"/>
      <c r="F42" s="260"/>
      <c r="G42" s="26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320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2" t="s">
        <v>360</v>
      </c>
      <c r="D43" s="254"/>
      <c r="E43" s="255">
        <v>0.14000000000000001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322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2" t="s">
        <v>241</v>
      </c>
      <c r="B44" s="223" t="s">
        <v>149</v>
      </c>
      <c r="C44" s="246" t="s">
        <v>150</v>
      </c>
      <c r="D44" s="224"/>
      <c r="E44" s="225"/>
      <c r="F44" s="226"/>
      <c r="G44" s="226">
        <f>SUMIF(AG45:AG76,"&lt;&gt;NOR",G45:G76)</f>
        <v>0</v>
      </c>
      <c r="H44" s="226"/>
      <c r="I44" s="226">
        <f>SUM(I45:I76)</f>
        <v>0</v>
      </c>
      <c r="J44" s="226"/>
      <c r="K44" s="226">
        <f>SUM(K45:K76)</f>
        <v>0</v>
      </c>
      <c r="L44" s="226"/>
      <c r="M44" s="226">
        <f>SUM(M45:M76)</f>
        <v>0</v>
      </c>
      <c r="N44" s="225"/>
      <c r="O44" s="225">
        <f>SUM(O45:O76)</f>
        <v>0.45</v>
      </c>
      <c r="P44" s="225"/>
      <c r="Q44" s="225">
        <f>SUM(Q45:Q76)</f>
        <v>53.83</v>
      </c>
      <c r="R44" s="226"/>
      <c r="S44" s="226"/>
      <c r="T44" s="227"/>
      <c r="U44" s="221"/>
      <c r="V44" s="221">
        <f>SUM(V45:V76)</f>
        <v>114.33</v>
      </c>
      <c r="W44" s="221"/>
      <c r="X44" s="221"/>
      <c r="Y44" s="221"/>
      <c r="AG44" t="s">
        <v>242</v>
      </c>
    </row>
    <row r="45" spans="1:60" ht="22.5" outlineLevel="1" x14ac:dyDescent="0.2">
      <c r="A45" s="229">
        <v>10</v>
      </c>
      <c r="B45" s="230" t="s">
        <v>361</v>
      </c>
      <c r="C45" s="247" t="s">
        <v>362</v>
      </c>
      <c r="D45" s="231" t="s">
        <v>363</v>
      </c>
      <c r="E45" s="232">
        <v>76.7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0.13800000000000001</v>
      </c>
      <c r="Q45" s="232">
        <f>ROUND(E45*P45,2)</f>
        <v>10.58</v>
      </c>
      <c r="R45" s="234" t="s">
        <v>364</v>
      </c>
      <c r="S45" s="234" t="s">
        <v>246</v>
      </c>
      <c r="T45" s="235" t="s">
        <v>247</v>
      </c>
      <c r="U45" s="220">
        <v>0.16</v>
      </c>
      <c r="V45" s="220">
        <f>ROUND(E45*U45,2)</f>
        <v>12.27</v>
      </c>
      <c r="W45" s="220"/>
      <c r="X45" s="220" t="s">
        <v>280</v>
      </c>
      <c r="Y45" s="220" t="s">
        <v>249</v>
      </c>
      <c r="Z45" s="210"/>
      <c r="AA45" s="210"/>
      <c r="AB45" s="210"/>
      <c r="AC45" s="210"/>
      <c r="AD45" s="210"/>
      <c r="AE45" s="210"/>
      <c r="AF45" s="210"/>
      <c r="AG45" s="210" t="s">
        <v>281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1" t="s">
        <v>365</v>
      </c>
      <c r="D46" s="260"/>
      <c r="E46" s="260"/>
      <c r="F46" s="260"/>
      <c r="G46" s="26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320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2" t="s">
        <v>366</v>
      </c>
      <c r="D47" s="254"/>
      <c r="E47" s="255">
        <v>76.7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322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11</v>
      </c>
      <c r="B48" s="230" t="s">
        <v>367</v>
      </c>
      <c r="C48" s="247" t="s">
        <v>368</v>
      </c>
      <c r="D48" s="231" t="s">
        <v>363</v>
      </c>
      <c r="E48" s="232">
        <v>48.594499999999996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6.7000000000000002E-4</v>
      </c>
      <c r="O48" s="232">
        <f>ROUND(E48*N48,2)</f>
        <v>0.03</v>
      </c>
      <c r="P48" s="232">
        <v>0.31900000000000001</v>
      </c>
      <c r="Q48" s="232">
        <f>ROUND(E48*P48,2)</f>
        <v>15.5</v>
      </c>
      <c r="R48" s="234" t="s">
        <v>346</v>
      </c>
      <c r="S48" s="234" t="s">
        <v>246</v>
      </c>
      <c r="T48" s="235" t="s">
        <v>247</v>
      </c>
      <c r="U48" s="220">
        <v>0.317</v>
      </c>
      <c r="V48" s="220">
        <f>ROUND(E48*U48,2)</f>
        <v>15.4</v>
      </c>
      <c r="W48" s="220"/>
      <c r="X48" s="220" t="s">
        <v>280</v>
      </c>
      <c r="Y48" s="220" t="s">
        <v>249</v>
      </c>
      <c r="Z48" s="210"/>
      <c r="AA48" s="210"/>
      <c r="AB48" s="210"/>
      <c r="AC48" s="210"/>
      <c r="AD48" s="210"/>
      <c r="AE48" s="210"/>
      <c r="AF48" s="210"/>
      <c r="AG48" s="210" t="s">
        <v>281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2" x14ac:dyDescent="0.2">
      <c r="A49" s="217"/>
      <c r="B49" s="218"/>
      <c r="C49" s="261" t="s">
        <v>369</v>
      </c>
      <c r="D49" s="260"/>
      <c r="E49" s="260"/>
      <c r="F49" s="260"/>
      <c r="G49" s="26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320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7" t="str">
        <f>C49</f>
        <v>nebo vybourání otvorů průřezové plochy přes 4 m2 v příčkách, včetně pomocného lešení o výšce podlahy do 1900 mm a pro zatížení do 1,5 kPa  (150 kg/m2),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2" t="s">
        <v>370</v>
      </c>
      <c r="D50" s="254"/>
      <c r="E50" s="255">
        <v>9.9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322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2" t="s">
        <v>371</v>
      </c>
      <c r="D51" s="254"/>
      <c r="E51" s="255">
        <v>-3.2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322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62" t="s">
        <v>372</v>
      </c>
      <c r="D52" s="254"/>
      <c r="E52" s="255">
        <v>41.89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322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29">
        <v>12</v>
      </c>
      <c r="B53" s="230" t="s">
        <v>373</v>
      </c>
      <c r="C53" s="247" t="s">
        <v>374</v>
      </c>
      <c r="D53" s="231" t="s">
        <v>363</v>
      </c>
      <c r="E53" s="232">
        <v>11.8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3.3E-4</v>
      </c>
      <c r="O53" s="232">
        <f>ROUND(E53*N53,2)</f>
        <v>0</v>
      </c>
      <c r="P53" s="232">
        <v>1.235E-2</v>
      </c>
      <c r="Q53" s="232">
        <f>ROUND(E53*P53,2)</f>
        <v>0.15</v>
      </c>
      <c r="R53" s="234" t="s">
        <v>346</v>
      </c>
      <c r="S53" s="234" t="s">
        <v>246</v>
      </c>
      <c r="T53" s="235" t="s">
        <v>247</v>
      </c>
      <c r="U53" s="220">
        <v>0.34599999999999997</v>
      </c>
      <c r="V53" s="220">
        <f>ROUND(E53*U53,2)</f>
        <v>4.08</v>
      </c>
      <c r="W53" s="220"/>
      <c r="X53" s="220" t="s">
        <v>280</v>
      </c>
      <c r="Y53" s="220" t="s">
        <v>249</v>
      </c>
      <c r="Z53" s="210"/>
      <c r="AA53" s="210"/>
      <c r="AB53" s="210"/>
      <c r="AC53" s="210"/>
      <c r="AD53" s="210"/>
      <c r="AE53" s="210"/>
      <c r="AF53" s="210"/>
      <c r="AG53" s="210" t="s">
        <v>281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2" t="s">
        <v>375</v>
      </c>
      <c r="D54" s="254"/>
      <c r="E54" s="255">
        <v>11.8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322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29">
        <v>13</v>
      </c>
      <c r="B55" s="230" t="s">
        <v>376</v>
      </c>
      <c r="C55" s="247" t="s">
        <v>377</v>
      </c>
      <c r="D55" s="231" t="s">
        <v>317</v>
      </c>
      <c r="E55" s="232">
        <v>1.1390100000000001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2.2000000000000002</v>
      </c>
      <c r="Q55" s="232">
        <f>ROUND(E55*P55,2)</f>
        <v>2.5099999999999998</v>
      </c>
      <c r="R55" s="234" t="s">
        <v>346</v>
      </c>
      <c r="S55" s="234" t="s">
        <v>246</v>
      </c>
      <c r="T55" s="235" t="s">
        <v>247</v>
      </c>
      <c r="U55" s="220">
        <v>7.1950000000000003</v>
      </c>
      <c r="V55" s="220">
        <f>ROUND(E55*U55,2)</f>
        <v>8.1999999999999993</v>
      </c>
      <c r="W55" s="220"/>
      <c r="X55" s="220" t="s">
        <v>280</v>
      </c>
      <c r="Y55" s="220" t="s">
        <v>249</v>
      </c>
      <c r="Z55" s="210"/>
      <c r="AA55" s="210"/>
      <c r="AB55" s="210"/>
      <c r="AC55" s="210"/>
      <c r="AD55" s="210"/>
      <c r="AE55" s="210"/>
      <c r="AF55" s="210"/>
      <c r="AG55" s="210" t="s">
        <v>281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2" t="s">
        <v>378</v>
      </c>
      <c r="D56" s="254"/>
      <c r="E56" s="255">
        <v>1.1399999999999999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322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9">
        <v>14</v>
      </c>
      <c r="B57" s="240" t="s">
        <v>379</v>
      </c>
      <c r="C57" s="250" t="s">
        <v>380</v>
      </c>
      <c r="D57" s="241" t="s">
        <v>317</v>
      </c>
      <c r="E57" s="242">
        <v>1.1390100000000001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4" t="s">
        <v>346</v>
      </c>
      <c r="S57" s="244" t="s">
        <v>246</v>
      </c>
      <c r="T57" s="245" t="s">
        <v>247</v>
      </c>
      <c r="U57" s="220">
        <v>4.8280000000000003</v>
      </c>
      <c r="V57" s="220">
        <f>ROUND(E57*U57,2)</f>
        <v>5.5</v>
      </c>
      <c r="W57" s="220"/>
      <c r="X57" s="220" t="s">
        <v>280</v>
      </c>
      <c r="Y57" s="220" t="s">
        <v>249</v>
      </c>
      <c r="Z57" s="210"/>
      <c r="AA57" s="210"/>
      <c r="AB57" s="210"/>
      <c r="AC57" s="210"/>
      <c r="AD57" s="210"/>
      <c r="AE57" s="210"/>
      <c r="AF57" s="210"/>
      <c r="AG57" s="210" t="s">
        <v>281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29">
        <v>15</v>
      </c>
      <c r="B58" s="230" t="s">
        <v>381</v>
      </c>
      <c r="C58" s="247" t="s">
        <v>382</v>
      </c>
      <c r="D58" s="231" t="s">
        <v>317</v>
      </c>
      <c r="E58" s="232">
        <v>13.640639999999999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1.4</v>
      </c>
      <c r="Q58" s="232">
        <f>ROUND(E58*P58,2)</f>
        <v>19.100000000000001</v>
      </c>
      <c r="R58" s="234" t="s">
        <v>346</v>
      </c>
      <c r="S58" s="234" t="s">
        <v>246</v>
      </c>
      <c r="T58" s="235" t="s">
        <v>247</v>
      </c>
      <c r="U58" s="220">
        <v>1.0509999999999999</v>
      </c>
      <c r="V58" s="220">
        <f>ROUND(E58*U58,2)</f>
        <v>14.34</v>
      </c>
      <c r="W58" s="220"/>
      <c r="X58" s="220" t="s">
        <v>280</v>
      </c>
      <c r="Y58" s="220" t="s">
        <v>249</v>
      </c>
      <c r="Z58" s="210"/>
      <c r="AA58" s="210"/>
      <c r="AB58" s="210"/>
      <c r="AC58" s="210"/>
      <c r="AD58" s="210"/>
      <c r="AE58" s="210"/>
      <c r="AF58" s="210"/>
      <c r="AG58" s="210" t="s">
        <v>281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2" t="s">
        <v>383</v>
      </c>
      <c r="D59" s="254"/>
      <c r="E59" s="255">
        <v>11.51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322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2" t="s">
        <v>384</v>
      </c>
      <c r="D60" s="254"/>
      <c r="E60" s="255">
        <v>2.14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322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33.75" outlineLevel="1" x14ac:dyDescent="0.2">
      <c r="A61" s="229">
        <v>16</v>
      </c>
      <c r="B61" s="230" t="s">
        <v>385</v>
      </c>
      <c r="C61" s="247" t="s">
        <v>386</v>
      </c>
      <c r="D61" s="231" t="s">
        <v>363</v>
      </c>
      <c r="E61" s="232">
        <v>4.8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1.17E-3</v>
      </c>
      <c r="O61" s="232">
        <f>ROUND(E61*N61,2)</f>
        <v>0.01</v>
      </c>
      <c r="P61" s="232">
        <v>7.5999999999999998E-2</v>
      </c>
      <c r="Q61" s="232">
        <f>ROUND(E61*P61,2)</f>
        <v>0.36</v>
      </c>
      <c r="R61" s="234" t="s">
        <v>346</v>
      </c>
      <c r="S61" s="234" t="s">
        <v>246</v>
      </c>
      <c r="T61" s="235" t="s">
        <v>247</v>
      </c>
      <c r="U61" s="220">
        <v>0.93899999999999995</v>
      </c>
      <c r="V61" s="220">
        <f>ROUND(E61*U61,2)</f>
        <v>4.51</v>
      </c>
      <c r="W61" s="220"/>
      <c r="X61" s="220" t="s">
        <v>280</v>
      </c>
      <c r="Y61" s="220" t="s">
        <v>249</v>
      </c>
      <c r="Z61" s="210"/>
      <c r="AA61" s="210"/>
      <c r="AB61" s="210"/>
      <c r="AC61" s="210"/>
      <c r="AD61" s="210"/>
      <c r="AE61" s="210"/>
      <c r="AF61" s="210"/>
      <c r="AG61" s="210" t="s">
        <v>281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2" t="s">
        <v>387</v>
      </c>
      <c r="D62" s="254"/>
      <c r="E62" s="255">
        <v>4.8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322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9">
        <v>17</v>
      </c>
      <c r="B63" s="230" t="s">
        <v>388</v>
      </c>
      <c r="C63" s="247" t="s">
        <v>389</v>
      </c>
      <c r="D63" s="231" t="s">
        <v>363</v>
      </c>
      <c r="E63" s="232">
        <v>2.04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2.1900000000000001E-3</v>
      </c>
      <c r="O63" s="232">
        <f>ROUND(E63*N63,2)</f>
        <v>0</v>
      </c>
      <c r="P63" s="232">
        <v>0.01</v>
      </c>
      <c r="Q63" s="232">
        <f>ROUND(E63*P63,2)</f>
        <v>0.02</v>
      </c>
      <c r="R63" s="234" t="s">
        <v>346</v>
      </c>
      <c r="S63" s="234" t="s">
        <v>246</v>
      </c>
      <c r="T63" s="235" t="s">
        <v>247</v>
      </c>
      <c r="U63" s="220">
        <v>0.52</v>
      </c>
      <c r="V63" s="220">
        <f>ROUND(E63*U63,2)</f>
        <v>1.06</v>
      </c>
      <c r="W63" s="220"/>
      <c r="X63" s="220" t="s">
        <v>280</v>
      </c>
      <c r="Y63" s="220" t="s">
        <v>249</v>
      </c>
      <c r="Z63" s="210"/>
      <c r="AA63" s="210"/>
      <c r="AB63" s="210"/>
      <c r="AC63" s="210"/>
      <c r="AD63" s="210"/>
      <c r="AE63" s="210"/>
      <c r="AF63" s="210"/>
      <c r="AG63" s="210" t="s">
        <v>281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2" t="s">
        <v>390</v>
      </c>
      <c r="D64" s="254"/>
      <c r="E64" s="255">
        <v>2.04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322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9">
        <v>18</v>
      </c>
      <c r="B65" s="230" t="s">
        <v>391</v>
      </c>
      <c r="C65" s="247" t="s">
        <v>392</v>
      </c>
      <c r="D65" s="231" t="s">
        <v>363</v>
      </c>
      <c r="E65" s="232">
        <v>5.64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9.2000000000000003E-4</v>
      </c>
      <c r="O65" s="232">
        <f>ROUND(E65*N65,2)</f>
        <v>0.01</v>
      </c>
      <c r="P65" s="232">
        <v>0.04</v>
      </c>
      <c r="Q65" s="232">
        <f>ROUND(E65*P65,2)</f>
        <v>0.23</v>
      </c>
      <c r="R65" s="234" t="s">
        <v>346</v>
      </c>
      <c r="S65" s="234" t="s">
        <v>246</v>
      </c>
      <c r="T65" s="235" t="s">
        <v>247</v>
      </c>
      <c r="U65" s="220">
        <v>0.373</v>
      </c>
      <c r="V65" s="220">
        <f>ROUND(E65*U65,2)</f>
        <v>2.1</v>
      </c>
      <c r="W65" s="220"/>
      <c r="X65" s="220" t="s">
        <v>280</v>
      </c>
      <c r="Y65" s="220" t="s">
        <v>249</v>
      </c>
      <c r="Z65" s="210"/>
      <c r="AA65" s="210"/>
      <c r="AB65" s="210"/>
      <c r="AC65" s="210"/>
      <c r="AD65" s="210"/>
      <c r="AE65" s="210"/>
      <c r="AF65" s="210"/>
      <c r="AG65" s="210" t="s">
        <v>281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2" t="s">
        <v>393</v>
      </c>
      <c r="D66" s="254"/>
      <c r="E66" s="255">
        <v>5.64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322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29">
        <v>19</v>
      </c>
      <c r="B67" s="230" t="s">
        <v>394</v>
      </c>
      <c r="C67" s="247" t="s">
        <v>395</v>
      </c>
      <c r="D67" s="231" t="s">
        <v>317</v>
      </c>
      <c r="E67" s="232">
        <v>2.6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1.82E-3</v>
      </c>
      <c r="O67" s="232">
        <f>ROUND(E67*N67,2)</f>
        <v>0</v>
      </c>
      <c r="P67" s="232">
        <v>1.8</v>
      </c>
      <c r="Q67" s="232">
        <f>ROUND(E67*P67,2)</f>
        <v>4.68</v>
      </c>
      <c r="R67" s="234" t="s">
        <v>346</v>
      </c>
      <c r="S67" s="234" t="s">
        <v>246</v>
      </c>
      <c r="T67" s="235" t="s">
        <v>247</v>
      </c>
      <c r="U67" s="220">
        <v>3.6080000000000001</v>
      </c>
      <c r="V67" s="220">
        <f>ROUND(E67*U67,2)</f>
        <v>9.3800000000000008</v>
      </c>
      <c r="W67" s="220"/>
      <c r="X67" s="220" t="s">
        <v>280</v>
      </c>
      <c r="Y67" s="220" t="s">
        <v>249</v>
      </c>
      <c r="Z67" s="210"/>
      <c r="AA67" s="210"/>
      <c r="AB67" s="210"/>
      <c r="AC67" s="210"/>
      <c r="AD67" s="210"/>
      <c r="AE67" s="210"/>
      <c r="AF67" s="210"/>
      <c r="AG67" s="210" t="s">
        <v>281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1" t="s">
        <v>396</v>
      </c>
      <c r="D68" s="260"/>
      <c r="E68" s="260"/>
      <c r="F68" s="260"/>
      <c r="G68" s="26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320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2" t="s">
        <v>397</v>
      </c>
      <c r="D69" s="254"/>
      <c r="E69" s="255">
        <v>2.6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322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29">
        <v>20</v>
      </c>
      <c r="B70" s="230" t="s">
        <v>398</v>
      </c>
      <c r="C70" s="247" t="s">
        <v>399</v>
      </c>
      <c r="D70" s="231" t="s">
        <v>400</v>
      </c>
      <c r="E70" s="232">
        <v>10.8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6.5000000000000002E-2</v>
      </c>
      <c r="Q70" s="232">
        <f>ROUND(E70*P70,2)</f>
        <v>0.7</v>
      </c>
      <c r="R70" s="234" t="s">
        <v>346</v>
      </c>
      <c r="S70" s="234" t="s">
        <v>246</v>
      </c>
      <c r="T70" s="235" t="s">
        <v>247</v>
      </c>
      <c r="U70" s="220">
        <v>0.93</v>
      </c>
      <c r="V70" s="220">
        <f>ROUND(E70*U70,2)</f>
        <v>10.039999999999999</v>
      </c>
      <c r="W70" s="220"/>
      <c r="X70" s="220" t="s">
        <v>280</v>
      </c>
      <c r="Y70" s="220" t="s">
        <v>249</v>
      </c>
      <c r="Z70" s="210"/>
      <c r="AA70" s="210"/>
      <c r="AB70" s="210"/>
      <c r="AC70" s="210"/>
      <c r="AD70" s="210"/>
      <c r="AE70" s="210"/>
      <c r="AF70" s="210"/>
      <c r="AG70" s="210" t="s">
        <v>281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2" t="s">
        <v>401</v>
      </c>
      <c r="D71" s="254"/>
      <c r="E71" s="255">
        <v>7.8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322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2" t="s">
        <v>402</v>
      </c>
      <c r="D72" s="254"/>
      <c r="E72" s="255">
        <v>1.5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322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2" t="s">
        <v>403</v>
      </c>
      <c r="D73" s="254"/>
      <c r="E73" s="255">
        <v>1.5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322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29">
        <v>21</v>
      </c>
      <c r="B74" s="230" t="s">
        <v>404</v>
      </c>
      <c r="C74" s="247" t="s">
        <v>405</v>
      </c>
      <c r="D74" s="231" t="s">
        <v>400</v>
      </c>
      <c r="E74" s="232">
        <v>6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6.6210000000000005E-2</v>
      </c>
      <c r="O74" s="232">
        <f>ROUND(E74*N74,2)</f>
        <v>0.4</v>
      </c>
      <c r="P74" s="232">
        <v>0</v>
      </c>
      <c r="Q74" s="232">
        <f>ROUND(E74*P74,2)</f>
        <v>0</v>
      </c>
      <c r="R74" s="234" t="s">
        <v>346</v>
      </c>
      <c r="S74" s="234" t="s">
        <v>246</v>
      </c>
      <c r="T74" s="235" t="s">
        <v>247</v>
      </c>
      <c r="U74" s="220">
        <v>4.5750000000000002</v>
      </c>
      <c r="V74" s="220">
        <f>ROUND(E74*U74,2)</f>
        <v>27.45</v>
      </c>
      <c r="W74" s="220"/>
      <c r="X74" s="220" t="s">
        <v>280</v>
      </c>
      <c r="Y74" s="220" t="s">
        <v>249</v>
      </c>
      <c r="Z74" s="210"/>
      <c r="AA74" s="210"/>
      <c r="AB74" s="210"/>
      <c r="AC74" s="210"/>
      <c r="AD74" s="210"/>
      <c r="AE74" s="210"/>
      <c r="AF74" s="210"/>
      <c r="AG74" s="210" t="s">
        <v>281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2" x14ac:dyDescent="0.2">
      <c r="A75" s="217"/>
      <c r="B75" s="218"/>
      <c r="C75" s="261" t="s">
        <v>406</v>
      </c>
      <c r="D75" s="260"/>
      <c r="E75" s="260"/>
      <c r="F75" s="260"/>
      <c r="G75" s="26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320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37" t="str">
        <f>C75</f>
        <v>nad vybouraným otvorem pro jakoukoliv délku podchycení s vybouráním otvorů pro provléknutí vynášecích trámů pro podchycení zdi, oboustranného vynesení podchycené konstrukce,</v>
      </c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2" t="s">
        <v>407</v>
      </c>
      <c r="D76" s="254"/>
      <c r="E76" s="255">
        <v>6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322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2" t="s">
        <v>241</v>
      </c>
      <c r="B77" s="223" t="s">
        <v>203</v>
      </c>
      <c r="C77" s="246" t="s">
        <v>204</v>
      </c>
      <c r="D77" s="224"/>
      <c r="E77" s="225"/>
      <c r="F77" s="226"/>
      <c r="G77" s="226">
        <f>SUMIF(AG78:AG79,"&lt;&gt;NOR",G78:G79)</f>
        <v>0</v>
      </c>
      <c r="H77" s="226"/>
      <c r="I77" s="226">
        <f>SUM(I78:I79)</f>
        <v>0</v>
      </c>
      <c r="J77" s="226"/>
      <c r="K77" s="226">
        <f>SUM(K78:K79)</f>
        <v>0</v>
      </c>
      <c r="L77" s="226"/>
      <c r="M77" s="226">
        <f>SUM(M78:M79)</f>
        <v>0</v>
      </c>
      <c r="N77" s="225"/>
      <c r="O77" s="225">
        <f>SUM(O78:O79)</f>
        <v>0</v>
      </c>
      <c r="P77" s="225"/>
      <c r="Q77" s="225">
        <f>SUM(Q78:Q79)</f>
        <v>0</v>
      </c>
      <c r="R77" s="226"/>
      <c r="S77" s="226"/>
      <c r="T77" s="227"/>
      <c r="U77" s="221"/>
      <c r="V77" s="221">
        <f>SUM(V78:V79)</f>
        <v>4.37</v>
      </c>
      <c r="W77" s="221"/>
      <c r="X77" s="221"/>
      <c r="Y77" s="221"/>
      <c r="AG77" t="s">
        <v>242</v>
      </c>
    </row>
    <row r="78" spans="1:60" outlineLevel="1" x14ac:dyDescent="0.2">
      <c r="A78" s="229">
        <v>22</v>
      </c>
      <c r="B78" s="230" t="s">
        <v>408</v>
      </c>
      <c r="C78" s="247" t="s">
        <v>409</v>
      </c>
      <c r="D78" s="231" t="s">
        <v>410</v>
      </c>
      <c r="E78" s="232">
        <v>1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4"/>
      <c r="S78" s="234" t="s">
        <v>246</v>
      </c>
      <c r="T78" s="235" t="s">
        <v>411</v>
      </c>
      <c r="U78" s="220">
        <v>4.37</v>
      </c>
      <c r="V78" s="220">
        <f>ROUND(E78*U78,2)</f>
        <v>4.37</v>
      </c>
      <c r="W78" s="220"/>
      <c r="X78" s="220" t="s">
        <v>280</v>
      </c>
      <c r="Y78" s="220" t="s">
        <v>249</v>
      </c>
      <c r="Z78" s="210"/>
      <c r="AA78" s="210"/>
      <c r="AB78" s="210"/>
      <c r="AC78" s="210"/>
      <c r="AD78" s="210"/>
      <c r="AE78" s="210"/>
      <c r="AF78" s="210"/>
      <c r="AG78" s="210" t="s">
        <v>412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62" t="s">
        <v>413</v>
      </c>
      <c r="D79" s="254"/>
      <c r="E79" s="255">
        <v>1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322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2" t="s">
        <v>241</v>
      </c>
      <c r="B80" s="223" t="s">
        <v>149</v>
      </c>
      <c r="C80" s="246" t="s">
        <v>150</v>
      </c>
      <c r="D80" s="224"/>
      <c r="E80" s="225"/>
      <c r="F80" s="226"/>
      <c r="G80" s="226">
        <f>SUMIF(AG81:AG102,"&lt;&gt;NOR",G81:G102)</f>
        <v>0</v>
      </c>
      <c r="H80" s="226"/>
      <c r="I80" s="226">
        <f>SUM(I81:I102)</f>
        <v>0</v>
      </c>
      <c r="J80" s="226"/>
      <c r="K80" s="226">
        <f>SUM(K81:K102)</f>
        <v>0</v>
      </c>
      <c r="L80" s="226"/>
      <c r="M80" s="226">
        <f>SUM(M81:M102)</f>
        <v>0</v>
      </c>
      <c r="N80" s="225"/>
      <c r="O80" s="225">
        <f>SUM(O81:O102)</f>
        <v>0</v>
      </c>
      <c r="P80" s="225"/>
      <c r="Q80" s="225">
        <f>SUM(Q81:Q102)</f>
        <v>10.709999999999999</v>
      </c>
      <c r="R80" s="226"/>
      <c r="S80" s="226"/>
      <c r="T80" s="227"/>
      <c r="U80" s="221"/>
      <c r="V80" s="221">
        <f>SUM(V81:V102)</f>
        <v>198.94</v>
      </c>
      <c r="W80" s="221"/>
      <c r="X80" s="221"/>
      <c r="Y80" s="221"/>
      <c r="AG80" t="s">
        <v>242</v>
      </c>
    </row>
    <row r="81" spans="1:60" outlineLevel="1" x14ac:dyDescent="0.2">
      <c r="A81" s="229">
        <v>23</v>
      </c>
      <c r="B81" s="230" t="s">
        <v>414</v>
      </c>
      <c r="C81" s="247" t="s">
        <v>415</v>
      </c>
      <c r="D81" s="231" t="s">
        <v>400</v>
      </c>
      <c r="E81" s="232">
        <v>20.64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3.6999999999999998E-2</v>
      </c>
      <c r="Q81" s="232">
        <f>ROUND(E81*P81,2)</f>
        <v>0.76</v>
      </c>
      <c r="R81" s="234" t="s">
        <v>346</v>
      </c>
      <c r="S81" s="234" t="s">
        <v>246</v>
      </c>
      <c r="T81" s="235" t="s">
        <v>247</v>
      </c>
      <c r="U81" s="220">
        <v>0.55000000000000004</v>
      </c>
      <c r="V81" s="220">
        <f>ROUND(E81*U81,2)</f>
        <v>11.35</v>
      </c>
      <c r="W81" s="220"/>
      <c r="X81" s="220" t="s">
        <v>280</v>
      </c>
      <c r="Y81" s="220" t="s">
        <v>249</v>
      </c>
      <c r="Z81" s="210"/>
      <c r="AA81" s="210"/>
      <c r="AB81" s="210"/>
      <c r="AC81" s="210"/>
      <c r="AD81" s="210"/>
      <c r="AE81" s="210"/>
      <c r="AF81" s="210"/>
      <c r="AG81" s="210" t="s">
        <v>281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2" t="s">
        <v>416</v>
      </c>
      <c r="D82" s="254"/>
      <c r="E82" s="255">
        <v>20.64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322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29">
        <v>24</v>
      </c>
      <c r="B83" s="230" t="s">
        <v>417</v>
      </c>
      <c r="C83" s="247" t="s">
        <v>418</v>
      </c>
      <c r="D83" s="231" t="s">
        <v>363</v>
      </c>
      <c r="E83" s="232">
        <v>57.81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0.05</v>
      </c>
      <c r="Q83" s="232">
        <f>ROUND(E83*P83,2)</f>
        <v>2.89</v>
      </c>
      <c r="R83" s="234" t="s">
        <v>346</v>
      </c>
      <c r="S83" s="234" t="s">
        <v>246</v>
      </c>
      <c r="T83" s="235" t="s">
        <v>247</v>
      </c>
      <c r="U83" s="220">
        <v>0.33</v>
      </c>
      <c r="V83" s="220">
        <f>ROUND(E83*U83,2)</f>
        <v>19.079999999999998</v>
      </c>
      <c r="W83" s="220"/>
      <c r="X83" s="220" t="s">
        <v>280</v>
      </c>
      <c r="Y83" s="220" t="s">
        <v>249</v>
      </c>
      <c r="Z83" s="210"/>
      <c r="AA83" s="210"/>
      <c r="AB83" s="210"/>
      <c r="AC83" s="210"/>
      <c r="AD83" s="210"/>
      <c r="AE83" s="210"/>
      <c r="AF83" s="210"/>
      <c r="AG83" s="210" t="s">
        <v>281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2" t="s">
        <v>419</v>
      </c>
      <c r="D84" s="254"/>
      <c r="E84" s="255">
        <v>33.33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322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2" t="s">
        <v>420</v>
      </c>
      <c r="D85" s="254"/>
      <c r="E85" s="255">
        <v>24.48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322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29">
        <v>25</v>
      </c>
      <c r="B86" s="230" t="s">
        <v>421</v>
      </c>
      <c r="C86" s="247" t="s">
        <v>422</v>
      </c>
      <c r="D86" s="231" t="s">
        <v>363</v>
      </c>
      <c r="E86" s="232">
        <v>151.19999999999999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4.5999999999999999E-2</v>
      </c>
      <c r="Q86" s="232">
        <f>ROUND(E86*P86,2)</f>
        <v>6.96</v>
      </c>
      <c r="R86" s="234" t="s">
        <v>346</v>
      </c>
      <c r="S86" s="234" t="s">
        <v>246</v>
      </c>
      <c r="T86" s="235" t="s">
        <v>247</v>
      </c>
      <c r="U86" s="220">
        <v>0.26</v>
      </c>
      <c r="V86" s="220">
        <f>ROUND(E86*U86,2)</f>
        <v>39.31</v>
      </c>
      <c r="W86" s="220"/>
      <c r="X86" s="220" t="s">
        <v>280</v>
      </c>
      <c r="Y86" s="220" t="s">
        <v>249</v>
      </c>
      <c r="Z86" s="210"/>
      <c r="AA86" s="210"/>
      <c r="AB86" s="210"/>
      <c r="AC86" s="210"/>
      <c r="AD86" s="210"/>
      <c r="AE86" s="210"/>
      <c r="AF86" s="210"/>
      <c r="AG86" s="210" t="s">
        <v>281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3" t="s">
        <v>349</v>
      </c>
      <c r="D87" s="256"/>
      <c r="E87" s="257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322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4" t="s">
        <v>423</v>
      </c>
      <c r="D88" s="256"/>
      <c r="E88" s="257">
        <v>23.1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322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4" t="s">
        <v>424</v>
      </c>
      <c r="D89" s="256"/>
      <c r="E89" s="257">
        <v>20.100000000000001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322</v>
      </c>
      <c r="AH89" s="210">
        <v>2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65" t="s">
        <v>353</v>
      </c>
      <c r="D90" s="258"/>
      <c r="E90" s="259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322</v>
      </c>
      <c r="AH90" s="210">
        <v>3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3" t="s">
        <v>354</v>
      </c>
      <c r="D91" s="256"/>
      <c r="E91" s="257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322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2" t="s">
        <v>425</v>
      </c>
      <c r="D92" s="254"/>
      <c r="E92" s="255">
        <v>151.19999999999999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322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29">
        <v>26</v>
      </c>
      <c r="B93" s="230" t="s">
        <v>426</v>
      </c>
      <c r="C93" s="247" t="s">
        <v>427</v>
      </c>
      <c r="D93" s="231" t="s">
        <v>363</v>
      </c>
      <c r="E93" s="232">
        <v>7.4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1.4E-2</v>
      </c>
      <c r="Q93" s="232">
        <f>ROUND(E93*P93,2)</f>
        <v>0.1</v>
      </c>
      <c r="R93" s="234" t="s">
        <v>346</v>
      </c>
      <c r="S93" s="234" t="s">
        <v>246</v>
      </c>
      <c r="T93" s="235" t="s">
        <v>247</v>
      </c>
      <c r="U93" s="220">
        <v>0.39100000000000001</v>
      </c>
      <c r="V93" s="220">
        <f>ROUND(E93*U93,2)</f>
        <v>2.89</v>
      </c>
      <c r="W93" s="220"/>
      <c r="X93" s="220" t="s">
        <v>280</v>
      </c>
      <c r="Y93" s="220" t="s">
        <v>249</v>
      </c>
      <c r="Z93" s="210"/>
      <c r="AA93" s="210"/>
      <c r="AB93" s="210"/>
      <c r="AC93" s="210"/>
      <c r="AD93" s="210"/>
      <c r="AE93" s="210"/>
      <c r="AF93" s="210"/>
      <c r="AG93" s="210" t="s">
        <v>281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62" t="s">
        <v>428</v>
      </c>
      <c r="D94" s="254"/>
      <c r="E94" s="255">
        <v>7.4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322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9">
        <v>27</v>
      </c>
      <c r="B95" s="230" t="s">
        <v>429</v>
      </c>
      <c r="C95" s="247" t="s">
        <v>430</v>
      </c>
      <c r="D95" s="231" t="s">
        <v>342</v>
      </c>
      <c r="E95" s="232">
        <v>64.345470000000006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 t="s">
        <v>346</v>
      </c>
      <c r="S95" s="234" t="s">
        <v>246</v>
      </c>
      <c r="T95" s="235" t="s">
        <v>247</v>
      </c>
      <c r="U95" s="220">
        <v>0.49</v>
      </c>
      <c r="V95" s="220">
        <f>ROUND(E95*U95,2)</f>
        <v>31.53</v>
      </c>
      <c r="W95" s="220"/>
      <c r="X95" s="220" t="s">
        <v>280</v>
      </c>
      <c r="Y95" s="220" t="s">
        <v>249</v>
      </c>
      <c r="Z95" s="210"/>
      <c r="AA95" s="210"/>
      <c r="AB95" s="210"/>
      <c r="AC95" s="210"/>
      <c r="AD95" s="210"/>
      <c r="AE95" s="210"/>
      <c r="AF95" s="210"/>
      <c r="AG95" s="210" t="s">
        <v>348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48" t="s">
        <v>431</v>
      </c>
      <c r="D96" s="236"/>
      <c r="E96" s="236"/>
      <c r="F96" s="236"/>
      <c r="G96" s="236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252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9">
        <v>28</v>
      </c>
      <c r="B97" s="240" t="s">
        <v>432</v>
      </c>
      <c r="C97" s="250" t="s">
        <v>433</v>
      </c>
      <c r="D97" s="241" t="s">
        <v>342</v>
      </c>
      <c r="E97" s="242">
        <v>1608.6368399999999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2">
        <v>0</v>
      </c>
      <c r="O97" s="242">
        <f>ROUND(E97*N97,2)</f>
        <v>0</v>
      </c>
      <c r="P97" s="242">
        <v>0</v>
      </c>
      <c r="Q97" s="242">
        <f>ROUND(E97*P97,2)</f>
        <v>0</v>
      </c>
      <c r="R97" s="244" t="s">
        <v>346</v>
      </c>
      <c r="S97" s="244" t="s">
        <v>246</v>
      </c>
      <c r="T97" s="245" t="s">
        <v>247</v>
      </c>
      <c r="U97" s="220">
        <v>0</v>
      </c>
      <c r="V97" s="220">
        <f>ROUND(E97*U97,2)</f>
        <v>0</v>
      </c>
      <c r="W97" s="220"/>
      <c r="X97" s="220" t="s">
        <v>280</v>
      </c>
      <c r="Y97" s="220" t="s">
        <v>249</v>
      </c>
      <c r="Z97" s="210"/>
      <c r="AA97" s="210"/>
      <c r="AB97" s="210"/>
      <c r="AC97" s="210"/>
      <c r="AD97" s="210"/>
      <c r="AE97" s="210"/>
      <c r="AF97" s="210"/>
      <c r="AG97" s="210" t="s">
        <v>348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9">
        <v>29</v>
      </c>
      <c r="B98" s="240" t="s">
        <v>434</v>
      </c>
      <c r="C98" s="250" t="s">
        <v>435</v>
      </c>
      <c r="D98" s="241" t="s">
        <v>342</v>
      </c>
      <c r="E98" s="242">
        <v>64.345470000000006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2">
        <v>0</v>
      </c>
      <c r="O98" s="242">
        <f>ROUND(E98*N98,2)</f>
        <v>0</v>
      </c>
      <c r="P98" s="242">
        <v>0</v>
      </c>
      <c r="Q98" s="242">
        <f>ROUND(E98*P98,2)</f>
        <v>0</v>
      </c>
      <c r="R98" s="244" t="s">
        <v>346</v>
      </c>
      <c r="S98" s="244" t="s">
        <v>246</v>
      </c>
      <c r="T98" s="245" t="s">
        <v>247</v>
      </c>
      <c r="U98" s="220">
        <v>0.94199999999999995</v>
      </c>
      <c r="V98" s="220">
        <f>ROUND(E98*U98,2)</f>
        <v>60.61</v>
      </c>
      <c r="W98" s="220"/>
      <c r="X98" s="220" t="s">
        <v>280</v>
      </c>
      <c r="Y98" s="220" t="s">
        <v>249</v>
      </c>
      <c r="Z98" s="210"/>
      <c r="AA98" s="210"/>
      <c r="AB98" s="210"/>
      <c r="AC98" s="210"/>
      <c r="AD98" s="210"/>
      <c r="AE98" s="210"/>
      <c r="AF98" s="210"/>
      <c r="AG98" s="210" t="s">
        <v>348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9">
        <v>30</v>
      </c>
      <c r="B99" s="240" t="s">
        <v>436</v>
      </c>
      <c r="C99" s="250" t="s">
        <v>437</v>
      </c>
      <c r="D99" s="241" t="s">
        <v>342</v>
      </c>
      <c r="E99" s="242">
        <v>321.72737000000001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2">
        <v>0</v>
      </c>
      <c r="O99" s="242">
        <f>ROUND(E99*N99,2)</f>
        <v>0</v>
      </c>
      <c r="P99" s="242">
        <v>0</v>
      </c>
      <c r="Q99" s="242">
        <f>ROUND(E99*P99,2)</f>
        <v>0</v>
      </c>
      <c r="R99" s="244" t="s">
        <v>346</v>
      </c>
      <c r="S99" s="244" t="s">
        <v>246</v>
      </c>
      <c r="T99" s="245" t="s">
        <v>247</v>
      </c>
      <c r="U99" s="220">
        <v>0.105</v>
      </c>
      <c r="V99" s="220">
        <f>ROUND(E99*U99,2)</f>
        <v>33.78</v>
      </c>
      <c r="W99" s="220"/>
      <c r="X99" s="220" t="s">
        <v>280</v>
      </c>
      <c r="Y99" s="220" t="s">
        <v>249</v>
      </c>
      <c r="Z99" s="210"/>
      <c r="AA99" s="210"/>
      <c r="AB99" s="210"/>
      <c r="AC99" s="210"/>
      <c r="AD99" s="210"/>
      <c r="AE99" s="210"/>
      <c r="AF99" s="210"/>
      <c r="AG99" s="210" t="s">
        <v>348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9">
        <v>31</v>
      </c>
      <c r="B100" s="240" t="s">
        <v>438</v>
      </c>
      <c r="C100" s="250" t="s">
        <v>439</v>
      </c>
      <c r="D100" s="241" t="s">
        <v>342</v>
      </c>
      <c r="E100" s="242">
        <v>64.345470000000006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2">
        <v>0</v>
      </c>
      <c r="O100" s="242">
        <f>ROUND(E100*N100,2)</f>
        <v>0</v>
      </c>
      <c r="P100" s="242">
        <v>0</v>
      </c>
      <c r="Q100" s="242">
        <f>ROUND(E100*P100,2)</f>
        <v>0</v>
      </c>
      <c r="R100" s="244" t="s">
        <v>346</v>
      </c>
      <c r="S100" s="244" t="s">
        <v>246</v>
      </c>
      <c r="T100" s="245" t="s">
        <v>247</v>
      </c>
      <c r="U100" s="220">
        <v>0</v>
      </c>
      <c r="V100" s="220">
        <f>ROUND(E100*U100,2)</f>
        <v>0</v>
      </c>
      <c r="W100" s="220"/>
      <c r="X100" s="220" t="s">
        <v>280</v>
      </c>
      <c r="Y100" s="220" t="s">
        <v>249</v>
      </c>
      <c r="Z100" s="210"/>
      <c r="AA100" s="210"/>
      <c r="AB100" s="210"/>
      <c r="AC100" s="210"/>
      <c r="AD100" s="210"/>
      <c r="AE100" s="210"/>
      <c r="AF100" s="210"/>
      <c r="AG100" s="210" t="s">
        <v>348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9">
        <v>32</v>
      </c>
      <c r="B101" s="230" t="s">
        <v>440</v>
      </c>
      <c r="C101" s="247" t="s">
        <v>441</v>
      </c>
      <c r="D101" s="231" t="s">
        <v>342</v>
      </c>
      <c r="E101" s="232">
        <v>64.345470000000006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 t="s">
        <v>442</v>
      </c>
      <c r="S101" s="234" t="s">
        <v>246</v>
      </c>
      <c r="T101" s="235" t="s">
        <v>247</v>
      </c>
      <c r="U101" s="220">
        <v>6.0000000000000001E-3</v>
      </c>
      <c r="V101" s="220">
        <f>ROUND(E101*U101,2)</f>
        <v>0.39</v>
      </c>
      <c r="W101" s="220"/>
      <c r="X101" s="220" t="s">
        <v>280</v>
      </c>
      <c r="Y101" s="220" t="s">
        <v>249</v>
      </c>
      <c r="Z101" s="210"/>
      <c r="AA101" s="210"/>
      <c r="AB101" s="210"/>
      <c r="AC101" s="210"/>
      <c r="AD101" s="210"/>
      <c r="AE101" s="210"/>
      <c r="AF101" s="210"/>
      <c r="AG101" s="210" t="s">
        <v>348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1" t="s">
        <v>443</v>
      </c>
      <c r="D102" s="260"/>
      <c r="E102" s="260"/>
      <c r="F102" s="260"/>
      <c r="G102" s="26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320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22" t="s">
        <v>241</v>
      </c>
      <c r="B103" s="223" t="s">
        <v>153</v>
      </c>
      <c r="C103" s="246" t="s">
        <v>154</v>
      </c>
      <c r="D103" s="224"/>
      <c r="E103" s="225"/>
      <c r="F103" s="226"/>
      <c r="G103" s="226">
        <f>SUMIF(AG104:AG105,"&lt;&gt;NOR",G104:G105)</f>
        <v>0</v>
      </c>
      <c r="H103" s="226"/>
      <c r="I103" s="226">
        <f>SUM(I104:I105)</f>
        <v>0</v>
      </c>
      <c r="J103" s="226"/>
      <c r="K103" s="226">
        <f>SUM(K104:K105)</f>
        <v>0</v>
      </c>
      <c r="L103" s="226"/>
      <c r="M103" s="226">
        <f>SUM(M104:M105)</f>
        <v>0</v>
      </c>
      <c r="N103" s="225"/>
      <c r="O103" s="225">
        <f>SUM(O104:O105)</f>
        <v>0</v>
      </c>
      <c r="P103" s="225"/>
      <c r="Q103" s="225">
        <f>SUM(Q104:Q105)</f>
        <v>0</v>
      </c>
      <c r="R103" s="226"/>
      <c r="S103" s="226"/>
      <c r="T103" s="227"/>
      <c r="U103" s="221"/>
      <c r="V103" s="221">
        <f>SUM(V104:V105)</f>
        <v>0.56999999999999995</v>
      </c>
      <c r="W103" s="221"/>
      <c r="X103" s="221"/>
      <c r="Y103" s="221"/>
      <c r="AG103" t="s">
        <v>242</v>
      </c>
    </row>
    <row r="104" spans="1:60" ht="22.5" outlineLevel="1" x14ac:dyDescent="0.2">
      <c r="A104" s="229">
        <v>33</v>
      </c>
      <c r="B104" s="230" t="s">
        <v>444</v>
      </c>
      <c r="C104" s="247" t="s">
        <v>445</v>
      </c>
      <c r="D104" s="231" t="s">
        <v>342</v>
      </c>
      <c r="E104" s="232">
        <v>0.60589999999999999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4" t="s">
        <v>358</v>
      </c>
      <c r="S104" s="234" t="s">
        <v>246</v>
      </c>
      <c r="T104" s="235" t="s">
        <v>247</v>
      </c>
      <c r="U104" s="220">
        <v>0.9385</v>
      </c>
      <c r="V104" s="220">
        <f>ROUND(E104*U104,2)</f>
        <v>0.56999999999999995</v>
      </c>
      <c r="W104" s="220"/>
      <c r="X104" s="220" t="s">
        <v>280</v>
      </c>
      <c r="Y104" s="220" t="s">
        <v>249</v>
      </c>
      <c r="Z104" s="210"/>
      <c r="AA104" s="210"/>
      <c r="AB104" s="210"/>
      <c r="AC104" s="210"/>
      <c r="AD104" s="210"/>
      <c r="AE104" s="210"/>
      <c r="AF104" s="210"/>
      <c r="AG104" s="210" t="s">
        <v>281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1" t="s">
        <v>446</v>
      </c>
      <c r="D105" s="260"/>
      <c r="E105" s="260"/>
      <c r="F105" s="260"/>
      <c r="G105" s="26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320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2" t="s">
        <v>241</v>
      </c>
      <c r="B106" s="223" t="s">
        <v>163</v>
      </c>
      <c r="C106" s="246" t="s">
        <v>164</v>
      </c>
      <c r="D106" s="224"/>
      <c r="E106" s="225"/>
      <c r="F106" s="226"/>
      <c r="G106" s="226">
        <f>SUMIF(AG107:AG118,"&lt;&gt;NOR",G107:G118)</f>
        <v>0</v>
      </c>
      <c r="H106" s="226"/>
      <c r="I106" s="226">
        <f>SUM(I107:I118)</f>
        <v>0</v>
      </c>
      <c r="J106" s="226"/>
      <c r="K106" s="226">
        <f>SUM(K107:K118)</f>
        <v>0</v>
      </c>
      <c r="L106" s="226"/>
      <c r="M106" s="226">
        <f>SUM(M107:M118)</f>
        <v>0</v>
      </c>
      <c r="N106" s="225"/>
      <c r="O106" s="225">
        <f>SUM(O107:O118)</f>
        <v>0.06</v>
      </c>
      <c r="P106" s="225"/>
      <c r="Q106" s="225">
        <f>SUM(Q107:Q118)</f>
        <v>0.61</v>
      </c>
      <c r="R106" s="226"/>
      <c r="S106" s="226"/>
      <c r="T106" s="227"/>
      <c r="U106" s="221"/>
      <c r="V106" s="221">
        <f>SUM(V107:V118)</f>
        <v>42.529999999999994</v>
      </c>
      <c r="W106" s="221"/>
      <c r="X106" s="221"/>
      <c r="Y106" s="221"/>
      <c r="AG106" t="s">
        <v>242</v>
      </c>
    </row>
    <row r="107" spans="1:60" outlineLevel="1" x14ac:dyDescent="0.2">
      <c r="A107" s="229">
        <v>34</v>
      </c>
      <c r="B107" s="230" t="s">
        <v>447</v>
      </c>
      <c r="C107" s="247" t="s">
        <v>448</v>
      </c>
      <c r="D107" s="231" t="s">
        <v>363</v>
      </c>
      <c r="E107" s="232">
        <v>82.004999999999995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7.5000000000000002E-4</v>
      </c>
      <c r="O107" s="232">
        <f>ROUND(E107*N107,2)</f>
        <v>0.06</v>
      </c>
      <c r="P107" s="232">
        <v>5.0200000000000002E-3</v>
      </c>
      <c r="Q107" s="232">
        <f>ROUND(E107*P107,2)</f>
        <v>0.41</v>
      </c>
      <c r="R107" s="234" t="s">
        <v>449</v>
      </c>
      <c r="S107" s="234" t="s">
        <v>246</v>
      </c>
      <c r="T107" s="235" t="s">
        <v>247</v>
      </c>
      <c r="U107" s="220">
        <v>0.318</v>
      </c>
      <c r="V107" s="220">
        <f>ROUND(E107*U107,2)</f>
        <v>26.08</v>
      </c>
      <c r="W107" s="220"/>
      <c r="X107" s="220" t="s">
        <v>280</v>
      </c>
      <c r="Y107" s="220" t="s">
        <v>249</v>
      </c>
      <c r="Z107" s="210"/>
      <c r="AA107" s="210"/>
      <c r="AB107" s="210"/>
      <c r="AC107" s="210"/>
      <c r="AD107" s="210"/>
      <c r="AE107" s="210"/>
      <c r="AF107" s="210"/>
      <c r="AG107" s="210" t="s">
        <v>450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62" t="s">
        <v>451</v>
      </c>
      <c r="D108" s="254"/>
      <c r="E108" s="255">
        <v>82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322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9">
        <v>35</v>
      </c>
      <c r="B109" s="230" t="s">
        <v>452</v>
      </c>
      <c r="C109" s="247" t="s">
        <v>453</v>
      </c>
      <c r="D109" s="231" t="s">
        <v>400</v>
      </c>
      <c r="E109" s="232">
        <v>164.01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1.24E-3</v>
      </c>
      <c r="Q109" s="232">
        <f>ROUND(E109*P109,2)</f>
        <v>0.2</v>
      </c>
      <c r="R109" s="234" t="s">
        <v>449</v>
      </c>
      <c r="S109" s="234" t="s">
        <v>246</v>
      </c>
      <c r="T109" s="235" t="s">
        <v>247</v>
      </c>
      <c r="U109" s="220">
        <v>9.2999999999999999E-2</v>
      </c>
      <c r="V109" s="220">
        <f>ROUND(E109*U109,2)</f>
        <v>15.25</v>
      </c>
      <c r="W109" s="220"/>
      <c r="X109" s="220" t="s">
        <v>280</v>
      </c>
      <c r="Y109" s="220" t="s">
        <v>249</v>
      </c>
      <c r="Z109" s="210"/>
      <c r="AA109" s="210"/>
      <c r="AB109" s="210"/>
      <c r="AC109" s="210"/>
      <c r="AD109" s="210"/>
      <c r="AE109" s="210"/>
      <c r="AF109" s="210"/>
      <c r="AG109" s="210" t="s">
        <v>450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2" t="s">
        <v>454</v>
      </c>
      <c r="D110" s="254"/>
      <c r="E110" s="255">
        <v>164.01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322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9">
        <v>36</v>
      </c>
      <c r="B111" s="230" t="s">
        <v>429</v>
      </c>
      <c r="C111" s="247" t="s">
        <v>430</v>
      </c>
      <c r="D111" s="231" t="s">
        <v>342</v>
      </c>
      <c r="E111" s="232">
        <v>0.61504000000000003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 t="s">
        <v>346</v>
      </c>
      <c r="S111" s="234" t="s">
        <v>246</v>
      </c>
      <c r="T111" s="235" t="s">
        <v>247</v>
      </c>
      <c r="U111" s="220">
        <v>0.49</v>
      </c>
      <c r="V111" s="220">
        <f>ROUND(E111*U111,2)</f>
        <v>0.3</v>
      </c>
      <c r="W111" s="220"/>
      <c r="X111" s="220" t="s">
        <v>280</v>
      </c>
      <c r="Y111" s="220" t="s">
        <v>249</v>
      </c>
      <c r="Z111" s="210"/>
      <c r="AA111" s="210"/>
      <c r="AB111" s="210"/>
      <c r="AC111" s="210"/>
      <c r="AD111" s="210"/>
      <c r="AE111" s="210"/>
      <c r="AF111" s="210"/>
      <c r="AG111" s="210" t="s">
        <v>348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48" t="s">
        <v>431</v>
      </c>
      <c r="D112" s="236"/>
      <c r="E112" s="236"/>
      <c r="F112" s="236"/>
      <c r="G112" s="236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252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9">
        <v>37</v>
      </c>
      <c r="B113" s="240" t="s">
        <v>432</v>
      </c>
      <c r="C113" s="250" t="s">
        <v>433</v>
      </c>
      <c r="D113" s="241" t="s">
        <v>342</v>
      </c>
      <c r="E113" s="242">
        <v>15.37594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2">
        <v>0</v>
      </c>
      <c r="O113" s="242">
        <f>ROUND(E113*N113,2)</f>
        <v>0</v>
      </c>
      <c r="P113" s="242">
        <v>0</v>
      </c>
      <c r="Q113" s="242">
        <f>ROUND(E113*P113,2)</f>
        <v>0</v>
      </c>
      <c r="R113" s="244" t="s">
        <v>346</v>
      </c>
      <c r="S113" s="244" t="s">
        <v>246</v>
      </c>
      <c r="T113" s="245" t="s">
        <v>247</v>
      </c>
      <c r="U113" s="220">
        <v>0</v>
      </c>
      <c r="V113" s="220">
        <f>ROUND(E113*U113,2)</f>
        <v>0</v>
      </c>
      <c r="W113" s="220"/>
      <c r="X113" s="220" t="s">
        <v>280</v>
      </c>
      <c r="Y113" s="220" t="s">
        <v>249</v>
      </c>
      <c r="Z113" s="210"/>
      <c r="AA113" s="210"/>
      <c r="AB113" s="210"/>
      <c r="AC113" s="210"/>
      <c r="AD113" s="210"/>
      <c r="AE113" s="210"/>
      <c r="AF113" s="210"/>
      <c r="AG113" s="210" t="s">
        <v>348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9">
        <v>38</v>
      </c>
      <c r="B114" s="240" t="s">
        <v>434</v>
      </c>
      <c r="C114" s="250" t="s">
        <v>435</v>
      </c>
      <c r="D114" s="241" t="s">
        <v>342</v>
      </c>
      <c r="E114" s="242">
        <v>0.61504000000000003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2">
        <v>0</v>
      </c>
      <c r="O114" s="242">
        <f>ROUND(E114*N114,2)</f>
        <v>0</v>
      </c>
      <c r="P114" s="242">
        <v>0</v>
      </c>
      <c r="Q114" s="242">
        <f>ROUND(E114*P114,2)</f>
        <v>0</v>
      </c>
      <c r="R114" s="244" t="s">
        <v>346</v>
      </c>
      <c r="S114" s="244" t="s">
        <v>246</v>
      </c>
      <c r="T114" s="245" t="s">
        <v>247</v>
      </c>
      <c r="U114" s="220">
        <v>0.94199999999999995</v>
      </c>
      <c r="V114" s="220">
        <f>ROUND(E114*U114,2)</f>
        <v>0.57999999999999996</v>
      </c>
      <c r="W114" s="220"/>
      <c r="X114" s="220" t="s">
        <v>280</v>
      </c>
      <c r="Y114" s="220" t="s">
        <v>249</v>
      </c>
      <c r="Z114" s="210"/>
      <c r="AA114" s="210"/>
      <c r="AB114" s="210"/>
      <c r="AC114" s="210"/>
      <c r="AD114" s="210"/>
      <c r="AE114" s="210"/>
      <c r="AF114" s="210"/>
      <c r="AG114" s="210" t="s">
        <v>348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9">
        <v>39</v>
      </c>
      <c r="B115" s="240" t="s">
        <v>436</v>
      </c>
      <c r="C115" s="250" t="s">
        <v>437</v>
      </c>
      <c r="D115" s="241" t="s">
        <v>342</v>
      </c>
      <c r="E115" s="242">
        <v>3.0751900000000001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2">
        <v>0</v>
      </c>
      <c r="O115" s="242">
        <f>ROUND(E115*N115,2)</f>
        <v>0</v>
      </c>
      <c r="P115" s="242">
        <v>0</v>
      </c>
      <c r="Q115" s="242">
        <f>ROUND(E115*P115,2)</f>
        <v>0</v>
      </c>
      <c r="R115" s="244" t="s">
        <v>346</v>
      </c>
      <c r="S115" s="244" t="s">
        <v>246</v>
      </c>
      <c r="T115" s="245" t="s">
        <v>247</v>
      </c>
      <c r="U115" s="220">
        <v>0.105</v>
      </c>
      <c r="V115" s="220">
        <f>ROUND(E115*U115,2)</f>
        <v>0.32</v>
      </c>
      <c r="W115" s="220"/>
      <c r="X115" s="220" t="s">
        <v>280</v>
      </c>
      <c r="Y115" s="220" t="s">
        <v>249</v>
      </c>
      <c r="Z115" s="210"/>
      <c r="AA115" s="210"/>
      <c r="AB115" s="210"/>
      <c r="AC115" s="210"/>
      <c r="AD115" s="210"/>
      <c r="AE115" s="210"/>
      <c r="AF115" s="210"/>
      <c r="AG115" s="210" t="s">
        <v>348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9">
        <v>40</v>
      </c>
      <c r="B116" s="240" t="s">
        <v>455</v>
      </c>
      <c r="C116" s="250" t="s">
        <v>456</v>
      </c>
      <c r="D116" s="241" t="s">
        <v>342</v>
      </c>
      <c r="E116" s="242">
        <v>0.61504000000000003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2">
        <v>0</v>
      </c>
      <c r="O116" s="242">
        <f>ROUND(E116*N116,2)</f>
        <v>0</v>
      </c>
      <c r="P116" s="242">
        <v>0</v>
      </c>
      <c r="Q116" s="242">
        <f>ROUND(E116*P116,2)</f>
        <v>0</v>
      </c>
      <c r="R116" s="244" t="s">
        <v>346</v>
      </c>
      <c r="S116" s="244" t="s">
        <v>246</v>
      </c>
      <c r="T116" s="245" t="s">
        <v>247</v>
      </c>
      <c r="U116" s="220">
        <v>0</v>
      </c>
      <c r="V116" s="220">
        <f>ROUND(E116*U116,2)</f>
        <v>0</v>
      </c>
      <c r="W116" s="220"/>
      <c r="X116" s="220" t="s">
        <v>280</v>
      </c>
      <c r="Y116" s="220" t="s">
        <v>249</v>
      </c>
      <c r="Z116" s="210"/>
      <c r="AA116" s="210"/>
      <c r="AB116" s="210"/>
      <c r="AC116" s="210"/>
      <c r="AD116" s="210"/>
      <c r="AE116" s="210"/>
      <c r="AF116" s="210"/>
      <c r="AG116" s="210" t="s">
        <v>348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9">
        <v>41</v>
      </c>
      <c r="B117" s="230" t="s">
        <v>440</v>
      </c>
      <c r="C117" s="247" t="s">
        <v>441</v>
      </c>
      <c r="D117" s="231" t="s">
        <v>342</v>
      </c>
      <c r="E117" s="232">
        <v>0.61504000000000003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 t="s">
        <v>442</v>
      </c>
      <c r="S117" s="234" t="s">
        <v>246</v>
      </c>
      <c r="T117" s="235" t="s">
        <v>247</v>
      </c>
      <c r="U117" s="220">
        <v>6.0000000000000001E-3</v>
      </c>
      <c r="V117" s="220">
        <f>ROUND(E117*U117,2)</f>
        <v>0</v>
      </c>
      <c r="W117" s="220"/>
      <c r="X117" s="220" t="s">
        <v>280</v>
      </c>
      <c r="Y117" s="220" t="s">
        <v>249</v>
      </c>
      <c r="Z117" s="210"/>
      <c r="AA117" s="210"/>
      <c r="AB117" s="210"/>
      <c r="AC117" s="210"/>
      <c r="AD117" s="210"/>
      <c r="AE117" s="210"/>
      <c r="AF117" s="210"/>
      <c r="AG117" s="210" t="s">
        <v>348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1" t="s">
        <v>443</v>
      </c>
      <c r="D118" s="260"/>
      <c r="E118" s="260"/>
      <c r="F118" s="260"/>
      <c r="G118" s="26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320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22" t="s">
        <v>241</v>
      </c>
      <c r="B119" s="223" t="s">
        <v>185</v>
      </c>
      <c r="C119" s="246" t="s">
        <v>186</v>
      </c>
      <c r="D119" s="224"/>
      <c r="E119" s="225"/>
      <c r="F119" s="226"/>
      <c r="G119" s="226">
        <f>SUMIF(AG120:AG135,"&lt;&gt;NOR",G120:G135)</f>
        <v>0</v>
      </c>
      <c r="H119" s="226"/>
      <c r="I119" s="226">
        <f>SUM(I120:I135)</f>
        <v>0</v>
      </c>
      <c r="J119" s="226"/>
      <c r="K119" s="226">
        <f>SUM(K120:K135)</f>
        <v>0</v>
      </c>
      <c r="L119" s="226"/>
      <c r="M119" s="226">
        <f>SUM(M120:M135)</f>
        <v>0</v>
      </c>
      <c r="N119" s="225"/>
      <c r="O119" s="225">
        <f>SUM(O120:O135)</f>
        <v>0</v>
      </c>
      <c r="P119" s="225"/>
      <c r="Q119" s="225">
        <f>SUM(Q120:Q135)</f>
        <v>0.45999999999999996</v>
      </c>
      <c r="R119" s="226"/>
      <c r="S119" s="226"/>
      <c r="T119" s="227"/>
      <c r="U119" s="221"/>
      <c r="V119" s="221">
        <f>SUM(V120:V135)</f>
        <v>11.15</v>
      </c>
      <c r="W119" s="221"/>
      <c r="X119" s="221"/>
      <c r="Y119" s="221"/>
      <c r="AG119" t="s">
        <v>242</v>
      </c>
    </row>
    <row r="120" spans="1:60" outlineLevel="1" x14ac:dyDescent="0.2">
      <c r="A120" s="229">
        <v>42</v>
      </c>
      <c r="B120" s="230" t="s">
        <v>457</v>
      </c>
      <c r="C120" s="247" t="s">
        <v>458</v>
      </c>
      <c r="D120" s="231" t="s">
        <v>363</v>
      </c>
      <c r="E120" s="232">
        <v>3.3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0</v>
      </c>
      <c r="O120" s="232">
        <f>ROUND(E120*N120,2)</f>
        <v>0</v>
      </c>
      <c r="P120" s="232">
        <v>2.4649999999999998E-2</v>
      </c>
      <c r="Q120" s="232">
        <f>ROUND(E120*P120,2)</f>
        <v>0.08</v>
      </c>
      <c r="R120" s="234" t="s">
        <v>459</v>
      </c>
      <c r="S120" s="234" t="s">
        <v>246</v>
      </c>
      <c r="T120" s="235" t="s">
        <v>247</v>
      </c>
      <c r="U120" s="220">
        <v>0.25</v>
      </c>
      <c r="V120" s="220">
        <f>ROUND(E120*U120,2)</f>
        <v>0.83</v>
      </c>
      <c r="W120" s="220"/>
      <c r="X120" s="220" t="s">
        <v>280</v>
      </c>
      <c r="Y120" s="220" t="s">
        <v>249</v>
      </c>
      <c r="Z120" s="210"/>
      <c r="AA120" s="210"/>
      <c r="AB120" s="210"/>
      <c r="AC120" s="210"/>
      <c r="AD120" s="210"/>
      <c r="AE120" s="210"/>
      <c r="AF120" s="210"/>
      <c r="AG120" s="210" t="s">
        <v>450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2" t="s">
        <v>460</v>
      </c>
      <c r="D121" s="254"/>
      <c r="E121" s="255">
        <v>3.3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322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9">
        <v>43</v>
      </c>
      <c r="B122" s="230" t="s">
        <v>461</v>
      </c>
      <c r="C122" s="247" t="s">
        <v>462</v>
      </c>
      <c r="D122" s="231" t="s">
        <v>363</v>
      </c>
      <c r="E122" s="232">
        <v>3.3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8.0000000000000002E-3</v>
      </c>
      <c r="Q122" s="232">
        <f>ROUND(E122*P122,2)</f>
        <v>0.03</v>
      </c>
      <c r="R122" s="234" t="s">
        <v>459</v>
      </c>
      <c r="S122" s="234" t="s">
        <v>246</v>
      </c>
      <c r="T122" s="235" t="s">
        <v>247</v>
      </c>
      <c r="U122" s="220">
        <v>6.6000000000000003E-2</v>
      </c>
      <c r="V122" s="220">
        <f>ROUND(E122*U122,2)</f>
        <v>0.22</v>
      </c>
      <c r="W122" s="220"/>
      <c r="X122" s="220" t="s">
        <v>280</v>
      </c>
      <c r="Y122" s="220" t="s">
        <v>249</v>
      </c>
      <c r="Z122" s="210"/>
      <c r="AA122" s="210"/>
      <c r="AB122" s="210"/>
      <c r="AC122" s="210"/>
      <c r="AD122" s="210"/>
      <c r="AE122" s="210"/>
      <c r="AF122" s="210"/>
      <c r="AG122" s="210" t="s">
        <v>450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62" t="s">
        <v>460</v>
      </c>
      <c r="D123" s="254"/>
      <c r="E123" s="255">
        <v>3.3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322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9">
        <v>44</v>
      </c>
      <c r="B124" s="230" t="s">
        <v>463</v>
      </c>
      <c r="C124" s="247" t="s">
        <v>464</v>
      </c>
      <c r="D124" s="231" t="s">
        <v>363</v>
      </c>
      <c r="E124" s="232">
        <v>18.2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1.098E-2</v>
      </c>
      <c r="Q124" s="232">
        <f>ROUND(E124*P124,2)</f>
        <v>0.2</v>
      </c>
      <c r="R124" s="234" t="s">
        <v>459</v>
      </c>
      <c r="S124" s="234" t="s">
        <v>246</v>
      </c>
      <c r="T124" s="235" t="s">
        <v>247</v>
      </c>
      <c r="U124" s="220">
        <v>0.44</v>
      </c>
      <c r="V124" s="220">
        <f>ROUND(E124*U124,2)</f>
        <v>8.01</v>
      </c>
      <c r="W124" s="220"/>
      <c r="X124" s="220" t="s">
        <v>280</v>
      </c>
      <c r="Y124" s="220" t="s">
        <v>249</v>
      </c>
      <c r="Z124" s="210"/>
      <c r="AA124" s="210"/>
      <c r="AB124" s="210"/>
      <c r="AC124" s="210"/>
      <c r="AD124" s="210"/>
      <c r="AE124" s="210"/>
      <c r="AF124" s="210"/>
      <c r="AG124" s="210" t="s">
        <v>450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62" t="s">
        <v>465</v>
      </c>
      <c r="D125" s="254"/>
      <c r="E125" s="255">
        <v>18.2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322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9">
        <v>45</v>
      </c>
      <c r="B126" s="230" t="s">
        <v>466</v>
      </c>
      <c r="C126" s="247" t="s">
        <v>467</v>
      </c>
      <c r="D126" s="231" t="s">
        <v>363</v>
      </c>
      <c r="E126" s="232">
        <v>18.2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8.0000000000000002E-3</v>
      </c>
      <c r="Q126" s="232">
        <f>ROUND(E126*P126,2)</f>
        <v>0.15</v>
      </c>
      <c r="R126" s="234" t="s">
        <v>459</v>
      </c>
      <c r="S126" s="234" t="s">
        <v>246</v>
      </c>
      <c r="T126" s="235" t="s">
        <v>247</v>
      </c>
      <c r="U126" s="220">
        <v>6.6000000000000003E-2</v>
      </c>
      <c r="V126" s="220">
        <f>ROUND(E126*U126,2)</f>
        <v>1.2</v>
      </c>
      <c r="W126" s="220"/>
      <c r="X126" s="220" t="s">
        <v>280</v>
      </c>
      <c r="Y126" s="220" t="s">
        <v>249</v>
      </c>
      <c r="Z126" s="210"/>
      <c r="AA126" s="210"/>
      <c r="AB126" s="210"/>
      <c r="AC126" s="210"/>
      <c r="AD126" s="210"/>
      <c r="AE126" s="210"/>
      <c r="AF126" s="210"/>
      <c r="AG126" s="210" t="s">
        <v>450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62" t="s">
        <v>465</v>
      </c>
      <c r="D127" s="254"/>
      <c r="E127" s="255">
        <v>18.2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322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9">
        <v>46</v>
      </c>
      <c r="B128" s="230" t="s">
        <v>429</v>
      </c>
      <c r="C128" s="247" t="s">
        <v>430</v>
      </c>
      <c r="D128" s="231" t="s">
        <v>342</v>
      </c>
      <c r="E128" s="232">
        <v>0.45318000000000003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 t="s">
        <v>346</v>
      </c>
      <c r="S128" s="234" t="s">
        <v>246</v>
      </c>
      <c r="T128" s="235" t="s">
        <v>247</v>
      </c>
      <c r="U128" s="220">
        <v>0.49</v>
      </c>
      <c r="V128" s="220">
        <f>ROUND(E128*U128,2)</f>
        <v>0.22</v>
      </c>
      <c r="W128" s="220"/>
      <c r="X128" s="220" t="s">
        <v>280</v>
      </c>
      <c r="Y128" s="220" t="s">
        <v>249</v>
      </c>
      <c r="Z128" s="210"/>
      <c r="AA128" s="210"/>
      <c r="AB128" s="210"/>
      <c r="AC128" s="210"/>
      <c r="AD128" s="210"/>
      <c r="AE128" s="210"/>
      <c r="AF128" s="210"/>
      <c r="AG128" s="210" t="s">
        <v>348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48" t="s">
        <v>431</v>
      </c>
      <c r="D129" s="236"/>
      <c r="E129" s="236"/>
      <c r="F129" s="236"/>
      <c r="G129" s="236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252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9">
        <v>47</v>
      </c>
      <c r="B130" s="240" t="s">
        <v>432</v>
      </c>
      <c r="C130" s="250" t="s">
        <v>433</v>
      </c>
      <c r="D130" s="241" t="s">
        <v>342</v>
      </c>
      <c r="E130" s="242">
        <v>11.32953</v>
      </c>
      <c r="F130" s="243"/>
      <c r="G130" s="244">
        <f>ROUND(E130*F130,2)</f>
        <v>0</v>
      </c>
      <c r="H130" s="243"/>
      <c r="I130" s="244">
        <f>ROUND(E130*H130,2)</f>
        <v>0</v>
      </c>
      <c r="J130" s="243"/>
      <c r="K130" s="244">
        <f>ROUND(E130*J130,2)</f>
        <v>0</v>
      </c>
      <c r="L130" s="244">
        <v>21</v>
      </c>
      <c r="M130" s="244">
        <f>G130*(1+L130/100)</f>
        <v>0</v>
      </c>
      <c r="N130" s="242">
        <v>0</v>
      </c>
      <c r="O130" s="242">
        <f>ROUND(E130*N130,2)</f>
        <v>0</v>
      </c>
      <c r="P130" s="242">
        <v>0</v>
      </c>
      <c r="Q130" s="242">
        <f>ROUND(E130*P130,2)</f>
        <v>0</v>
      </c>
      <c r="R130" s="244" t="s">
        <v>346</v>
      </c>
      <c r="S130" s="244" t="s">
        <v>246</v>
      </c>
      <c r="T130" s="245" t="s">
        <v>247</v>
      </c>
      <c r="U130" s="220">
        <v>0</v>
      </c>
      <c r="V130" s="220">
        <f>ROUND(E130*U130,2)</f>
        <v>0</v>
      </c>
      <c r="W130" s="220"/>
      <c r="X130" s="220" t="s">
        <v>280</v>
      </c>
      <c r="Y130" s="220" t="s">
        <v>249</v>
      </c>
      <c r="Z130" s="210"/>
      <c r="AA130" s="210"/>
      <c r="AB130" s="210"/>
      <c r="AC130" s="210"/>
      <c r="AD130" s="210"/>
      <c r="AE130" s="210"/>
      <c r="AF130" s="210"/>
      <c r="AG130" s="210" t="s">
        <v>348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9">
        <v>48</v>
      </c>
      <c r="B131" s="240" t="s">
        <v>434</v>
      </c>
      <c r="C131" s="250" t="s">
        <v>435</v>
      </c>
      <c r="D131" s="241" t="s">
        <v>342</v>
      </c>
      <c r="E131" s="242">
        <v>0.45318000000000003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2">
        <v>0</v>
      </c>
      <c r="O131" s="242">
        <f>ROUND(E131*N131,2)</f>
        <v>0</v>
      </c>
      <c r="P131" s="242">
        <v>0</v>
      </c>
      <c r="Q131" s="242">
        <f>ROUND(E131*P131,2)</f>
        <v>0</v>
      </c>
      <c r="R131" s="244" t="s">
        <v>346</v>
      </c>
      <c r="S131" s="244" t="s">
        <v>246</v>
      </c>
      <c r="T131" s="245" t="s">
        <v>247</v>
      </c>
      <c r="U131" s="220">
        <v>0.94199999999999995</v>
      </c>
      <c r="V131" s="220">
        <f>ROUND(E131*U131,2)</f>
        <v>0.43</v>
      </c>
      <c r="W131" s="220"/>
      <c r="X131" s="220" t="s">
        <v>280</v>
      </c>
      <c r="Y131" s="220" t="s">
        <v>249</v>
      </c>
      <c r="Z131" s="210"/>
      <c r="AA131" s="210"/>
      <c r="AB131" s="210"/>
      <c r="AC131" s="210"/>
      <c r="AD131" s="210"/>
      <c r="AE131" s="210"/>
      <c r="AF131" s="210"/>
      <c r="AG131" s="210" t="s">
        <v>348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9">
        <v>49</v>
      </c>
      <c r="B132" s="240" t="s">
        <v>436</v>
      </c>
      <c r="C132" s="250" t="s">
        <v>437</v>
      </c>
      <c r="D132" s="241" t="s">
        <v>342</v>
      </c>
      <c r="E132" s="242">
        <v>2.2659099999999999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2">
        <v>0</v>
      </c>
      <c r="O132" s="242">
        <f>ROUND(E132*N132,2)</f>
        <v>0</v>
      </c>
      <c r="P132" s="242">
        <v>0</v>
      </c>
      <c r="Q132" s="242">
        <f>ROUND(E132*P132,2)</f>
        <v>0</v>
      </c>
      <c r="R132" s="244" t="s">
        <v>346</v>
      </c>
      <c r="S132" s="244" t="s">
        <v>246</v>
      </c>
      <c r="T132" s="245" t="s">
        <v>247</v>
      </c>
      <c r="U132" s="220">
        <v>0.105</v>
      </c>
      <c r="V132" s="220">
        <f>ROUND(E132*U132,2)</f>
        <v>0.24</v>
      </c>
      <c r="W132" s="220"/>
      <c r="X132" s="220" t="s">
        <v>280</v>
      </c>
      <c r="Y132" s="220" t="s">
        <v>249</v>
      </c>
      <c r="Z132" s="210"/>
      <c r="AA132" s="210"/>
      <c r="AB132" s="210"/>
      <c r="AC132" s="210"/>
      <c r="AD132" s="210"/>
      <c r="AE132" s="210"/>
      <c r="AF132" s="210"/>
      <c r="AG132" s="210" t="s">
        <v>348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9">
        <v>50</v>
      </c>
      <c r="B133" s="240" t="s">
        <v>468</v>
      </c>
      <c r="C133" s="250" t="s">
        <v>469</v>
      </c>
      <c r="D133" s="241" t="s">
        <v>342</v>
      </c>
      <c r="E133" s="242">
        <v>0.45318000000000003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2">
        <v>0</v>
      </c>
      <c r="O133" s="242">
        <f>ROUND(E133*N133,2)</f>
        <v>0</v>
      </c>
      <c r="P133" s="242">
        <v>0</v>
      </c>
      <c r="Q133" s="242">
        <f>ROUND(E133*P133,2)</f>
        <v>0</v>
      </c>
      <c r="R133" s="244" t="s">
        <v>346</v>
      </c>
      <c r="S133" s="244" t="s">
        <v>347</v>
      </c>
      <c r="T133" s="245" t="s">
        <v>247</v>
      </c>
      <c r="U133" s="220">
        <v>0</v>
      </c>
      <c r="V133" s="220">
        <f>ROUND(E133*U133,2)</f>
        <v>0</v>
      </c>
      <c r="W133" s="220"/>
      <c r="X133" s="220" t="s">
        <v>280</v>
      </c>
      <c r="Y133" s="220" t="s">
        <v>249</v>
      </c>
      <c r="Z133" s="210"/>
      <c r="AA133" s="210"/>
      <c r="AB133" s="210"/>
      <c r="AC133" s="210"/>
      <c r="AD133" s="210"/>
      <c r="AE133" s="210"/>
      <c r="AF133" s="210"/>
      <c r="AG133" s="210" t="s">
        <v>348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9">
        <v>51</v>
      </c>
      <c r="B134" s="230" t="s">
        <v>440</v>
      </c>
      <c r="C134" s="247" t="s">
        <v>441</v>
      </c>
      <c r="D134" s="231" t="s">
        <v>342</v>
      </c>
      <c r="E134" s="232">
        <v>0.45318000000000003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4" t="s">
        <v>442</v>
      </c>
      <c r="S134" s="234" t="s">
        <v>246</v>
      </c>
      <c r="T134" s="235" t="s">
        <v>247</v>
      </c>
      <c r="U134" s="220">
        <v>6.0000000000000001E-3</v>
      </c>
      <c r="V134" s="220">
        <f>ROUND(E134*U134,2)</f>
        <v>0</v>
      </c>
      <c r="W134" s="220"/>
      <c r="X134" s="220" t="s">
        <v>280</v>
      </c>
      <c r="Y134" s="220" t="s">
        <v>249</v>
      </c>
      <c r="Z134" s="210"/>
      <c r="AA134" s="210"/>
      <c r="AB134" s="210"/>
      <c r="AC134" s="210"/>
      <c r="AD134" s="210"/>
      <c r="AE134" s="210"/>
      <c r="AF134" s="210"/>
      <c r="AG134" s="210" t="s">
        <v>348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61" t="s">
        <v>443</v>
      </c>
      <c r="D135" s="260"/>
      <c r="E135" s="260"/>
      <c r="F135" s="260"/>
      <c r="G135" s="26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320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22" t="s">
        <v>241</v>
      </c>
      <c r="B136" s="223" t="s">
        <v>210</v>
      </c>
      <c r="C136" s="246" t="s">
        <v>211</v>
      </c>
      <c r="D136" s="224"/>
      <c r="E136" s="225"/>
      <c r="F136" s="226"/>
      <c r="G136" s="226">
        <f>SUMIF(AG137:AG141,"&lt;&gt;NOR",G137:G141)</f>
        <v>0</v>
      </c>
      <c r="H136" s="226"/>
      <c r="I136" s="226">
        <f>SUM(I137:I141)</f>
        <v>0</v>
      </c>
      <c r="J136" s="226"/>
      <c r="K136" s="226">
        <f>SUM(K137:K141)</f>
        <v>0</v>
      </c>
      <c r="L136" s="226"/>
      <c r="M136" s="226">
        <f>SUM(M137:M141)</f>
        <v>0</v>
      </c>
      <c r="N136" s="225"/>
      <c r="O136" s="225">
        <f>SUM(O137:O141)</f>
        <v>0</v>
      </c>
      <c r="P136" s="225"/>
      <c r="Q136" s="225">
        <f>SUM(Q137:Q141)</f>
        <v>0</v>
      </c>
      <c r="R136" s="226"/>
      <c r="S136" s="226"/>
      <c r="T136" s="227"/>
      <c r="U136" s="221"/>
      <c r="V136" s="221">
        <f>SUM(V137:V141)</f>
        <v>9.4499999999999993</v>
      </c>
      <c r="W136" s="221"/>
      <c r="X136" s="221"/>
      <c r="Y136" s="221"/>
      <c r="AG136" t="s">
        <v>242</v>
      </c>
    </row>
    <row r="137" spans="1:60" outlineLevel="1" x14ac:dyDescent="0.2">
      <c r="A137" s="229">
        <v>52</v>
      </c>
      <c r="B137" s="230" t="s">
        <v>470</v>
      </c>
      <c r="C137" s="247" t="s">
        <v>471</v>
      </c>
      <c r="D137" s="231" t="s">
        <v>410</v>
      </c>
      <c r="E137" s="232">
        <v>35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 t="s">
        <v>472</v>
      </c>
      <c r="S137" s="234" t="s">
        <v>246</v>
      </c>
      <c r="T137" s="235" t="s">
        <v>247</v>
      </c>
      <c r="U137" s="220">
        <v>0.27</v>
      </c>
      <c r="V137" s="220">
        <f>ROUND(E137*U137,2)</f>
        <v>9.4499999999999993</v>
      </c>
      <c r="W137" s="220"/>
      <c r="X137" s="220" t="s">
        <v>280</v>
      </c>
      <c r="Y137" s="220" t="s">
        <v>249</v>
      </c>
      <c r="Z137" s="210"/>
      <c r="AA137" s="210"/>
      <c r="AB137" s="210"/>
      <c r="AC137" s="210"/>
      <c r="AD137" s="210"/>
      <c r="AE137" s="210"/>
      <c r="AF137" s="210"/>
      <c r="AG137" s="210" t="s">
        <v>473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62" t="s">
        <v>474</v>
      </c>
      <c r="D138" s="254"/>
      <c r="E138" s="255">
        <v>3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322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2" t="s">
        <v>475</v>
      </c>
      <c r="D139" s="254"/>
      <c r="E139" s="255">
        <v>16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322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62" t="s">
        <v>476</v>
      </c>
      <c r="D140" s="254"/>
      <c r="E140" s="255">
        <v>16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322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9">
        <v>53</v>
      </c>
      <c r="B141" s="230" t="s">
        <v>477</v>
      </c>
      <c r="C141" s="247" t="s">
        <v>478</v>
      </c>
      <c r="D141" s="231" t="s">
        <v>287</v>
      </c>
      <c r="E141" s="232">
        <v>35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279</v>
      </c>
      <c r="T141" s="235" t="s">
        <v>247</v>
      </c>
      <c r="U141" s="220">
        <v>0</v>
      </c>
      <c r="V141" s="220">
        <f>ROUND(E141*U141,2)</f>
        <v>0</v>
      </c>
      <c r="W141" s="220"/>
      <c r="X141" s="220" t="s">
        <v>280</v>
      </c>
      <c r="Y141" s="220" t="s">
        <v>249</v>
      </c>
      <c r="Z141" s="210"/>
      <c r="AA141" s="210"/>
      <c r="AB141" s="210"/>
      <c r="AC141" s="210"/>
      <c r="AD141" s="210"/>
      <c r="AE141" s="210"/>
      <c r="AF141" s="210"/>
      <c r="AG141" s="210" t="s">
        <v>281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3"/>
      <c r="B142" s="4"/>
      <c r="C142" s="251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v>12</v>
      </c>
      <c r="AF142">
        <v>21</v>
      </c>
      <c r="AG142" t="s">
        <v>227</v>
      </c>
    </row>
    <row r="143" spans="1:60" x14ac:dyDescent="0.2">
      <c r="A143" s="213"/>
      <c r="B143" s="214" t="s">
        <v>29</v>
      </c>
      <c r="C143" s="252"/>
      <c r="D143" s="215"/>
      <c r="E143" s="216"/>
      <c r="F143" s="216"/>
      <c r="G143" s="228">
        <f>G8+G40+G44+G77+G80+G103+G106+G119+G136</f>
        <v>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E143">
        <f>SUMIF(L7:L141,AE142,G7:G141)</f>
        <v>0</v>
      </c>
      <c r="AF143">
        <f>SUMIF(L7:L141,AF142,G7:G141)</f>
        <v>0</v>
      </c>
      <c r="AG143" t="s">
        <v>313</v>
      </c>
    </row>
    <row r="144" spans="1:60" x14ac:dyDescent="0.2">
      <c r="C144" s="253"/>
      <c r="D144" s="10"/>
      <c r="AG144" t="s">
        <v>314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d73TyV9010Jy1sduvemhPa1OUPS7yMd+h+9g3yYDAfNirjgbEozj7wuJ7/jwKgtYQVLGwJk3LiLJ/OHPqL5w==" saltValue="2b2WvpPusJwYtXu6lkPdUg==" spinCount="100000" sheet="1" formatRows="0"/>
  <mergeCells count="22">
    <mergeCell ref="C112:G112"/>
    <mergeCell ref="C118:G118"/>
    <mergeCell ref="C129:G129"/>
    <mergeCell ref="C135:G135"/>
    <mergeCell ref="C49:G49"/>
    <mergeCell ref="C68:G68"/>
    <mergeCell ref="C75:G75"/>
    <mergeCell ref="C96:G96"/>
    <mergeCell ref="C102:G102"/>
    <mergeCell ref="C105:G105"/>
    <mergeCell ref="C18:G18"/>
    <mergeCell ref="C20:G20"/>
    <mergeCell ref="C26:G26"/>
    <mergeCell ref="C29:G29"/>
    <mergeCell ref="C42:G42"/>
    <mergeCell ref="C46:G4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165C-2BB8-471D-85C9-F8EA312D6CD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117</v>
      </c>
      <c r="C8" s="246" t="s">
        <v>118</v>
      </c>
      <c r="D8" s="224"/>
      <c r="E8" s="225"/>
      <c r="F8" s="226"/>
      <c r="G8" s="226">
        <f>SUMIF(AG9:AG16,"&lt;&gt;NOR",G9:G16)</f>
        <v>0</v>
      </c>
      <c r="H8" s="226"/>
      <c r="I8" s="226">
        <f>SUM(I9:I16)</f>
        <v>0</v>
      </c>
      <c r="J8" s="226"/>
      <c r="K8" s="226">
        <f>SUM(K9:K16)</f>
        <v>0</v>
      </c>
      <c r="L8" s="226"/>
      <c r="M8" s="226">
        <f>SUM(M9:M16)</f>
        <v>0</v>
      </c>
      <c r="N8" s="225"/>
      <c r="O8" s="225">
        <f>SUM(O9:O16)</f>
        <v>5.55</v>
      </c>
      <c r="P8" s="225"/>
      <c r="Q8" s="225">
        <f>SUM(Q9:Q16)</f>
        <v>0</v>
      </c>
      <c r="R8" s="226"/>
      <c r="S8" s="226"/>
      <c r="T8" s="227"/>
      <c r="U8" s="221"/>
      <c r="V8" s="221">
        <f>SUM(V9:V16)</f>
        <v>29.300000000000004</v>
      </c>
      <c r="W8" s="221"/>
      <c r="X8" s="221"/>
      <c r="Y8" s="221"/>
      <c r="AG8" t="s">
        <v>242</v>
      </c>
    </row>
    <row r="9" spans="1:60" ht="22.5" outlineLevel="1" x14ac:dyDescent="0.2">
      <c r="A9" s="229">
        <v>1</v>
      </c>
      <c r="B9" s="230" t="s">
        <v>479</v>
      </c>
      <c r="C9" s="247" t="s">
        <v>480</v>
      </c>
      <c r="D9" s="231" t="s">
        <v>317</v>
      </c>
      <c r="E9" s="232">
        <v>0.61199999999999999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0.58179999999999998</v>
      </c>
      <c r="O9" s="232">
        <f>ROUND(E9*N9,2)</f>
        <v>0.36</v>
      </c>
      <c r="P9" s="232">
        <v>0</v>
      </c>
      <c r="Q9" s="232">
        <f>ROUND(E9*P9,2)</f>
        <v>0</v>
      </c>
      <c r="R9" s="234" t="s">
        <v>358</v>
      </c>
      <c r="S9" s="234" t="s">
        <v>246</v>
      </c>
      <c r="T9" s="235" t="s">
        <v>411</v>
      </c>
      <c r="U9" s="220">
        <v>7.3976800000000003</v>
      </c>
      <c r="V9" s="220">
        <f>ROUND(E9*U9,2)</f>
        <v>4.53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281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1" t="s">
        <v>481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482</v>
      </c>
      <c r="D11" s="254"/>
      <c r="E11" s="255">
        <v>0.61199999999999999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9">
        <v>2</v>
      </c>
      <c r="B12" s="230" t="s">
        <v>483</v>
      </c>
      <c r="C12" s="247" t="s">
        <v>484</v>
      </c>
      <c r="D12" s="231" t="s">
        <v>363</v>
      </c>
      <c r="E12" s="232">
        <v>3.4649999999999999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0.15046000000000001</v>
      </c>
      <c r="O12" s="232">
        <f>ROUND(E12*N12,2)</f>
        <v>0.52</v>
      </c>
      <c r="P12" s="232">
        <v>0</v>
      </c>
      <c r="Q12" s="232">
        <f>ROUND(E12*P12,2)</f>
        <v>0</v>
      </c>
      <c r="R12" s="234" t="s">
        <v>485</v>
      </c>
      <c r="S12" s="234" t="s">
        <v>246</v>
      </c>
      <c r="T12" s="235" t="s">
        <v>411</v>
      </c>
      <c r="U12" s="220">
        <v>0.53400000000000003</v>
      </c>
      <c r="V12" s="220">
        <f>ROUND(E12*U12,2)</f>
        <v>1.85</v>
      </c>
      <c r="W12" s="220"/>
      <c r="X12" s="220" t="s">
        <v>280</v>
      </c>
      <c r="Y12" s="220" t="s">
        <v>249</v>
      </c>
      <c r="Z12" s="210"/>
      <c r="AA12" s="210"/>
      <c r="AB12" s="210"/>
      <c r="AC12" s="210"/>
      <c r="AD12" s="210"/>
      <c r="AE12" s="210"/>
      <c r="AF12" s="210"/>
      <c r="AG12" s="210" t="s">
        <v>281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62" t="s">
        <v>486</v>
      </c>
      <c r="D13" s="254"/>
      <c r="E13" s="255">
        <v>3.4649999999999999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322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3</v>
      </c>
      <c r="B14" s="230" t="s">
        <v>487</v>
      </c>
      <c r="C14" s="247" t="s">
        <v>488</v>
      </c>
      <c r="D14" s="231" t="s">
        <v>363</v>
      </c>
      <c r="E14" s="232">
        <v>41.3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0.11312999999999999</v>
      </c>
      <c r="O14" s="232">
        <f>ROUND(E14*N14,2)</f>
        <v>4.67</v>
      </c>
      <c r="P14" s="232">
        <v>0</v>
      </c>
      <c r="Q14" s="232">
        <f>ROUND(E14*P14,2)</f>
        <v>0</v>
      </c>
      <c r="R14" s="234" t="s">
        <v>485</v>
      </c>
      <c r="S14" s="234" t="s">
        <v>246</v>
      </c>
      <c r="T14" s="235" t="s">
        <v>411</v>
      </c>
      <c r="U14" s="220">
        <v>0.55488999999999999</v>
      </c>
      <c r="V14" s="220">
        <f>ROUND(E14*U14,2)</f>
        <v>22.92</v>
      </c>
      <c r="W14" s="220"/>
      <c r="X14" s="220" t="s">
        <v>280</v>
      </c>
      <c r="Y14" s="220" t="s">
        <v>249</v>
      </c>
      <c r="Z14" s="210"/>
      <c r="AA14" s="210"/>
      <c r="AB14" s="210"/>
      <c r="AC14" s="210"/>
      <c r="AD14" s="210"/>
      <c r="AE14" s="210"/>
      <c r="AF14" s="210"/>
      <c r="AG14" s="210" t="s">
        <v>281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1" t="s">
        <v>489</v>
      </c>
      <c r="D15" s="260"/>
      <c r="E15" s="260"/>
      <c r="F15" s="260"/>
      <c r="G15" s="26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2" t="s">
        <v>490</v>
      </c>
      <c r="D16" s="254"/>
      <c r="E16" s="255">
        <v>41.3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322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2" t="s">
        <v>241</v>
      </c>
      <c r="B17" s="223" t="s">
        <v>121</v>
      </c>
      <c r="C17" s="246" t="s">
        <v>122</v>
      </c>
      <c r="D17" s="224"/>
      <c r="E17" s="225"/>
      <c r="F17" s="226"/>
      <c r="G17" s="226">
        <f>SUMIF(AG18:AG24,"&lt;&gt;NOR",G18:G24)</f>
        <v>0</v>
      </c>
      <c r="H17" s="226"/>
      <c r="I17" s="226">
        <f>SUM(I18:I24)</f>
        <v>0</v>
      </c>
      <c r="J17" s="226"/>
      <c r="K17" s="226">
        <f>SUM(K18:K24)</f>
        <v>0</v>
      </c>
      <c r="L17" s="226"/>
      <c r="M17" s="226">
        <f>SUM(M18:M24)</f>
        <v>0</v>
      </c>
      <c r="N17" s="225"/>
      <c r="O17" s="225">
        <f>SUM(O18:O24)</f>
        <v>0.98</v>
      </c>
      <c r="P17" s="225"/>
      <c r="Q17" s="225">
        <f>SUM(Q18:Q24)</f>
        <v>0</v>
      </c>
      <c r="R17" s="226"/>
      <c r="S17" s="226"/>
      <c r="T17" s="227"/>
      <c r="U17" s="221"/>
      <c r="V17" s="221">
        <f>SUM(V18:V24)</f>
        <v>5.61</v>
      </c>
      <c r="W17" s="221"/>
      <c r="X17" s="221"/>
      <c r="Y17" s="221"/>
      <c r="AG17" t="s">
        <v>242</v>
      </c>
    </row>
    <row r="18" spans="1:60" ht="22.5" outlineLevel="1" x14ac:dyDescent="0.2">
      <c r="A18" s="229">
        <v>4</v>
      </c>
      <c r="B18" s="230" t="s">
        <v>491</v>
      </c>
      <c r="C18" s="247" t="s">
        <v>492</v>
      </c>
      <c r="D18" s="231" t="s">
        <v>363</v>
      </c>
      <c r="E18" s="232">
        <v>71.98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8.6E-3</v>
      </c>
      <c r="O18" s="232">
        <f>ROUND(E18*N18,2)</f>
        <v>0.62</v>
      </c>
      <c r="P18" s="232">
        <v>0</v>
      </c>
      <c r="Q18" s="232">
        <f>ROUND(E18*P18,2)</f>
        <v>0</v>
      </c>
      <c r="R18" s="234"/>
      <c r="S18" s="234" t="s">
        <v>279</v>
      </c>
      <c r="T18" s="235" t="s">
        <v>247</v>
      </c>
      <c r="U18" s="220">
        <v>0</v>
      </c>
      <c r="V18" s="220">
        <f>ROUND(E18*U18,2)</f>
        <v>0</v>
      </c>
      <c r="W18" s="220"/>
      <c r="X18" s="220" t="s">
        <v>280</v>
      </c>
      <c r="Y18" s="220" t="s">
        <v>249</v>
      </c>
      <c r="Z18" s="210"/>
      <c r="AA18" s="210"/>
      <c r="AB18" s="210"/>
      <c r="AC18" s="210"/>
      <c r="AD18" s="210"/>
      <c r="AE18" s="210"/>
      <c r="AF18" s="210"/>
      <c r="AG18" s="210" t="s">
        <v>281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62" t="s">
        <v>493</v>
      </c>
      <c r="D19" s="254"/>
      <c r="E19" s="255">
        <v>26.85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322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62" t="s">
        <v>494</v>
      </c>
      <c r="D20" s="254"/>
      <c r="E20" s="255">
        <v>45.13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322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9">
        <v>5</v>
      </c>
      <c r="B21" s="230" t="s">
        <v>495</v>
      </c>
      <c r="C21" s="247" t="s">
        <v>496</v>
      </c>
      <c r="D21" s="231" t="s">
        <v>363</v>
      </c>
      <c r="E21" s="232">
        <v>30.04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8.6E-3</v>
      </c>
      <c r="O21" s="232">
        <f>ROUND(E21*N21,2)</f>
        <v>0.26</v>
      </c>
      <c r="P21" s="232">
        <v>0</v>
      </c>
      <c r="Q21" s="232">
        <f>ROUND(E21*P21,2)</f>
        <v>0</v>
      </c>
      <c r="R21" s="234"/>
      <c r="S21" s="234" t="s">
        <v>279</v>
      </c>
      <c r="T21" s="235" t="s">
        <v>247</v>
      </c>
      <c r="U21" s="220">
        <v>0</v>
      </c>
      <c r="V21" s="220">
        <f>ROUND(E21*U21,2)</f>
        <v>0</v>
      </c>
      <c r="W21" s="220"/>
      <c r="X21" s="220" t="s">
        <v>280</v>
      </c>
      <c r="Y21" s="220" t="s">
        <v>249</v>
      </c>
      <c r="Z21" s="210"/>
      <c r="AA21" s="210"/>
      <c r="AB21" s="210"/>
      <c r="AC21" s="210"/>
      <c r="AD21" s="210"/>
      <c r="AE21" s="210"/>
      <c r="AF21" s="210"/>
      <c r="AG21" s="210" t="s">
        <v>281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2" t="s">
        <v>497</v>
      </c>
      <c r="D22" s="254"/>
      <c r="E22" s="255">
        <v>30.04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9">
        <v>6</v>
      </c>
      <c r="B23" s="230" t="s">
        <v>498</v>
      </c>
      <c r="C23" s="247" t="s">
        <v>499</v>
      </c>
      <c r="D23" s="231" t="s">
        <v>363</v>
      </c>
      <c r="E23" s="232">
        <v>5.9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1.6629999999999999E-2</v>
      </c>
      <c r="O23" s="232">
        <f>ROUND(E23*N23,2)</f>
        <v>0.1</v>
      </c>
      <c r="P23" s="232">
        <v>0</v>
      </c>
      <c r="Q23" s="232">
        <f>ROUND(E23*P23,2)</f>
        <v>0</v>
      </c>
      <c r="R23" s="234" t="s">
        <v>485</v>
      </c>
      <c r="S23" s="234" t="s">
        <v>246</v>
      </c>
      <c r="T23" s="235" t="s">
        <v>411</v>
      </c>
      <c r="U23" s="220">
        <v>0.95</v>
      </c>
      <c r="V23" s="220">
        <f>ROUND(E23*U23,2)</f>
        <v>5.61</v>
      </c>
      <c r="W23" s="220"/>
      <c r="X23" s="220" t="s">
        <v>280</v>
      </c>
      <c r="Y23" s="220" t="s">
        <v>249</v>
      </c>
      <c r="Z23" s="210"/>
      <c r="AA23" s="210"/>
      <c r="AB23" s="210"/>
      <c r="AC23" s="210"/>
      <c r="AD23" s="210"/>
      <c r="AE23" s="210"/>
      <c r="AF23" s="210"/>
      <c r="AG23" s="210" t="s">
        <v>281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2" t="s">
        <v>500</v>
      </c>
      <c r="D24" s="254"/>
      <c r="E24" s="255">
        <v>5.9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322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2" t="s">
        <v>241</v>
      </c>
      <c r="B25" s="223" t="s">
        <v>133</v>
      </c>
      <c r="C25" s="246" t="s">
        <v>134</v>
      </c>
      <c r="D25" s="224"/>
      <c r="E25" s="225"/>
      <c r="F25" s="226"/>
      <c r="G25" s="226">
        <f>SUMIF(AG26:AG56,"&lt;&gt;NOR",G26:G56)</f>
        <v>0</v>
      </c>
      <c r="H25" s="226"/>
      <c r="I25" s="226">
        <f>SUM(I26:I56)</f>
        <v>0</v>
      </c>
      <c r="J25" s="226"/>
      <c r="K25" s="226">
        <f>SUM(K26:K56)</f>
        <v>0</v>
      </c>
      <c r="L25" s="226"/>
      <c r="M25" s="226">
        <f>SUM(M26:M56)</f>
        <v>0</v>
      </c>
      <c r="N25" s="225"/>
      <c r="O25" s="225">
        <f>SUM(O26:O56)</f>
        <v>4.29</v>
      </c>
      <c r="P25" s="225"/>
      <c r="Q25" s="225">
        <f>SUM(Q26:Q56)</f>
        <v>0</v>
      </c>
      <c r="R25" s="226"/>
      <c r="S25" s="226"/>
      <c r="T25" s="227"/>
      <c r="U25" s="221"/>
      <c r="V25" s="221">
        <f>SUM(V26:V56)</f>
        <v>88.13</v>
      </c>
      <c r="W25" s="221"/>
      <c r="X25" s="221"/>
      <c r="Y25" s="221"/>
      <c r="AG25" t="s">
        <v>242</v>
      </c>
    </row>
    <row r="26" spans="1:60" ht="22.5" outlineLevel="1" x14ac:dyDescent="0.2">
      <c r="A26" s="229">
        <v>7</v>
      </c>
      <c r="B26" s="230" t="s">
        <v>501</v>
      </c>
      <c r="C26" s="247" t="s">
        <v>502</v>
      </c>
      <c r="D26" s="231" t="s">
        <v>363</v>
      </c>
      <c r="E26" s="232">
        <v>269.85000000000002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1.512E-2</v>
      </c>
      <c r="O26" s="232">
        <f>ROUND(E26*N26,2)</f>
        <v>4.08</v>
      </c>
      <c r="P26" s="232">
        <v>0</v>
      </c>
      <c r="Q26" s="232">
        <f>ROUND(E26*P26,2)</f>
        <v>0</v>
      </c>
      <c r="R26" s="234" t="s">
        <v>485</v>
      </c>
      <c r="S26" s="234" t="s">
        <v>246</v>
      </c>
      <c r="T26" s="235" t="s">
        <v>411</v>
      </c>
      <c r="U26" s="220">
        <v>0.29499999999999998</v>
      </c>
      <c r="V26" s="220">
        <f>ROUND(E26*U26,2)</f>
        <v>79.61</v>
      </c>
      <c r="W26" s="220"/>
      <c r="X26" s="220" t="s">
        <v>280</v>
      </c>
      <c r="Y26" s="220" t="s">
        <v>249</v>
      </c>
      <c r="Z26" s="210"/>
      <c r="AA26" s="210"/>
      <c r="AB26" s="210"/>
      <c r="AC26" s="210"/>
      <c r="AD26" s="210"/>
      <c r="AE26" s="210"/>
      <c r="AF26" s="210"/>
      <c r="AG26" s="210" t="s">
        <v>281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1" t="s">
        <v>503</v>
      </c>
      <c r="D27" s="260"/>
      <c r="E27" s="260"/>
      <c r="F27" s="260"/>
      <c r="G27" s="26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3" t="s">
        <v>349</v>
      </c>
      <c r="D28" s="256"/>
      <c r="E28" s="257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322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4" t="s">
        <v>504</v>
      </c>
      <c r="D29" s="256"/>
      <c r="E29" s="257">
        <v>29.1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322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4" t="s">
        <v>505</v>
      </c>
      <c r="D30" s="256"/>
      <c r="E30" s="257">
        <v>20.9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322</v>
      </c>
      <c r="AH30" s="210">
        <v>2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4" t="s">
        <v>506</v>
      </c>
      <c r="D31" s="256"/>
      <c r="E31" s="257">
        <v>27.1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322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5" t="s">
        <v>353</v>
      </c>
      <c r="D32" s="258"/>
      <c r="E32" s="259">
        <v>77.099999999999994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322</v>
      </c>
      <c r="AH32" s="210">
        <v>3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3" t="s">
        <v>354</v>
      </c>
      <c r="D33" s="256"/>
      <c r="E33" s="257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322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2" t="s">
        <v>507</v>
      </c>
      <c r="D34" s="254"/>
      <c r="E34" s="255">
        <v>269.85000000000002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322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9">
        <v>8</v>
      </c>
      <c r="B35" s="230" t="s">
        <v>508</v>
      </c>
      <c r="C35" s="247" t="s">
        <v>509</v>
      </c>
      <c r="D35" s="231" t="s">
        <v>363</v>
      </c>
      <c r="E35" s="232">
        <v>22.2075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4.0000000000000003E-5</v>
      </c>
      <c r="O35" s="232">
        <f>ROUND(E35*N35,2)</f>
        <v>0</v>
      </c>
      <c r="P35" s="232">
        <v>0</v>
      </c>
      <c r="Q35" s="232">
        <f>ROUND(E35*P35,2)</f>
        <v>0</v>
      </c>
      <c r="R35" s="234" t="s">
        <v>485</v>
      </c>
      <c r="S35" s="234" t="s">
        <v>246</v>
      </c>
      <c r="T35" s="235" t="s">
        <v>411</v>
      </c>
      <c r="U35" s="220">
        <v>7.8E-2</v>
      </c>
      <c r="V35" s="220">
        <f>ROUND(E35*U35,2)</f>
        <v>1.73</v>
      </c>
      <c r="W35" s="220"/>
      <c r="X35" s="220" t="s">
        <v>280</v>
      </c>
      <c r="Y35" s="220" t="s">
        <v>249</v>
      </c>
      <c r="Z35" s="210"/>
      <c r="AA35" s="210"/>
      <c r="AB35" s="210"/>
      <c r="AC35" s="210"/>
      <c r="AD35" s="210"/>
      <c r="AE35" s="210"/>
      <c r="AF35" s="210"/>
      <c r="AG35" s="210" t="s">
        <v>281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2" x14ac:dyDescent="0.2">
      <c r="A36" s="217"/>
      <c r="B36" s="218"/>
      <c r="C36" s="261" t="s">
        <v>510</v>
      </c>
      <c r="D36" s="260"/>
      <c r="E36" s="260"/>
      <c r="F36" s="260"/>
      <c r="G36" s="26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320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37" t="str">
        <f>C36</f>
        <v>které se zřizují před úpravami povrchu, a obalení osazených dveřních zárubní před znečištěním při úpravách povrchu nástřikem plastických maltovin včetně pozdějšího odkrytí,</v>
      </c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62" t="s">
        <v>511</v>
      </c>
      <c r="D37" s="254"/>
      <c r="E37" s="255">
        <v>8.4600000000000009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322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2" t="s">
        <v>512</v>
      </c>
      <c r="D38" s="254"/>
      <c r="E38" s="255">
        <v>11.28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322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2" t="s">
        <v>513</v>
      </c>
      <c r="D39" s="254"/>
      <c r="E39" s="255">
        <v>2.4674999999999998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322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9">
        <v>9</v>
      </c>
      <c r="B40" s="230" t="s">
        <v>514</v>
      </c>
      <c r="C40" s="247" t="s">
        <v>515</v>
      </c>
      <c r="D40" s="231" t="s">
        <v>363</v>
      </c>
      <c r="E40" s="232">
        <v>3.54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3.5659999999999997E-2</v>
      </c>
      <c r="O40" s="232">
        <f>ROUND(E40*N40,2)</f>
        <v>0.13</v>
      </c>
      <c r="P40" s="232">
        <v>0</v>
      </c>
      <c r="Q40" s="232">
        <f>ROUND(E40*P40,2)</f>
        <v>0</v>
      </c>
      <c r="R40" s="234" t="s">
        <v>358</v>
      </c>
      <c r="S40" s="234" t="s">
        <v>246</v>
      </c>
      <c r="T40" s="235" t="s">
        <v>411</v>
      </c>
      <c r="U40" s="220">
        <v>1.1841699999999999</v>
      </c>
      <c r="V40" s="220">
        <f>ROUND(E40*U40,2)</f>
        <v>4.1900000000000004</v>
      </c>
      <c r="W40" s="220"/>
      <c r="X40" s="220" t="s">
        <v>280</v>
      </c>
      <c r="Y40" s="220" t="s">
        <v>249</v>
      </c>
      <c r="Z40" s="210"/>
      <c r="AA40" s="210"/>
      <c r="AB40" s="210"/>
      <c r="AC40" s="210"/>
      <c r="AD40" s="210"/>
      <c r="AE40" s="210"/>
      <c r="AF40" s="210"/>
      <c r="AG40" s="210" t="s">
        <v>281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61" t="s">
        <v>516</v>
      </c>
      <c r="D41" s="260"/>
      <c r="E41" s="260"/>
      <c r="F41" s="260"/>
      <c r="G41" s="26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320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7" t="str">
        <f>C41</f>
        <v>okenního nebo dveřního, z pomocného pracovního lešení o výšce podlahy do 1900 mm a pro zatížení do 1,5 kPa,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2" t="s">
        <v>517</v>
      </c>
      <c r="D42" s="254"/>
      <c r="E42" s="255">
        <v>3.54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322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9">
        <v>10</v>
      </c>
      <c r="B43" s="230" t="s">
        <v>518</v>
      </c>
      <c r="C43" s="247" t="s">
        <v>519</v>
      </c>
      <c r="D43" s="231" t="s">
        <v>400</v>
      </c>
      <c r="E43" s="232">
        <v>61.55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4.6000000000000001E-4</v>
      </c>
      <c r="O43" s="232">
        <f>ROUND(E43*N43,2)</f>
        <v>0.03</v>
      </c>
      <c r="P43" s="232">
        <v>0</v>
      </c>
      <c r="Q43" s="232">
        <f>ROUND(E43*P43,2)</f>
        <v>0</v>
      </c>
      <c r="R43" s="234" t="s">
        <v>485</v>
      </c>
      <c r="S43" s="234" t="s">
        <v>246</v>
      </c>
      <c r="T43" s="235" t="s">
        <v>411</v>
      </c>
      <c r="U43" s="220">
        <v>0</v>
      </c>
      <c r="V43" s="220">
        <f>ROUND(E43*U43,2)</f>
        <v>0</v>
      </c>
      <c r="W43" s="220"/>
      <c r="X43" s="220" t="s">
        <v>280</v>
      </c>
      <c r="Y43" s="220" t="s">
        <v>249</v>
      </c>
      <c r="Z43" s="210"/>
      <c r="AA43" s="210"/>
      <c r="AB43" s="210"/>
      <c r="AC43" s="210"/>
      <c r="AD43" s="210"/>
      <c r="AE43" s="210"/>
      <c r="AF43" s="210"/>
      <c r="AG43" s="210" t="s">
        <v>281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61" t="s">
        <v>520</v>
      </c>
      <c r="D44" s="260"/>
      <c r="E44" s="260"/>
      <c r="F44" s="260"/>
      <c r="G44" s="26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320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37" t="str">
        <f>C44</f>
        <v>omítka vápenocementová, strojně nebo ručně nanášená v podlaží i ve schodišti na jakýkoliv druh podkladu, kompletní souvrství</v>
      </c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62" t="s">
        <v>521</v>
      </c>
      <c r="D45" s="254"/>
      <c r="E45" s="255">
        <v>9.6999999999999993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322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2" t="s">
        <v>522</v>
      </c>
      <c r="D46" s="254"/>
      <c r="E46" s="255">
        <v>4.8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322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2" t="s">
        <v>523</v>
      </c>
      <c r="D47" s="254"/>
      <c r="E47" s="255">
        <v>17.7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322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2" t="s">
        <v>524</v>
      </c>
      <c r="D48" s="254"/>
      <c r="E48" s="255">
        <v>23.6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322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2" t="s">
        <v>525</v>
      </c>
      <c r="D49" s="254"/>
      <c r="E49" s="255">
        <v>5.75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322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9">
        <v>11</v>
      </c>
      <c r="B50" s="230" t="s">
        <v>526</v>
      </c>
      <c r="C50" s="247" t="s">
        <v>527</v>
      </c>
      <c r="D50" s="231" t="s">
        <v>400</v>
      </c>
      <c r="E50" s="232">
        <v>47.05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1.4999999999999999E-4</v>
      </c>
      <c r="O50" s="232">
        <f>ROUND(E50*N50,2)</f>
        <v>0.01</v>
      </c>
      <c r="P50" s="232">
        <v>0</v>
      </c>
      <c r="Q50" s="232">
        <f>ROUND(E50*P50,2)</f>
        <v>0</v>
      </c>
      <c r="R50" s="234" t="s">
        <v>485</v>
      </c>
      <c r="S50" s="234" t="s">
        <v>246</v>
      </c>
      <c r="T50" s="235" t="s">
        <v>411</v>
      </c>
      <c r="U50" s="220">
        <v>0.05</v>
      </c>
      <c r="V50" s="220">
        <f>ROUND(E50*U50,2)</f>
        <v>2.35</v>
      </c>
      <c r="W50" s="220"/>
      <c r="X50" s="220" t="s">
        <v>280</v>
      </c>
      <c r="Y50" s="220" t="s">
        <v>249</v>
      </c>
      <c r="Z50" s="210"/>
      <c r="AA50" s="210"/>
      <c r="AB50" s="210"/>
      <c r="AC50" s="210"/>
      <c r="AD50" s="210"/>
      <c r="AE50" s="210"/>
      <c r="AF50" s="210"/>
      <c r="AG50" s="210" t="s">
        <v>281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62" t="s">
        <v>523</v>
      </c>
      <c r="D51" s="254"/>
      <c r="E51" s="255">
        <v>17.7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322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62" t="s">
        <v>524</v>
      </c>
      <c r="D52" s="254"/>
      <c r="E52" s="255">
        <v>23.6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322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62" t="s">
        <v>525</v>
      </c>
      <c r="D53" s="254"/>
      <c r="E53" s="255">
        <v>5.75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322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29">
        <v>12</v>
      </c>
      <c r="B54" s="230" t="s">
        <v>528</v>
      </c>
      <c r="C54" s="247" t="s">
        <v>529</v>
      </c>
      <c r="D54" s="231" t="s">
        <v>363</v>
      </c>
      <c r="E54" s="232">
        <v>0.72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4.9840000000000002E-2</v>
      </c>
      <c r="O54" s="232">
        <f>ROUND(E54*N54,2)</f>
        <v>0.04</v>
      </c>
      <c r="P54" s="232">
        <v>0</v>
      </c>
      <c r="Q54" s="232">
        <f>ROUND(E54*P54,2)</f>
        <v>0</v>
      </c>
      <c r="R54" s="234" t="s">
        <v>485</v>
      </c>
      <c r="S54" s="234" t="s">
        <v>246</v>
      </c>
      <c r="T54" s="235" t="s">
        <v>411</v>
      </c>
      <c r="U54" s="220">
        <v>0.34799999999999998</v>
      </c>
      <c r="V54" s="220">
        <f>ROUND(E54*U54,2)</f>
        <v>0.25</v>
      </c>
      <c r="W54" s="220"/>
      <c r="X54" s="220" t="s">
        <v>280</v>
      </c>
      <c r="Y54" s="220" t="s">
        <v>249</v>
      </c>
      <c r="Z54" s="210"/>
      <c r="AA54" s="210"/>
      <c r="AB54" s="210"/>
      <c r="AC54" s="210"/>
      <c r="AD54" s="210"/>
      <c r="AE54" s="210"/>
      <c r="AF54" s="210"/>
      <c r="AG54" s="210" t="s">
        <v>281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61" t="s">
        <v>530</v>
      </c>
      <c r="D55" s="260"/>
      <c r="E55" s="260"/>
      <c r="F55" s="260"/>
      <c r="G55" s="26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320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7" t="str">
        <f>C55</f>
        <v>na zdivu jako podklad např. pod izolaci, na parapetech z prefabrikovaných dílců, pod oplechování apod., vodorovný nebo ve spádu do 15°, hlazený dřevěným hladítkem,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2" t="s">
        <v>531</v>
      </c>
      <c r="D56" s="254"/>
      <c r="E56" s="255">
        <v>0.72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322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2" t="s">
        <v>241</v>
      </c>
      <c r="B57" s="223" t="s">
        <v>137</v>
      </c>
      <c r="C57" s="246" t="s">
        <v>138</v>
      </c>
      <c r="D57" s="224"/>
      <c r="E57" s="225"/>
      <c r="F57" s="226"/>
      <c r="G57" s="226">
        <f>SUMIF(AG58:AG61,"&lt;&gt;NOR",G58:G61)</f>
        <v>0</v>
      </c>
      <c r="H57" s="226"/>
      <c r="I57" s="226">
        <f>SUM(I58:I61)</f>
        <v>0</v>
      </c>
      <c r="J57" s="226"/>
      <c r="K57" s="226">
        <f>SUM(K58:K61)</f>
        <v>0</v>
      </c>
      <c r="L57" s="226"/>
      <c r="M57" s="226">
        <f>SUM(M58:M61)</f>
        <v>0</v>
      </c>
      <c r="N57" s="225"/>
      <c r="O57" s="225">
        <f>SUM(O58:O61)</f>
        <v>0.4</v>
      </c>
      <c r="P57" s="225"/>
      <c r="Q57" s="225">
        <f>SUM(Q58:Q61)</f>
        <v>0</v>
      </c>
      <c r="R57" s="226"/>
      <c r="S57" s="226"/>
      <c r="T57" s="227"/>
      <c r="U57" s="221"/>
      <c r="V57" s="221">
        <f>SUM(V58:V61)</f>
        <v>24.69</v>
      </c>
      <c r="W57" s="221"/>
      <c r="X57" s="221"/>
      <c r="Y57" s="221"/>
      <c r="AG57" t="s">
        <v>242</v>
      </c>
    </row>
    <row r="58" spans="1:60" ht="22.5" outlineLevel="1" x14ac:dyDescent="0.2">
      <c r="A58" s="229">
        <v>13</v>
      </c>
      <c r="B58" s="230" t="s">
        <v>532</v>
      </c>
      <c r="C58" s="247" t="s">
        <v>533</v>
      </c>
      <c r="D58" s="231" t="s">
        <v>363</v>
      </c>
      <c r="E58" s="232">
        <v>71.98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5.5700000000000003E-3</v>
      </c>
      <c r="O58" s="232">
        <f>ROUND(E58*N58,2)</f>
        <v>0.4</v>
      </c>
      <c r="P58" s="232">
        <v>0</v>
      </c>
      <c r="Q58" s="232">
        <f>ROUND(E58*P58,2)</f>
        <v>0</v>
      </c>
      <c r="R58" s="234" t="s">
        <v>485</v>
      </c>
      <c r="S58" s="234" t="s">
        <v>246</v>
      </c>
      <c r="T58" s="235" t="s">
        <v>411</v>
      </c>
      <c r="U58" s="220">
        <v>0.34300000000000003</v>
      </c>
      <c r="V58" s="220">
        <f>ROUND(E58*U58,2)</f>
        <v>24.69</v>
      </c>
      <c r="W58" s="220"/>
      <c r="X58" s="220" t="s">
        <v>280</v>
      </c>
      <c r="Y58" s="220" t="s">
        <v>249</v>
      </c>
      <c r="Z58" s="210"/>
      <c r="AA58" s="210"/>
      <c r="AB58" s="210"/>
      <c r="AC58" s="210"/>
      <c r="AD58" s="210"/>
      <c r="AE58" s="210"/>
      <c r="AF58" s="210"/>
      <c r="AG58" s="210" t="s">
        <v>281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1" t="s">
        <v>534</v>
      </c>
      <c r="D59" s="260"/>
      <c r="E59" s="260"/>
      <c r="F59" s="260"/>
      <c r="G59" s="26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320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62" t="s">
        <v>535</v>
      </c>
      <c r="D60" s="254"/>
      <c r="E60" s="255">
        <v>26.85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322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2" t="s">
        <v>494</v>
      </c>
      <c r="D61" s="254"/>
      <c r="E61" s="255">
        <v>45.13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322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2" t="s">
        <v>241</v>
      </c>
      <c r="B62" s="223" t="s">
        <v>139</v>
      </c>
      <c r="C62" s="246" t="s">
        <v>140</v>
      </c>
      <c r="D62" s="224"/>
      <c r="E62" s="225"/>
      <c r="F62" s="226"/>
      <c r="G62" s="226">
        <f>SUMIF(AG63:AG78,"&lt;&gt;NOR",G63:G78)</f>
        <v>0</v>
      </c>
      <c r="H62" s="226"/>
      <c r="I62" s="226">
        <f>SUM(I63:I78)</f>
        <v>0</v>
      </c>
      <c r="J62" s="226"/>
      <c r="K62" s="226">
        <f>SUM(K63:K78)</f>
        <v>0</v>
      </c>
      <c r="L62" s="226"/>
      <c r="M62" s="226">
        <f>SUM(M63:M78)</f>
        <v>0</v>
      </c>
      <c r="N62" s="225"/>
      <c r="O62" s="225">
        <f>SUM(O63:O78)</f>
        <v>0.12</v>
      </c>
      <c r="P62" s="225"/>
      <c r="Q62" s="225">
        <f>SUM(Q63:Q78)</f>
        <v>0</v>
      </c>
      <c r="R62" s="226"/>
      <c r="S62" s="226"/>
      <c r="T62" s="227"/>
      <c r="U62" s="221"/>
      <c r="V62" s="221">
        <f>SUM(V63:V78)</f>
        <v>6.1400000000000006</v>
      </c>
      <c r="W62" s="221"/>
      <c r="X62" s="221"/>
      <c r="Y62" s="221"/>
      <c r="AG62" t="s">
        <v>242</v>
      </c>
    </row>
    <row r="63" spans="1:60" ht="33.75" outlineLevel="1" x14ac:dyDescent="0.2">
      <c r="A63" s="229">
        <v>14</v>
      </c>
      <c r="B63" s="230" t="s">
        <v>536</v>
      </c>
      <c r="C63" s="247" t="s">
        <v>537</v>
      </c>
      <c r="D63" s="231" t="s">
        <v>410</v>
      </c>
      <c r="E63" s="232">
        <v>1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1.8970000000000001E-2</v>
      </c>
      <c r="O63" s="232">
        <f>ROUND(E63*N63,2)</f>
        <v>0.02</v>
      </c>
      <c r="P63" s="232">
        <v>0</v>
      </c>
      <c r="Q63" s="232">
        <f>ROUND(E63*P63,2)</f>
        <v>0</v>
      </c>
      <c r="R63" s="234" t="s">
        <v>485</v>
      </c>
      <c r="S63" s="234" t="s">
        <v>246</v>
      </c>
      <c r="T63" s="235" t="s">
        <v>411</v>
      </c>
      <c r="U63" s="220">
        <v>1.86</v>
      </c>
      <c r="V63" s="220">
        <f>ROUND(E63*U63,2)</f>
        <v>1.86</v>
      </c>
      <c r="W63" s="220"/>
      <c r="X63" s="220" t="s">
        <v>280</v>
      </c>
      <c r="Y63" s="220" t="s">
        <v>249</v>
      </c>
      <c r="Z63" s="210"/>
      <c r="AA63" s="210"/>
      <c r="AB63" s="210"/>
      <c r="AC63" s="210"/>
      <c r="AD63" s="210"/>
      <c r="AE63" s="210"/>
      <c r="AF63" s="210"/>
      <c r="AG63" s="210" t="s">
        <v>281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2" t="s">
        <v>538</v>
      </c>
      <c r="D64" s="254"/>
      <c r="E64" s="255">
        <v>1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322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29">
        <v>15</v>
      </c>
      <c r="B65" s="230" t="s">
        <v>539</v>
      </c>
      <c r="C65" s="247" t="s">
        <v>540</v>
      </c>
      <c r="D65" s="231" t="s">
        <v>410</v>
      </c>
      <c r="E65" s="232">
        <v>1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4.3200000000000002E-2</v>
      </c>
      <c r="O65" s="232">
        <f>ROUND(E65*N65,2)</f>
        <v>0.04</v>
      </c>
      <c r="P65" s="232">
        <v>0</v>
      </c>
      <c r="Q65" s="232">
        <f>ROUND(E65*P65,2)</f>
        <v>0</v>
      </c>
      <c r="R65" s="234" t="s">
        <v>485</v>
      </c>
      <c r="S65" s="234" t="s">
        <v>246</v>
      </c>
      <c r="T65" s="235" t="s">
        <v>411</v>
      </c>
      <c r="U65" s="220">
        <v>3.258</v>
      </c>
      <c r="V65" s="220">
        <f>ROUND(E65*U65,2)</f>
        <v>3.26</v>
      </c>
      <c r="W65" s="220"/>
      <c r="X65" s="220" t="s">
        <v>280</v>
      </c>
      <c r="Y65" s="220" t="s">
        <v>249</v>
      </c>
      <c r="Z65" s="210"/>
      <c r="AA65" s="210"/>
      <c r="AB65" s="210"/>
      <c r="AC65" s="210"/>
      <c r="AD65" s="210"/>
      <c r="AE65" s="210"/>
      <c r="AF65" s="210"/>
      <c r="AG65" s="210" t="s">
        <v>281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2" x14ac:dyDescent="0.2">
      <c r="A66" s="217"/>
      <c r="B66" s="218"/>
      <c r="C66" s="261" t="s">
        <v>541</v>
      </c>
      <c r="D66" s="260"/>
      <c r="E66" s="260"/>
      <c r="F66" s="260"/>
      <c r="G66" s="26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320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37" t="str">
        <f>C66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2" t="s">
        <v>542</v>
      </c>
      <c r="D67" s="254"/>
      <c r="E67" s="255">
        <v>1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322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9">
        <v>16</v>
      </c>
      <c r="B68" s="230" t="s">
        <v>543</v>
      </c>
      <c r="C68" s="247" t="s">
        <v>544</v>
      </c>
      <c r="D68" s="231" t="s">
        <v>400</v>
      </c>
      <c r="E68" s="232">
        <v>2.4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2">
        <v>2.2200000000000002E-3</v>
      </c>
      <c r="O68" s="232">
        <f>ROUND(E68*N68,2)</f>
        <v>0.01</v>
      </c>
      <c r="P68" s="232">
        <v>0</v>
      </c>
      <c r="Q68" s="232">
        <f>ROUND(E68*P68,2)</f>
        <v>0</v>
      </c>
      <c r="R68" s="234" t="s">
        <v>485</v>
      </c>
      <c r="S68" s="234" t="s">
        <v>246</v>
      </c>
      <c r="T68" s="235" t="s">
        <v>411</v>
      </c>
      <c r="U68" s="220">
        <v>0.42499999999999999</v>
      </c>
      <c r="V68" s="220">
        <f>ROUND(E68*U68,2)</f>
        <v>1.02</v>
      </c>
      <c r="W68" s="220"/>
      <c r="X68" s="220" t="s">
        <v>280</v>
      </c>
      <c r="Y68" s="220" t="s">
        <v>249</v>
      </c>
      <c r="Z68" s="210"/>
      <c r="AA68" s="210"/>
      <c r="AB68" s="210"/>
      <c r="AC68" s="210"/>
      <c r="AD68" s="210"/>
      <c r="AE68" s="210"/>
      <c r="AF68" s="210"/>
      <c r="AG68" s="210" t="s">
        <v>281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2" x14ac:dyDescent="0.2">
      <c r="A69" s="217"/>
      <c r="B69" s="218"/>
      <c r="C69" s="261" t="s">
        <v>545</v>
      </c>
      <c r="D69" s="260"/>
      <c r="E69" s="260"/>
      <c r="F69" s="260"/>
      <c r="G69" s="26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320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37" t="str">
        <f>C69</f>
        <v>a poloplastických hmot na montážní pěnu, zapravení omítky pod parapetem, těsnění spáry mezi parapetem a rámem okna, dodávka silikonu.</v>
      </c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62" t="s">
        <v>546</v>
      </c>
      <c r="D70" s="254"/>
      <c r="E70" s="255">
        <v>2.4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322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29">
        <v>17</v>
      </c>
      <c r="B71" s="230" t="s">
        <v>547</v>
      </c>
      <c r="C71" s="247" t="s">
        <v>548</v>
      </c>
      <c r="D71" s="231" t="s">
        <v>410</v>
      </c>
      <c r="E71" s="232">
        <v>1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2.2599999999999999E-2</v>
      </c>
      <c r="O71" s="232">
        <f>ROUND(E71*N71,2)</f>
        <v>0.02</v>
      </c>
      <c r="P71" s="232">
        <v>0</v>
      </c>
      <c r="Q71" s="232">
        <f>ROUND(E71*P71,2)</f>
        <v>0</v>
      </c>
      <c r="R71" s="234" t="s">
        <v>549</v>
      </c>
      <c r="S71" s="234" t="s">
        <v>246</v>
      </c>
      <c r="T71" s="235" t="s">
        <v>411</v>
      </c>
      <c r="U71" s="220">
        <v>0</v>
      </c>
      <c r="V71" s="220">
        <f>ROUND(E71*U71,2)</f>
        <v>0</v>
      </c>
      <c r="W71" s="220"/>
      <c r="X71" s="220" t="s">
        <v>550</v>
      </c>
      <c r="Y71" s="220" t="s">
        <v>249</v>
      </c>
      <c r="Z71" s="210"/>
      <c r="AA71" s="210"/>
      <c r="AB71" s="210"/>
      <c r="AC71" s="210"/>
      <c r="AD71" s="210"/>
      <c r="AE71" s="210"/>
      <c r="AF71" s="210"/>
      <c r="AG71" s="210" t="s">
        <v>551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2" t="s">
        <v>538</v>
      </c>
      <c r="D72" s="254"/>
      <c r="E72" s="255">
        <v>1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322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29">
        <v>18</v>
      </c>
      <c r="B73" s="230" t="s">
        <v>552</v>
      </c>
      <c r="C73" s="247" t="s">
        <v>553</v>
      </c>
      <c r="D73" s="231" t="s">
        <v>410</v>
      </c>
      <c r="E73" s="232">
        <v>1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1.5699999999999999E-2</v>
      </c>
      <c r="O73" s="232">
        <f>ROUND(E73*N73,2)</f>
        <v>0.02</v>
      </c>
      <c r="P73" s="232">
        <v>0</v>
      </c>
      <c r="Q73" s="232">
        <f>ROUND(E73*P73,2)</f>
        <v>0</v>
      </c>
      <c r="R73" s="234" t="s">
        <v>549</v>
      </c>
      <c r="S73" s="234" t="s">
        <v>411</v>
      </c>
      <c r="T73" s="235" t="s">
        <v>411</v>
      </c>
      <c r="U73" s="220">
        <v>0</v>
      </c>
      <c r="V73" s="220">
        <f>ROUND(E73*U73,2)</f>
        <v>0</v>
      </c>
      <c r="W73" s="220"/>
      <c r="X73" s="220" t="s">
        <v>550</v>
      </c>
      <c r="Y73" s="220" t="s">
        <v>249</v>
      </c>
      <c r="Z73" s="210"/>
      <c r="AA73" s="210"/>
      <c r="AB73" s="210"/>
      <c r="AC73" s="210"/>
      <c r="AD73" s="210"/>
      <c r="AE73" s="210"/>
      <c r="AF73" s="210"/>
      <c r="AG73" s="210" t="s">
        <v>551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2" t="s">
        <v>542</v>
      </c>
      <c r="D74" s="254"/>
      <c r="E74" s="255">
        <v>1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322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9">
        <v>19</v>
      </c>
      <c r="B75" s="230" t="s">
        <v>554</v>
      </c>
      <c r="C75" s="247" t="s">
        <v>555</v>
      </c>
      <c r="D75" s="231" t="s">
        <v>410</v>
      </c>
      <c r="E75" s="232">
        <v>4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2.0000000000000002E-5</v>
      </c>
      <c r="O75" s="232">
        <f>ROUND(E75*N75,2)</f>
        <v>0</v>
      </c>
      <c r="P75" s="232">
        <v>0</v>
      </c>
      <c r="Q75" s="232">
        <f>ROUND(E75*P75,2)</f>
        <v>0</v>
      </c>
      <c r="R75" s="234" t="s">
        <v>549</v>
      </c>
      <c r="S75" s="234" t="s">
        <v>246</v>
      </c>
      <c r="T75" s="235" t="s">
        <v>411</v>
      </c>
      <c r="U75" s="220">
        <v>0</v>
      </c>
      <c r="V75" s="220">
        <f>ROUND(E75*U75,2)</f>
        <v>0</v>
      </c>
      <c r="W75" s="220"/>
      <c r="X75" s="220" t="s">
        <v>550</v>
      </c>
      <c r="Y75" s="220" t="s">
        <v>249</v>
      </c>
      <c r="Z75" s="210"/>
      <c r="AA75" s="210"/>
      <c r="AB75" s="210"/>
      <c r="AC75" s="210"/>
      <c r="AD75" s="210"/>
      <c r="AE75" s="210"/>
      <c r="AF75" s="210"/>
      <c r="AG75" s="210" t="s">
        <v>551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2" t="s">
        <v>556</v>
      </c>
      <c r="D76" s="254"/>
      <c r="E76" s="255">
        <v>4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322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29">
        <v>20</v>
      </c>
      <c r="B77" s="230" t="s">
        <v>557</v>
      </c>
      <c r="C77" s="247" t="s">
        <v>558</v>
      </c>
      <c r="D77" s="231" t="s">
        <v>400</v>
      </c>
      <c r="E77" s="232">
        <v>2.64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4.3E-3</v>
      </c>
      <c r="O77" s="232">
        <f>ROUND(E77*N77,2)</f>
        <v>0.01</v>
      </c>
      <c r="P77" s="232">
        <v>0</v>
      </c>
      <c r="Q77" s="232">
        <f>ROUND(E77*P77,2)</f>
        <v>0</v>
      </c>
      <c r="R77" s="234" t="s">
        <v>549</v>
      </c>
      <c r="S77" s="234" t="s">
        <v>246</v>
      </c>
      <c r="T77" s="235" t="s">
        <v>411</v>
      </c>
      <c r="U77" s="220">
        <v>0</v>
      </c>
      <c r="V77" s="220">
        <f>ROUND(E77*U77,2)</f>
        <v>0</v>
      </c>
      <c r="W77" s="220"/>
      <c r="X77" s="220" t="s">
        <v>550</v>
      </c>
      <c r="Y77" s="220" t="s">
        <v>249</v>
      </c>
      <c r="Z77" s="210"/>
      <c r="AA77" s="210"/>
      <c r="AB77" s="210"/>
      <c r="AC77" s="210"/>
      <c r="AD77" s="210"/>
      <c r="AE77" s="210"/>
      <c r="AF77" s="210"/>
      <c r="AG77" s="210" t="s">
        <v>551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62" t="s">
        <v>559</v>
      </c>
      <c r="D78" s="254"/>
      <c r="E78" s="255">
        <v>2.64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322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2" t="s">
        <v>241</v>
      </c>
      <c r="B79" s="223" t="s">
        <v>145</v>
      </c>
      <c r="C79" s="246" t="s">
        <v>146</v>
      </c>
      <c r="D79" s="224"/>
      <c r="E79" s="225"/>
      <c r="F79" s="226"/>
      <c r="G79" s="226">
        <f>SUMIF(AG80:AG83,"&lt;&gt;NOR",G80:G83)</f>
        <v>0</v>
      </c>
      <c r="H79" s="226"/>
      <c r="I79" s="226">
        <f>SUM(I80:I83)</f>
        <v>0</v>
      </c>
      <c r="J79" s="226"/>
      <c r="K79" s="226">
        <f>SUM(K80:K83)</f>
        <v>0</v>
      </c>
      <c r="L79" s="226"/>
      <c r="M79" s="226">
        <f>SUM(M80:M83)</f>
        <v>0</v>
      </c>
      <c r="N79" s="225"/>
      <c r="O79" s="225">
        <f>SUM(O80:O83)</f>
        <v>0.16</v>
      </c>
      <c r="P79" s="225"/>
      <c r="Q79" s="225">
        <f>SUM(Q80:Q83)</f>
        <v>0</v>
      </c>
      <c r="R79" s="226"/>
      <c r="S79" s="226"/>
      <c r="T79" s="227"/>
      <c r="U79" s="221"/>
      <c r="V79" s="221">
        <f>SUM(V80:V83)</f>
        <v>21.83</v>
      </c>
      <c r="W79" s="221"/>
      <c r="X79" s="221"/>
      <c r="Y79" s="221"/>
      <c r="AG79" t="s">
        <v>242</v>
      </c>
    </row>
    <row r="80" spans="1:60" outlineLevel="1" x14ac:dyDescent="0.2">
      <c r="A80" s="229">
        <v>21</v>
      </c>
      <c r="B80" s="230" t="s">
        <v>560</v>
      </c>
      <c r="C80" s="247" t="s">
        <v>561</v>
      </c>
      <c r="D80" s="231" t="s">
        <v>363</v>
      </c>
      <c r="E80" s="232">
        <v>102.02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1.58E-3</v>
      </c>
      <c r="O80" s="232">
        <f>ROUND(E80*N80,2)</f>
        <v>0.16</v>
      </c>
      <c r="P80" s="232">
        <v>0</v>
      </c>
      <c r="Q80" s="232">
        <f>ROUND(E80*P80,2)</f>
        <v>0</v>
      </c>
      <c r="R80" s="234" t="s">
        <v>562</v>
      </c>
      <c r="S80" s="234" t="s">
        <v>246</v>
      </c>
      <c r="T80" s="235" t="s">
        <v>411</v>
      </c>
      <c r="U80" s="220">
        <v>0.214</v>
      </c>
      <c r="V80" s="220">
        <f>ROUND(E80*U80,2)</f>
        <v>21.83</v>
      </c>
      <c r="W80" s="220"/>
      <c r="X80" s="220" t="s">
        <v>280</v>
      </c>
      <c r="Y80" s="220" t="s">
        <v>249</v>
      </c>
      <c r="Z80" s="210"/>
      <c r="AA80" s="210"/>
      <c r="AB80" s="210"/>
      <c r="AC80" s="210"/>
      <c r="AD80" s="210"/>
      <c r="AE80" s="210"/>
      <c r="AF80" s="210"/>
      <c r="AG80" s="210" t="s">
        <v>281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62" t="s">
        <v>563</v>
      </c>
      <c r="D81" s="254"/>
      <c r="E81" s="255">
        <v>30.04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322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2" t="s">
        <v>535</v>
      </c>
      <c r="D82" s="254"/>
      <c r="E82" s="255">
        <v>26.85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322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2" t="s">
        <v>494</v>
      </c>
      <c r="D83" s="254"/>
      <c r="E83" s="255">
        <v>45.13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322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2" t="s">
        <v>241</v>
      </c>
      <c r="B84" s="223" t="s">
        <v>147</v>
      </c>
      <c r="C84" s="246" t="s">
        <v>148</v>
      </c>
      <c r="D84" s="224"/>
      <c r="E84" s="225"/>
      <c r="F84" s="226"/>
      <c r="G84" s="226">
        <f>SUMIF(AG85:AG95,"&lt;&gt;NOR",G85:G95)</f>
        <v>0</v>
      </c>
      <c r="H84" s="226"/>
      <c r="I84" s="226">
        <f>SUM(I85:I95)</f>
        <v>0</v>
      </c>
      <c r="J84" s="226"/>
      <c r="K84" s="226">
        <f>SUM(K85:K95)</f>
        <v>0</v>
      </c>
      <c r="L84" s="226"/>
      <c r="M84" s="226">
        <f>SUM(M85:M95)</f>
        <v>0</v>
      </c>
      <c r="N84" s="225"/>
      <c r="O84" s="225">
        <f>SUM(O85:O95)</f>
        <v>0.03</v>
      </c>
      <c r="P84" s="225"/>
      <c r="Q84" s="225">
        <f>SUM(Q85:Q95)</f>
        <v>0</v>
      </c>
      <c r="R84" s="226"/>
      <c r="S84" s="226"/>
      <c r="T84" s="227"/>
      <c r="U84" s="221"/>
      <c r="V84" s="221">
        <f>SUM(V85:V95)</f>
        <v>31.76</v>
      </c>
      <c r="W84" s="221"/>
      <c r="X84" s="221"/>
      <c r="Y84" s="221"/>
      <c r="AG84" t="s">
        <v>242</v>
      </c>
    </row>
    <row r="85" spans="1:60" ht="56.25" outlineLevel="1" x14ac:dyDescent="0.2">
      <c r="A85" s="229">
        <v>22</v>
      </c>
      <c r="B85" s="230" t="s">
        <v>564</v>
      </c>
      <c r="C85" s="247" t="s">
        <v>565</v>
      </c>
      <c r="D85" s="231" t="s">
        <v>363</v>
      </c>
      <c r="E85" s="232">
        <v>102.02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4.0000000000000003E-5</v>
      </c>
      <c r="O85" s="232">
        <f>ROUND(E85*N85,2)</f>
        <v>0</v>
      </c>
      <c r="P85" s="232">
        <v>0</v>
      </c>
      <c r="Q85" s="232">
        <f>ROUND(E85*P85,2)</f>
        <v>0</v>
      </c>
      <c r="R85" s="234" t="s">
        <v>485</v>
      </c>
      <c r="S85" s="234" t="s">
        <v>246</v>
      </c>
      <c r="T85" s="235" t="s">
        <v>411</v>
      </c>
      <c r="U85" s="220">
        <v>0.308</v>
      </c>
      <c r="V85" s="220">
        <f>ROUND(E85*U85,2)</f>
        <v>31.42</v>
      </c>
      <c r="W85" s="220"/>
      <c r="X85" s="220" t="s">
        <v>280</v>
      </c>
      <c r="Y85" s="220" t="s">
        <v>249</v>
      </c>
      <c r="Z85" s="210"/>
      <c r="AA85" s="210"/>
      <c r="AB85" s="210"/>
      <c r="AC85" s="210"/>
      <c r="AD85" s="210"/>
      <c r="AE85" s="210"/>
      <c r="AF85" s="210"/>
      <c r="AG85" s="210" t="s">
        <v>281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62" t="s">
        <v>563</v>
      </c>
      <c r="D86" s="254"/>
      <c r="E86" s="255">
        <v>30.04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322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2" t="s">
        <v>535</v>
      </c>
      <c r="D87" s="254"/>
      <c r="E87" s="255">
        <v>26.85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322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2" t="s">
        <v>494</v>
      </c>
      <c r="D88" s="254"/>
      <c r="E88" s="255">
        <v>45.13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322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9">
        <v>23</v>
      </c>
      <c r="B89" s="230" t="s">
        <v>566</v>
      </c>
      <c r="C89" s="247" t="s">
        <v>567</v>
      </c>
      <c r="D89" s="231" t="s">
        <v>410</v>
      </c>
      <c r="E89" s="232">
        <v>2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1.0000000000000001E-5</v>
      </c>
      <c r="O89" s="232">
        <f>ROUND(E89*N89,2)</f>
        <v>0</v>
      </c>
      <c r="P89" s="232">
        <v>0</v>
      </c>
      <c r="Q89" s="232">
        <f>ROUND(E89*P89,2)</f>
        <v>0</v>
      </c>
      <c r="R89" s="234" t="s">
        <v>485</v>
      </c>
      <c r="S89" s="234" t="s">
        <v>246</v>
      </c>
      <c r="T89" s="235" t="s">
        <v>411</v>
      </c>
      <c r="U89" s="220">
        <v>0.17</v>
      </c>
      <c r="V89" s="220">
        <f>ROUND(E89*U89,2)</f>
        <v>0.34</v>
      </c>
      <c r="W89" s="220"/>
      <c r="X89" s="220" t="s">
        <v>280</v>
      </c>
      <c r="Y89" s="220" t="s">
        <v>249</v>
      </c>
      <c r="Z89" s="210"/>
      <c r="AA89" s="210"/>
      <c r="AB89" s="210"/>
      <c r="AC89" s="210"/>
      <c r="AD89" s="210"/>
      <c r="AE89" s="210"/>
      <c r="AF89" s="210"/>
      <c r="AG89" s="210" t="s">
        <v>281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62" t="s">
        <v>568</v>
      </c>
      <c r="D90" s="254"/>
      <c r="E90" s="255">
        <v>2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322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9">
        <v>24</v>
      </c>
      <c r="B91" s="230" t="s">
        <v>569</v>
      </c>
      <c r="C91" s="247" t="s">
        <v>570</v>
      </c>
      <c r="D91" s="231" t="s">
        <v>287</v>
      </c>
      <c r="E91" s="232">
        <v>6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2.3999999999999998E-3</v>
      </c>
      <c r="O91" s="232">
        <f>ROUND(E91*N91,2)</f>
        <v>0.01</v>
      </c>
      <c r="P91" s="232">
        <v>0</v>
      </c>
      <c r="Q91" s="232">
        <f>ROUND(E91*P91,2)</f>
        <v>0</v>
      </c>
      <c r="R91" s="234"/>
      <c r="S91" s="234" t="s">
        <v>279</v>
      </c>
      <c r="T91" s="235" t="s">
        <v>247</v>
      </c>
      <c r="U91" s="220">
        <v>0</v>
      </c>
      <c r="V91" s="220">
        <f>ROUND(E91*U91,2)</f>
        <v>0</v>
      </c>
      <c r="W91" s="220"/>
      <c r="X91" s="220" t="s">
        <v>280</v>
      </c>
      <c r="Y91" s="220" t="s">
        <v>249</v>
      </c>
      <c r="Z91" s="210"/>
      <c r="AA91" s="210"/>
      <c r="AB91" s="210"/>
      <c r="AC91" s="210"/>
      <c r="AD91" s="210"/>
      <c r="AE91" s="210"/>
      <c r="AF91" s="210"/>
      <c r="AG91" s="210" t="s">
        <v>281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48" t="s">
        <v>571</v>
      </c>
      <c r="D92" s="236"/>
      <c r="E92" s="236"/>
      <c r="F92" s="236"/>
      <c r="G92" s="236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252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2" t="s">
        <v>572</v>
      </c>
      <c r="D93" s="254"/>
      <c r="E93" s="255">
        <v>6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322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29">
        <v>25</v>
      </c>
      <c r="B94" s="230" t="s">
        <v>573</v>
      </c>
      <c r="C94" s="247" t="s">
        <v>574</v>
      </c>
      <c r="D94" s="231" t="s">
        <v>410</v>
      </c>
      <c r="E94" s="232">
        <v>2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9.7999999999999997E-3</v>
      </c>
      <c r="O94" s="232">
        <f>ROUND(E94*N94,2)</f>
        <v>0.02</v>
      </c>
      <c r="P94" s="232">
        <v>0</v>
      </c>
      <c r="Q94" s="232">
        <f>ROUND(E94*P94,2)</f>
        <v>0</v>
      </c>
      <c r="R94" s="234" t="s">
        <v>549</v>
      </c>
      <c r="S94" s="234" t="s">
        <v>246</v>
      </c>
      <c r="T94" s="235" t="s">
        <v>411</v>
      </c>
      <c r="U94" s="220">
        <v>0</v>
      </c>
      <c r="V94" s="220">
        <f>ROUND(E94*U94,2)</f>
        <v>0</v>
      </c>
      <c r="W94" s="220"/>
      <c r="X94" s="220" t="s">
        <v>550</v>
      </c>
      <c r="Y94" s="220" t="s">
        <v>249</v>
      </c>
      <c r="Z94" s="210"/>
      <c r="AA94" s="210"/>
      <c r="AB94" s="210"/>
      <c r="AC94" s="210"/>
      <c r="AD94" s="210"/>
      <c r="AE94" s="210"/>
      <c r="AF94" s="210"/>
      <c r="AG94" s="210" t="s">
        <v>551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575</v>
      </c>
      <c r="D95" s="254"/>
      <c r="E95" s="255">
        <v>2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322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22" t="s">
        <v>241</v>
      </c>
      <c r="B96" s="223" t="s">
        <v>153</v>
      </c>
      <c r="C96" s="246" t="s">
        <v>154</v>
      </c>
      <c r="D96" s="224"/>
      <c r="E96" s="225"/>
      <c r="F96" s="226"/>
      <c r="G96" s="226">
        <f>SUMIF(AG97:AG98,"&lt;&gt;NOR",G97:G98)</f>
        <v>0</v>
      </c>
      <c r="H96" s="226"/>
      <c r="I96" s="226">
        <f>SUM(I97:I98)</f>
        <v>0</v>
      </c>
      <c r="J96" s="226"/>
      <c r="K96" s="226">
        <f>SUM(K97:K98)</f>
        <v>0</v>
      </c>
      <c r="L96" s="226"/>
      <c r="M96" s="226">
        <f>SUM(M97:M98)</f>
        <v>0</v>
      </c>
      <c r="N96" s="225"/>
      <c r="O96" s="225">
        <f>SUM(O97:O98)</f>
        <v>0</v>
      </c>
      <c r="P96" s="225"/>
      <c r="Q96" s="225">
        <f>SUM(Q97:Q98)</f>
        <v>0</v>
      </c>
      <c r="R96" s="226"/>
      <c r="S96" s="226"/>
      <c r="T96" s="227"/>
      <c r="U96" s="221"/>
      <c r="V96" s="221">
        <f>SUM(V97:V98)</f>
        <v>18.91</v>
      </c>
      <c r="W96" s="221"/>
      <c r="X96" s="221"/>
      <c r="Y96" s="221"/>
      <c r="AG96" t="s">
        <v>242</v>
      </c>
    </row>
    <row r="97" spans="1:60" ht="22.5" outlineLevel="1" x14ac:dyDescent="0.2">
      <c r="A97" s="229">
        <v>26</v>
      </c>
      <c r="B97" s="230" t="s">
        <v>576</v>
      </c>
      <c r="C97" s="247" t="s">
        <v>577</v>
      </c>
      <c r="D97" s="231" t="s">
        <v>342</v>
      </c>
      <c r="E97" s="232">
        <v>9.9939099999999996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 t="s">
        <v>358</v>
      </c>
      <c r="S97" s="234" t="s">
        <v>246</v>
      </c>
      <c r="T97" s="235" t="s">
        <v>411</v>
      </c>
      <c r="U97" s="220">
        <v>1.8919999999999999</v>
      </c>
      <c r="V97" s="220">
        <f>ROUND(E97*U97,2)</f>
        <v>18.91</v>
      </c>
      <c r="W97" s="220"/>
      <c r="X97" s="220" t="s">
        <v>280</v>
      </c>
      <c r="Y97" s="220" t="s">
        <v>249</v>
      </c>
      <c r="Z97" s="210"/>
      <c r="AA97" s="210"/>
      <c r="AB97" s="210"/>
      <c r="AC97" s="210"/>
      <c r="AD97" s="210"/>
      <c r="AE97" s="210"/>
      <c r="AF97" s="210"/>
      <c r="AG97" s="210" t="s">
        <v>281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61" t="s">
        <v>446</v>
      </c>
      <c r="D98" s="260"/>
      <c r="E98" s="260"/>
      <c r="F98" s="260"/>
      <c r="G98" s="26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320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2" t="s">
        <v>241</v>
      </c>
      <c r="B99" s="223" t="s">
        <v>167</v>
      </c>
      <c r="C99" s="246" t="s">
        <v>168</v>
      </c>
      <c r="D99" s="224"/>
      <c r="E99" s="225"/>
      <c r="F99" s="226"/>
      <c r="G99" s="226">
        <f>SUMIF(AG100:AG106,"&lt;&gt;NOR",G100:G106)</f>
        <v>0</v>
      </c>
      <c r="H99" s="226"/>
      <c r="I99" s="226">
        <f>SUM(I100:I106)</f>
        <v>0</v>
      </c>
      <c r="J99" s="226"/>
      <c r="K99" s="226">
        <f>SUM(K100:K106)</f>
        <v>0</v>
      </c>
      <c r="L99" s="226"/>
      <c r="M99" s="226">
        <f>SUM(M100:M106)</f>
        <v>0</v>
      </c>
      <c r="N99" s="225"/>
      <c r="O99" s="225">
        <f>SUM(O100:O106)</f>
        <v>0.21</v>
      </c>
      <c r="P99" s="225"/>
      <c r="Q99" s="225">
        <f>SUM(Q100:Q106)</f>
        <v>0</v>
      </c>
      <c r="R99" s="226"/>
      <c r="S99" s="226"/>
      <c r="T99" s="227"/>
      <c r="U99" s="221"/>
      <c r="V99" s="221">
        <f>SUM(V100:V106)</f>
        <v>14.040000000000001</v>
      </c>
      <c r="W99" s="221"/>
      <c r="X99" s="221"/>
      <c r="Y99" s="221"/>
      <c r="AG99" t="s">
        <v>242</v>
      </c>
    </row>
    <row r="100" spans="1:60" ht="22.5" outlineLevel="1" x14ac:dyDescent="0.2">
      <c r="A100" s="239">
        <v>27</v>
      </c>
      <c r="B100" s="240" t="s">
        <v>578</v>
      </c>
      <c r="C100" s="250" t="s">
        <v>579</v>
      </c>
      <c r="D100" s="241" t="s">
        <v>400</v>
      </c>
      <c r="E100" s="242">
        <v>12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2">
        <v>1.7909999999999999E-2</v>
      </c>
      <c r="O100" s="242">
        <f>ROUND(E100*N100,2)</f>
        <v>0.21</v>
      </c>
      <c r="P100" s="242">
        <v>0</v>
      </c>
      <c r="Q100" s="242">
        <f>ROUND(E100*P100,2)</f>
        <v>0</v>
      </c>
      <c r="R100" s="244" t="s">
        <v>580</v>
      </c>
      <c r="S100" s="244" t="s">
        <v>246</v>
      </c>
      <c r="T100" s="245" t="s">
        <v>411</v>
      </c>
      <c r="U100" s="220">
        <v>1.0169999999999999</v>
      </c>
      <c r="V100" s="220">
        <f>ROUND(E100*U100,2)</f>
        <v>12.2</v>
      </c>
      <c r="W100" s="220"/>
      <c r="X100" s="220" t="s">
        <v>280</v>
      </c>
      <c r="Y100" s="220" t="s">
        <v>249</v>
      </c>
      <c r="Z100" s="210"/>
      <c r="AA100" s="210"/>
      <c r="AB100" s="210"/>
      <c r="AC100" s="210"/>
      <c r="AD100" s="210"/>
      <c r="AE100" s="210"/>
      <c r="AF100" s="210"/>
      <c r="AG100" s="210" t="s">
        <v>450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9">
        <v>28</v>
      </c>
      <c r="B101" s="240" t="s">
        <v>581</v>
      </c>
      <c r="C101" s="250" t="s">
        <v>582</v>
      </c>
      <c r="D101" s="241" t="s">
        <v>400</v>
      </c>
      <c r="E101" s="242">
        <v>12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2">
        <v>1.8000000000000001E-4</v>
      </c>
      <c r="O101" s="242">
        <f>ROUND(E101*N101,2)</f>
        <v>0</v>
      </c>
      <c r="P101" s="242">
        <v>0</v>
      </c>
      <c r="Q101" s="242">
        <f>ROUND(E101*P101,2)</f>
        <v>0</v>
      </c>
      <c r="R101" s="244" t="s">
        <v>580</v>
      </c>
      <c r="S101" s="244" t="s">
        <v>246</v>
      </c>
      <c r="T101" s="245" t="s">
        <v>411</v>
      </c>
      <c r="U101" s="220">
        <v>6.7000000000000004E-2</v>
      </c>
      <c r="V101" s="220">
        <f>ROUND(E101*U101,2)</f>
        <v>0.8</v>
      </c>
      <c r="W101" s="220"/>
      <c r="X101" s="220" t="s">
        <v>280</v>
      </c>
      <c r="Y101" s="220" t="s">
        <v>249</v>
      </c>
      <c r="Z101" s="210"/>
      <c r="AA101" s="210"/>
      <c r="AB101" s="210"/>
      <c r="AC101" s="210"/>
      <c r="AD101" s="210"/>
      <c r="AE101" s="210"/>
      <c r="AF101" s="210"/>
      <c r="AG101" s="210" t="s">
        <v>450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9">
        <v>29</v>
      </c>
      <c r="B102" s="240" t="s">
        <v>583</v>
      </c>
      <c r="C102" s="250" t="s">
        <v>584</v>
      </c>
      <c r="D102" s="241" t="s">
        <v>400</v>
      </c>
      <c r="E102" s="242">
        <v>12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2">
        <v>1.0000000000000001E-5</v>
      </c>
      <c r="O102" s="242">
        <f>ROUND(E102*N102,2)</f>
        <v>0</v>
      </c>
      <c r="P102" s="242">
        <v>0</v>
      </c>
      <c r="Q102" s="242">
        <f>ROUND(E102*P102,2)</f>
        <v>0</v>
      </c>
      <c r="R102" s="244" t="s">
        <v>580</v>
      </c>
      <c r="S102" s="244" t="s">
        <v>246</v>
      </c>
      <c r="T102" s="245" t="s">
        <v>411</v>
      </c>
      <c r="U102" s="220">
        <v>6.2E-2</v>
      </c>
      <c r="V102" s="220">
        <f>ROUND(E102*U102,2)</f>
        <v>0.74</v>
      </c>
      <c r="W102" s="220"/>
      <c r="X102" s="220" t="s">
        <v>280</v>
      </c>
      <c r="Y102" s="220" t="s">
        <v>249</v>
      </c>
      <c r="Z102" s="210"/>
      <c r="AA102" s="210"/>
      <c r="AB102" s="210"/>
      <c r="AC102" s="210"/>
      <c r="AD102" s="210"/>
      <c r="AE102" s="210"/>
      <c r="AF102" s="210"/>
      <c r="AG102" s="210" t="s">
        <v>450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9">
        <v>30</v>
      </c>
      <c r="B103" s="230" t="s">
        <v>585</v>
      </c>
      <c r="C103" s="247" t="s">
        <v>586</v>
      </c>
      <c r="D103" s="231" t="s">
        <v>587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4.3800000000000002E-3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279</v>
      </c>
      <c r="T103" s="235" t="s">
        <v>247</v>
      </c>
      <c r="U103" s="220">
        <v>0</v>
      </c>
      <c r="V103" s="220">
        <f>ROUND(E103*U103,2)</f>
        <v>0</v>
      </c>
      <c r="W103" s="220"/>
      <c r="X103" s="220" t="s">
        <v>280</v>
      </c>
      <c r="Y103" s="220" t="s">
        <v>249</v>
      </c>
      <c r="Z103" s="210"/>
      <c r="AA103" s="210"/>
      <c r="AB103" s="210"/>
      <c r="AC103" s="210"/>
      <c r="AD103" s="210"/>
      <c r="AE103" s="210"/>
      <c r="AF103" s="210"/>
      <c r="AG103" s="210" t="s">
        <v>281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48" t="s">
        <v>588</v>
      </c>
      <c r="D104" s="236"/>
      <c r="E104" s="236"/>
      <c r="F104" s="236"/>
      <c r="G104" s="236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252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9">
        <v>31</v>
      </c>
      <c r="B105" s="230" t="s">
        <v>589</v>
      </c>
      <c r="C105" s="247" t="s">
        <v>590</v>
      </c>
      <c r="D105" s="231" t="s">
        <v>342</v>
      </c>
      <c r="E105" s="232">
        <v>0.22158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 t="s">
        <v>580</v>
      </c>
      <c r="S105" s="234" t="s">
        <v>246</v>
      </c>
      <c r="T105" s="235" t="s">
        <v>411</v>
      </c>
      <c r="U105" s="220">
        <v>1.3740000000000001</v>
      </c>
      <c r="V105" s="220">
        <f>ROUND(E105*U105,2)</f>
        <v>0.3</v>
      </c>
      <c r="W105" s="220"/>
      <c r="X105" s="220" t="s">
        <v>280</v>
      </c>
      <c r="Y105" s="220" t="s">
        <v>249</v>
      </c>
      <c r="Z105" s="210"/>
      <c r="AA105" s="210"/>
      <c r="AB105" s="210"/>
      <c r="AC105" s="210"/>
      <c r="AD105" s="210"/>
      <c r="AE105" s="210"/>
      <c r="AF105" s="210"/>
      <c r="AG105" s="210" t="s">
        <v>450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61" t="s">
        <v>591</v>
      </c>
      <c r="D106" s="260"/>
      <c r="E106" s="260"/>
      <c r="F106" s="260"/>
      <c r="G106" s="26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320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22" t="s">
        <v>241</v>
      </c>
      <c r="B107" s="223" t="s">
        <v>183</v>
      </c>
      <c r="C107" s="246" t="s">
        <v>184</v>
      </c>
      <c r="D107" s="224"/>
      <c r="E107" s="225"/>
      <c r="F107" s="226"/>
      <c r="G107" s="226">
        <f>SUMIF(AG108:AG111,"&lt;&gt;NOR",G108:G111)</f>
        <v>0</v>
      </c>
      <c r="H107" s="226"/>
      <c r="I107" s="226">
        <f>SUM(I108:I111)</f>
        <v>0</v>
      </c>
      <c r="J107" s="226"/>
      <c r="K107" s="226">
        <f>SUM(K108:K111)</f>
        <v>0</v>
      </c>
      <c r="L107" s="226"/>
      <c r="M107" s="226">
        <f>SUM(M108:M111)</f>
        <v>0</v>
      </c>
      <c r="N107" s="225"/>
      <c r="O107" s="225">
        <f>SUM(O108:O111)</f>
        <v>0.01</v>
      </c>
      <c r="P107" s="225"/>
      <c r="Q107" s="225">
        <f>SUM(Q108:Q111)</f>
        <v>0</v>
      </c>
      <c r="R107" s="226"/>
      <c r="S107" s="226"/>
      <c r="T107" s="227"/>
      <c r="U107" s="221"/>
      <c r="V107" s="221">
        <f>SUM(V108:V111)</f>
        <v>0.05</v>
      </c>
      <c r="W107" s="221"/>
      <c r="X107" s="221"/>
      <c r="Y107" s="221"/>
      <c r="AG107" t="s">
        <v>242</v>
      </c>
    </row>
    <row r="108" spans="1:60" outlineLevel="1" x14ac:dyDescent="0.2">
      <c r="A108" s="229">
        <v>32</v>
      </c>
      <c r="B108" s="230" t="s">
        <v>592</v>
      </c>
      <c r="C108" s="247" t="s">
        <v>593</v>
      </c>
      <c r="D108" s="231" t="s">
        <v>400</v>
      </c>
      <c r="E108" s="232">
        <v>2.4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4.79E-3</v>
      </c>
      <c r="O108" s="232">
        <f>ROUND(E108*N108,2)</f>
        <v>0.01</v>
      </c>
      <c r="P108" s="232">
        <v>0</v>
      </c>
      <c r="Q108" s="232">
        <f>ROUND(E108*P108,2)</f>
        <v>0</v>
      </c>
      <c r="R108" s="234"/>
      <c r="S108" s="234" t="s">
        <v>279</v>
      </c>
      <c r="T108" s="235" t="s">
        <v>247</v>
      </c>
      <c r="U108" s="220">
        <v>0</v>
      </c>
      <c r="V108" s="220">
        <f>ROUND(E108*U108,2)</f>
        <v>0</v>
      </c>
      <c r="W108" s="220"/>
      <c r="X108" s="220" t="s">
        <v>280</v>
      </c>
      <c r="Y108" s="220" t="s">
        <v>249</v>
      </c>
      <c r="Z108" s="210"/>
      <c r="AA108" s="210"/>
      <c r="AB108" s="210"/>
      <c r="AC108" s="210"/>
      <c r="AD108" s="210"/>
      <c r="AE108" s="210"/>
      <c r="AF108" s="210"/>
      <c r="AG108" s="210" t="s">
        <v>450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62" t="s">
        <v>594</v>
      </c>
      <c r="D109" s="254"/>
      <c r="E109" s="255">
        <v>2.4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322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9">
        <v>33</v>
      </c>
      <c r="B110" s="230" t="s">
        <v>595</v>
      </c>
      <c r="C110" s="247" t="s">
        <v>596</v>
      </c>
      <c r="D110" s="231" t="s">
        <v>342</v>
      </c>
      <c r="E110" s="232">
        <v>1.15E-2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 t="s">
        <v>597</v>
      </c>
      <c r="S110" s="234" t="s">
        <v>246</v>
      </c>
      <c r="T110" s="235" t="s">
        <v>411</v>
      </c>
      <c r="U110" s="220">
        <v>4.7370000000000001</v>
      </c>
      <c r="V110" s="220">
        <f>ROUND(E110*U110,2)</f>
        <v>0.05</v>
      </c>
      <c r="W110" s="220"/>
      <c r="X110" s="220" t="s">
        <v>280</v>
      </c>
      <c r="Y110" s="220" t="s">
        <v>249</v>
      </c>
      <c r="Z110" s="210"/>
      <c r="AA110" s="210"/>
      <c r="AB110" s="210"/>
      <c r="AC110" s="210"/>
      <c r="AD110" s="210"/>
      <c r="AE110" s="210"/>
      <c r="AF110" s="210"/>
      <c r="AG110" s="210" t="s">
        <v>450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61" t="s">
        <v>598</v>
      </c>
      <c r="D111" s="260"/>
      <c r="E111" s="260"/>
      <c r="F111" s="260"/>
      <c r="G111" s="26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320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22" t="s">
        <v>241</v>
      </c>
      <c r="B112" s="223" t="s">
        <v>185</v>
      </c>
      <c r="C112" s="246" t="s">
        <v>186</v>
      </c>
      <c r="D112" s="224"/>
      <c r="E112" s="225"/>
      <c r="F112" s="226"/>
      <c r="G112" s="226">
        <f>SUMIF(AG113:AG133,"&lt;&gt;NOR",G113:G133)</f>
        <v>0</v>
      </c>
      <c r="H112" s="226"/>
      <c r="I112" s="226">
        <f>SUM(I113:I133)</f>
        <v>0</v>
      </c>
      <c r="J112" s="226"/>
      <c r="K112" s="226">
        <f>SUM(K113:K133)</f>
        <v>0</v>
      </c>
      <c r="L112" s="226"/>
      <c r="M112" s="226">
        <f>SUM(M113:M133)</f>
        <v>0</v>
      </c>
      <c r="N112" s="225"/>
      <c r="O112" s="225">
        <f>SUM(O113:O133)</f>
        <v>0.05</v>
      </c>
      <c r="P112" s="225"/>
      <c r="Q112" s="225">
        <f>SUM(Q113:Q133)</f>
        <v>0</v>
      </c>
      <c r="R112" s="226"/>
      <c r="S112" s="226"/>
      <c r="T112" s="227"/>
      <c r="U112" s="221"/>
      <c r="V112" s="221">
        <f>SUM(V113:V133)</f>
        <v>4.5599999999999996</v>
      </c>
      <c r="W112" s="221"/>
      <c r="X112" s="221"/>
      <c r="Y112" s="221"/>
      <c r="AG112" t="s">
        <v>242</v>
      </c>
    </row>
    <row r="113" spans="1:60" ht="22.5" outlineLevel="1" x14ac:dyDescent="0.2">
      <c r="A113" s="229">
        <v>34</v>
      </c>
      <c r="B113" s="230" t="s">
        <v>599</v>
      </c>
      <c r="C113" s="247" t="s">
        <v>600</v>
      </c>
      <c r="D113" s="231" t="s">
        <v>410</v>
      </c>
      <c r="E113" s="232">
        <v>1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 t="s">
        <v>459</v>
      </c>
      <c r="S113" s="234" t="s">
        <v>246</v>
      </c>
      <c r="T113" s="235" t="s">
        <v>411</v>
      </c>
      <c r="U113" s="220">
        <v>1.45</v>
      </c>
      <c r="V113" s="220">
        <f>ROUND(E113*U113,2)</f>
        <v>1.45</v>
      </c>
      <c r="W113" s="220"/>
      <c r="X113" s="220" t="s">
        <v>280</v>
      </c>
      <c r="Y113" s="220" t="s">
        <v>249</v>
      </c>
      <c r="Z113" s="210"/>
      <c r="AA113" s="210"/>
      <c r="AB113" s="210"/>
      <c r="AC113" s="210"/>
      <c r="AD113" s="210"/>
      <c r="AE113" s="210"/>
      <c r="AF113" s="210"/>
      <c r="AG113" s="210" t="s">
        <v>450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62" t="s">
        <v>538</v>
      </c>
      <c r="D114" s="254"/>
      <c r="E114" s="255">
        <v>1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322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29">
        <v>35</v>
      </c>
      <c r="B115" s="230" t="s">
        <v>601</v>
      </c>
      <c r="C115" s="247" t="s">
        <v>602</v>
      </c>
      <c r="D115" s="231" t="s">
        <v>410</v>
      </c>
      <c r="E115" s="232">
        <v>1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 t="s">
        <v>459</v>
      </c>
      <c r="S115" s="234" t="s">
        <v>246</v>
      </c>
      <c r="T115" s="235" t="s">
        <v>411</v>
      </c>
      <c r="U115" s="220">
        <v>1.56</v>
      </c>
      <c r="V115" s="220">
        <f>ROUND(E115*U115,2)</f>
        <v>1.56</v>
      </c>
      <c r="W115" s="220"/>
      <c r="X115" s="220" t="s">
        <v>280</v>
      </c>
      <c r="Y115" s="220" t="s">
        <v>249</v>
      </c>
      <c r="Z115" s="210"/>
      <c r="AA115" s="210"/>
      <c r="AB115" s="210"/>
      <c r="AC115" s="210"/>
      <c r="AD115" s="210"/>
      <c r="AE115" s="210"/>
      <c r="AF115" s="210"/>
      <c r="AG115" s="210" t="s">
        <v>450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62" t="s">
        <v>542</v>
      </c>
      <c r="D116" s="254"/>
      <c r="E116" s="255">
        <v>1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322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9">
        <v>36</v>
      </c>
      <c r="B117" s="230" t="s">
        <v>603</v>
      </c>
      <c r="C117" s="247" t="s">
        <v>604</v>
      </c>
      <c r="D117" s="231" t="s">
        <v>410</v>
      </c>
      <c r="E117" s="232">
        <v>2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 t="s">
        <v>459</v>
      </c>
      <c r="S117" s="234" t="s">
        <v>246</v>
      </c>
      <c r="T117" s="235" t="s">
        <v>411</v>
      </c>
      <c r="U117" s="220">
        <v>0.77500000000000002</v>
      </c>
      <c r="V117" s="220">
        <f>ROUND(E117*U117,2)</f>
        <v>1.55</v>
      </c>
      <c r="W117" s="220"/>
      <c r="X117" s="220" t="s">
        <v>280</v>
      </c>
      <c r="Y117" s="220" t="s">
        <v>249</v>
      </c>
      <c r="Z117" s="210"/>
      <c r="AA117" s="210"/>
      <c r="AB117" s="210"/>
      <c r="AC117" s="210"/>
      <c r="AD117" s="210"/>
      <c r="AE117" s="210"/>
      <c r="AF117" s="210"/>
      <c r="AG117" s="210" t="s">
        <v>450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2" t="s">
        <v>538</v>
      </c>
      <c r="D118" s="254"/>
      <c r="E118" s="255">
        <v>1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322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62" t="s">
        <v>605</v>
      </c>
      <c r="D119" s="254"/>
      <c r="E119" s="255">
        <v>1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322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9">
        <v>37</v>
      </c>
      <c r="B120" s="230" t="s">
        <v>606</v>
      </c>
      <c r="C120" s="247" t="s">
        <v>607</v>
      </c>
      <c r="D120" s="231" t="s">
        <v>410</v>
      </c>
      <c r="E120" s="232">
        <v>2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7.5000000000000002E-4</v>
      </c>
      <c r="O120" s="232">
        <f>ROUND(E120*N120,2)</f>
        <v>0</v>
      </c>
      <c r="P120" s="232">
        <v>0</v>
      </c>
      <c r="Q120" s="232">
        <f>ROUND(E120*P120,2)</f>
        <v>0</v>
      </c>
      <c r="R120" s="234" t="s">
        <v>549</v>
      </c>
      <c r="S120" s="234" t="s">
        <v>246</v>
      </c>
      <c r="T120" s="235" t="s">
        <v>411</v>
      </c>
      <c r="U120" s="220">
        <v>0</v>
      </c>
      <c r="V120" s="220">
        <f>ROUND(E120*U120,2)</f>
        <v>0</v>
      </c>
      <c r="W120" s="220"/>
      <c r="X120" s="220" t="s">
        <v>550</v>
      </c>
      <c r="Y120" s="220" t="s">
        <v>249</v>
      </c>
      <c r="Z120" s="210"/>
      <c r="AA120" s="210"/>
      <c r="AB120" s="210"/>
      <c r="AC120" s="210"/>
      <c r="AD120" s="210"/>
      <c r="AE120" s="210"/>
      <c r="AF120" s="210"/>
      <c r="AG120" s="210" t="s">
        <v>551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2" t="s">
        <v>542</v>
      </c>
      <c r="D121" s="254"/>
      <c r="E121" s="255">
        <v>1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322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2" t="s">
        <v>608</v>
      </c>
      <c r="D122" s="254"/>
      <c r="E122" s="255">
        <v>1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322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29">
        <v>38</v>
      </c>
      <c r="B123" s="230" t="s">
        <v>609</v>
      </c>
      <c r="C123" s="247" t="s">
        <v>610</v>
      </c>
      <c r="D123" s="231" t="s">
        <v>410</v>
      </c>
      <c r="E123" s="232">
        <v>2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4.4999999999999999E-4</v>
      </c>
      <c r="O123" s="232">
        <f>ROUND(E123*N123,2)</f>
        <v>0</v>
      </c>
      <c r="P123" s="232">
        <v>0</v>
      </c>
      <c r="Q123" s="232">
        <f>ROUND(E123*P123,2)</f>
        <v>0</v>
      </c>
      <c r="R123" s="234" t="s">
        <v>549</v>
      </c>
      <c r="S123" s="234" t="s">
        <v>246</v>
      </c>
      <c r="T123" s="235" t="s">
        <v>411</v>
      </c>
      <c r="U123" s="220">
        <v>0</v>
      </c>
      <c r="V123" s="220">
        <f>ROUND(E123*U123,2)</f>
        <v>0</v>
      </c>
      <c r="W123" s="220"/>
      <c r="X123" s="220" t="s">
        <v>550</v>
      </c>
      <c r="Y123" s="220" t="s">
        <v>249</v>
      </c>
      <c r="Z123" s="210"/>
      <c r="AA123" s="210"/>
      <c r="AB123" s="210"/>
      <c r="AC123" s="210"/>
      <c r="AD123" s="210"/>
      <c r="AE123" s="210"/>
      <c r="AF123" s="210"/>
      <c r="AG123" s="210" t="s">
        <v>551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62" t="s">
        <v>542</v>
      </c>
      <c r="D124" s="254"/>
      <c r="E124" s="255">
        <v>1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322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2" t="s">
        <v>608</v>
      </c>
      <c r="D125" s="254"/>
      <c r="E125" s="255">
        <v>1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322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45" outlineLevel="1" x14ac:dyDescent="0.2">
      <c r="A126" s="229">
        <v>39</v>
      </c>
      <c r="B126" s="230" t="s">
        <v>611</v>
      </c>
      <c r="C126" s="247" t="s">
        <v>612</v>
      </c>
      <c r="D126" s="231" t="s">
        <v>410</v>
      </c>
      <c r="E126" s="232">
        <v>1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1.9E-2</v>
      </c>
      <c r="O126" s="232">
        <f>ROUND(E126*N126,2)</f>
        <v>0.02</v>
      </c>
      <c r="P126" s="232">
        <v>0</v>
      </c>
      <c r="Q126" s="232">
        <f>ROUND(E126*P126,2)</f>
        <v>0</v>
      </c>
      <c r="R126" s="234" t="s">
        <v>549</v>
      </c>
      <c r="S126" s="234" t="s">
        <v>246</v>
      </c>
      <c r="T126" s="235" t="s">
        <v>411</v>
      </c>
      <c r="U126" s="220">
        <v>0</v>
      </c>
      <c r="V126" s="220">
        <f>ROUND(E126*U126,2)</f>
        <v>0</v>
      </c>
      <c r="W126" s="220"/>
      <c r="X126" s="220" t="s">
        <v>550</v>
      </c>
      <c r="Y126" s="220" t="s">
        <v>249</v>
      </c>
      <c r="Z126" s="210"/>
      <c r="AA126" s="210"/>
      <c r="AB126" s="210"/>
      <c r="AC126" s="210"/>
      <c r="AD126" s="210"/>
      <c r="AE126" s="210"/>
      <c r="AF126" s="210"/>
      <c r="AG126" s="210" t="s">
        <v>551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48" t="s">
        <v>613</v>
      </c>
      <c r="D127" s="236"/>
      <c r="E127" s="236"/>
      <c r="F127" s="236"/>
      <c r="G127" s="236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252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62" t="s">
        <v>614</v>
      </c>
      <c r="D128" s="254"/>
      <c r="E128" s="255">
        <v>1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322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45" outlineLevel="1" x14ac:dyDescent="0.2">
      <c r="A129" s="229">
        <v>40</v>
      </c>
      <c r="B129" s="230" t="s">
        <v>615</v>
      </c>
      <c r="C129" s="247" t="s">
        <v>616</v>
      </c>
      <c r="D129" s="231" t="s">
        <v>410</v>
      </c>
      <c r="E129" s="232">
        <v>1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2.9000000000000001E-2</v>
      </c>
      <c r="O129" s="232">
        <f>ROUND(E129*N129,2)</f>
        <v>0.03</v>
      </c>
      <c r="P129" s="232">
        <v>0</v>
      </c>
      <c r="Q129" s="232">
        <f>ROUND(E129*P129,2)</f>
        <v>0</v>
      </c>
      <c r="R129" s="234" t="s">
        <v>549</v>
      </c>
      <c r="S129" s="234" t="s">
        <v>246</v>
      </c>
      <c r="T129" s="235" t="s">
        <v>411</v>
      </c>
      <c r="U129" s="220">
        <v>0</v>
      </c>
      <c r="V129" s="220">
        <f>ROUND(E129*U129,2)</f>
        <v>0</v>
      </c>
      <c r="W129" s="220"/>
      <c r="X129" s="220" t="s">
        <v>550</v>
      </c>
      <c r="Y129" s="220" t="s">
        <v>249</v>
      </c>
      <c r="Z129" s="210"/>
      <c r="AA129" s="210"/>
      <c r="AB129" s="210"/>
      <c r="AC129" s="210"/>
      <c r="AD129" s="210"/>
      <c r="AE129" s="210"/>
      <c r="AF129" s="210"/>
      <c r="AG129" s="210" t="s">
        <v>551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48" t="s">
        <v>617</v>
      </c>
      <c r="D130" s="236"/>
      <c r="E130" s="236"/>
      <c r="F130" s="236"/>
      <c r="G130" s="236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252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2" t="s">
        <v>542</v>
      </c>
      <c r="D131" s="254"/>
      <c r="E131" s="255">
        <v>1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322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29">
        <v>41</v>
      </c>
      <c r="B132" s="230" t="s">
        <v>618</v>
      </c>
      <c r="C132" s="247" t="s">
        <v>619</v>
      </c>
      <c r="D132" s="231" t="s">
        <v>0</v>
      </c>
      <c r="E132" s="232">
        <v>152.09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 t="s">
        <v>459</v>
      </c>
      <c r="S132" s="234" t="s">
        <v>246</v>
      </c>
      <c r="T132" s="235" t="s">
        <v>411</v>
      </c>
      <c r="U132" s="220">
        <v>0</v>
      </c>
      <c r="V132" s="220">
        <f>ROUND(E132*U132,2)</f>
        <v>0</v>
      </c>
      <c r="W132" s="220"/>
      <c r="X132" s="220" t="s">
        <v>280</v>
      </c>
      <c r="Y132" s="220" t="s">
        <v>249</v>
      </c>
      <c r="Z132" s="210"/>
      <c r="AA132" s="210"/>
      <c r="AB132" s="210"/>
      <c r="AC132" s="210"/>
      <c r="AD132" s="210"/>
      <c r="AE132" s="210"/>
      <c r="AF132" s="210"/>
      <c r="AG132" s="210" t="s">
        <v>450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1" t="s">
        <v>598</v>
      </c>
      <c r="D133" s="260"/>
      <c r="E133" s="260"/>
      <c r="F133" s="260"/>
      <c r="G133" s="26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320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2" t="s">
        <v>241</v>
      </c>
      <c r="B134" s="223" t="s">
        <v>187</v>
      </c>
      <c r="C134" s="246" t="s">
        <v>188</v>
      </c>
      <c r="D134" s="224"/>
      <c r="E134" s="225"/>
      <c r="F134" s="226"/>
      <c r="G134" s="226">
        <f>SUMIF(AG135:AG148,"&lt;&gt;NOR",G135:G148)</f>
        <v>0</v>
      </c>
      <c r="H134" s="226"/>
      <c r="I134" s="226">
        <f>SUM(I135:I148)</f>
        <v>0</v>
      </c>
      <c r="J134" s="226"/>
      <c r="K134" s="226">
        <f>SUM(K135:K148)</f>
        <v>0</v>
      </c>
      <c r="L134" s="226"/>
      <c r="M134" s="226">
        <f>SUM(M135:M148)</f>
        <v>0</v>
      </c>
      <c r="N134" s="225"/>
      <c r="O134" s="225">
        <f>SUM(O135:O148)</f>
        <v>0</v>
      </c>
      <c r="P134" s="225"/>
      <c r="Q134" s="225">
        <f>SUM(Q135:Q148)</f>
        <v>0</v>
      </c>
      <c r="R134" s="226"/>
      <c r="S134" s="226"/>
      <c r="T134" s="227"/>
      <c r="U134" s="221"/>
      <c r="V134" s="221">
        <f>SUM(V135:V148)</f>
        <v>0</v>
      </c>
      <c r="W134" s="221"/>
      <c r="X134" s="221"/>
      <c r="Y134" s="221"/>
      <c r="AG134" t="s">
        <v>242</v>
      </c>
    </row>
    <row r="135" spans="1:60" outlineLevel="1" x14ac:dyDescent="0.2">
      <c r="A135" s="239">
        <v>42</v>
      </c>
      <c r="B135" s="240" t="s">
        <v>620</v>
      </c>
      <c r="C135" s="250" t="s">
        <v>621</v>
      </c>
      <c r="D135" s="241" t="s">
        <v>587</v>
      </c>
      <c r="E135" s="242">
        <v>1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2">
        <v>0</v>
      </c>
      <c r="O135" s="242">
        <f>ROUND(E135*N135,2)</f>
        <v>0</v>
      </c>
      <c r="P135" s="242">
        <v>0</v>
      </c>
      <c r="Q135" s="242">
        <f>ROUND(E135*P135,2)</f>
        <v>0</v>
      </c>
      <c r="R135" s="244"/>
      <c r="S135" s="244" t="s">
        <v>279</v>
      </c>
      <c r="T135" s="245" t="s">
        <v>247</v>
      </c>
      <c r="U135" s="220">
        <v>0</v>
      </c>
      <c r="V135" s="220">
        <f>ROUND(E135*U135,2)</f>
        <v>0</v>
      </c>
      <c r="W135" s="220"/>
      <c r="X135" s="220" t="s">
        <v>280</v>
      </c>
      <c r="Y135" s="220" t="s">
        <v>249</v>
      </c>
      <c r="Z135" s="210"/>
      <c r="AA135" s="210"/>
      <c r="AB135" s="210"/>
      <c r="AC135" s="210"/>
      <c r="AD135" s="210"/>
      <c r="AE135" s="210"/>
      <c r="AF135" s="210"/>
      <c r="AG135" s="210" t="s">
        <v>281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29">
        <v>43</v>
      </c>
      <c r="B136" s="230" t="s">
        <v>622</v>
      </c>
      <c r="C136" s="247" t="s">
        <v>623</v>
      </c>
      <c r="D136" s="231" t="s">
        <v>287</v>
      </c>
      <c r="E136" s="232">
        <v>2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4"/>
      <c r="S136" s="234" t="s">
        <v>279</v>
      </c>
      <c r="T136" s="235" t="s">
        <v>247</v>
      </c>
      <c r="U136" s="220">
        <v>0</v>
      </c>
      <c r="V136" s="220">
        <f>ROUND(E136*U136,2)</f>
        <v>0</v>
      </c>
      <c r="W136" s="220"/>
      <c r="X136" s="220" t="s">
        <v>280</v>
      </c>
      <c r="Y136" s="220" t="s">
        <v>249</v>
      </c>
      <c r="Z136" s="210"/>
      <c r="AA136" s="210"/>
      <c r="AB136" s="210"/>
      <c r="AC136" s="210"/>
      <c r="AD136" s="210"/>
      <c r="AE136" s="210"/>
      <c r="AF136" s="210"/>
      <c r="AG136" s="210" t="s">
        <v>281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62" t="s">
        <v>624</v>
      </c>
      <c r="D137" s="254"/>
      <c r="E137" s="255">
        <v>2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322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29">
        <v>44</v>
      </c>
      <c r="B138" s="230" t="s">
        <v>625</v>
      </c>
      <c r="C138" s="247" t="s">
        <v>626</v>
      </c>
      <c r="D138" s="231" t="s">
        <v>287</v>
      </c>
      <c r="E138" s="232">
        <v>2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4"/>
      <c r="S138" s="234" t="s">
        <v>279</v>
      </c>
      <c r="T138" s="235" t="s">
        <v>247</v>
      </c>
      <c r="U138" s="220">
        <v>0</v>
      </c>
      <c r="V138" s="220">
        <f>ROUND(E138*U138,2)</f>
        <v>0</v>
      </c>
      <c r="W138" s="220"/>
      <c r="X138" s="220" t="s">
        <v>280</v>
      </c>
      <c r="Y138" s="220" t="s">
        <v>249</v>
      </c>
      <c r="Z138" s="210"/>
      <c r="AA138" s="210"/>
      <c r="AB138" s="210"/>
      <c r="AC138" s="210"/>
      <c r="AD138" s="210"/>
      <c r="AE138" s="210"/>
      <c r="AF138" s="210"/>
      <c r="AG138" s="210" t="s">
        <v>281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48" t="s">
        <v>627</v>
      </c>
      <c r="D139" s="236"/>
      <c r="E139" s="236"/>
      <c r="F139" s="236"/>
      <c r="G139" s="236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252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49" t="s">
        <v>628</v>
      </c>
      <c r="D140" s="238"/>
      <c r="E140" s="238"/>
      <c r="F140" s="238"/>
      <c r="G140" s="238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252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62" t="s">
        <v>629</v>
      </c>
      <c r="D141" s="254"/>
      <c r="E141" s="255">
        <v>2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322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9">
        <v>45</v>
      </c>
      <c r="B142" s="230" t="s">
        <v>630</v>
      </c>
      <c r="C142" s="247" t="s">
        <v>631</v>
      </c>
      <c r="D142" s="231" t="s">
        <v>287</v>
      </c>
      <c r="E142" s="232">
        <v>2</v>
      </c>
      <c r="F142" s="233"/>
      <c r="G142" s="234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4"/>
      <c r="S142" s="234" t="s">
        <v>279</v>
      </c>
      <c r="T142" s="235" t="s">
        <v>247</v>
      </c>
      <c r="U142" s="220">
        <v>0</v>
      </c>
      <c r="V142" s="220">
        <f>ROUND(E142*U142,2)</f>
        <v>0</v>
      </c>
      <c r="W142" s="220"/>
      <c r="X142" s="220" t="s">
        <v>280</v>
      </c>
      <c r="Y142" s="220" t="s">
        <v>249</v>
      </c>
      <c r="Z142" s="210"/>
      <c r="AA142" s="210"/>
      <c r="AB142" s="210"/>
      <c r="AC142" s="210"/>
      <c r="AD142" s="210"/>
      <c r="AE142" s="210"/>
      <c r="AF142" s="210"/>
      <c r="AG142" s="210" t="s">
        <v>281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62" t="s">
        <v>632</v>
      </c>
      <c r="D143" s="254"/>
      <c r="E143" s="255">
        <v>2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322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9">
        <v>46</v>
      </c>
      <c r="B144" s="230" t="s">
        <v>633</v>
      </c>
      <c r="C144" s="247" t="s">
        <v>634</v>
      </c>
      <c r="D144" s="231" t="s">
        <v>287</v>
      </c>
      <c r="E144" s="232">
        <v>2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4"/>
      <c r="S144" s="234" t="s">
        <v>279</v>
      </c>
      <c r="T144" s="235" t="s">
        <v>247</v>
      </c>
      <c r="U144" s="220">
        <v>0</v>
      </c>
      <c r="V144" s="220">
        <f>ROUND(E144*U144,2)</f>
        <v>0</v>
      </c>
      <c r="W144" s="220"/>
      <c r="X144" s="220" t="s">
        <v>280</v>
      </c>
      <c r="Y144" s="220" t="s">
        <v>249</v>
      </c>
      <c r="Z144" s="210"/>
      <c r="AA144" s="210"/>
      <c r="AB144" s="210"/>
      <c r="AC144" s="210"/>
      <c r="AD144" s="210"/>
      <c r="AE144" s="210"/>
      <c r="AF144" s="210"/>
      <c r="AG144" s="210" t="s">
        <v>281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62" t="s">
        <v>635</v>
      </c>
      <c r="D145" s="254"/>
      <c r="E145" s="255">
        <v>2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322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39">
        <v>47</v>
      </c>
      <c r="B146" s="240" t="s">
        <v>636</v>
      </c>
      <c r="C146" s="250" t="s">
        <v>637</v>
      </c>
      <c r="D146" s="241" t="s">
        <v>287</v>
      </c>
      <c r="E146" s="242">
        <v>2</v>
      </c>
      <c r="F146" s="243"/>
      <c r="G146" s="244">
        <f>ROUND(E146*F146,2)</f>
        <v>0</v>
      </c>
      <c r="H146" s="243"/>
      <c r="I146" s="244">
        <f>ROUND(E146*H146,2)</f>
        <v>0</v>
      </c>
      <c r="J146" s="243"/>
      <c r="K146" s="244">
        <f>ROUND(E146*J146,2)</f>
        <v>0</v>
      </c>
      <c r="L146" s="244">
        <v>21</v>
      </c>
      <c r="M146" s="244">
        <f>G146*(1+L146/100)</f>
        <v>0</v>
      </c>
      <c r="N146" s="242">
        <v>0</v>
      </c>
      <c r="O146" s="242">
        <f>ROUND(E146*N146,2)</f>
        <v>0</v>
      </c>
      <c r="P146" s="242">
        <v>0</v>
      </c>
      <c r="Q146" s="242">
        <f>ROUND(E146*P146,2)</f>
        <v>0</v>
      </c>
      <c r="R146" s="244"/>
      <c r="S146" s="244" t="s">
        <v>279</v>
      </c>
      <c r="T146" s="245" t="s">
        <v>247</v>
      </c>
      <c r="U146" s="220">
        <v>0</v>
      </c>
      <c r="V146" s="220">
        <f>ROUND(E146*U146,2)</f>
        <v>0</v>
      </c>
      <c r="W146" s="220"/>
      <c r="X146" s="220" t="s">
        <v>280</v>
      </c>
      <c r="Y146" s="220" t="s">
        <v>249</v>
      </c>
      <c r="Z146" s="210"/>
      <c r="AA146" s="210"/>
      <c r="AB146" s="210"/>
      <c r="AC146" s="210"/>
      <c r="AD146" s="210"/>
      <c r="AE146" s="210"/>
      <c r="AF146" s="210"/>
      <c r="AG146" s="210" t="s">
        <v>281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9">
        <v>48</v>
      </c>
      <c r="B147" s="230" t="s">
        <v>638</v>
      </c>
      <c r="C147" s="247" t="s">
        <v>639</v>
      </c>
      <c r="D147" s="231" t="s">
        <v>0</v>
      </c>
      <c r="E147" s="232">
        <v>2906.17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4" t="s">
        <v>640</v>
      </c>
      <c r="S147" s="234" t="s">
        <v>246</v>
      </c>
      <c r="T147" s="235" t="s">
        <v>411</v>
      </c>
      <c r="U147" s="220">
        <v>0</v>
      </c>
      <c r="V147" s="220">
        <f>ROUND(E147*U147,2)</f>
        <v>0</v>
      </c>
      <c r="W147" s="220"/>
      <c r="X147" s="220" t="s">
        <v>280</v>
      </c>
      <c r="Y147" s="220" t="s">
        <v>249</v>
      </c>
      <c r="Z147" s="210"/>
      <c r="AA147" s="210"/>
      <c r="AB147" s="210"/>
      <c r="AC147" s="210"/>
      <c r="AD147" s="210"/>
      <c r="AE147" s="210"/>
      <c r="AF147" s="210"/>
      <c r="AG147" s="210" t="s">
        <v>450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61" t="s">
        <v>598</v>
      </c>
      <c r="D148" s="260"/>
      <c r="E148" s="260"/>
      <c r="F148" s="260"/>
      <c r="G148" s="26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320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">
      <c r="A149" s="222" t="s">
        <v>241</v>
      </c>
      <c r="B149" s="223" t="s">
        <v>189</v>
      </c>
      <c r="C149" s="246" t="s">
        <v>190</v>
      </c>
      <c r="D149" s="224"/>
      <c r="E149" s="225"/>
      <c r="F149" s="226"/>
      <c r="G149" s="226">
        <f>SUMIF(AG150:AG185,"&lt;&gt;NOR",G150:G185)</f>
        <v>0</v>
      </c>
      <c r="H149" s="226"/>
      <c r="I149" s="226">
        <f>SUM(I150:I185)</f>
        <v>0</v>
      </c>
      <c r="J149" s="226"/>
      <c r="K149" s="226">
        <f>SUM(K150:K185)</f>
        <v>0</v>
      </c>
      <c r="L149" s="226"/>
      <c r="M149" s="226">
        <f>SUM(M150:M185)</f>
        <v>0</v>
      </c>
      <c r="N149" s="225"/>
      <c r="O149" s="225">
        <f>SUM(O150:O185)</f>
        <v>1.0999999999999999</v>
      </c>
      <c r="P149" s="225"/>
      <c r="Q149" s="225">
        <f>SUM(Q150:Q185)</f>
        <v>0</v>
      </c>
      <c r="R149" s="226"/>
      <c r="S149" s="226"/>
      <c r="T149" s="227"/>
      <c r="U149" s="221"/>
      <c r="V149" s="221">
        <f>SUM(V150:V185)</f>
        <v>48.26</v>
      </c>
      <c r="W149" s="221"/>
      <c r="X149" s="221"/>
      <c r="Y149" s="221"/>
      <c r="AG149" t="s">
        <v>242</v>
      </c>
    </row>
    <row r="150" spans="1:60" outlineLevel="1" x14ac:dyDescent="0.2">
      <c r="A150" s="229">
        <v>49</v>
      </c>
      <c r="B150" s="230" t="s">
        <v>641</v>
      </c>
      <c r="C150" s="247" t="s">
        <v>642</v>
      </c>
      <c r="D150" s="231" t="s">
        <v>363</v>
      </c>
      <c r="E150" s="232">
        <v>32.950000000000003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4" t="s">
        <v>643</v>
      </c>
      <c r="S150" s="234" t="s">
        <v>246</v>
      </c>
      <c r="T150" s="235" t="s">
        <v>411</v>
      </c>
      <c r="U150" s="220">
        <v>0.05</v>
      </c>
      <c r="V150" s="220">
        <f>ROUND(E150*U150,2)</f>
        <v>1.65</v>
      </c>
      <c r="W150" s="220"/>
      <c r="X150" s="220" t="s">
        <v>280</v>
      </c>
      <c r="Y150" s="220" t="s">
        <v>249</v>
      </c>
      <c r="Z150" s="210"/>
      <c r="AA150" s="210"/>
      <c r="AB150" s="210"/>
      <c r="AC150" s="210"/>
      <c r="AD150" s="210"/>
      <c r="AE150" s="210"/>
      <c r="AF150" s="210"/>
      <c r="AG150" s="210" t="s">
        <v>450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62" t="s">
        <v>563</v>
      </c>
      <c r="D151" s="254"/>
      <c r="E151" s="255">
        <v>30.04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322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2" t="s">
        <v>644</v>
      </c>
      <c r="D152" s="254"/>
      <c r="E152" s="255">
        <v>2.91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322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9">
        <v>50</v>
      </c>
      <c r="B153" s="230" t="s">
        <v>645</v>
      </c>
      <c r="C153" s="247" t="s">
        <v>646</v>
      </c>
      <c r="D153" s="231" t="s">
        <v>363</v>
      </c>
      <c r="E153" s="232">
        <v>30.04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4" t="s">
        <v>643</v>
      </c>
      <c r="S153" s="234" t="s">
        <v>246</v>
      </c>
      <c r="T153" s="235" t="s">
        <v>411</v>
      </c>
      <c r="U153" s="220">
        <v>1.26</v>
      </c>
      <c r="V153" s="220">
        <f>ROUND(E153*U153,2)</f>
        <v>37.85</v>
      </c>
      <c r="W153" s="220"/>
      <c r="X153" s="220" t="s">
        <v>280</v>
      </c>
      <c r="Y153" s="220" t="s">
        <v>249</v>
      </c>
      <c r="Z153" s="210"/>
      <c r="AA153" s="210"/>
      <c r="AB153" s="210"/>
      <c r="AC153" s="210"/>
      <c r="AD153" s="210"/>
      <c r="AE153" s="210"/>
      <c r="AF153" s="210"/>
      <c r="AG153" s="210" t="s">
        <v>450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61" t="s">
        <v>647</v>
      </c>
      <c r="D154" s="260"/>
      <c r="E154" s="260"/>
      <c r="F154" s="260"/>
      <c r="G154" s="26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320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2" t="s">
        <v>563</v>
      </c>
      <c r="D155" s="254"/>
      <c r="E155" s="255">
        <v>30.04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322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9">
        <v>51</v>
      </c>
      <c r="B156" s="230" t="s">
        <v>648</v>
      </c>
      <c r="C156" s="247" t="s">
        <v>649</v>
      </c>
      <c r="D156" s="231" t="s">
        <v>400</v>
      </c>
      <c r="E156" s="232">
        <v>29.1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 t="s">
        <v>643</v>
      </c>
      <c r="S156" s="234" t="s">
        <v>246</v>
      </c>
      <c r="T156" s="235" t="s">
        <v>411</v>
      </c>
      <c r="U156" s="220">
        <v>0.154</v>
      </c>
      <c r="V156" s="220">
        <f>ROUND(E156*U156,2)</f>
        <v>4.4800000000000004</v>
      </c>
      <c r="W156" s="220"/>
      <c r="X156" s="220" t="s">
        <v>280</v>
      </c>
      <c r="Y156" s="220" t="s">
        <v>249</v>
      </c>
      <c r="Z156" s="210"/>
      <c r="AA156" s="210"/>
      <c r="AB156" s="210"/>
      <c r="AC156" s="210"/>
      <c r="AD156" s="210"/>
      <c r="AE156" s="210"/>
      <c r="AF156" s="210"/>
      <c r="AG156" s="210" t="s">
        <v>450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62" t="s">
        <v>650</v>
      </c>
      <c r="D157" s="254"/>
      <c r="E157" s="255">
        <v>29.1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322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9">
        <v>52</v>
      </c>
      <c r="B158" s="230" t="s">
        <v>651</v>
      </c>
      <c r="C158" s="247" t="s">
        <v>652</v>
      </c>
      <c r="D158" s="231" t="s">
        <v>400</v>
      </c>
      <c r="E158" s="232">
        <v>29.1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4.0000000000000003E-5</v>
      </c>
      <c r="O158" s="232">
        <f>ROUND(E158*N158,2)</f>
        <v>0</v>
      </c>
      <c r="P158" s="232">
        <v>0</v>
      </c>
      <c r="Q158" s="232">
        <f>ROUND(E158*P158,2)</f>
        <v>0</v>
      </c>
      <c r="R158" s="234" t="s">
        <v>643</v>
      </c>
      <c r="S158" s="234" t="s">
        <v>246</v>
      </c>
      <c r="T158" s="235" t="s">
        <v>411</v>
      </c>
      <c r="U158" s="220">
        <v>7.0000000000000007E-2</v>
      </c>
      <c r="V158" s="220">
        <f>ROUND(E158*U158,2)</f>
        <v>2.04</v>
      </c>
      <c r="W158" s="220"/>
      <c r="X158" s="220" t="s">
        <v>280</v>
      </c>
      <c r="Y158" s="220" t="s">
        <v>249</v>
      </c>
      <c r="Z158" s="210"/>
      <c r="AA158" s="210"/>
      <c r="AB158" s="210"/>
      <c r="AC158" s="210"/>
      <c r="AD158" s="210"/>
      <c r="AE158" s="210"/>
      <c r="AF158" s="210"/>
      <c r="AG158" s="210" t="s">
        <v>450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62" t="s">
        <v>650</v>
      </c>
      <c r="D159" s="254"/>
      <c r="E159" s="255">
        <v>29.1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322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9">
        <v>53</v>
      </c>
      <c r="B160" s="240" t="s">
        <v>653</v>
      </c>
      <c r="C160" s="250" t="s">
        <v>654</v>
      </c>
      <c r="D160" s="241" t="s">
        <v>363</v>
      </c>
      <c r="E160" s="242">
        <v>32.950000000000003</v>
      </c>
      <c r="F160" s="243"/>
      <c r="G160" s="244">
        <f>ROUND(E160*F160,2)</f>
        <v>0</v>
      </c>
      <c r="H160" s="243"/>
      <c r="I160" s="244">
        <f>ROUND(E160*H160,2)</f>
        <v>0</v>
      </c>
      <c r="J160" s="243"/>
      <c r="K160" s="244">
        <f>ROUND(E160*J160,2)</f>
        <v>0</v>
      </c>
      <c r="L160" s="244">
        <v>21</v>
      </c>
      <c r="M160" s="244">
        <f>G160*(1+L160/100)</f>
        <v>0</v>
      </c>
      <c r="N160" s="242">
        <v>4.0000000000000002E-4</v>
      </c>
      <c r="O160" s="242">
        <f>ROUND(E160*N160,2)</f>
        <v>0.01</v>
      </c>
      <c r="P160" s="242">
        <v>0</v>
      </c>
      <c r="Q160" s="242">
        <f>ROUND(E160*P160,2)</f>
        <v>0</v>
      </c>
      <c r="R160" s="244" t="s">
        <v>643</v>
      </c>
      <c r="S160" s="244" t="s">
        <v>246</v>
      </c>
      <c r="T160" s="245" t="s">
        <v>411</v>
      </c>
      <c r="U160" s="220">
        <v>0</v>
      </c>
      <c r="V160" s="220">
        <f>ROUND(E160*U160,2)</f>
        <v>0</v>
      </c>
      <c r="W160" s="220"/>
      <c r="X160" s="220" t="s">
        <v>280</v>
      </c>
      <c r="Y160" s="220" t="s">
        <v>249</v>
      </c>
      <c r="Z160" s="210"/>
      <c r="AA160" s="210"/>
      <c r="AB160" s="210"/>
      <c r="AC160" s="210"/>
      <c r="AD160" s="210"/>
      <c r="AE160" s="210"/>
      <c r="AF160" s="210"/>
      <c r="AG160" s="210" t="s">
        <v>450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9">
        <v>54</v>
      </c>
      <c r="B161" s="230" t="s">
        <v>655</v>
      </c>
      <c r="C161" s="247" t="s">
        <v>656</v>
      </c>
      <c r="D161" s="231" t="s">
        <v>363</v>
      </c>
      <c r="E161" s="232">
        <v>30.04</v>
      </c>
      <c r="F161" s="233"/>
      <c r="G161" s="234">
        <f>ROUND(E161*F161,2)</f>
        <v>0</v>
      </c>
      <c r="H161" s="233"/>
      <c r="I161" s="234">
        <f>ROUND(E161*H161,2)</f>
        <v>0</v>
      </c>
      <c r="J161" s="233"/>
      <c r="K161" s="234">
        <f>ROUND(E161*J161,2)</f>
        <v>0</v>
      </c>
      <c r="L161" s="234">
        <v>21</v>
      </c>
      <c r="M161" s="234">
        <f>G161*(1+L161/100)</f>
        <v>0</v>
      </c>
      <c r="N161" s="232">
        <v>0</v>
      </c>
      <c r="O161" s="232">
        <f>ROUND(E161*N161,2)</f>
        <v>0</v>
      </c>
      <c r="P161" s="232">
        <v>0</v>
      </c>
      <c r="Q161" s="232">
        <f>ROUND(E161*P161,2)</f>
        <v>0</v>
      </c>
      <c r="R161" s="234" t="s">
        <v>657</v>
      </c>
      <c r="S161" s="234" t="s">
        <v>246</v>
      </c>
      <c r="T161" s="235" t="s">
        <v>411</v>
      </c>
      <c r="U161" s="220">
        <v>1.6E-2</v>
      </c>
      <c r="V161" s="220">
        <f>ROUND(E161*U161,2)</f>
        <v>0.48</v>
      </c>
      <c r="W161" s="220"/>
      <c r="X161" s="220" t="s">
        <v>280</v>
      </c>
      <c r="Y161" s="220" t="s">
        <v>249</v>
      </c>
      <c r="Z161" s="210"/>
      <c r="AA161" s="210"/>
      <c r="AB161" s="210"/>
      <c r="AC161" s="210"/>
      <c r="AD161" s="210"/>
      <c r="AE161" s="210"/>
      <c r="AF161" s="210"/>
      <c r="AG161" s="210" t="s">
        <v>450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61" t="s">
        <v>658</v>
      </c>
      <c r="D162" s="260"/>
      <c r="E162" s="260"/>
      <c r="F162" s="260"/>
      <c r="G162" s="26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320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29">
        <v>55</v>
      </c>
      <c r="B163" s="230" t="s">
        <v>659</v>
      </c>
      <c r="C163" s="247" t="s">
        <v>660</v>
      </c>
      <c r="D163" s="231" t="s">
        <v>661</v>
      </c>
      <c r="E163" s="232">
        <v>6.59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1E-3</v>
      </c>
      <c r="O163" s="232">
        <f>ROUND(E163*N163,2)</f>
        <v>0.01</v>
      </c>
      <c r="P163" s="232">
        <v>0</v>
      </c>
      <c r="Q163" s="232">
        <f>ROUND(E163*P163,2)</f>
        <v>0</v>
      </c>
      <c r="R163" s="234" t="s">
        <v>549</v>
      </c>
      <c r="S163" s="234" t="s">
        <v>246</v>
      </c>
      <c r="T163" s="235" t="s">
        <v>411</v>
      </c>
      <c r="U163" s="220">
        <v>0</v>
      </c>
      <c r="V163" s="220">
        <f>ROUND(E163*U163,2)</f>
        <v>0</v>
      </c>
      <c r="W163" s="220"/>
      <c r="X163" s="220" t="s">
        <v>550</v>
      </c>
      <c r="Y163" s="220" t="s">
        <v>249</v>
      </c>
      <c r="Z163" s="210"/>
      <c r="AA163" s="210"/>
      <c r="AB163" s="210"/>
      <c r="AC163" s="210"/>
      <c r="AD163" s="210"/>
      <c r="AE163" s="210"/>
      <c r="AF163" s="210"/>
      <c r="AG163" s="210" t="s">
        <v>551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63" t="s">
        <v>349</v>
      </c>
      <c r="D164" s="256"/>
      <c r="E164" s="257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322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4" t="s">
        <v>662</v>
      </c>
      <c r="D165" s="256"/>
      <c r="E165" s="257">
        <v>30.04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322</v>
      </c>
      <c r="AH165" s="210">
        <v>2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4" t="s">
        <v>663</v>
      </c>
      <c r="D166" s="256"/>
      <c r="E166" s="257">
        <v>2.91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322</v>
      </c>
      <c r="AH166" s="210">
        <v>2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5" t="s">
        <v>353</v>
      </c>
      <c r="D167" s="258"/>
      <c r="E167" s="259">
        <v>32.950000000000003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322</v>
      </c>
      <c r="AH167" s="210">
        <v>3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3" t="s">
        <v>354</v>
      </c>
      <c r="D168" s="256"/>
      <c r="E168" s="257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322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2" t="s">
        <v>664</v>
      </c>
      <c r="D169" s="254"/>
      <c r="E169" s="255">
        <v>6.59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322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29">
        <v>56</v>
      </c>
      <c r="B170" s="230" t="s">
        <v>665</v>
      </c>
      <c r="C170" s="247" t="s">
        <v>666</v>
      </c>
      <c r="D170" s="231" t="s">
        <v>661</v>
      </c>
      <c r="E170" s="232">
        <v>138.38999999999999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1E-3</v>
      </c>
      <c r="O170" s="232">
        <f>ROUND(E170*N170,2)</f>
        <v>0.14000000000000001</v>
      </c>
      <c r="P170" s="232">
        <v>0</v>
      </c>
      <c r="Q170" s="232">
        <f>ROUND(E170*P170,2)</f>
        <v>0</v>
      </c>
      <c r="R170" s="234" t="s">
        <v>549</v>
      </c>
      <c r="S170" s="234" t="s">
        <v>246</v>
      </c>
      <c r="T170" s="235" t="s">
        <v>411</v>
      </c>
      <c r="U170" s="220">
        <v>0</v>
      </c>
      <c r="V170" s="220">
        <f>ROUND(E170*U170,2)</f>
        <v>0</v>
      </c>
      <c r="W170" s="220"/>
      <c r="X170" s="220" t="s">
        <v>550</v>
      </c>
      <c r="Y170" s="220" t="s">
        <v>249</v>
      </c>
      <c r="Z170" s="210"/>
      <c r="AA170" s="210"/>
      <c r="AB170" s="210"/>
      <c r="AC170" s="210"/>
      <c r="AD170" s="210"/>
      <c r="AE170" s="210"/>
      <c r="AF170" s="210"/>
      <c r="AG170" s="210" t="s">
        <v>551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63" t="s">
        <v>349</v>
      </c>
      <c r="D171" s="256"/>
      <c r="E171" s="257"/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322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4" t="s">
        <v>662</v>
      </c>
      <c r="D172" s="256"/>
      <c r="E172" s="257">
        <v>30.04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322</v>
      </c>
      <c r="AH172" s="210">
        <v>2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4" t="s">
        <v>663</v>
      </c>
      <c r="D173" s="256"/>
      <c r="E173" s="257">
        <v>2.91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322</v>
      </c>
      <c r="AH173" s="210">
        <v>2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5" t="s">
        <v>353</v>
      </c>
      <c r="D174" s="258"/>
      <c r="E174" s="259">
        <v>32.950000000000003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322</v>
      </c>
      <c r="AH174" s="210">
        <v>3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63" t="s">
        <v>354</v>
      </c>
      <c r="D175" s="256"/>
      <c r="E175" s="257"/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322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62" t="s">
        <v>667</v>
      </c>
      <c r="D176" s="254"/>
      <c r="E176" s="255">
        <v>138.38999999999999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322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29">
        <v>57</v>
      </c>
      <c r="B177" s="230" t="s">
        <v>668</v>
      </c>
      <c r="C177" s="247" t="s">
        <v>669</v>
      </c>
      <c r="D177" s="231" t="s">
        <v>363</v>
      </c>
      <c r="E177" s="232">
        <v>39.54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2">
        <v>2.3800000000000002E-2</v>
      </c>
      <c r="O177" s="232">
        <f>ROUND(E177*N177,2)</f>
        <v>0.94</v>
      </c>
      <c r="P177" s="232">
        <v>0</v>
      </c>
      <c r="Q177" s="232">
        <f>ROUND(E177*P177,2)</f>
        <v>0</v>
      </c>
      <c r="R177" s="234"/>
      <c r="S177" s="234" t="s">
        <v>279</v>
      </c>
      <c r="T177" s="235" t="s">
        <v>247</v>
      </c>
      <c r="U177" s="220">
        <v>0</v>
      </c>
      <c r="V177" s="220">
        <f>ROUND(E177*U177,2)</f>
        <v>0</v>
      </c>
      <c r="W177" s="220"/>
      <c r="X177" s="220" t="s">
        <v>550</v>
      </c>
      <c r="Y177" s="220" t="s">
        <v>249</v>
      </c>
      <c r="Z177" s="210"/>
      <c r="AA177" s="210"/>
      <c r="AB177" s="210"/>
      <c r="AC177" s="210"/>
      <c r="AD177" s="210"/>
      <c r="AE177" s="210"/>
      <c r="AF177" s="210"/>
      <c r="AG177" s="210" t="s">
        <v>551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63" t="s">
        <v>349</v>
      </c>
      <c r="D178" s="256"/>
      <c r="E178" s="257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322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4" t="s">
        <v>662</v>
      </c>
      <c r="D179" s="256"/>
      <c r="E179" s="257">
        <v>30.04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322</v>
      </c>
      <c r="AH179" s="210">
        <v>2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4" t="s">
        <v>663</v>
      </c>
      <c r="D180" s="256"/>
      <c r="E180" s="257">
        <v>2.91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322</v>
      </c>
      <c r="AH180" s="210">
        <v>2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5" t="s">
        <v>353</v>
      </c>
      <c r="D181" s="258"/>
      <c r="E181" s="259">
        <v>32.950000000000003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322</v>
      </c>
      <c r="AH181" s="210">
        <v>3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3" t="s">
        <v>354</v>
      </c>
      <c r="D182" s="256"/>
      <c r="E182" s="257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322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2" t="s">
        <v>670</v>
      </c>
      <c r="D183" s="254"/>
      <c r="E183" s="255">
        <v>39.54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322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9">
        <v>58</v>
      </c>
      <c r="B184" s="230" t="s">
        <v>671</v>
      </c>
      <c r="C184" s="247" t="s">
        <v>672</v>
      </c>
      <c r="D184" s="231" t="s">
        <v>342</v>
      </c>
      <c r="E184" s="232">
        <v>1.1024099999999999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4" t="s">
        <v>643</v>
      </c>
      <c r="S184" s="234" t="s">
        <v>246</v>
      </c>
      <c r="T184" s="235" t="s">
        <v>411</v>
      </c>
      <c r="U184" s="220">
        <v>1.5980000000000001</v>
      </c>
      <c r="V184" s="220">
        <f>ROUND(E184*U184,2)</f>
        <v>1.76</v>
      </c>
      <c r="W184" s="220"/>
      <c r="X184" s="220" t="s">
        <v>280</v>
      </c>
      <c r="Y184" s="220" t="s">
        <v>249</v>
      </c>
      <c r="Z184" s="210"/>
      <c r="AA184" s="210"/>
      <c r="AB184" s="210"/>
      <c r="AC184" s="210"/>
      <c r="AD184" s="210"/>
      <c r="AE184" s="210"/>
      <c r="AF184" s="210"/>
      <c r="AG184" s="210" t="s">
        <v>450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1" t="s">
        <v>598</v>
      </c>
      <c r="D185" s="260"/>
      <c r="E185" s="260"/>
      <c r="F185" s="260"/>
      <c r="G185" s="26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320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">
      <c r="A186" s="222" t="s">
        <v>241</v>
      </c>
      <c r="B186" s="223" t="s">
        <v>191</v>
      </c>
      <c r="C186" s="246" t="s">
        <v>192</v>
      </c>
      <c r="D186" s="224"/>
      <c r="E186" s="225"/>
      <c r="F186" s="226"/>
      <c r="G186" s="226">
        <f>SUMIF(AG187:AG193,"&lt;&gt;NOR",G187:G193)</f>
        <v>0</v>
      </c>
      <c r="H186" s="226"/>
      <c r="I186" s="226">
        <f>SUM(I187:I193)</f>
        <v>0</v>
      </c>
      <c r="J186" s="226"/>
      <c r="K186" s="226">
        <f>SUM(K187:K193)</f>
        <v>0</v>
      </c>
      <c r="L186" s="226"/>
      <c r="M186" s="226">
        <f>SUM(M187:M193)</f>
        <v>0</v>
      </c>
      <c r="N186" s="225"/>
      <c r="O186" s="225">
        <f>SUM(O187:O193)</f>
        <v>0.01</v>
      </c>
      <c r="P186" s="225"/>
      <c r="Q186" s="225">
        <f>SUM(Q187:Q193)</f>
        <v>0</v>
      </c>
      <c r="R186" s="226"/>
      <c r="S186" s="226"/>
      <c r="T186" s="227"/>
      <c r="U186" s="221"/>
      <c r="V186" s="221">
        <f>SUM(V187:V193)</f>
        <v>16.22</v>
      </c>
      <c r="W186" s="221"/>
      <c r="X186" s="221"/>
      <c r="Y186" s="221"/>
      <c r="AG186" t="s">
        <v>242</v>
      </c>
    </row>
    <row r="187" spans="1:60" outlineLevel="1" x14ac:dyDescent="0.2">
      <c r="A187" s="229">
        <v>59</v>
      </c>
      <c r="B187" s="230" t="s">
        <v>673</v>
      </c>
      <c r="C187" s="247" t="s">
        <v>674</v>
      </c>
      <c r="D187" s="231" t="s">
        <v>363</v>
      </c>
      <c r="E187" s="232">
        <v>26.85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2">
        <v>3.0000000000000001E-5</v>
      </c>
      <c r="O187" s="232">
        <f>ROUND(E187*N187,2)</f>
        <v>0</v>
      </c>
      <c r="P187" s="232">
        <v>0</v>
      </c>
      <c r="Q187" s="232">
        <f>ROUND(E187*P187,2)</f>
        <v>0</v>
      </c>
      <c r="R187" s="234" t="s">
        <v>657</v>
      </c>
      <c r="S187" s="234" t="s">
        <v>246</v>
      </c>
      <c r="T187" s="235" t="s">
        <v>411</v>
      </c>
      <c r="U187" s="220">
        <v>4.3999999999999997E-2</v>
      </c>
      <c r="V187" s="220">
        <f>ROUND(E187*U187,2)</f>
        <v>1.18</v>
      </c>
      <c r="W187" s="220"/>
      <c r="X187" s="220" t="s">
        <v>280</v>
      </c>
      <c r="Y187" s="220" t="s">
        <v>249</v>
      </c>
      <c r="Z187" s="210"/>
      <c r="AA187" s="210"/>
      <c r="AB187" s="210"/>
      <c r="AC187" s="210"/>
      <c r="AD187" s="210"/>
      <c r="AE187" s="210"/>
      <c r="AF187" s="210"/>
      <c r="AG187" s="210" t="s">
        <v>450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62" t="s">
        <v>535</v>
      </c>
      <c r="D188" s="254"/>
      <c r="E188" s="255">
        <v>26.85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322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9">
        <v>60</v>
      </c>
      <c r="B189" s="230" t="s">
        <v>675</v>
      </c>
      <c r="C189" s="247" t="s">
        <v>676</v>
      </c>
      <c r="D189" s="231" t="s">
        <v>363</v>
      </c>
      <c r="E189" s="232">
        <v>26.85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2">
        <v>0</v>
      </c>
      <c r="O189" s="232">
        <f>ROUND(E189*N189,2)</f>
        <v>0</v>
      </c>
      <c r="P189" s="232">
        <v>0</v>
      </c>
      <c r="Q189" s="232">
        <f>ROUND(E189*P189,2)</f>
        <v>0</v>
      </c>
      <c r="R189" s="234" t="s">
        <v>657</v>
      </c>
      <c r="S189" s="234" t="s">
        <v>246</v>
      </c>
      <c r="T189" s="235" t="s">
        <v>411</v>
      </c>
      <c r="U189" s="220">
        <v>0.09</v>
      </c>
      <c r="V189" s="220">
        <f>ROUND(E189*U189,2)</f>
        <v>2.42</v>
      </c>
      <c r="W189" s="220"/>
      <c r="X189" s="220" t="s">
        <v>280</v>
      </c>
      <c r="Y189" s="220" t="s">
        <v>249</v>
      </c>
      <c r="Z189" s="210"/>
      <c r="AA189" s="210"/>
      <c r="AB189" s="210"/>
      <c r="AC189" s="210"/>
      <c r="AD189" s="210"/>
      <c r="AE189" s="210"/>
      <c r="AF189" s="210"/>
      <c r="AG189" s="210" t="s">
        <v>450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62" t="s">
        <v>535</v>
      </c>
      <c r="D190" s="254"/>
      <c r="E190" s="255">
        <v>26.85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322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9">
        <v>61</v>
      </c>
      <c r="B191" s="230" t="s">
        <v>677</v>
      </c>
      <c r="C191" s="247" t="s">
        <v>678</v>
      </c>
      <c r="D191" s="231" t="s">
        <v>363</v>
      </c>
      <c r="E191" s="232">
        <v>26.85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2">
        <v>4.8999999999999998E-4</v>
      </c>
      <c r="O191" s="232">
        <f>ROUND(E191*N191,2)</f>
        <v>0.01</v>
      </c>
      <c r="P191" s="232">
        <v>0</v>
      </c>
      <c r="Q191" s="232">
        <f>ROUND(E191*P191,2)</f>
        <v>0</v>
      </c>
      <c r="R191" s="234" t="s">
        <v>657</v>
      </c>
      <c r="S191" s="234" t="s">
        <v>246</v>
      </c>
      <c r="T191" s="235" t="s">
        <v>411</v>
      </c>
      <c r="U191" s="220">
        <v>0.13</v>
      </c>
      <c r="V191" s="220">
        <f>ROUND(E191*U191,2)</f>
        <v>3.49</v>
      </c>
      <c r="W191" s="220"/>
      <c r="X191" s="220" t="s">
        <v>280</v>
      </c>
      <c r="Y191" s="220" t="s">
        <v>249</v>
      </c>
      <c r="Z191" s="210"/>
      <c r="AA191" s="210"/>
      <c r="AB191" s="210"/>
      <c r="AC191" s="210"/>
      <c r="AD191" s="210"/>
      <c r="AE191" s="210"/>
      <c r="AF191" s="210"/>
      <c r="AG191" s="210" t="s">
        <v>450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2" t="s">
        <v>535</v>
      </c>
      <c r="D192" s="254"/>
      <c r="E192" s="255">
        <v>26.85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322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9">
        <v>62</v>
      </c>
      <c r="B193" s="240" t="s">
        <v>679</v>
      </c>
      <c r="C193" s="250" t="s">
        <v>680</v>
      </c>
      <c r="D193" s="241" t="s">
        <v>363</v>
      </c>
      <c r="E193" s="242">
        <v>26.85</v>
      </c>
      <c r="F193" s="243"/>
      <c r="G193" s="244">
        <f>ROUND(E193*F193,2)</f>
        <v>0</v>
      </c>
      <c r="H193" s="243"/>
      <c r="I193" s="244">
        <f>ROUND(E193*H193,2)</f>
        <v>0</v>
      </c>
      <c r="J193" s="243"/>
      <c r="K193" s="244">
        <f>ROUND(E193*J193,2)</f>
        <v>0</v>
      </c>
      <c r="L193" s="244">
        <v>21</v>
      </c>
      <c r="M193" s="244">
        <f>G193*(1+L193/100)</f>
        <v>0</v>
      </c>
      <c r="N193" s="242">
        <v>1.0000000000000001E-5</v>
      </c>
      <c r="O193" s="242">
        <f>ROUND(E193*N193,2)</f>
        <v>0</v>
      </c>
      <c r="P193" s="242">
        <v>0</v>
      </c>
      <c r="Q193" s="242">
        <f>ROUND(E193*P193,2)</f>
        <v>0</v>
      </c>
      <c r="R193" s="244" t="s">
        <v>657</v>
      </c>
      <c r="S193" s="244" t="s">
        <v>246</v>
      </c>
      <c r="T193" s="245" t="s">
        <v>411</v>
      </c>
      <c r="U193" s="220">
        <v>0.34</v>
      </c>
      <c r="V193" s="220">
        <f>ROUND(E193*U193,2)</f>
        <v>9.1300000000000008</v>
      </c>
      <c r="W193" s="220"/>
      <c r="X193" s="220" t="s">
        <v>280</v>
      </c>
      <c r="Y193" s="220" t="s">
        <v>249</v>
      </c>
      <c r="Z193" s="210"/>
      <c r="AA193" s="210"/>
      <c r="AB193" s="210"/>
      <c r="AC193" s="210"/>
      <c r="AD193" s="210"/>
      <c r="AE193" s="210"/>
      <c r="AF193" s="210"/>
      <c r="AG193" s="210" t="s">
        <v>450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x14ac:dyDescent="0.2">
      <c r="A194" s="222" t="s">
        <v>241</v>
      </c>
      <c r="B194" s="223" t="s">
        <v>193</v>
      </c>
      <c r="C194" s="246" t="s">
        <v>194</v>
      </c>
      <c r="D194" s="224"/>
      <c r="E194" s="225"/>
      <c r="F194" s="226"/>
      <c r="G194" s="226">
        <f>SUMIF(AG195:AG219,"&lt;&gt;NOR",G195:G219)</f>
        <v>0</v>
      </c>
      <c r="H194" s="226"/>
      <c r="I194" s="226">
        <f>SUM(I195:I219)</f>
        <v>0</v>
      </c>
      <c r="J194" s="226"/>
      <c r="K194" s="226">
        <f>SUM(K195:K219)</f>
        <v>0</v>
      </c>
      <c r="L194" s="226"/>
      <c r="M194" s="226">
        <f>SUM(M195:M219)</f>
        <v>0</v>
      </c>
      <c r="N194" s="225"/>
      <c r="O194" s="225">
        <f>SUM(O195:O219)</f>
        <v>0.21</v>
      </c>
      <c r="P194" s="225"/>
      <c r="Q194" s="225">
        <f>SUM(Q195:Q219)</f>
        <v>0</v>
      </c>
      <c r="R194" s="226"/>
      <c r="S194" s="226"/>
      <c r="T194" s="227"/>
      <c r="U194" s="221"/>
      <c r="V194" s="221">
        <f>SUM(V195:V219)</f>
        <v>24.56</v>
      </c>
      <c r="W194" s="221"/>
      <c r="X194" s="221"/>
      <c r="Y194" s="221"/>
      <c r="AG194" t="s">
        <v>242</v>
      </c>
    </row>
    <row r="195" spans="1:60" outlineLevel="1" x14ac:dyDescent="0.2">
      <c r="A195" s="229">
        <v>63</v>
      </c>
      <c r="B195" s="230" t="s">
        <v>655</v>
      </c>
      <c r="C195" s="247" t="s">
        <v>656</v>
      </c>
      <c r="D195" s="231" t="s">
        <v>363</v>
      </c>
      <c r="E195" s="232">
        <v>45.13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2">
        <v>0</v>
      </c>
      <c r="O195" s="232">
        <f>ROUND(E195*N195,2)</f>
        <v>0</v>
      </c>
      <c r="P195" s="232">
        <v>0</v>
      </c>
      <c r="Q195" s="232">
        <f>ROUND(E195*P195,2)</f>
        <v>0</v>
      </c>
      <c r="R195" s="234" t="s">
        <v>657</v>
      </c>
      <c r="S195" s="234" t="s">
        <v>246</v>
      </c>
      <c r="T195" s="235" t="s">
        <v>411</v>
      </c>
      <c r="U195" s="220">
        <v>1.6E-2</v>
      </c>
      <c r="V195" s="220">
        <f>ROUND(E195*U195,2)</f>
        <v>0.72</v>
      </c>
      <c r="W195" s="220"/>
      <c r="X195" s="220" t="s">
        <v>280</v>
      </c>
      <c r="Y195" s="220" t="s">
        <v>249</v>
      </c>
      <c r="Z195" s="210"/>
      <c r="AA195" s="210"/>
      <c r="AB195" s="210"/>
      <c r="AC195" s="210"/>
      <c r="AD195" s="210"/>
      <c r="AE195" s="210"/>
      <c r="AF195" s="210"/>
      <c r="AG195" s="210" t="s">
        <v>450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61" t="s">
        <v>658</v>
      </c>
      <c r="D196" s="260"/>
      <c r="E196" s="260"/>
      <c r="F196" s="260"/>
      <c r="G196" s="26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320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62" t="s">
        <v>494</v>
      </c>
      <c r="D197" s="254"/>
      <c r="E197" s="255">
        <v>45.13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322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29">
        <v>64</v>
      </c>
      <c r="B198" s="230" t="s">
        <v>681</v>
      </c>
      <c r="C198" s="247" t="s">
        <v>682</v>
      </c>
      <c r="D198" s="231" t="s">
        <v>363</v>
      </c>
      <c r="E198" s="232">
        <v>45.13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2">
        <v>0</v>
      </c>
      <c r="O198" s="232">
        <f>ROUND(E198*N198,2)</f>
        <v>0</v>
      </c>
      <c r="P198" s="232">
        <v>0</v>
      </c>
      <c r="Q198" s="232">
        <f>ROUND(E198*P198,2)</f>
        <v>0</v>
      </c>
      <c r="R198" s="234" t="s">
        <v>657</v>
      </c>
      <c r="S198" s="234" t="s">
        <v>246</v>
      </c>
      <c r="T198" s="235" t="s">
        <v>411</v>
      </c>
      <c r="U198" s="220">
        <v>4.5999999999999999E-2</v>
      </c>
      <c r="V198" s="220">
        <f>ROUND(E198*U198,2)</f>
        <v>2.08</v>
      </c>
      <c r="W198" s="220"/>
      <c r="X198" s="220" t="s">
        <v>280</v>
      </c>
      <c r="Y198" s="220" t="s">
        <v>249</v>
      </c>
      <c r="Z198" s="210"/>
      <c r="AA198" s="210"/>
      <c r="AB198" s="210"/>
      <c r="AC198" s="210"/>
      <c r="AD198" s="210"/>
      <c r="AE198" s="210"/>
      <c r="AF198" s="210"/>
      <c r="AG198" s="210" t="s">
        <v>450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61" t="s">
        <v>658</v>
      </c>
      <c r="D199" s="260"/>
      <c r="E199" s="260"/>
      <c r="F199" s="260"/>
      <c r="G199" s="26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320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29">
        <v>65</v>
      </c>
      <c r="B200" s="230" t="s">
        <v>683</v>
      </c>
      <c r="C200" s="247" t="s">
        <v>684</v>
      </c>
      <c r="D200" s="231" t="s">
        <v>400</v>
      </c>
      <c r="E200" s="232">
        <v>25.5</v>
      </c>
      <c r="F200" s="233"/>
      <c r="G200" s="234">
        <f>ROUND(E200*F200,2)</f>
        <v>0</v>
      </c>
      <c r="H200" s="233"/>
      <c r="I200" s="234">
        <f>ROUND(E200*H200,2)</f>
        <v>0</v>
      </c>
      <c r="J200" s="233"/>
      <c r="K200" s="234">
        <f>ROUND(E200*J200,2)</f>
        <v>0</v>
      </c>
      <c r="L200" s="234">
        <v>21</v>
      </c>
      <c r="M200" s="234">
        <f>G200*(1+L200/100)</f>
        <v>0</v>
      </c>
      <c r="N200" s="232">
        <v>1.6000000000000001E-4</v>
      </c>
      <c r="O200" s="232">
        <f>ROUND(E200*N200,2)</f>
        <v>0</v>
      </c>
      <c r="P200" s="232">
        <v>0</v>
      </c>
      <c r="Q200" s="232">
        <f>ROUND(E200*P200,2)</f>
        <v>0</v>
      </c>
      <c r="R200" s="234" t="s">
        <v>657</v>
      </c>
      <c r="S200" s="234" t="s">
        <v>246</v>
      </c>
      <c r="T200" s="235" t="s">
        <v>411</v>
      </c>
      <c r="U200" s="220">
        <v>0.23</v>
      </c>
      <c r="V200" s="220">
        <f>ROUND(E200*U200,2)</f>
        <v>5.87</v>
      </c>
      <c r="W200" s="220"/>
      <c r="X200" s="220" t="s">
        <v>280</v>
      </c>
      <c r="Y200" s="220" t="s">
        <v>249</v>
      </c>
      <c r="Z200" s="210"/>
      <c r="AA200" s="210"/>
      <c r="AB200" s="210"/>
      <c r="AC200" s="210"/>
      <c r="AD200" s="210"/>
      <c r="AE200" s="210"/>
      <c r="AF200" s="210"/>
      <c r="AG200" s="210" t="s">
        <v>450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62" t="s">
        <v>685</v>
      </c>
      <c r="D201" s="254"/>
      <c r="E201" s="255">
        <v>27.1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322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62" t="s">
        <v>686</v>
      </c>
      <c r="D202" s="254"/>
      <c r="E202" s="255">
        <v>-1.6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322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29">
        <v>66</v>
      </c>
      <c r="B203" s="230" t="s">
        <v>687</v>
      </c>
      <c r="C203" s="247" t="s">
        <v>688</v>
      </c>
      <c r="D203" s="231" t="s">
        <v>363</v>
      </c>
      <c r="E203" s="232">
        <v>45.13</v>
      </c>
      <c r="F203" s="233"/>
      <c r="G203" s="234">
        <f>ROUND(E203*F203,2)</f>
        <v>0</v>
      </c>
      <c r="H203" s="233"/>
      <c r="I203" s="234">
        <f>ROUND(E203*H203,2)</f>
        <v>0</v>
      </c>
      <c r="J203" s="233"/>
      <c r="K203" s="234">
        <f>ROUND(E203*J203,2)</f>
        <v>0</v>
      </c>
      <c r="L203" s="234">
        <v>21</v>
      </c>
      <c r="M203" s="234">
        <f>G203*(1+L203/100)</f>
        <v>0</v>
      </c>
      <c r="N203" s="232">
        <v>3.8800000000000002E-3</v>
      </c>
      <c r="O203" s="232">
        <f>ROUND(E203*N203,2)</f>
        <v>0.18</v>
      </c>
      <c r="P203" s="232">
        <v>0</v>
      </c>
      <c r="Q203" s="232">
        <f>ROUND(E203*P203,2)</f>
        <v>0</v>
      </c>
      <c r="R203" s="234" t="s">
        <v>657</v>
      </c>
      <c r="S203" s="234" t="s">
        <v>246</v>
      </c>
      <c r="T203" s="235" t="s">
        <v>411</v>
      </c>
      <c r="U203" s="220">
        <v>0.34720000000000001</v>
      </c>
      <c r="V203" s="220">
        <f>ROUND(E203*U203,2)</f>
        <v>15.67</v>
      </c>
      <c r="W203" s="220"/>
      <c r="X203" s="220" t="s">
        <v>280</v>
      </c>
      <c r="Y203" s="220" t="s">
        <v>249</v>
      </c>
      <c r="Z203" s="210"/>
      <c r="AA203" s="210"/>
      <c r="AB203" s="210"/>
      <c r="AC203" s="210"/>
      <c r="AD203" s="210"/>
      <c r="AE203" s="210"/>
      <c r="AF203" s="210"/>
      <c r="AG203" s="210" t="s">
        <v>450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48" t="s">
        <v>689</v>
      </c>
      <c r="D204" s="236"/>
      <c r="E204" s="236"/>
      <c r="F204" s="236"/>
      <c r="G204" s="236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252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62" t="s">
        <v>494</v>
      </c>
      <c r="D205" s="254"/>
      <c r="E205" s="255">
        <v>45.13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322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9">
        <v>67</v>
      </c>
      <c r="B206" s="230" t="s">
        <v>690</v>
      </c>
      <c r="C206" s="247" t="s">
        <v>691</v>
      </c>
      <c r="D206" s="231" t="s">
        <v>661</v>
      </c>
      <c r="E206" s="232">
        <v>11.282500000000001</v>
      </c>
      <c r="F206" s="233"/>
      <c r="G206" s="234">
        <f>ROUND(E206*F206,2)</f>
        <v>0</v>
      </c>
      <c r="H206" s="233"/>
      <c r="I206" s="234">
        <f>ROUND(E206*H206,2)</f>
        <v>0</v>
      </c>
      <c r="J206" s="233"/>
      <c r="K206" s="234">
        <f>ROUND(E206*J206,2)</f>
        <v>0</v>
      </c>
      <c r="L206" s="234">
        <v>21</v>
      </c>
      <c r="M206" s="234">
        <f>G206*(1+L206/100)</f>
        <v>0</v>
      </c>
      <c r="N206" s="232">
        <v>1E-3</v>
      </c>
      <c r="O206" s="232">
        <f>ROUND(E206*N206,2)</f>
        <v>0.01</v>
      </c>
      <c r="P206" s="232">
        <v>0</v>
      </c>
      <c r="Q206" s="232">
        <f>ROUND(E206*P206,2)</f>
        <v>0</v>
      </c>
      <c r="R206" s="234" t="s">
        <v>549</v>
      </c>
      <c r="S206" s="234" t="s">
        <v>692</v>
      </c>
      <c r="T206" s="235" t="s">
        <v>692</v>
      </c>
      <c r="U206" s="220">
        <v>0</v>
      </c>
      <c r="V206" s="220">
        <f>ROUND(E206*U206,2)</f>
        <v>0</v>
      </c>
      <c r="W206" s="220"/>
      <c r="X206" s="220" t="s">
        <v>550</v>
      </c>
      <c r="Y206" s="220" t="s">
        <v>249</v>
      </c>
      <c r="Z206" s="210"/>
      <c r="AA206" s="210"/>
      <c r="AB206" s="210"/>
      <c r="AC206" s="210"/>
      <c r="AD206" s="210"/>
      <c r="AE206" s="210"/>
      <c r="AF206" s="210"/>
      <c r="AG206" s="210" t="s">
        <v>551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62" t="s">
        <v>693</v>
      </c>
      <c r="D207" s="254"/>
      <c r="E207" s="255">
        <v>11.282500000000001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322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29">
        <v>68</v>
      </c>
      <c r="B208" s="230" t="s">
        <v>694</v>
      </c>
      <c r="C208" s="247" t="s">
        <v>695</v>
      </c>
      <c r="D208" s="231" t="s">
        <v>661</v>
      </c>
      <c r="E208" s="232">
        <v>15.795500000000001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2">
        <v>1E-3</v>
      </c>
      <c r="O208" s="232">
        <f>ROUND(E208*N208,2)</f>
        <v>0.02</v>
      </c>
      <c r="P208" s="232">
        <v>0</v>
      </c>
      <c r="Q208" s="232">
        <f>ROUND(E208*P208,2)</f>
        <v>0</v>
      </c>
      <c r="R208" s="234"/>
      <c r="S208" s="234" t="s">
        <v>279</v>
      </c>
      <c r="T208" s="235" t="s">
        <v>247</v>
      </c>
      <c r="U208" s="220">
        <v>0</v>
      </c>
      <c r="V208" s="220">
        <f>ROUND(E208*U208,2)</f>
        <v>0</v>
      </c>
      <c r="W208" s="220"/>
      <c r="X208" s="220" t="s">
        <v>550</v>
      </c>
      <c r="Y208" s="220" t="s">
        <v>249</v>
      </c>
      <c r="Z208" s="210"/>
      <c r="AA208" s="210"/>
      <c r="AB208" s="210"/>
      <c r="AC208" s="210"/>
      <c r="AD208" s="210"/>
      <c r="AE208" s="210"/>
      <c r="AF208" s="210"/>
      <c r="AG208" s="210" t="s">
        <v>551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62" t="s">
        <v>696</v>
      </c>
      <c r="D209" s="254"/>
      <c r="E209" s="255">
        <v>15.795500000000001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322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29">
        <v>69</v>
      </c>
      <c r="B210" s="230" t="s">
        <v>697</v>
      </c>
      <c r="C210" s="247" t="s">
        <v>698</v>
      </c>
      <c r="D210" s="231" t="s">
        <v>400</v>
      </c>
      <c r="E210" s="232">
        <v>30.6</v>
      </c>
      <c r="F210" s="233"/>
      <c r="G210" s="234">
        <f>ROUND(E210*F210,2)</f>
        <v>0</v>
      </c>
      <c r="H210" s="233"/>
      <c r="I210" s="234">
        <f>ROUND(E210*H210,2)</f>
        <v>0</v>
      </c>
      <c r="J210" s="233"/>
      <c r="K210" s="234">
        <f>ROUND(E210*J210,2)</f>
        <v>0</v>
      </c>
      <c r="L210" s="234">
        <v>21</v>
      </c>
      <c r="M210" s="234">
        <f>G210*(1+L210/100)</f>
        <v>0</v>
      </c>
      <c r="N210" s="232">
        <v>1.3999999999999999E-4</v>
      </c>
      <c r="O210" s="232">
        <f>ROUND(E210*N210,2)</f>
        <v>0</v>
      </c>
      <c r="P210" s="232">
        <v>0</v>
      </c>
      <c r="Q210" s="232">
        <f>ROUND(E210*P210,2)</f>
        <v>0</v>
      </c>
      <c r="R210" s="234" t="s">
        <v>549</v>
      </c>
      <c r="S210" s="234" t="s">
        <v>246</v>
      </c>
      <c r="T210" s="235" t="s">
        <v>411</v>
      </c>
      <c r="U210" s="220">
        <v>0</v>
      </c>
      <c r="V210" s="220">
        <f>ROUND(E210*U210,2)</f>
        <v>0</v>
      </c>
      <c r="W210" s="220"/>
      <c r="X210" s="220" t="s">
        <v>550</v>
      </c>
      <c r="Y210" s="220" t="s">
        <v>249</v>
      </c>
      <c r="Z210" s="210"/>
      <c r="AA210" s="210"/>
      <c r="AB210" s="210"/>
      <c r="AC210" s="210"/>
      <c r="AD210" s="210"/>
      <c r="AE210" s="210"/>
      <c r="AF210" s="210"/>
      <c r="AG210" s="210" t="s">
        <v>551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48" t="s">
        <v>699</v>
      </c>
      <c r="D211" s="236"/>
      <c r="E211" s="236"/>
      <c r="F211" s="236"/>
      <c r="G211" s="236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252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63" t="s">
        <v>349</v>
      </c>
      <c r="D212" s="256"/>
      <c r="E212" s="257"/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322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64" t="s">
        <v>506</v>
      </c>
      <c r="D213" s="256"/>
      <c r="E213" s="257">
        <v>27.1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322</v>
      </c>
      <c r="AH213" s="210">
        <v>2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64" t="s">
        <v>700</v>
      </c>
      <c r="D214" s="256"/>
      <c r="E214" s="257">
        <v>-1.6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322</v>
      </c>
      <c r="AH214" s="210">
        <v>2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65" t="s">
        <v>353</v>
      </c>
      <c r="D215" s="258"/>
      <c r="E215" s="259">
        <v>25.5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322</v>
      </c>
      <c r="AH215" s="210">
        <v>3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63" t="s">
        <v>354</v>
      </c>
      <c r="D216" s="256"/>
      <c r="E216" s="257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322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62" t="s">
        <v>701</v>
      </c>
      <c r="D217" s="254"/>
      <c r="E217" s="255">
        <v>30.6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322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29">
        <v>70</v>
      </c>
      <c r="B218" s="230" t="s">
        <v>702</v>
      </c>
      <c r="C218" s="247" t="s">
        <v>703</v>
      </c>
      <c r="D218" s="231" t="s">
        <v>342</v>
      </c>
      <c r="E218" s="232">
        <v>0.19717999999999999</v>
      </c>
      <c r="F218" s="233"/>
      <c r="G218" s="234">
        <f>ROUND(E218*F218,2)</f>
        <v>0</v>
      </c>
      <c r="H218" s="233"/>
      <c r="I218" s="234">
        <f>ROUND(E218*H218,2)</f>
        <v>0</v>
      </c>
      <c r="J218" s="233"/>
      <c r="K218" s="234">
        <f>ROUND(E218*J218,2)</f>
        <v>0</v>
      </c>
      <c r="L218" s="234">
        <v>21</v>
      </c>
      <c r="M218" s="234">
        <f>G218*(1+L218/100)</f>
        <v>0</v>
      </c>
      <c r="N218" s="232">
        <v>0</v>
      </c>
      <c r="O218" s="232">
        <f>ROUND(E218*N218,2)</f>
        <v>0</v>
      </c>
      <c r="P218" s="232">
        <v>0</v>
      </c>
      <c r="Q218" s="232">
        <f>ROUND(E218*P218,2)</f>
        <v>0</v>
      </c>
      <c r="R218" s="234" t="s">
        <v>657</v>
      </c>
      <c r="S218" s="234" t="s">
        <v>246</v>
      </c>
      <c r="T218" s="235" t="s">
        <v>411</v>
      </c>
      <c r="U218" s="220">
        <v>1.091</v>
      </c>
      <c r="V218" s="220">
        <f>ROUND(E218*U218,2)</f>
        <v>0.22</v>
      </c>
      <c r="W218" s="220"/>
      <c r="X218" s="220" t="s">
        <v>280</v>
      </c>
      <c r="Y218" s="220" t="s">
        <v>249</v>
      </c>
      <c r="Z218" s="210"/>
      <c r="AA218" s="210"/>
      <c r="AB218" s="210"/>
      <c r="AC218" s="210"/>
      <c r="AD218" s="210"/>
      <c r="AE218" s="210"/>
      <c r="AF218" s="210"/>
      <c r="AG218" s="210" t="s">
        <v>450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61" t="s">
        <v>591</v>
      </c>
      <c r="D219" s="260"/>
      <c r="E219" s="260"/>
      <c r="F219" s="260"/>
      <c r="G219" s="26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320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x14ac:dyDescent="0.2">
      <c r="A220" s="222" t="s">
        <v>241</v>
      </c>
      <c r="B220" s="223" t="s">
        <v>197</v>
      </c>
      <c r="C220" s="246" t="s">
        <v>198</v>
      </c>
      <c r="D220" s="224"/>
      <c r="E220" s="225"/>
      <c r="F220" s="226"/>
      <c r="G220" s="226">
        <f>SUMIF(AG221:AG223,"&lt;&gt;NOR",G221:G223)</f>
        <v>0</v>
      </c>
      <c r="H220" s="226"/>
      <c r="I220" s="226">
        <f>SUM(I221:I223)</f>
        <v>0</v>
      </c>
      <c r="J220" s="226"/>
      <c r="K220" s="226">
        <f>SUM(K221:K223)</f>
        <v>0</v>
      </c>
      <c r="L220" s="226"/>
      <c r="M220" s="226">
        <f>SUM(M221:M223)</f>
        <v>0</v>
      </c>
      <c r="N220" s="225"/>
      <c r="O220" s="225">
        <f>SUM(O221:O223)</f>
        <v>0</v>
      </c>
      <c r="P220" s="225"/>
      <c r="Q220" s="225">
        <f>SUM(Q221:Q223)</f>
        <v>0</v>
      </c>
      <c r="R220" s="226"/>
      <c r="S220" s="226"/>
      <c r="T220" s="227"/>
      <c r="U220" s="221"/>
      <c r="V220" s="221">
        <f>SUM(V221:V223)</f>
        <v>0.62</v>
      </c>
      <c r="W220" s="221"/>
      <c r="X220" s="221"/>
      <c r="Y220" s="221"/>
      <c r="AG220" t="s">
        <v>242</v>
      </c>
    </row>
    <row r="221" spans="1:60" outlineLevel="1" x14ac:dyDescent="0.2">
      <c r="A221" s="229">
        <v>71</v>
      </c>
      <c r="B221" s="230" t="s">
        <v>704</v>
      </c>
      <c r="C221" s="247" t="s">
        <v>705</v>
      </c>
      <c r="D221" s="231" t="s">
        <v>363</v>
      </c>
      <c r="E221" s="232">
        <v>2.016</v>
      </c>
      <c r="F221" s="233"/>
      <c r="G221" s="234">
        <f>ROUND(E221*F221,2)</f>
        <v>0</v>
      </c>
      <c r="H221" s="233"/>
      <c r="I221" s="234">
        <f>ROUND(E221*H221,2)</f>
        <v>0</v>
      </c>
      <c r="J221" s="233"/>
      <c r="K221" s="234">
        <f>ROUND(E221*J221,2)</f>
        <v>0</v>
      </c>
      <c r="L221" s="234">
        <v>21</v>
      </c>
      <c r="M221" s="234">
        <f>G221*(1+L221/100)</f>
        <v>0</v>
      </c>
      <c r="N221" s="232">
        <v>2.7999999999999998E-4</v>
      </c>
      <c r="O221" s="232">
        <f>ROUND(E221*N221,2)</f>
        <v>0</v>
      </c>
      <c r="P221" s="232">
        <v>0</v>
      </c>
      <c r="Q221" s="232">
        <f>ROUND(E221*P221,2)</f>
        <v>0</v>
      </c>
      <c r="R221" s="234" t="s">
        <v>706</v>
      </c>
      <c r="S221" s="234" t="s">
        <v>246</v>
      </c>
      <c r="T221" s="235" t="s">
        <v>411</v>
      </c>
      <c r="U221" s="220">
        <v>0.307</v>
      </c>
      <c r="V221" s="220">
        <f>ROUND(E221*U221,2)</f>
        <v>0.62</v>
      </c>
      <c r="W221" s="220"/>
      <c r="X221" s="220" t="s">
        <v>280</v>
      </c>
      <c r="Y221" s="220" t="s">
        <v>249</v>
      </c>
      <c r="Z221" s="210"/>
      <c r="AA221" s="210"/>
      <c r="AB221" s="210"/>
      <c r="AC221" s="210"/>
      <c r="AD221" s="210"/>
      <c r="AE221" s="210"/>
      <c r="AF221" s="210"/>
      <c r="AG221" s="210" t="s">
        <v>450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62" t="s">
        <v>707</v>
      </c>
      <c r="D222" s="254"/>
      <c r="E222" s="255">
        <v>1.008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322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62" t="s">
        <v>708</v>
      </c>
      <c r="D223" s="254"/>
      <c r="E223" s="255">
        <v>1.008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322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x14ac:dyDescent="0.2">
      <c r="A224" s="222" t="s">
        <v>241</v>
      </c>
      <c r="B224" s="223" t="s">
        <v>199</v>
      </c>
      <c r="C224" s="246" t="s">
        <v>200</v>
      </c>
      <c r="D224" s="224"/>
      <c r="E224" s="225"/>
      <c r="F224" s="226"/>
      <c r="G224" s="226">
        <f>SUMIF(AG225:AG239,"&lt;&gt;NOR",G225:G239)</f>
        <v>0</v>
      </c>
      <c r="H224" s="226"/>
      <c r="I224" s="226">
        <f>SUM(I225:I239)</f>
        <v>0</v>
      </c>
      <c r="J224" s="226"/>
      <c r="K224" s="226">
        <f>SUM(K225:K239)</f>
        <v>0</v>
      </c>
      <c r="L224" s="226"/>
      <c r="M224" s="226">
        <f>SUM(M225:M239)</f>
        <v>0</v>
      </c>
      <c r="N224" s="225"/>
      <c r="O224" s="225">
        <f>SUM(O225:O239)</f>
        <v>0.15</v>
      </c>
      <c r="P224" s="225"/>
      <c r="Q224" s="225">
        <f>SUM(Q225:Q239)</f>
        <v>0</v>
      </c>
      <c r="R224" s="226"/>
      <c r="S224" s="226"/>
      <c r="T224" s="227"/>
      <c r="U224" s="221"/>
      <c r="V224" s="221">
        <f>SUM(V225:V239)</f>
        <v>41.97</v>
      </c>
      <c r="W224" s="221"/>
      <c r="X224" s="221"/>
      <c r="Y224" s="221"/>
      <c r="AG224" t="s">
        <v>242</v>
      </c>
    </row>
    <row r="225" spans="1:60" outlineLevel="1" x14ac:dyDescent="0.2">
      <c r="A225" s="229">
        <v>72</v>
      </c>
      <c r="B225" s="230" t="s">
        <v>709</v>
      </c>
      <c r="C225" s="247" t="s">
        <v>710</v>
      </c>
      <c r="D225" s="231" t="s">
        <v>363</v>
      </c>
      <c r="E225" s="232">
        <v>273.39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2">
        <v>1E-4</v>
      </c>
      <c r="O225" s="232">
        <f>ROUND(E225*N225,2)</f>
        <v>0.03</v>
      </c>
      <c r="P225" s="232">
        <v>0</v>
      </c>
      <c r="Q225" s="232">
        <f>ROUND(E225*P225,2)</f>
        <v>0</v>
      </c>
      <c r="R225" s="234" t="s">
        <v>711</v>
      </c>
      <c r="S225" s="234" t="s">
        <v>246</v>
      </c>
      <c r="T225" s="235" t="s">
        <v>411</v>
      </c>
      <c r="U225" s="220">
        <v>3.2480000000000002E-2</v>
      </c>
      <c r="V225" s="220">
        <f>ROUND(E225*U225,2)</f>
        <v>8.8800000000000008</v>
      </c>
      <c r="W225" s="220"/>
      <c r="X225" s="220" t="s">
        <v>280</v>
      </c>
      <c r="Y225" s="220" t="s">
        <v>249</v>
      </c>
      <c r="Z225" s="210"/>
      <c r="AA225" s="210"/>
      <c r="AB225" s="210"/>
      <c r="AC225" s="210"/>
      <c r="AD225" s="210"/>
      <c r="AE225" s="210"/>
      <c r="AF225" s="210"/>
      <c r="AG225" s="210" t="s">
        <v>450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63" t="s">
        <v>349</v>
      </c>
      <c r="D226" s="256"/>
      <c r="E226" s="257"/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322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4" t="s">
        <v>504</v>
      </c>
      <c r="D227" s="256"/>
      <c r="E227" s="257">
        <v>29.1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322</v>
      </c>
      <c r="AH227" s="210">
        <v>2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64" t="s">
        <v>505</v>
      </c>
      <c r="D228" s="256"/>
      <c r="E228" s="257">
        <v>20.9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322</v>
      </c>
      <c r="AH228" s="210">
        <v>2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64" t="s">
        <v>506</v>
      </c>
      <c r="D229" s="256"/>
      <c r="E229" s="257">
        <v>27.1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322</v>
      </c>
      <c r="AH229" s="210">
        <v>2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65" t="s">
        <v>353</v>
      </c>
      <c r="D230" s="258"/>
      <c r="E230" s="259">
        <v>77.099999999999994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322</v>
      </c>
      <c r="AH230" s="210">
        <v>3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63" t="s">
        <v>354</v>
      </c>
      <c r="D231" s="256"/>
      <c r="E231" s="257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322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62" t="s">
        <v>507</v>
      </c>
      <c r="D232" s="254"/>
      <c r="E232" s="255">
        <v>269.85000000000002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322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62" t="s">
        <v>517</v>
      </c>
      <c r="D233" s="254"/>
      <c r="E233" s="255">
        <v>3.54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322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9">
        <v>73</v>
      </c>
      <c r="B234" s="240" t="s">
        <v>712</v>
      </c>
      <c r="C234" s="250" t="s">
        <v>713</v>
      </c>
      <c r="D234" s="241" t="s">
        <v>363</v>
      </c>
      <c r="E234" s="242">
        <v>273.39</v>
      </c>
      <c r="F234" s="243"/>
      <c r="G234" s="244">
        <f>ROUND(E234*F234,2)</f>
        <v>0</v>
      </c>
      <c r="H234" s="243"/>
      <c r="I234" s="244">
        <f>ROUND(E234*H234,2)</f>
        <v>0</v>
      </c>
      <c r="J234" s="243"/>
      <c r="K234" s="244">
        <f>ROUND(E234*J234,2)</f>
        <v>0</v>
      </c>
      <c r="L234" s="244">
        <v>21</v>
      </c>
      <c r="M234" s="244">
        <f>G234*(1+L234/100)</f>
        <v>0</v>
      </c>
      <c r="N234" s="242">
        <v>3.1E-4</v>
      </c>
      <c r="O234" s="242">
        <f>ROUND(E234*N234,2)</f>
        <v>0.08</v>
      </c>
      <c r="P234" s="242">
        <v>0</v>
      </c>
      <c r="Q234" s="242">
        <f>ROUND(E234*P234,2)</f>
        <v>0</v>
      </c>
      <c r="R234" s="244" t="s">
        <v>711</v>
      </c>
      <c r="S234" s="244" t="s">
        <v>246</v>
      </c>
      <c r="T234" s="245" t="s">
        <v>411</v>
      </c>
      <c r="U234" s="220">
        <v>0.10902000000000001</v>
      </c>
      <c r="V234" s="220">
        <f>ROUND(E234*U234,2)</f>
        <v>29.8</v>
      </c>
      <c r="W234" s="220"/>
      <c r="X234" s="220" t="s">
        <v>280</v>
      </c>
      <c r="Y234" s="220" t="s">
        <v>249</v>
      </c>
      <c r="Z234" s="210"/>
      <c r="AA234" s="210"/>
      <c r="AB234" s="210"/>
      <c r="AC234" s="210"/>
      <c r="AD234" s="210"/>
      <c r="AE234" s="210"/>
      <c r="AF234" s="210"/>
      <c r="AG234" s="210" t="s">
        <v>450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39">
        <v>74</v>
      </c>
      <c r="B235" s="240" t="s">
        <v>714</v>
      </c>
      <c r="C235" s="250" t="s">
        <v>715</v>
      </c>
      <c r="D235" s="241" t="s">
        <v>363</v>
      </c>
      <c r="E235" s="242">
        <v>273.39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2">
        <v>0</v>
      </c>
      <c r="O235" s="242">
        <f>ROUND(E235*N235,2)</f>
        <v>0</v>
      </c>
      <c r="P235" s="242">
        <v>0</v>
      </c>
      <c r="Q235" s="242">
        <f>ROUND(E235*P235,2)</f>
        <v>0</v>
      </c>
      <c r="R235" s="244" t="s">
        <v>711</v>
      </c>
      <c r="S235" s="244" t="s">
        <v>246</v>
      </c>
      <c r="T235" s="245" t="s">
        <v>411</v>
      </c>
      <c r="U235" s="220">
        <v>7.0000000000000001E-3</v>
      </c>
      <c r="V235" s="220">
        <f>ROUND(E235*U235,2)</f>
        <v>1.91</v>
      </c>
      <c r="W235" s="220"/>
      <c r="X235" s="220" t="s">
        <v>280</v>
      </c>
      <c r="Y235" s="220" t="s">
        <v>249</v>
      </c>
      <c r="Z235" s="210"/>
      <c r="AA235" s="210"/>
      <c r="AB235" s="210"/>
      <c r="AC235" s="210"/>
      <c r="AD235" s="210"/>
      <c r="AE235" s="210"/>
      <c r="AF235" s="210"/>
      <c r="AG235" s="210" t="s">
        <v>450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29">
        <v>75</v>
      </c>
      <c r="B236" s="230" t="s">
        <v>716</v>
      </c>
      <c r="C236" s="247" t="s">
        <v>717</v>
      </c>
      <c r="D236" s="231" t="s">
        <v>363</v>
      </c>
      <c r="E236" s="232">
        <v>102.02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3.5E-4</v>
      </c>
      <c r="O236" s="232">
        <f>ROUND(E236*N236,2)</f>
        <v>0.04</v>
      </c>
      <c r="P236" s="232">
        <v>0</v>
      </c>
      <c r="Q236" s="232">
        <f>ROUND(E236*P236,2)</f>
        <v>0</v>
      </c>
      <c r="R236" s="234" t="s">
        <v>711</v>
      </c>
      <c r="S236" s="234" t="s">
        <v>246</v>
      </c>
      <c r="T236" s="235" t="s">
        <v>411</v>
      </c>
      <c r="U236" s="220">
        <v>1.35E-2</v>
      </c>
      <c r="V236" s="220">
        <f>ROUND(E236*U236,2)</f>
        <v>1.38</v>
      </c>
      <c r="W236" s="220"/>
      <c r="X236" s="220" t="s">
        <v>280</v>
      </c>
      <c r="Y236" s="220" t="s">
        <v>249</v>
      </c>
      <c r="Z236" s="210"/>
      <c r="AA236" s="210"/>
      <c r="AB236" s="210"/>
      <c r="AC236" s="210"/>
      <c r="AD236" s="210"/>
      <c r="AE236" s="210"/>
      <c r="AF236" s="210"/>
      <c r="AG236" s="210" t="s">
        <v>450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62" t="s">
        <v>563</v>
      </c>
      <c r="D237" s="254"/>
      <c r="E237" s="255">
        <v>30.04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322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62" t="s">
        <v>535</v>
      </c>
      <c r="D238" s="254"/>
      <c r="E238" s="255">
        <v>26.85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322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2" t="s">
        <v>494</v>
      </c>
      <c r="D239" s="254"/>
      <c r="E239" s="255">
        <v>45.13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322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x14ac:dyDescent="0.2">
      <c r="A240" s="222" t="s">
        <v>241</v>
      </c>
      <c r="B240" s="223" t="s">
        <v>123</v>
      </c>
      <c r="C240" s="246" t="s">
        <v>124</v>
      </c>
      <c r="D240" s="224"/>
      <c r="E240" s="225"/>
      <c r="F240" s="226"/>
      <c r="G240" s="226">
        <f>SUMIF(AG241:AG248,"&lt;&gt;NOR",G241:G248)</f>
        <v>0</v>
      </c>
      <c r="H240" s="226"/>
      <c r="I240" s="226">
        <f>SUM(I241:I248)</f>
        <v>0</v>
      </c>
      <c r="J240" s="226"/>
      <c r="K240" s="226">
        <f>SUM(K241:K248)</f>
        <v>0</v>
      </c>
      <c r="L240" s="226"/>
      <c r="M240" s="226">
        <f>SUM(M241:M248)</f>
        <v>0</v>
      </c>
      <c r="N240" s="225"/>
      <c r="O240" s="225">
        <f>SUM(O241:O248)</f>
        <v>0.06</v>
      </c>
      <c r="P240" s="225"/>
      <c r="Q240" s="225">
        <f>SUM(Q241:Q248)</f>
        <v>0</v>
      </c>
      <c r="R240" s="226"/>
      <c r="S240" s="226"/>
      <c r="T240" s="227"/>
      <c r="U240" s="221"/>
      <c r="V240" s="221">
        <f>SUM(V241:V248)</f>
        <v>1.33</v>
      </c>
      <c r="W240" s="221"/>
      <c r="X240" s="221"/>
      <c r="Y240" s="221"/>
      <c r="AG240" t="s">
        <v>242</v>
      </c>
    </row>
    <row r="241" spans="1:60" ht="22.5" outlineLevel="1" x14ac:dyDescent="0.2">
      <c r="A241" s="229">
        <v>76</v>
      </c>
      <c r="B241" s="230" t="s">
        <v>718</v>
      </c>
      <c r="C241" s="247" t="s">
        <v>719</v>
      </c>
      <c r="D241" s="231" t="s">
        <v>342</v>
      </c>
      <c r="E241" s="232">
        <v>2.376E-2</v>
      </c>
      <c r="F241" s="233"/>
      <c r="G241" s="234">
        <f>ROUND(E241*F241,2)</f>
        <v>0</v>
      </c>
      <c r="H241" s="233"/>
      <c r="I241" s="234">
        <f>ROUND(E241*H241,2)</f>
        <v>0</v>
      </c>
      <c r="J241" s="233"/>
      <c r="K241" s="234">
        <f>ROUND(E241*J241,2)</f>
        <v>0</v>
      </c>
      <c r="L241" s="234">
        <v>21</v>
      </c>
      <c r="M241" s="234">
        <f>G241*(1+L241/100)</f>
        <v>0</v>
      </c>
      <c r="N241" s="232">
        <v>1.0970899999999999</v>
      </c>
      <c r="O241" s="232">
        <f>ROUND(E241*N241,2)</f>
        <v>0.03</v>
      </c>
      <c r="P241" s="232">
        <v>0</v>
      </c>
      <c r="Q241" s="232">
        <f>ROUND(E241*P241,2)</f>
        <v>0</v>
      </c>
      <c r="R241" s="234" t="s">
        <v>485</v>
      </c>
      <c r="S241" s="234" t="s">
        <v>246</v>
      </c>
      <c r="T241" s="235" t="s">
        <v>411</v>
      </c>
      <c r="U241" s="220">
        <v>16.582999999999998</v>
      </c>
      <c r="V241" s="220">
        <f>ROUND(E241*U241,2)</f>
        <v>0.39</v>
      </c>
      <c r="W241" s="220"/>
      <c r="X241" s="220" t="s">
        <v>280</v>
      </c>
      <c r="Y241" s="220" t="s">
        <v>249</v>
      </c>
      <c r="Z241" s="210"/>
      <c r="AA241" s="210"/>
      <c r="AB241" s="210"/>
      <c r="AC241" s="210"/>
      <c r="AD241" s="210"/>
      <c r="AE241" s="210"/>
      <c r="AF241" s="210"/>
      <c r="AG241" s="210" t="s">
        <v>412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61" t="s">
        <v>720</v>
      </c>
      <c r="D242" s="260"/>
      <c r="E242" s="260"/>
      <c r="F242" s="260"/>
      <c r="G242" s="26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320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62" t="s">
        <v>721</v>
      </c>
      <c r="D243" s="254"/>
      <c r="E243" s="255">
        <v>2.376E-2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322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29">
        <v>77</v>
      </c>
      <c r="B244" s="230" t="s">
        <v>722</v>
      </c>
      <c r="C244" s="247" t="s">
        <v>723</v>
      </c>
      <c r="D244" s="231" t="s">
        <v>317</v>
      </c>
      <c r="E244" s="232">
        <v>0.01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2">
        <v>2.52542</v>
      </c>
      <c r="O244" s="232">
        <f>ROUND(E244*N244,2)</f>
        <v>0.03</v>
      </c>
      <c r="P244" s="232">
        <v>0</v>
      </c>
      <c r="Q244" s="232">
        <f>ROUND(E244*P244,2)</f>
        <v>0</v>
      </c>
      <c r="R244" s="234" t="s">
        <v>724</v>
      </c>
      <c r="S244" s="234" t="s">
        <v>246</v>
      </c>
      <c r="T244" s="235" t="s">
        <v>411</v>
      </c>
      <c r="U244" s="220">
        <v>3.5720000000000001</v>
      </c>
      <c r="V244" s="220">
        <f>ROUND(E244*U244,2)</f>
        <v>0.04</v>
      </c>
      <c r="W244" s="220"/>
      <c r="X244" s="220" t="s">
        <v>280</v>
      </c>
      <c r="Y244" s="220" t="s">
        <v>249</v>
      </c>
      <c r="Z244" s="210"/>
      <c r="AA244" s="210"/>
      <c r="AB244" s="210"/>
      <c r="AC244" s="210"/>
      <c r="AD244" s="210"/>
      <c r="AE244" s="210"/>
      <c r="AF244" s="210"/>
      <c r="AG244" s="210" t="s">
        <v>412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61" t="s">
        <v>725</v>
      </c>
      <c r="D245" s="260"/>
      <c r="E245" s="260"/>
      <c r="F245" s="260"/>
      <c r="G245" s="26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320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62" t="s">
        <v>726</v>
      </c>
      <c r="D246" s="254"/>
      <c r="E246" s="255">
        <v>0.01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322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29">
        <v>78</v>
      </c>
      <c r="B247" s="230" t="s">
        <v>727</v>
      </c>
      <c r="C247" s="247" t="s">
        <v>728</v>
      </c>
      <c r="D247" s="231" t="s">
        <v>400</v>
      </c>
      <c r="E247" s="232">
        <v>6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2">
        <v>2.7999999999999998E-4</v>
      </c>
      <c r="O247" s="232">
        <f>ROUND(E247*N247,2)</f>
        <v>0</v>
      </c>
      <c r="P247" s="232">
        <v>0</v>
      </c>
      <c r="Q247" s="232">
        <f>ROUND(E247*P247,2)</f>
        <v>0</v>
      </c>
      <c r="R247" s="234" t="s">
        <v>485</v>
      </c>
      <c r="S247" s="234" t="s">
        <v>246</v>
      </c>
      <c r="T247" s="235" t="s">
        <v>411</v>
      </c>
      <c r="U247" s="220">
        <v>0.15</v>
      </c>
      <c r="V247" s="220">
        <f>ROUND(E247*U247,2)</f>
        <v>0.9</v>
      </c>
      <c r="W247" s="220"/>
      <c r="X247" s="220" t="s">
        <v>280</v>
      </c>
      <c r="Y247" s="220" t="s">
        <v>249</v>
      </c>
      <c r="Z247" s="210"/>
      <c r="AA247" s="210"/>
      <c r="AB247" s="210"/>
      <c r="AC247" s="210"/>
      <c r="AD247" s="210"/>
      <c r="AE247" s="210"/>
      <c r="AF247" s="210"/>
      <c r="AG247" s="210" t="s">
        <v>412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62" t="s">
        <v>729</v>
      </c>
      <c r="D248" s="254"/>
      <c r="E248" s="255">
        <v>6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322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x14ac:dyDescent="0.2">
      <c r="A249" s="222" t="s">
        <v>241</v>
      </c>
      <c r="B249" s="223" t="s">
        <v>133</v>
      </c>
      <c r="C249" s="246" t="s">
        <v>134</v>
      </c>
      <c r="D249" s="224"/>
      <c r="E249" s="225"/>
      <c r="F249" s="226"/>
      <c r="G249" s="226">
        <f>SUMIF(AG250:AG252,"&lt;&gt;NOR",G250:G252)</f>
        <v>0</v>
      </c>
      <c r="H249" s="226"/>
      <c r="I249" s="226">
        <f>SUM(I250:I252)</f>
        <v>0</v>
      </c>
      <c r="J249" s="226"/>
      <c r="K249" s="226">
        <f>SUM(K250:K252)</f>
        <v>0</v>
      </c>
      <c r="L249" s="226"/>
      <c r="M249" s="226">
        <f>SUM(M250:M252)</f>
        <v>0</v>
      </c>
      <c r="N249" s="225"/>
      <c r="O249" s="225">
        <f>SUM(O250:O252)</f>
        <v>0.05</v>
      </c>
      <c r="P249" s="225"/>
      <c r="Q249" s="225">
        <f>SUM(Q250:Q252)</f>
        <v>0</v>
      </c>
      <c r="R249" s="226"/>
      <c r="S249" s="226"/>
      <c r="T249" s="227"/>
      <c r="U249" s="221"/>
      <c r="V249" s="221">
        <f>SUM(V250:V252)</f>
        <v>0.54</v>
      </c>
      <c r="W249" s="221"/>
      <c r="X249" s="221"/>
      <c r="Y249" s="221"/>
      <c r="AG249" t="s">
        <v>242</v>
      </c>
    </row>
    <row r="250" spans="1:60" outlineLevel="1" x14ac:dyDescent="0.2">
      <c r="A250" s="229">
        <v>79</v>
      </c>
      <c r="B250" s="230" t="s">
        <v>730</v>
      </c>
      <c r="C250" s="247" t="s">
        <v>731</v>
      </c>
      <c r="D250" s="231" t="s">
        <v>363</v>
      </c>
      <c r="E250" s="232">
        <v>0.75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2">
        <v>6.8000000000000005E-2</v>
      </c>
      <c r="O250" s="232">
        <f>ROUND(E250*N250,2)</f>
        <v>0.05</v>
      </c>
      <c r="P250" s="232">
        <v>0</v>
      </c>
      <c r="Q250" s="232">
        <f>ROUND(E250*P250,2)</f>
        <v>0</v>
      </c>
      <c r="R250" s="234" t="s">
        <v>358</v>
      </c>
      <c r="S250" s="234" t="s">
        <v>246</v>
      </c>
      <c r="T250" s="235" t="s">
        <v>411</v>
      </c>
      <c r="U250" s="220">
        <v>0.71397999999999995</v>
      </c>
      <c r="V250" s="220">
        <f>ROUND(E250*U250,2)</f>
        <v>0.54</v>
      </c>
      <c r="W250" s="220"/>
      <c r="X250" s="220" t="s">
        <v>280</v>
      </c>
      <c r="Y250" s="220" t="s">
        <v>249</v>
      </c>
      <c r="Z250" s="210"/>
      <c r="AA250" s="210"/>
      <c r="AB250" s="210"/>
      <c r="AC250" s="210"/>
      <c r="AD250" s="210"/>
      <c r="AE250" s="210"/>
      <c r="AF250" s="210"/>
      <c r="AG250" s="210" t="s">
        <v>412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61" t="s">
        <v>732</v>
      </c>
      <c r="D251" s="260"/>
      <c r="E251" s="260"/>
      <c r="F251" s="260"/>
      <c r="G251" s="26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320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17"/>
      <c r="B252" s="218"/>
      <c r="C252" s="262" t="s">
        <v>733</v>
      </c>
      <c r="D252" s="254"/>
      <c r="E252" s="255">
        <v>0.75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322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">
      <c r="A253" s="222" t="s">
        <v>241</v>
      </c>
      <c r="B253" s="223" t="s">
        <v>123</v>
      </c>
      <c r="C253" s="246" t="s">
        <v>124</v>
      </c>
      <c r="D253" s="224"/>
      <c r="E253" s="225"/>
      <c r="F253" s="226"/>
      <c r="G253" s="226">
        <f>SUMIF(AG254:AG258,"&lt;&gt;NOR",G254:G258)</f>
        <v>0</v>
      </c>
      <c r="H253" s="226"/>
      <c r="I253" s="226">
        <f>SUM(I254:I258)</f>
        <v>0</v>
      </c>
      <c r="J253" s="226"/>
      <c r="K253" s="226">
        <f>SUM(K254:K258)</f>
        <v>0</v>
      </c>
      <c r="L253" s="226"/>
      <c r="M253" s="226">
        <f>SUM(M254:M258)</f>
        <v>0</v>
      </c>
      <c r="N253" s="225"/>
      <c r="O253" s="225">
        <f>SUM(O254:O258)</f>
        <v>0.14000000000000001</v>
      </c>
      <c r="P253" s="225"/>
      <c r="Q253" s="225">
        <f>SUM(Q254:Q258)</f>
        <v>0</v>
      </c>
      <c r="R253" s="226"/>
      <c r="S253" s="226"/>
      <c r="T253" s="227"/>
      <c r="U253" s="221"/>
      <c r="V253" s="221">
        <f>SUM(V254:V258)</f>
        <v>1.43</v>
      </c>
      <c r="W253" s="221"/>
      <c r="X253" s="221"/>
      <c r="Y253" s="221"/>
      <c r="AG253" t="s">
        <v>242</v>
      </c>
    </row>
    <row r="254" spans="1:60" ht="22.5" outlineLevel="1" x14ac:dyDescent="0.2">
      <c r="A254" s="229">
        <v>80</v>
      </c>
      <c r="B254" s="230" t="s">
        <v>734</v>
      </c>
      <c r="C254" s="247" t="s">
        <v>735</v>
      </c>
      <c r="D254" s="231" t="s">
        <v>410</v>
      </c>
      <c r="E254" s="232">
        <v>2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2">
        <v>2.8570000000000002E-2</v>
      </c>
      <c r="O254" s="232">
        <f>ROUND(E254*N254,2)</f>
        <v>0.06</v>
      </c>
      <c r="P254" s="232">
        <v>0</v>
      </c>
      <c r="Q254" s="232">
        <f>ROUND(E254*P254,2)</f>
        <v>0</v>
      </c>
      <c r="R254" s="234" t="s">
        <v>358</v>
      </c>
      <c r="S254" s="234" t="s">
        <v>246</v>
      </c>
      <c r="T254" s="235" t="s">
        <v>411</v>
      </c>
      <c r="U254" s="220">
        <v>0.71499999999999997</v>
      </c>
      <c r="V254" s="220">
        <f>ROUND(E254*U254,2)</f>
        <v>1.43</v>
      </c>
      <c r="W254" s="220"/>
      <c r="X254" s="220" t="s">
        <v>280</v>
      </c>
      <c r="Y254" s="220" t="s">
        <v>249</v>
      </c>
      <c r="Z254" s="210"/>
      <c r="AA254" s="210"/>
      <c r="AB254" s="210"/>
      <c r="AC254" s="210"/>
      <c r="AD254" s="210"/>
      <c r="AE254" s="210"/>
      <c r="AF254" s="210"/>
      <c r="AG254" s="210" t="s">
        <v>412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61" t="s">
        <v>736</v>
      </c>
      <c r="D255" s="260"/>
      <c r="E255" s="260"/>
      <c r="F255" s="260"/>
      <c r="G255" s="26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320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62" t="s">
        <v>737</v>
      </c>
      <c r="D256" s="254"/>
      <c r="E256" s="255">
        <v>2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322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29">
        <v>81</v>
      </c>
      <c r="B257" s="230" t="s">
        <v>738</v>
      </c>
      <c r="C257" s="247" t="s">
        <v>739</v>
      </c>
      <c r="D257" s="231" t="s">
        <v>410</v>
      </c>
      <c r="E257" s="232">
        <v>2.2000000000000002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32">
        <v>3.6999999999999998E-2</v>
      </c>
      <c r="O257" s="232">
        <f>ROUND(E257*N257,2)</f>
        <v>0.08</v>
      </c>
      <c r="P257" s="232">
        <v>0</v>
      </c>
      <c r="Q257" s="232">
        <f>ROUND(E257*P257,2)</f>
        <v>0</v>
      </c>
      <c r="R257" s="234" t="s">
        <v>549</v>
      </c>
      <c r="S257" s="234" t="s">
        <v>246</v>
      </c>
      <c r="T257" s="235" t="s">
        <v>411</v>
      </c>
      <c r="U257" s="220">
        <v>0</v>
      </c>
      <c r="V257" s="220">
        <f>ROUND(E257*U257,2)</f>
        <v>0</v>
      </c>
      <c r="W257" s="220"/>
      <c r="X257" s="220" t="s">
        <v>550</v>
      </c>
      <c r="Y257" s="220" t="s">
        <v>249</v>
      </c>
      <c r="Z257" s="210"/>
      <c r="AA257" s="210"/>
      <c r="AB257" s="210"/>
      <c r="AC257" s="210"/>
      <c r="AD257" s="210"/>
      <c r="AE257" s="210"/>
      <c r="AF257" s="210"/>
      <c r="AG257" s="210" t="s">
        <v>740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62" t="s">
        <v>741</v>
      </c>
      <c r="D258" s="254"/>
      <c r="E258" s="255">
        <v>2.2000000000000002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322</v>
      </c>
      <c r="AH258" s="210">
        <v>5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">
      <c r="A259" s="3"/>
      <c r="B259" s="4"/>
      <c r="C259" s="251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v>12</v>
      </c>
      <c r="AF259">
        <v>21</v>
      </c>
      <c r="AG259" t="s">
        <v>227</v>
      </c>
    </row>
    <row r="260" spans="1:60" x14ac:dyDescent="0.2">
      <c r="A260" s="213"/>
      <c r="B260" s="214" t="s">
        <v>29</v>
      </c>
      <c r="C260" s="252"/>
      <c r="D260" s="215"/>
      <c r="E260" s="216"/>
      <c r="F260" s="216"/>
      <c r="G260" s="228">
        <f>G8+G17+G25+G57+G62+G79+G84+G96+G99+G107+G112+G134+G149+G186+G194+G220+G224+G240+G249+G253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E260">
        <f>SUMIF(L7:L258,AE259,G7:G258)</f>
        <v>0</v>
      </c>
      <c r="AF260">
        <f>SUMIF(L7:L258,AF259,G7:G258)</f>
        <v>0</v>
      </c>
      <c r="AG260" t="s">
        <v>313</v>
      </c>
    </row>
    <row r="261" spans="1:60" x14ac:dyDescent="0.2">
      <c r="C261" s="253"/>
      <c r="D261" s="10"/>
      <c r="AG261" t="s">
        <v>314</v>
      </c>
    </row>
    <row r="262" spans="1:60" x14ac:dyDescent="0.2">
      <c r="D262" s="10"/>
    </row>
    <row r="263" spans="1:60" x14ac:dyDescent="0.2">
      <c r="D263" s="10"/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bH6eehfbOBhJsCwYRtLBBGbU/m1/yBByQ8VHTbiP+Kw3chASXxQWhvvfotLGLNbQouhiBjfelOiarEGNOxPgg==" saltValue="CAbPj2OftYEsUi6FiLQ3gQ==" spinCount="100000" sheet="1" formatRows="0"/>
  <mergeCells count="37">
    <mergeCell ref="C255:G255"/>
    <mergeCell ref="C204:G204"/>
    <mergeCell ref="C211:G211"/>
    <mergeCell ref="C219:G219"/>
    <mergeCell ref="C242:G242"/>
    <mergeCell ref="C245:G245"/>
    <mergeCell ref="C251:G251"/>
    <mergeCell ref="C148:G148"/>
    <mergeCell ref="C154:G154"/>
    <mergeCell ref="C162:G162"/>
    <mergeCell ref="C185:G185"/>
    <mergeCell ref="C196:G196"/>
    <mergeCell ref="C199:G199"/>
    <mergeCell ref="C111:G111"/>
    <mergeCell ref="C127:G127"/>
    <mergeCell ref="C130:G130"/>
    <mergeCell ref="C133:G133"/>
    <mergeCell ref="C139:G139"/>
    <mergeCell ref="C140:G140"/>
    <mergeCell ref="C66:G66"/>
    <mergeCell ref="C69:G69"/>
    <mergeCell ref="C92:G92"/>
    <mergeCell ref="C98:G98"/>
    <mergeCell ref="C104:G104"/>
    <mergeCell ref="C106:G106"/>
    <mergeCell ref="C27:G27"/>
    <mergeCell ref="C36:G36"/>
    <mergeCell ref="C41:G41"/>
    <mergeCell ref="C44:G44"/>
    <mergeCell ref="C55:G55"/>
    <mergeCell ref="C59:G59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E1E7-43A0-4736-AD4E-3791EBD9E60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61</v>
      </c>
      <c r="C3" s="199" t="s">
        <v>63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68</v>
      </c>
      <c r="C4" s="202" t="s">
        <v>69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208</v>
      </c>
      <c r="C8" s="246" t="s">
        <v>209</v>
      </c>
      <c r="D8" s="224"/>
      <c r="E8" s="225"/>
      <c r="F8" s="226"/>
      <c r="G8" s="226">
        <f>SUMIF(AG9:AG43,"&lt;&gt;NOR",G9:G43)</f>
        <v>0</v>
      </c>
      <c r="H8" s="226"/>
      <c r="I8" s="226">
        <f>SUM(I9:I43)</f>
        <v>0</v>
      </c>
      <c r="J8" s="226"/>
      <c r="K8" s="226">
        <f>SUM(K9:K43)</f>
        <v>0</v>
      </c>
      <c r="L8" s="226"/>
      <c r="M8" s="226">
        <f>SUM(M9:M43)</f>
        <v>0</v>
      </c>
      <c r="N8" s="225"/>
      <c r="O8" s="225">
        <f>SUM(O9:O43)</f>
        <v>0.04</v>
      </c>
      <c r="P8" s="225"/>
      <c r="Q8" s="225">
        <f>SUM(Q9:Q43)</f>
        <v>0</v>
      </c>
      <c r="R8" s="226"/>
      <c r="S8" s="226"/>
      <c r="T8" s="227"/>
      <c r="U8" s="221"/>
      <c r="V8" s="221">
        <f>SUM(V9:V43)</f>
        <v>95.330000000000013</v>
      </c>
      <c r="W8" s="221"/>
      <c r="X8" s="221"/>
      <c r="Y8" s="221"/>
      <c r="AG8" t="s">
        <v>242</v>
      </c>
    </row>
    <row r="9" spans="1:60" outlineLevel="1" x14ac:dyDescent="0.2">
      <c r="A9" s="239">
        <v>1</v>
      </c>
      <c r="B9" s="240" t="s">
        <v>742</v>
      </c>
      <c r="C9" s="250" t="s">
        <v>743</v>
      </c>
      <c r="D9" s="241" t="s">
        <v>400</v>
      </c>
      <c r="E9" s="242">
        <v>24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 t="s">
        <v>472</v>
      </c>
      <c r="S9" s="244" t="s">
        <v>246</v>
      </c>
      <c r="T9" s="245" t="s">
        <v>247</v>
      </c>
      <c r="U9" s="220">
        <v>0.371</v>
      </c>
      <c r="V9" s="220">
        <f>ROUND(E9*U9,2)</f>
        <v>8.9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281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9">
        <v>2</v>
      </c>
      <c r="B10" s="240" t="s">
        <v>744</v>
      </c>
      <c r="C10" s="250" t="s">
        <v>745</v>
      </c>
      <c r="D10" s="241" t="s">
        <v>410</v>
      </c>
      <c r="E10" s="242">
        <v>12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279</v>
      </c>
      <c r="T10" s="245" t="s">
        <v>247</v>
      </c>
      <c r="U10" s="220">
        <v>0</v>
      </c>
      <c r="V10" s="220">
        <f>ROUND(E10*U10,2)</f>
        <v>0</v>
      </c>
      <c r="W10" s="220"/>
      <c r="X10" s="220" t="s">
        <v>550</v>
      </c>
      <c r="Y10" s="220" t="s">
        <v>249</v>
      </c>
      <c r="Z10" s="210"/>
      <c r="AA10" s="210"/>
      <c r="AB10" s="210"/>
      <c r="AC10" s="210"/>
      <c r="AD10" s="210"/>
      <c r="AE10" s="210"/>
      <c r="AF10" s="210"/>
      <c r="AG10" s="210" t="s">
        <v>746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3</v>
      </c>
      <c r="B11" s="240" t="s">
        <v>747</v>
      </c>
      <c r="C11" s="250" t="s">
        <v>748</v>
      </c>
      <c r="D11" s="241" t="s">
        <v>410</v>
      </c>
      <c r="E11" s="242">
        <v>6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 t="s">
        <v>472</v>
      </c>
      <c r="S11" s="244" t="s">
        <v>246</v>
      </c>
      <c r="T11" s="245" t="s">
        <v>247</v>
      </c>
      <c r="U11" s="220">
        <v>0.15</v>
      </c>
      <c r="V11" s="220">
        <f>ROUND(E11*U11,2)</f>
        <v>0.9</v>
      </c>
      <c r="W11" s="220"/>
      <c r="X11" s="220" t="s">
        <v>280</v>
      </c>
      <c r="Y11" s="220" t="s">
        <v>249</v>
      </c>
      <c r="Z11" s="210"/>
      <c r="AA11" s="210"/>
      <c r="AB11" s="210"/>
      <c r="AC11" s="210"/>
      <c r="AD11" s="210"/>
      <c r="AE11" s="210"/>
      <c r="AF11" s="210"/>
      <c r="AG11" s="210" t="s">
        <v>281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39">
        <v>4</v>
      </c>
      <c r="B12" s="240" t="s">
        <v>749</v>
      </c>
      <c r="C12" s="250" t="s">
        <v>750</v>
      </c>
      <c r="D12" s="241" t="s">
        <v>410</v>
      </c>
      <c r="E12" s="242">
        <v>6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2.0000000000000002E-5</v>
      </c>
      <c r="O12" s="242">
        <f>ROUND(E12*N12,2)</f>
        <v>0</v>
      </c>
      <c r="P12" s="242">
        <v>0</v>
      </c>
      <c r="Q12" s="242">
        <f>ROUND(E12*P12,2)</f>
        <v>0</v>
      </c>
      <c r="R12" s="244" t="s">
        <v>549</v>
      </c>
      <c r="S12" s="244" t="s">
        <v>246</v>
      </c>
      <c r="T12" s="245" t="s">
        <v>247</v>
      </c>
      <c r="U12" s="220">
        <v>0</v>
      </c>
      <c r="V12" s="220">
        <f>ROUND(E12*U12,2)</f>
        <v>0</v>
      </c>
      <c r="W12" s="220"/>
      <c r="X12" s="220" t="s">
        <v>550</v>
      </c>
      <c r="Y12" s="220" t="s">
        <v>249</v>
      </c>
      <c r="Z12" s="210"/>
      <c r="AA12" s="210"/>
      <c r="AB12" s="210"/>
      <c r="AC12" s="210"/>
      <c r="AD12" s="210"/>
      <c r="AE12" s="210"/>
      <c r="AF12" s="210"/>
      <c r="AG12" s="210" t="s">
        <v>746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5</v>
      </c>
      <c r="B13" s="240" t="s">
        <v>751</v>
      </c>
      <c r="C13" s="250" t="s">
        <v>752</v>
      </c>
      <c r="D13" s="241" t="s">
        <v>410</v>
      </c>
      <c r="E13" s="242">
        <v>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 t="s">
        <v>472</v>
      </c>
      <c r="S13" s="244" t="s">
        <v>246</v>
      </c>
      <c r="T13" s="245" t="s">
        <v>247</v>
      </c>
      <c r="U13" s="220">
        <v>0.3</v>
      </c>
      <c r="V13" s="220">
        <f>ROUND(E13*U13,2)</f>
        <v>0.6</v>
      </c>
      <c r="W13" s="220"/>
      <c r="X13" s="220" t="s">
        <v>280</v>
      </c>
      <c r="Y13" s="220" t="s">
        <v>249</v>
      </c>
      <c r="Z13" s="210"/>
      <c r="AA13" s="210"/>
      <c r="AB13" s="210"/>
      <c r="AC13" s="210"/>
      <c r="AD13" s="210"/>
      <c r="AE13" s="210"/>
      <c r="AF13" s="210"/>
      <c r="AG13" s="210" t="s">
        <v>281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9">
        <v>6</v>
      </c>
      <c r="B14" s="240" t="s">
        <v>753</v>
      </c>
      <c r="C14" s="250" t="s">
        <v>754</v>
      </c>
      <c r="D14" s="241" t="s">
        <v>410</v>
      </c>
      <c r="E14" s="242">
        <v>2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4" t="s">
        <v>549</v>
      </c>
      <c r="S14" s="244" t="s">
        <v>246</v>
      </c>
      <c r="T14" s="245" t="s">
        <v>247</v>
      </c>
      <c r="U14" s="220">
        <v>0</v>
      </c>
      <c r="V14" s="220">
        <f>ROUND(E14*U14,2)</f>
        <v>0</v>
      </c>
      <c r="W14" s="220"/>
      <c r="X14" s="220" t="s">
        <v>550</v>
      </c>
      <c r="Y14" s="220" t="s">
        <v>249</v>
      </c>
      <c r="Z14" s="210"/>
      <c r="AA14" s="210"/>
      <c r="AB14" s="210"/>
      <c r="AC14" s="210"/>
      <c r="AD14" s="210"/>
      <c r="AE14" s="210"/>
      <c r="AF14" s="210"/>
      <c r="AG14" s="210" t="s">
        <v>551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7</v>
      </c>
      <c r="B15" s="240" t="s">
        <v>755</v>
      </c>
      <c r="C15" s="250" t="s">
        <v>756</v>
      </c>
      <c r="D15" s="241" t="s">
        <v>410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 t="s">
        <v>472</v>
      </c>
      <c r="S15" s="244" t="s">
        <v>246</v>
      </c>
      <c r="T15" s="245" t="s">
        <v>247</v>
      </c>
      <c r="U15" s="220">
        <v>1.6</v>
      </c>
      <c r="V15" s="220">
        <f>ROUND(E15*U15,2)</f>
        <v>1.6</v>
      </c>
      <c r="W15" s="220"/>
      <c r="X15" s="220" t="s">
        <v>280</v>
      </c>
      <c r="Y15" s="220" t="s">
        <v>249</v>
      </c>
      <c r="Z15" s="210"/>
      <c r="AA15" s="210"/>
      <c r="AB15" s="210"/>
      <c r="AC15" s="210"/>
      <c r="AD15" s="210"/>
      <c r="AE15" s="210"/>
      <c r="AF15" s="210"/>
      <c r="AG15" s="210" t="s">
        <v>281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8</v>
      </c>
      <c r="B16" s="240" t="s">
        <v>757</v>
      </c>
      <c r="C16" s="250" t="s">
        <v>758</v>
      </c>
      <c r="D16" s="241" t="s">
        <v>410</v>
      </c>
      <c r="E16" s="242">
        <v>1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4"/>
      <c r="S16" s="244" t="s">
        <v>279</v>
      </c>
      <c r="T16" s="245" t="s">
        <v>247</v>
      </c>
      <c r="U16" s="220">
        <v>0</v>
      </c>
      <c r="V16" s="220">
        <f>ROUND(E16*U16,2)</f>
        <v>0</v>
      </c>
      <c r="W16" s="220"/>
      <c r="X16" s="220" t="s">
        <v>550</v>
      </c>
      <c r="Y16" s="220" t="s">
        <v>249</v>
      </c>
      <c r="Z16" s="210"/>
      <c r="AA16" s="210"/>
      <c r="AB16" s="210"/>
      <c r="AC16" s="210"/>
      <c r="AD16" s="210"/>
      <c r="AE16" s="210"/>
      <c r="AF16" s="210"/>
      <c r="AG16" s="210" t="s">
        <v>746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9">
        <v>9</v>
      </c>
      <c r="B17" s="240" t="s">
        <v>759</v>
      </c>
      <c r="C17" s="250" t="s">
        <v>760</v>
      </c>
      <c r="D17" s="241" t="s">
        <v>410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4" t="s">
        <v>472</v>
      </c>
      <c r="S17" s="244" t="s">
        <v>246</v>
      </c>
      <c r="T17" s="245" t="s">
        <v>247</v>
      </c>
      <c r="U17" s="220">
        <v>0.38550000000000001</v>
      </c>
      <c r="V17" s="220">
        <f>ROUND(E17*U17,2)</f>
        <v>0.39</v>
      </c>
      <c r="W17" s="220"/>
      <c r="X17" s="220" t="s">
        <v>280</v>
      </c>
      <c r="Y17" s="220" t="s">
        <v>249</v>
      </c>
      <c r="Z17" s="210"/>
      <c r="AA17" s="210"/>
      <c r="AB17" s="210"/>
      <c r="AC17" s="210"/>
      <c r="AD17" s="210"/>
      <c r="AE17" s="210"/>
      <c r="AF17" s="210"/>
      <c r="AG17" s="210" t="s">
        <v>281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9">
        <v>10</v>
      </c>
      <c r="B18" s="240" t="s">
        <v>761</v>
      </c>
      <c r="C18" s="250" t="s">
        <v>762</v>
      </c>
      <c r="D18" s="241" t="s">
        <v>410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4"/>
      <c r="S18" s="244" t="s">
        <v>279</v>
      </c>
      <c r="T18" s="245" t="s">
        <v>247</v>
      </c>
      <c r="U18" s="220">
        <v>0</v>
      </c>
      <c r="V18" s="220">
        <f>ROUND(E18*U18,2)</f>
        <v>0</v>
      </c>
      <c r="W18" s="220"/>
      <c r="X18" s="220" t="s">
        <v>550</v>
      </c>
      <c r="Y18" s="220" t="s">
        <v>249</v>
      </c>
      <c r="Z18" s="210"/>
      <c r="AA18" s="210"/>
      <c r="AB18" s="210"/>
      <c r="AC18" s="210"/>
      <c r="AD18" s="210"/>
      <c r="AE18" s="210"/>
      <c r="AF18" s="210"/>
      <c r="AG18" s="210" t="s">
        <v>746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9">
        <v>11</v>
      </c>
      <c r="B19" s="240" t="s">
        <v>763</v>
      </c>
      <c r="C19" s="250" t="s">
        <v>764</v>
      </c>
      <c r="D19" s="241" t="s">
        <v>410</v>
      </c>
      <c r="E19" s="242">
        <v>6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4" t="s">
        <v>472</v>
      </c>
      <c r="S19" s="244" t="s">
        <v>246</v>
      </c>
      <c r="T19" s="245" t="s">
        <v>247</v>
      </c>
      <c r="U19" s="220">
        <v>0.26</v>
      </c>
      <c r="V19" s="220">
        <f>ROUND(E19*U19,2)</f>
        <v>1.56</v>
      </c>
      <c r="W19" s="220"/>
      <c r="X19" s="220" t="s">
        <v>280</v>
      </c>
      <c r="Y19" s="220" t="s">
        <v>249</v>
      </c>
      <c r="Z19" s="210"/>
      <c r="AA19" s="210"/>
      <c r="AB19" s="210"/>
      <c r="AC19" s="210"/>
      <c r="AD19" s="210"/>
      <c r="AE19" s="210"/>
      <c r="AF19" s="210"/>
      <c r="AG19" s="210" t="s">
        <v>281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9">
        <v>12</v>
      </c>
      <c r="B20" s="240" t="s">
        <v>765</v>
      </c>
      <c r="C20" s="250" t="s">
        <v>766</v>
      </c>
      <c r="D20" s="241" t="s">
        <v>410</v>
      </c>
      <c r="E20" s="242">
        <v>6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4"/>
      <c r="S20" s="244" t="s">
        <v>279</v>
      </c>
      <c r="T20" s="245" t="s">
        <v>247</v>
      </c>
      <c r="U20" s="220">
        <v>0</v>
      </c>
      <c r="V20" s="220">
        <f>ROUND(E20*U20,2)</f>
        <v>0</v>
      </c>
      <c r="W20" s="220"/>
      <c r="X20" s="220" t="s">
        <v>550</v>
      </c>
      <c r="Y20" s="220" t="s">
        <v>249</v>
      </c>
      <c r="Z20" s="210"/>
      <c r="AA20" s="210"/>
      <c r="AB20" s="210"/>
      <c r="AC20" s="210"/>
      <c r="AD20" s="210"/>
      <c r="AE20" s="210"/>
      <c r="AF20" s="210"/>
      <c r="AG20" s="210" t="s">
        <v>746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9">
        <v>13</v>
      </c>
      <c r="B21" s="240" t="s">
        <v>767</v>
      </c>
      <c r="C21" s="250" t="s">
        <v>768</v>
      </c>
      <c r="D21" s="241" t="s">
        <v>410</v>
      </c>
      <c r="E21" s="242">
        <v>2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 t="s">
        <v>472</v>
      </c>
      <c r="S21" s="244" t="s">
        <v>246</v>
      </c>
      <c r="T21" s="245" t="s">
        <v>247</v>
      </c>
      <c r="U21" s="220">
        <v>0.9</v>
      </c>
      <c r="V21" s="220">
        <f>ROUND(E21*U21,2)</f>
        <v>1.8</v>
      </c>
      <c r="W21" s="220"/>
      <c r="X21" s="220" t="s">
        <v>280</v>
      </c>
      <c r="Y21" s="220" t="s">
        <v>249</v>
      </c>
      <c r="Z21" s="210"/>
      <c r="AA21" s="210"/>
      <c r="AB21" s="210"/>
      <c r="AC21" s="210"/>
      <c r="AD21" s="210"/>
      <c r="AE21" s="210"/>
      <c r="AF21" s="210"/>
      <c r="AG21" s="210" t="s">
        <v>281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9">
        <v>14</v>
      </c>
      <c r="B22" s="240" t="s">
        <v>769</v>
      </c>
      <c r="C22" s="250" t="s">
        <v>770</v>
      </c>
      <c r="D22" s="241" t="s">
        <v>410</v>
      </c>
      <c r="E22" s="242">
        <v>2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4"/>
      <c r="S22" s="244" t="s">
        <v>279</v>
      </c>
      <c r="T22" s="245" t="s">
        <v>247</v>
      </c>
      <c r="U22" s="220">
        <v>0</v>
      </c>
      <c r="V22" s="220">
        <f>ROUND(E22*U22,2)</f>
        <v>0</v>
      </c>
      <c r="W22" s="220"/>
      <c r="X22" s="220" t="s">
        <v>550</v>
      </c>
      <c r="Y22" s="220" t="s">
        <v>249</v>
      </c>
      <c r="Z22" s="210"/>
      <c r="AA22" s="210"/>
      <c r="AB22" s="210"/>
      <c r="AC22" s="210"/>
      <c r="AD22" s="210"/>
      <c r="AE22" s="210"/>
      <c r="AF22" s="210"/>
      <c r="AG22" s="210" t="s">
        <v>746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9">
        <v>15</v>
      </c>
      <c r="B23" s="240" t="s">
        <v>771</v>
      </c>
      <c r="C23" s="250" t="s">
        <v>772</v>
      </c>
      <c r="D23" s="241" t="s">
        <v>410</v>
      </c>
      <c r="E23" s="242">
        <v>4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 t="s">
        <v>472</v>
      </c>
      <c r="S23" s="244" t="s">
        <v>246</v>
      </c>
      <c r="T23" s="245" t="s">
        <v>247</v>
      </c>
      <c r="U23" s="220">
        <v>0.42</v>
      </c>
      <c r="V23" s="220">
        <f>ROUND(E23*U23,2)</f>
        <v>1.68</v>
      </c>
      <c r="W23" s="220"/>
      <c r="X23" s="220" t="s">
        <v>280</v>
      </c>
      <c r="Y23" s="220" t="s">
        <v>249</v>
      </c>
      <c r="Z23" s="210"/>
      <c r="AA23" s="210"/>
      <c r="AB23" s="210"/>
      <c r="AC23" s="210"/>
      <c r="AD23" s="210"/>
      <c r="AE23" s="210"/>
      <c r="AF23" s="210"/>
      <c r="AG23" s="210" t="s">
        <v>281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16</v>
      </c>
      <c r="B24" s="240" t="s">
        <v>773</v>
      </c>
      <c r="C24" s="250" t="s">
        <v>774</v>
      </c>
      <c r="D24" s="241" t="s">
        <v>410</v>
      </c>
      <c r="E24" s="242">
        <v>4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/>
      <c r="S24" s="244" t="s">
        <v>279</v>
      </c>
      <c r="T24" s="245" t="s">
        <v>247</v>
      </c>
      <c r="U24" s="220">
        <v>0</v>
      </c>
      <c r="V24" s="220">
        <f>ROUND(E24*U24,2)</f>
        <v>0</v>
      </c>
      <c r="W24" s="220"/>
      <c r="X24" s="220" t="s">
        <v>550</v>
      </c>
      <c r="Y24" s="220" t="s">
        <v>249</v>
      </c>
      <c r="Z24" s="210"/>
      <c r="AA24" s="210"/>
      <c r="AB24" s="210"/>
      <c r="AC24" s="210"/>
      <c r="AD24" s="210"/>
      <c r="AE24" s="210"/>
      <c r="AF24" s="210"/>
      <c r="AG24" s="210" t="s">
        <v>746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17</v>
      </c>
      <c r="B25" s="240" t="s">
        <v>775</v>
      </c>
      <c r="C25" s="250" t="s">
        <v>776</v>
      </c>
      <c r="D25" s="241" t="s">
        <v>400</v>
      </c>
      <c r="E25" s="242">
        <v>35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 t="s">
        <v>472</v>
      </c>
      <c r="S25" s="244" t="s">
        <v>246</v>
      </c>
      <c r="T25" s="245" t="s">
        <v>247</v>
      </c>
      <c r="U25" s="220">
        <v>6.4000000000000001E-2</v>
      </c>
      <c r="V25" s="220">
        <f>ROUND(E25*U25,2)</f>
        <v>2.2400000000000002</v>
      </c>
      <c r="W25" s="220"/>
      <c r="X25" s="220" t="s">
        <v>280</v>
      </c>
      <c r="Y25" s="220" t="s">
        <v>249</v>
      </c>
      <c r="Z25" s="210"/>
      <c r="AA25" s="210"/>
      <c r="AB25" s="210"/>
      <c r="AC25" s="210"/>
      <c r="AD25" s="210"/>
      <c r="AE25" s="210"/>
      <c r="AF25" s="210"/>
      <c r="AG25" s="210" t="s">
        <v>281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56.25" outlineLevel="1" x14ac:dyDescent="0.2">
      <c r="A26" s="239">
        <v>18</v>
      </c>
      <c r="B26" s="240" t="s">
        <v>777</v>
      </c>
      <c r="C26" s="250" t="s">
        <v>778</v>
      </c>
      <c r="D26" s="241" t="s">
        <v>400</v>
      </c>
      <c r="E26" s="242">
        <v>21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1.2999999999999999E-4</v>
      </c>
      <c r="O26" s="242">
        <f>ROUND(E26*N26,2)</f>
        <v>0</v>
      </c>
      <c r="P26" s="242">
        <v>0</v>
      </c>
      <c r="Q26" s="242">
        <f>ROUND(E26*P26,2)</f>
        <v>0</v>
      </c>
      <c r="R26" s="244" t="s">
        <v>549</v>
      </c>
      <c r="S26" s="244" t="s">
        <v>246</v>
      </c>
      <c r="T26" s="245" t="s">
        <v>247</v>
      </c>
      <c r="U26" s="220">
        <v>0</v>
      </c>
      <c r="V26" s="220">
        <f>ROUND(E26*U26,2)</f>
        <v>0</v>
      </c>
      <c r="W26" s="220"/>
      <c r="X26" s="220" t="s">
        <v>550</v>
      </c>
      <c r="Y26" s="220" t="s">
        <v>249</v>
      </c>
      <c r="Z26" s="210"/>
      <c r="AA26" s="210"/>
      <c r="AB26" s="210"/>
      <c r="AC26" s="210"/>
      <c r="AD26" s="210"/>
      <c r="AE26" s="210"/>
      <c r="AF26" s="210"/>
      <c r="AG26" s="210" t="s">
        <v>746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19</v>
      </c>
      <c r="B27" s="240" t="s">
        <v>779</v>
      </c>
      <c r="C27" s="250" t="s">
        <v>780</v>
      </c>
      <c r="D27" s="241" t="s">
        <v>400</v>
      </c>
      <c r="E27" s="242">
        <v>15.75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279</v>
      </c>
      <c r="T27" s="245" t="s">
        <v>247</v>
      </c>
      <c r="U27" s="220">
        <v>0</v>
      </c>
      <c r="V27" s="220">
        <f>ROUND(E27*U27,2)</f>
        <v>0</v>
      </c>
      <c r="W27" s="220"/>
      <c r="X27" s="220" t="s">
        <v>550</v>
      </c>
      <c r="Y27" s="220" t="s">
        <v>249</v>
      </c>
      <c r="Z27" s="210"/>
      <c r="AA27" s="210"/>
      <c r="AB27" s="210"/>
      <c r="AC27" s="210"/>
      <c r="AD27" s="210"/>
      <c r="AE27" s="210"/>
      <c r="AF27" s="210"/>
      <c r="AG27" s="210" t="s">
        <v>746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9">
        <v>20</v>
      </c>
      <c r="B28" s="240" t="s">
        <v>781</v>
      </c>
      <c r="C28" s="250" t="s">
        <v>782</v>
      </c>
      <c r="D28" s="241" t="s">
        <v>400</v>
      </c>
      <c r="E28" s="242">
        <v>50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4" t="s">
        <v>472</v>
      </c>
      <c r="S28" s="244" t="s">
        <v>246</v>
      </c>
      <c r="T28" s="245" t="s">
        <v>247</v>
      </c>
      <c r="U28" s="220">
        <v>6.4000000000000001E-2</v>
      </c>
      <c r="V28" s="220">
        <f>ROUND(E28*U28,2)</f>
        <v>3.2</v>
      </c>
      <c r="W28" s="220"/>
      <c r="X28" s="220" t="s">
        <v>280</v>
      </c>
      <c r="Y28" s="220" t="s">
        <v>249</v>
      </c>
      <c r="Z28" s="210"/>
      <c r="AA28" s="210"/>
      <c r="AB28" s="210"/>
      <c r="AC28" s="210"/>
      <c r="AD28" s="210"/>
      <c r="AE28" s="210"/>
      <c r="AF28" s="210"/>
      <c r="AG28" s="210" t="s">
        <v>281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56.25" outlineLevel="1" x14ac:dyDescent="0.2">
      <c r="A29" s="239">
        <v>21</v>
      </c>
      <c r="B29" s="240" t="s">
        <v>783</v>
      </c>
      <c r="C29" s="250" t="s">
        <v>784</v>
      </c>
      <c r="D29" s="241" t="s">
        <v>400</v>
      </c>
      <c r="E29" s="242">
        <v>52.5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1.4999999999999999E-4</v>
      </c>
      <c r="O29" s="242">
        <f>ROUND(E29*N29,2)</f>
        <v>0.01</v>
      </c>
      <c r="P29" s="242">
        <v>0</v>
      </c>
      <c r="Q29" s="242">
        <f>ROUND(E29*P29,2)</f>
        <v>0</v>
      </c>
      <c r="R29" s="244" t="s">
        <v>549</v>
      </c>
      <c r="S29" s="244" t="s">
        <v>246</v>
      </c>
      <c r="T29" s="245" t="s">
        <v>247</v>
      </c>
      <c r="U29" s="220">
        <v>0</v>
      </c>
      <c r="V29" s="220">
        <f>ROUND(E29*U29,2)</f>
        <v>0</v>
      </c>
      <c r="W29" s="220"/>
      <c r="X29" s="220" t="s">
        <v>550</v>
      </c>
      <c r="Y29" s="220" t="s">
        <v>249</v>
      </c>
      <c r="Z29" s="210"/>
      <c r="AA29" s="210"/>
      <c r="AB29" s="210"/>
      <c r="AC29" s="210"/>
      <c r="AD29" s="210"/>
      <c r="AE29" s="210"/>
      <c r="AF29" s="210"/>
      <c r="AG29" s="210" t="s">
        <v>746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22</v>
      </c>
      <c r="B30" s="240" t="s">
        <v>785</v>
      </c>
      <c r="C30" s="250" t="s">
        <v>786</v>
      </c>
      <c r="D30" s="241" t="s">
        <v>400</v>
      </c>
      <c r="E30" s="242">
        <v>20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 t="s">
        <v>472</v>
      </c>
      <c r="S30" s="244" t="s">
        <v>246</v>
      </c>
      <c r="T30" s="245" t="s">
        <v>247</v>
      </c>
      <c r="U30" s="220">
        <v>6.4149999999999999E-2</v>
      </c>
      <c r="V30" s="220">
        <f>ROUND(E30*U30,2)</f>
        <v>1.28</v>
      </c>
      <c r="W30" s="220"/>
      <c r="X30" s="220" t="s">
        <v>280</v>
      </c>
      <c r="Y30" s="220" t="s">
        <v>249</v>
      </c>
      <c r="Z30" s="210"/>
      <c r="AA30" s="210"/>
      <c r="AB30" s="210"/>
      <c r="AC30" s="210"/>
      <c r="AD30" s="210"/>
      <c r="AE30" s="210"/>
      <c r="AF30" s="210"/>
      <c r="AG30" s="210" t="s">
        <v>281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56.25" outlineLevel="1" x14ac:dyDescent="0.2">
      <c r="A31" s="239">
        <v>23</v>
      </c>
      <c r="B31" s="240" t="s">
        <v>787</v>
      </c>
      <c r="C31" s="250" t="s">
        <v>788</v>
      </c>
      <c r="D31" s="241" t="s">
        <v>400</v>
      </c>
      <c r="E31" s="242">
        <v>21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2.0000000000000001E-4</v>
      </c>
      <c r="O31" s="242">
        <f>ROUND(E31*N31,2)</f>
        <v>0</v>
      </c>
      <c r="P31" s="242">
        <v>0</v>
      </c>
      <c r="Q31" s="242">
        <f>ROUND(E31*P31,2)</f>
        <v>0</v>
      </c>
      <c r="R31" s="244" t="s">
        <v>549</v>
      </c>
      <c r="S31" s="244" t="s">
        <v>246</v>
      </c>
      <c r="T31" s="245" t="s">
        <v>247</v>
      </c>
      <c r="U31" s="220">
        <v>0</v>
      </c>
      <c r="V31" s="220">
        <f>ROUND(E31*U31,2)</f>
        <v>0</v>
      </c>
      <c r="W31" s="220"/>
      <c r="X31" s="220" t="s">
        <v>550</v>
      </c>
      <c r="Y31" s="220" t="s">
        <v>249</v>
      </c>
      <c r="Z31" s="210"/>
      <c r="AA31" s="210"/>
      <c r="AB31" s="210"/>
      <c r="AC31" s="210"/>
      <c r="AD31" s="210"/>
      <c r="AE31" s="210"/>
      <c r="AF31" s="210"/>
      <c r="AG31" s="210" t="s">
        <v>746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9">
        <v>24</v>
      </c>
      <c r="B32" s="240" t="s">
        <v>789</v>
      </c>
      <c r="C32" s="250" t="s">
        <v>790</v>
      </c>
      <c r="D32" s="241" t="s">
        <v>400</v>
      </c>
      <c r="E32" s="242">
        <v>50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4" t="s">
        <v>472</v>
      </c>
      <c r="S32" s="244" t="s">
        <v>246</v>
      </c>
      <c r="T32" s="245" t="s">
        <v>247</v>
      </c>
      <c r="U32" s="220">
        <v>9.4E-2</v>
      </c>
      <c r="V32" s="220">
        <f>ROUND(E32*U32,2)</f>
        <v>4.7</v>
      </c>
      <c r="W32" s="220"/>
      <c r="X32" s="220" t="s">
        <v>280</v>
      </c>
      <c r="Y32" s="220" t="s">
        <v>249</v>
      </c>
      <c r="Z32" s="210"/>
      <c r="AA32" s="210"/>
      <c r="AB32" s="210"/>
      <c r="AC32" s="210"/>
      <c r="AD32" s="210"/>
      <c r="AE32" s="210"/>
      <c r="AF32" s="210"/>
      <c r="AG32" s="210" t="s">
        <v>281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56.25" outlineLevel="1" x14ac:dyDescent="0.2">
      <c r="A33" s="239">
        <v>25</v>
      </c>
      <c r="B33" s="240" t="s">
        <v>791</v>
      </c>
      <c r="C33" s="250" t="s">
        <v>792</v>
      </c>
      <c r="D33" s="241" t="s">
        <v>400</v>
      </c>
      <c r="E33" s="242">
        <v>52.5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5.2999999999999998E-4</v>
      </c>
      <c r="O33" s="242">
        <f>ROUND(E33*N33,2)</f>
        <v>0.03</v>
      </c>
      <c r="P33" s="242">
        <v>0</v>
      </c>
      <c r="Q33" s="242">
        <f>ROUND(E33*P33,2)</f>
        <v>0</v>
      </c>
      <c r="R33" s="244" t="s">
        <v>549</v>
      </c>
      <c r="S33" s="244" t="s">
        <v>246</v>
      </c>
      <c r="T33" s="245" t="s">
        <v>247</v>
      </c>
      <c r="U33" s="220">
        <v>0</v>
      </c>
      <c r="V33" s="220">
        <f>ROUND(E33*U33,2)</f>
        <v>0</v>
      </c>
      <c r="W33" s="220"/>
      <c r="X33" s="220" t="s">
        <v>550</v>
      </c>
      <c r="Y33" s="220" t="s">
        <v>249</v>
      </c>
      <c r="Z33" s="210"/>
      <c r="AA33" s="210"/>
      <c r="AB33" s="210"/>
      <c r="AC33" s="210"/>
      <c r="AD33" s="210"/>
      <c r="AE33" s="210"/>
      <c r="AF33" s="210"/>
      <c r="AG33" s="210" t="s">
        <v>746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26</v>
      </c>
      <c r="B34" s="240" t="s">
        <v>793</v>
      </c>
      <c r="C34" s="250" t="s">
        <v>794</v>
      </c>
      <c r="D34" s="241" t="s">
        <v>400</v>
      </c>
      <c r="E34" s="242">
        <v>30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 t="s">
        <v>472</v>
      </c>
      <c r="S34" s="244" t="s">
        <v>246</v>
      </c>
      <c r="T34" s="245" t="s">
        <v>247</v>
      </c>
      <c r="U34" s="220">
        <v>7.4060000000000001E-2</v>
      </c>
      <c r="V34" s="220">
        <f>ROUND(E34*U34,2)</f>
        <v>2.2200000000000002</v>
      </c>
      <c r="W34" s="220"/>
      <c r="X34" s="220" t="s">
        <v>280</v>
      </c>
      <c r="Y34" s="220" t="s">
        <v>249</v>
      </c>
      <c r="Z34" s="210"/>
      <c r="AA34" s="210"/>
      <c r="AB34" s="210"/>
      <c r="AC34" s="210"/>
      <c r="AD34" s="210"/>
      <c r="AE34" s="210"/>
      <c r="AF34" s="210"/>
      <c r="AG34" s="210" t="s">
        <v>281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27</v>
      </c>
      <c r="B35" s="240" t="s">
        <v>795</v>
      </c>
      <c r="C35" s="250" t="s">
        <v>796</v>
      </c>
      <c r="D35" s="241" t="s">
        <v>400</v>
      </c>
      <c r="E35" s="242">
        <v>31.5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/>
      <c r="S35" s="244" t="s">
        <v>279</v>
      </c>
      <c r="T35" s="245" t="s">
        <v>247</v>
      </c>
      <c r="U35" s="220">
        <v>0</v>
      </c>
      <c r="V35" s="220">
        <f>ROUND(E35*U35,2)</f>
        <v>0</v>
      </c>
      <c r="W35" s="220"/>
      <c r="X35" s="220" t="s">
        <v>550</v>
      </c>
      <c r="Y35" s="220" t="s">
        <v>249</v>
      </c>
      <c r="Z35" s="210"/>
      <c r="AA35" s="210"/>
      <c r="AB35" s="210"/>
      <c r="AC35" s="210"/>
      <c r="AD35" s="210"/>
      <c r="AE35" s="210"/>
      <c r="AF35" s="210"/>
      <c r="AG35" s="210" t="s">
        <v>746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28</v>
      </c>
      <c r="B36" s="240" t="s">
        <v>797</v>
      </c>
      <c r="C36" s="250" t="s">
        <v>798</v>
      </c>
      <c r="D36" s="241" t="s">
        <v>410</v>
      </c>
      <c r="E36" s="242">
        <v>15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 t="s">
        <v>472</v>
      </c>
      <c r="S36" s="244" t="s">
        <v>246</v>
      </c>
      <c r="T36" s="245" t="s">
        <v>247</v>
      </c>
      <c r="U36" s="220">
        <v>5.0500000000000003E-2</v>
      </c>
      <c r="V36" s="220">
        <f>ROUND(E36*U36,2)</f>
        <v>0.76</v>
      </c>
      <c r="W36" s="220"/>
      <c r="X36" s="220" t="s">
        <v>280</v>
      </c>
      <c r="Y36" s="220" t="s">
        <v>249</v>
      </c>
      <c r="Z36" s="210"/>
      <c r="AA36" s="210"/>
      <c r="AB36" s="210"/>
      <c r="AC36" s="210"/>
      <c r="AD36" s="210"/>
      <c r="AE36" s="210"/>
      <c r="AF36" s="210"/>
      <c r="AG36" s="210" t="s">
        <v>281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9">
        <v>29</v>
      </c>
      <c r="B37" s="240" t="s">
        <v>799</v>
      </c>
      <c r="C37" s="250" t="s">
        <v>800</v>
      </c>
      <c r="D37" s="241" t="s">
        <v>410</v>
      </c>
      <c r="E37" s="242">
        <v>10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 t="s">
        <v>472</v>
      </c>
      <c r="S37" s="244" t="s">
        <v>246</v>
      </c>
      <c r="T37" s="245" t="s">
        <v>247</v>
      </c>
      <c r="U37" s="220">
        <v>6.0499999999999998E-2</v>
      </c>
      <c r="V37" s="220">
        <f>ROUND(E37*U37,2)</f>
        <v>0.61</v>
      </c>
      <c r="W37" s="220"/>
      <c r="X37" s="220" t="s">
        <v>280</v>
      </c>
      <c r="Y37" s="220" t="s">
        <v>249</v>
      </c>
      <c r="Z37" s="210"/>
      <c r="AA37" s="210"/>
      <c r="AB37" s="210"/>
      <c r="AC37" s="210"/>
      <c r="AD37" s="210"/>
      <c r="AE37" s="210"/>
      <c r="AF37" s="210"/>
      <c r="AG37" s="210" t="s">
        <v>281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9">
        <v>30</v>
      </c>
      <c r="B38" s="240" t="s">
        <v>801</v>
      </c>
      <c r="C38" s="250" t="s">
        <v>802</v>
      </c>
      <c r="D38" s="241" t="s">
        <v>410</v>
      </c>
      <c r="E38" s="242">
        <v>16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 t="s">
        <v>472</v>
      </c>
      <c r="S38" s="244" t="s">
        <v>246</v>
      </c>
      <c r="T38" s="245" t="s">
        <v>247</v>
      </c>
      <c r="U38" s="220">
        <v>0.17917</v>
      </c>
      <c r="V38" s="220">
        <f>ROUND(E38*U38,2)</f>
        <v>2.87</v>
      </c>
      <c r="W38" s="220"/>
      <c r="X38" s="220" t="s">
        <v>280</v>
      </c>
      <c r="Y38" s="220" t="s">
        <v>249</v>
      </c>
      <c r="Z38" s="210"/>
      <c r="AA38" s="210"/>
      <c r="AB38" s="210"/>
      <c r="AC38" s="210"/>
      <c r="AD38" s="210"/>
      <c r="AE38" s="210"/>
      <c r="AF38" s="210"/>
      <c r="AG38" s="210" t="s">
        <v>281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9">
        <v>31</v>
      </c>
      <c r="B39" s="240" t="s">
        <v>803</v>
      </c>
      <c r="C39" s="250" t="s">
        <v>804</v>
      </c>
      <c r="D39" s="241" t="s">
        <v>0</v>
      </c>
      <c r="E39" s="242">
        <v>1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4"/>
      <c r="S39" s="244" t="s">
        <v>246</v>
      </c>
      <c r="T39" s="245" t="s">
        <v>247</v>
      </c>
      <c r="U39" s="220">
        <v>1.7000000000000001E-2</v>
      </c>
      <c r="V39" s="220">
        <f>ROUND(E39*U39,2)</f>
        <v>0.02</v>
      </c>
      <c r="W39" s="220"/>
      <c r="X39" s="220" t="s">
        <v>805</v>
      </c>
      <c r="Y39" s="220" t="s">
        <v>249</v>
      </c>
      <c r="Z39" s="210"/>
      <c r="AA39" s="210"/>
      <c r="AB39" s="210"/>
      <c r="AC39" s="210"/>
      <c r="AD39" s="210"/>
      <c r="AE39" s="210"/>
      <c r="AF39" s="210"/>
      <c r="AG39" s="210" t="s">
        <v>806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32</v>
      </c>
      <c r="B40" s="240" t="s">
        <v>807</v>
      </c>
      <c r="C40" s="250" t="s">
        <v>808</v>
      </c>
      <c r="D40" s="241" t="s">
        <v>410</v>
      </c>
      <c r="E40" s="242">
        <v>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279</v>
      </c>
      <c r="T40" s="245" t="s">
        <v>247</v>
      </c>
      <c r="U40" s="220">
        <v>0</v>
      </c>
      <c r="V40" s="220">
        <f>ROUND(E40*U40,2)</f>
        <v>0</v>
      </c>
      <c r="W40" s="220"/>
      <c r="X40" s="220" t="s">
        <v>550</v>
      </c>
      <c r="Y40" s="220" t="s">
        <v>249</v>
      </c>
      <c r="Z40" s="210"/>
      <c r="AA40" s="210"/>
      <c r="AB40" s="210"/>
      <c r="AC40" s="210"/>
      <c r="AD40" s="210"/>
      <c r="AE40" s="210"/>
      <c r="AF40" s="210"/>
      <c r="AG40" s="210" t="s">
        <v>746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9">
        <v>33</v>
      </c>
      <c r="B41" s="240" t="s">
        <v>809</v>
      </c>
      <c r="C41" s="250" t="s">
        <v>810</v>
      </c>
      <c r="D41" s="241" t="s">
        <v>587</v>
      </c>
      <c r="E41" s="242">
        <v>1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/>
      <c r="S41" s="244" t="s">
        <v>279</v>
      </c>
      <c r="T41" s="245" t="s">
        <v>247</v>
      </c>
      <c r="U41" s="220">
        <v>0</v>
      </c>
      <c r="V41" s="220">
        <f>ROUND(E41*U41,2)</f>
        <v>0</v>
      </c>
      <c r="W41" s="220"/>
      <c r="X41" s="220" t="s">
        <v>280</v>
      </c>
      <c r="Y41" s="220" t="s">
        <v>249</v>
      </c>
      <c r="Z41" s="210"/>
      <c r="AA41" s="210"/>
      <c r="AB41" s="210"/>
      <c r="AC41" s="210"/>
      <c r="AD41" s="210"/>
      <c r="AE41" s="210"/>
      <c r="AF41" s="210"/>
      <c r="AG41" s="210" t="s">
        <v>281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9">
        <v>34</v>
      </c>
      <c r="B42" s="240" t="s">
        <v>811</v>
      </c>
      <c r="C42" s="250" t="s">
        <v>812</v>
      </c>
      <c r="D42" s="241" t="s">
        <v>813</v>
      </c>
      <c r="E42" s="242">
        <v>40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4" t="s">
        <v>814</v>
      </c>
      <c r="S42" s="244" t="s">
        <v>246</v>
      </c>
      <c r="T42" s="245" t="s">
        <v>247</v>
      </c>
      <c r="U42" s="220">
        <v>1</v>
      </c>
      <c r="V42" s="220">
        <f>ROUND(E42*U42,2)</f>
        <v>40</v>
      </c>
      <c r="W42" s="220"/>
      <c r="X42" s="220" t="s">
        <v>815</v>
      </c>
      <c r="Y42" s="220" t="s">
        <v>249</v>
      </c>
      <c r="Z42" s="210"/>
      <c r="AA42" s="210"/>
      <c r="AB42" s="210"/>
      <c r="AC42" s="210"/>
      <c r="AD42" s="210"/>
      <c r="AE42" s="210"/>
      <c r="AF42" s="210"/>
      <c r="AG42" s="210" t="s">
        <v>816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9">
        <v>35</v>
      </c>
      <c r="B43" s="230" t="s">
        <v>817</v>
      </c>
      <c r="C43" s="247" t="s">
        <v>818</v>
      </c>
      <c r="D43" s="231" t="s">
        <v>813</v>
      </c>
      <c r="E43" s="232">
        <v>20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 t="s">
        <v>814</v>
      </c>
      <c r="S43" s="234" t="s">
        <v>246</v>
      </c>
      <c r="T43" s="235" t="s">
        <v>247</v>
      </c>
      <c r="U43" s="220">
        <v>1</v>
      </c>
      <c r="V43" s="220">
        <f>ROUND(E43*U43,2)</f>
        <v>20</v>
      </c>
      <c r="W43" s="220"/>
      <c r="X43" s="220" t="s">
        <v>815</v>
      </c>
      <c r="Y43" s="220" t="s">
        <v>249</v>
      </c>
      <c r="Z43" s="210"/>
      <c r="AA43" s="210"/>
      <c r="AB43" s="210"/>
      <c r="AC43" s="210"/>
      <c r="AD43" s="210"/>
      <c r="AE43" s="210"/>
      <c r="AF43" s="210"/>
      <c r="AG43" s="210" t="s">
        <v>816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3"/>
      <c r="B44" s="4"/>
      <c r="C44" s="25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12</v>
      </c>
      <c r="AF44">
        <v>21</v>
      </c>
      <c r="AG44" t="s">
        <v>227</v>
      </c>
    </row>
    <row r="45" spans="1:60" x14ac:dyDescent="0.2">
      <c r="A45" s="213"/>
      <c r="B45" s="214" t="s">
        <v>29</v>
      </c>
      <c r="C45" s="252"/>
      <c r="D45" s="215"/>
      <c r="E45" s="216"/>
      <c r="F45" s="216"/>
      <c r="G45" s="228">
        <f>G8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313</v>
      </c>
    </row>
    <row r="46" spans="1:60" x14ac:dyDescent="0.2">
      <c r="C46" s="253"/>
      <c r="D46" s="10"/>
      <c r="AG46" t="s">
        <v>314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60mUjNtRJY4RX45VYHcBccNGkYfacvirPCmwjWdB4cppsJziBkutGi26+rpKJ0dmq90eVNfjuwNOXzk9lx3TA==" saltValue="yCy/sX5RKz3ZZe1NQqaqG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CC7C-36A7-459A-A3F8-E038C9F53C5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70</v>
      </c>
      <c r="C3" s="199" t="s">
        <v>71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72</v>
      </c>
      <c r="C4" s="202" t="s">
        <v>73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112</v>
      </c>
      <c r="C8" s="246" t="s">
        <v>113</v>
      </c>
      <c r="D8" s="224"/>
      <c r="E8" s="225"/>
      <c r="F8" s="226"/>
      <c r="G8" s="226">
        <f>SUMIF(AG9:AG15,"&lt;&gt;NOR",G9:G15)</f>
        <v>0</v>
      </c>
      <c r="H8" s="226"/>
      <c r="I8" s="226">
        <f>SUM(I9:I15)</f>
        <v>0</v>
      </c>
      <c r="J8" s="226"/>
      <c r="K8" s="226">
        <f>SUM(K9:K15)</f>
        <v>0</v>
      </c>
      <c r="L8" s="226"/>
      <c r="M8" s="226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6"/>
      <c r="S8" s="226"/>
      <c r="T8" s="227"/>
      <c r="U8" s="221"/>
      <c r="V8" s="221">
        <f>SUM(V9:V15)</f>
        <v>26.29</v>
      </c>
      <c r="W8" s="221"/>
      <c r="X8" s="221"/>
      <c r="Y8" s="221"/>
      <c r="AG8" t="s">
        <v>242</v>
      </c>
    </row>
    <row r="9" spans="1:60" outlineLevel="1" x14ac:dyDescent="0.2">
      <c r="A9" s="239">
        <v>1</v>
      </c>
      <c r="B9" s="240" t="s">
        <v>819</v>
      </c>
      <c r="C9" s="250" t="s">
        <v>820</v>
      </c>
      <c r="D9" s="241" t="s">
        <v>587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279</v>
      </c>
      <c r="T9" s="245" t="s">
        <v>247</v>
      </c>
      <c r="U9" s="220">
        <v>0</v>
      </c>
      <c r="V9" s="220">
        <f>ROUND(E9*U9,2)</f>
        <v>0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281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9">
        <v>2</v>
      </c>
      <c r="B10" s="230" t="s">
        <v>821</v>
      </c>
      <c r="C10" s="247" t="s">
        <v>822</v>
      </c>
      <c r="D10" s="231" t="s">
        <v>410</v>
      </c>
      <c r="E10" s="232">
        <v>4</v>
      </c>
      <c r="F10" s="233"/>
      <c r="G10" s="234">
        <f>ROUND(E10*F10,2)</f>
        <v>0</v>
      </c>
      <c r="H10" s="233"/>
      <c r="I10" s="234">
        <f>ROUND(E10*H10,2)</f>
        <v>0</v>
      </c>
      <c r="J10" s="233"/>
      <c r="K10" s="234">
        <f>ROUND(E10*J10,2)</f>
        <v>0</v>
      </c>
      <c r="L10" s="234">
        <v>21</v>
      </c>
      <c r="M10" s="234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4" t="s">
        <v>318</v>
      </c>
      <c r="S10" s="234" t="s">
        <v>246</v>
      </c>
      <c r="T10" s="235" t="s">
        <v>411</v>
      </c>
      <c r="U10" s="220">
        <v>2.02</v>
      </c>
      <c r="V10" s="220">
        <f>ROUND(E10*U10,2)</f>
        <v>8.08</v>
      </c>
      <c r="W10" s="220"/>
      <c r="X10" s="220" t="s">
        <v>280</v>
      </c>
      <c r="Y10" s="220" t="s">
        <v>249</v>
      </c>
      <c r="Z10" s="210"/>
      <c r="AA10" s="210"/>
      <c r="AB10" s="210"/>
      <c r="AC10" s="210"/>
      <c r="AD10" s="210"/>
      <c r="AE10" s="210"/>
      <c r="AF10" s="210"/>
      <c r="AG10" s="210" t="s">
        <v>281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2" x14ac:dyDescent="0.2">
      <c r="A11" s="217"/>
      <c r="B11" s="218"/>
      <c r="C11" s="261" t="s">
        <v>823</v>
      </c>
      <c r="D11" s="260"/>
      <c r="E11" s="260"/>
      <c r="F11" s="260"/>
      <c r="G11" s="26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7" t="str">
        <f>C11</f>
        <v>s odřezáním kmene a odvětvením, včetně případného odklizení kmene a větví na oddělené hromady na vzdálenost do 50 m nebo s naložením na dopravní prostředek,</v>
      </c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62" t="s">
        <v>824</v>
      </c>
      <c r="D12" s="254"/>
      <c r="E12" s="255">
        <v>4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322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9">
        <v>3</v>
      </c>
      <c r="B13" s="230" t="s">
        <v>825</v>
      </c>
      <c r="C13" s="247" t="s">
        <v>826</v>
      </c>
      <c r="D13" s="231" t="s">
        <v>410</v>
      </c>
      <c r="E13" s="232">
        <v>4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1E-4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318</v>
      </c>
      <c r="S13" s="234" t="s">
        <v>246</v>
      </c>
      <c r="T13" s="235" t="s">
        <v>411</v>
      </c>
      <c r="U13" s="220">
        <v>4.5529999999999999</v>
      </c>
      <c r="V13" s="220">
        <f>ROUND(E13*U13,2)</f>
        <v>18.21</v>
      </c>
      <c r="W13" s="220"/>
      <c r="X13" s="220" t="s">
        <v>280</v>
      </c>
      <c r="Y13" s="220" t="s">
        <v>249</v>
      </c>
      <c r="Z13" s="210"/>
      <c r="AA13" s="210"/>
      <c r="AB13" s="210"/>
      <c r="AC13" s="210"/>
      <c r="AD13" s="210"/>
      <c r="AE13" s="210"/>
      <c r="AF13" s="210"/>
      <c r="AG13" s="210" t="s">
        <v>281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61" t="s">
        <v>827</v>
      </c>
      <c r="D14" s="260"/>
      <c r="E14" s="260"/>
      <c r="F14" s="260"/>
      <c r="G14" s="26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320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s jejich vykopáním nebo vytrháním, s přesekáním kořenů a s případným nutným přemístěním pařezů na hromady do vzdálenosti do 50 m nebo s naložením na dopravní prostředek,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2" t="s">
        <v>824</v>
      </c>
      <c r="D15" s="254"/>
      <c r="E15" s="255">
        <v>4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322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2" t="s">
        <v>241</v>
      </c>
      <c r="B16" s="223" t="s">
        <v>127</v>
      </c>
      <c r="C16" s="246" t="s">
        <v>128</v>
      </c>
      <c r="D16" s="224"/>
      <c r="E16" s="225"/>
      <c r="F16" s="226"/>
      <c r="G16" s="226">
        <f>SUMIF(AG17:AG18,"&lt;&gt;NOR",G17:G18)</f>
        <v>0</v>
      </c>
      <c r="H16" s="226"/>
      <c r="I16" s="226">
        <f>SUM(I17:I18)</f>
        <v>0</v>
      </c>
      <c r="J16" s="226"/>
      <c r="K16" s="226">
        <f>SUM(K17:K18)</f>
        <v>0</v>
      </c>
      <c r="L16" s="226"/>
      <c r="M16" s="226">
        <f>SUM(M17:M18)</f>
        <v>0</v>
      </c>
      <c r="N16" s="225"/>
      <c r="O16" s="225">
        <f>SUM(O17:O18)</f>
        <v>0</v>
      </c>
      <c r="P16" s="225"/>
      <c r="Q16" s="225">
        <f>SUM(Q17:Q18)</f>
        <v>0.5</v>
      </c>
      <c r="R16" s="226"/>
      <c r="S16" s="226"/>
      <c r="T16" s="227"/>
      <c r="U16" s="221"/>
      <c r="V16" s="221">
        <f>SUM(V17:V18)</f>
        <v>0</v>
      </c>
      <c r="W16" s="221"/>
      <c r="X16" s="221"/>
      <c r="Y16" s="221"/>
      <c r="AG16" t="s">
        <v>242</v>
      </c>
    </row>
    <row r="17" spans="1:60" ht="22.5" outlineLevel="1" x14ac:dyDescent="0.2">
      <c r="A17" s="229">
        <v>4</v>
      </c>
      <c r="B17" s="230" t="s">
        <v>828</v>
      </c>
      <c r="C17" s="247" t="s">
        <v>829</v>
      </c>
      <c r="D17" s="231" t="s">
        <v>363</v>
      </c>
      <c r="E17" s="232">
        <v>50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0.01</v>
      </c>
      <c r="Q17" s="232">
        <f>ROUND(E17*P17,2)</f>
        <v>0.5</v>
      </c>
      <c r="R17" s="234"/>
      <c r="S17" s="234" t="s">
        <v>279</v>
      </c>
      <c r="T17" s="235" t="s">
        <v>247</v>
      </c>
      <c r="U17" s="220">
        <v>0</v>
      </c>
      <c r="V17" s="220">
        <f>ROUND(E17*U17,2)</f>
        <v>0</v>
      </c>
      <c r="W17" s="220"/>
      <c r="X17" s="220" t="s">
        <v>280</v>
      </c>
      <c r="Y17" s="220" t="s">
        <v>249</v>
      </c>
      <c r="Z17" s="210"/>
      <c r="AA17" s="210"/>
      <c r="AB17" s="210"/>
      <c r="AC17" s="210"/>
      <c r="AD17" s="210"/>
      <c r="AE17" s="210"/>
      <c r="AF17" s="210"/>
      <c r="AG17" s="210" t="s">
        <v>281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2" t="s">
        <v>830</v>
      </c>
      <c r="D18" s="254"/>
      <c r="E18" s="255">
        <v>50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322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2" t="s">
        <v>241</v>
      </c>
      <c r="B19" s="223" t="s">
        <v>129</v>
      </c>
      <c r="C19" s="246" t="s">
        <v>130</v>
      </c>
      <c r="D19" s="224"/>
      <c r="E19" s="225"/>
      <c r="F19" s="226"/>
      <c r="G19" s="226">
        <f>SUMIF(AG20:AG27,"&lt;&gt;NOR",G20:G27)</f>
        <v>0</v>
      </c>
      <c r="H19" s="226"/>
      <c r="I19" s="226">
        <f>SUM(I20:I27)</f>
        <v>0</v>
      </c>
      <c r="J19" s="226"/>
      <c r="K19" s="226">
        <f>SUM(K20:K27)</f>
        <v>0</v>
      </c>
      <c r="L19" s="226"/>
      <c r="M19" s="226">
        <f>SUM(M20:M27)</f>
        <v>0</v>
      </c>
      <c r="N19" s="225"/>
      <c r="O19" s="225">
        <f>SUM(O20:O27)</f>
        <v>0</v>
      </c>
      <c r="P19" s="225"/>
      <c r="Q19" s="225">
        <f>SUM(Q20:Q27)</f>
        <v>80.58</v>
      </c>
      <c r="R19" s="226"/>
      <c r="S19" s="226"/>
      <c r="T19" s="227"/>
      <c r="U19" s="221"/>
      <c r="V19" s="221">
        <f>SUM(V20:V27)</f>
        <v>177.56</v>
      </c>
      <c r="W19" s="221"/>
      <c r="X19" s="221"/>
      <c r="Y19" s="221"/>
      <c r="AG19" t="s">
        <v>242</v>
      </c>
    </row>
    <row r="20" spans="1:60" ht="22.5" outlineLevel="1" x14ac:dyDescent="0.2">
      <c r="A20" s="229">
        <v>5</v>
      </c>
      <c r="B20" s="230" t="s">
        <v>831</v>
      </c>
      <c r="C20" s="247" t="s">
        <v>832</v>
      </c>
      <c r="D20" s="231" t="s">
        <v>363</v>
      </c>
      <c r="E20" s="232">
        <v>366.25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0.22</v>
      </c>
      <c r="Q20" s="232">
        <f>ROUND(E20*P20,2)</f>
        <v>80.58</v>
      </c>
      <c r="R20" s="234" t="s">
        <v>364</v>
      </c>
      <c r="S20" s="234" t="s">
        <v>246</v>
      </c>
      <c r="T20" s="235" t="s">
        <v>411</v>
      </c>
      <c r="U20" s="220">
        <v>0.375</v>
      </c>
      <c r="V20" s="220">
        <f>ROUND(E20*U20,2)</f>
        <v>137.34</v>
      </c>
      <c r="W20" s="220"/>
      <c r="X20" s="220" t="s">
        <v>280</v>
      </c>
      <c r="Y20" s="220" t="s">
        <v>249</v>
      </c>
      <c r="Z20" s="210"/>
      <c r="AA20" s="210"/>
      <c r="AB20" s="210"/>
      <c r="AC20" s="210"/>
      <c r="AD20" s="210"/>
      <c r="AE20" s="210"/>
      <c r="AF20" s="210"/>
      <c r="AG20" s="210" t="s">
        <v>281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2" t="s">
        <v>833</v>
      </c>
      <c r="D21" s="254"/>
      <c r="E21" s="255">
        <v>3.25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322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2" t="s">
        <v>834</v>
      </c>
      <c r="D22" s="254"/>
      <c r="E22" s="255">
        <v>363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9">
        <v>6</v>
      </c>
      <c r="B23" s="240" t="s">
        <v>429</v>
      </c>
      <c r="C23" s="250" t="s">
        <v>430</v>
      </c>
      <c r="D23" s="241" t="s">
        <v>342</v>
      </c>
      <c r="E23" s="242">
        <v>81.075000000000003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 t="s">
        <v>346</v>
      </c>
      <c r="S23" s="244" t="s">
        <v>246</v>
      </c>
      <c r="T23" s="245" t="s">
        <v>411</v>
      </c>
      <c r="U23" s="220">
        <v>0.49</v>
      </c>
      <c r="V23" s="220">
        <f>ROUND(E23*U23,2)</f>
        <v>39.729999999999997</v>
      </c>
      <c r="W23" s="220"/>
      <c r="X23" s="220" t="s">
        <v>280</v>
      </c>
      <c r="Y23" s="220" t="s">
        <v>249</v>
      </c>
      <c r="Z23" s="210"/>
      <c r="AA23" s="210"/>
      <c r="AB23" s="210"/>
      <c r="AC23" s="210"/>
      <c r="AD23" s="210"/>
      <c r="AE23" s="210"/>
      <c r="AF23" s="210"/>
      <c r="AG23" s="210" t="s">
        <v>348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7</v>
      </c>
      <c r="B24" s="240" t="s">
        <v>432</v>
      </c>
      <c r="C24" s="250" t="s">
        <v>433</v>
      </c>
      <c r="D24" s="241" t="s">
        <v>342</v>
      </c>
      <c r="E24" s="242">
        <v>81.075000000000003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 t="s">
        <v>346</v>
      </c>
      <c r="S24" s="244" t="s">
        <v>246</v>
      </c>
      <c r="T24" s="245" t="s">
        <v>411</v>
      </c>
      <c r="U24" s="220">
        <v>0</v>
      </c>
      <c r="V24" s="220">
        <f>ROUND(E24*U24,2)</f>
        <v>0</v>
      </c>
      <c r="W24" s="220"/>
      <c r="X24" s="220" t="s">
        <v>280</v>
      </c>
      <c r="Y24" s="220" t="s">
        <v>249</v>
      </c>
      <c r="Z24" s="210"/>
      <c r="AA24" s="210"/>
      <c r="AB24" s="210"/>
      <c r="AC24" s="210"/>
      <c r="AD24" s="210"/>
      <c r="AE24" s="210"/>
      <c r="AF24" s="210"/>
      <c r="AG24" s="210" t="s">
        <v>348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9">
        <v>8</v>
      </c>
      <c r="B25" s="240" t="s">
        <v>835</v>
      </c>
      <c r="C25" s="250" t="s">
        <v>836</v>
      </c>
      <c r="D25" s="241" t="s">
        <v>342</v>
      </c>
      <c r="E25" s="242">
        <v>81.075000000000003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 t="s">
        <v>346</v>
      </c>
      <c r="S25" s="244" t="s">
        <v>246</v>
      </c>
      <c r="T25" s="245" t="s">
        <v>411</v>
      </c>
      <c r="U25" s="220">
        <v>0</v>
      </c>
      <c r="V25" s="220">
        <f>ROUND(E25*U25,2)</f>
        <v>0</v>
      </c>
      <c r="W25" s="220"/>
      <c r="X25" s="220" t="s">
        <v>280</v>
      </c>
      <c r="Y25" s="220" t="s">
        <v>249</v>
      </c>
      <c r="Z25" s="210"/>
      <c r="AA25" s="210"/>
      <c r="AB25" s="210"/>
      <c r="AC25" s="210"/>
      <c r="AD25" s="210"/>
      <c r="AE25" s="210"/>
      <c r="AF25" s="210"/>
      <c r="AG25" s="210" t="s">
        <v>348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9">
        <v>9</v>
      </c>
      <c r="B26" s="230" t="s">
        <v>440</v>
      </c>
      <c r="C26" s="247" t="s">
        <v>441</v>
      </c>
      <c r="D26" s="231" t="s">
        <v>342</v>
      </c>
      <c r="E26" s="232">
        <v>81.075000000000003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 t="s">
        <v>442</v>
      </c>
      <c r="S26" s="234" t="s">
        <v>246</v>
      </c>
      <c r="T26" s="235" t="s">
        <v>411</v>
      </c>
      <c r="U26" s="220">
        <v>6.0000000000000001E-3</v>
      </c>
      <c r="V26" s="220">
        <f>ROUND(E26*U26,2)</f>
        <v>0.49</v>
      </c>
      <c r="W26" s="220"/>
      <c r="X26" s="220" t="s">
        <v>280</v>
      </c>
      <c r="Y26" s="220" t="s">
        <v>249</v>
      </c>
      <c r="Z26" s="210"/>
      <c r="AA26" s="210"/>
      <c r="AB26" s="210"/>
      <c r="AC26" s="210"/>
      <c r="AD26" s="210"/>
      <c r="AE26" s="210"/>
      <c r="AF26" s="210"/>
      <c r="AG26" s="210" t="s">
        <v>348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1" t="s">
        <v>443</v>
      </c>
      <c r="D27" s="260"/>
      <c r="E27" s="260"/>
      <c r="F27" s="260"/>
      <c r="G27" s="26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2" t="s">
        <v>241</v>
      </c>
      <c r="B28" s="223" t="s">
        <v>151</v>
      </c>
      <c r="C28" s="246" t="s">
        <v>152</v>
      </c>
      <c r="D28" s="224"/>
      <c r="E28" s="225"/>
      <c r="F28" s="226"/>
      <c r="G28" s="226">
        <f>SUMIF(AG29:AG38,"&lt;&gt;NOR",G29:G38)</f>
        <v>0</v>
      </c>
      <c r="H28" s="226"/>
      <c r="I28" s="226">
        <f>SUM(I29:I38)</f>
        <v>0</v>
      </c>
      <c r="J28" s="226"/>
      <c r="K28" s="226">
        <f>SUM(K29:K38)</f>
        <v>0</v>
      </c>
      <c r="L28" s="226"/>
      <c r="M28" s="226">
        <f>SUM(M29:M38)</f>
        <v>0</v>
      </c>
      <c r="N28" s="225"/>
      <c r="O28" s="225">
        <f>SUM(O29:O38)</f>
        <v>0.04</v>
      </c>
      <c r="P28" s="225"/>
      <c r="Q28" s="225">
        <f>SUM(Q29:Q38)</f>
        <v>23.840000000000003</v>
      </c>
      <c r="R28" s="226"/>
      <c r="S28" s="226"/>
      <c r="T28" s="227"/>
      <c r="U28" s="221"/>
      <c r="V28" s="221">
        <f>SUM(V29:V38)</f>
        <v>66.92</v>
      </c>
      <c r="W28" s="221"/>
      <c r="X28" s="221"/>
      <c r="Y28" s="221"/>
      <c r="AG28" t="s">
        <v>242</v>
      </c>
    </row>
    <row r="29" spans="1:60" ht="22.5" outlineLevel="1" x14ac:dyDescent="0.2">
      <c r="A29" s="229">
        <v>10</v>
      </c>
      <c r="B29" s="230" t="s">
        <v>837</v>
      </c>
      <c r="C29" s="247" t="s">
        <v>838</v>
      </c>
      <c r="D29" s="231" t="s">
        <v>317</v>
      </c>
      <c r="E29" s="232">
        <v>27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5.4000000000000001E-4</v>
      </c>
      <c r="O29" s="232">
        <f>ROUND(E29*N29,2)</f>
        <v>0.01</v>
      </c>
      <c r="P29" s="232">
        <v>0.222</v>
      </c>
      <c r="Q29" s="232">
        <f>ROUND(E29*P29,2)</f>
        <v>5.99</v>
      </c>
      <c r="R29" s="234" t="s">
        <v>442</v>
      </c>
      <c r="S29" s="234" t="s">
        <v>246</v>
      </c>
      <c r="T29" s="235" t="s">
        <v>411</v>
      </c>
      <c r="U29" s="220">
        <v>0.47</v>
      </c>
      <c r="V29" s="220">
        <f>ROUND(E29*U29,2)</f>
        <v>12.69</v>
      </c>
      <c r="W29" s="220"/>
      <c r="X29" s="220" t="s">
        <v>280</v>
      </c>
      <c r="Y29" s="220" t="s">
        <v>249</v>
      </c>
      <c r="Z29" s="210"/>
      <c r="AA29" s="210"/>
      <c r="AB29" s="210"/>
      <c r="AC29" s="210"/>
      <c r="AD29" s="210"/>
      <c r="AE29" s="210"/>
      <c r="AF29" s="210"/>
      <c r="AG29" s="210" t="s">
        <v>281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62" t="s">
        <v>839</v>
      </c>
      <c r="D30" s="254"/>
      <c r="E30" s="255">
        <v>27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322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29">
        <v>11</v>
      </c>
      <c r="B31" s="230" t="s">
        <v>840</v>
      </c>
      <c r="C31" s="247" t="s">
        <v>841</v>
      </c>
      <c r="D31" s="231" t="s">
        <v>317</v>
      </c>
      <c r="E31" s="232">
        <v>7.5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3.3899999999999998E-3</v>
      </c>
      <c r="O31" s="232">
        <f>ROUND(E31*N31,2)</f>
        <v>0.03</v>
      </c>
      <c r="P31" s="232">
        <v>2.38</v>
      </c>
      <c r="Q31" s="232">
        <f>ROUND(E31*P31,2)</f>
        <v>17.850000000000001</v>
      </c>
      <c r="R31" s="234" t="s">
        <v>442</v>
      </c>
      <c r="S31" s="234" t="s">
        <v>246</v>
      </c>
      <c r="T31" s="235" t="s">
        <v>411</v>
      </c>
      <c r="U31" s="220">
        <v>5.6550000000000002</v>
      </c>
      <c r="V31" s="220">
        <f>ROUND(E31*U31,2)</f>
        <v>42.41</v>
      </c>
      <c r="W31" s="220"/>
      <c r="X31" s="220" t="s">
        <v>280</v>
      </c>
      <c r="Y31" s="220" t="s">
        <v>249</v>
      </c>
      <c r="Z31" s="210"/>
      <c r="AA31" s="210"/>
      <c r="AB31" s="210"/>
      <c r="AC31" s="210"/>
      <c r="AD31" s="210"/>
      <c r="AE31" s="210"/>
      <c r="AF31" s="210"/>
      <c r="AG31" s="210" t="s">
        <v>281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2" t="s">
        <v>842</v>
      </c>
      <c r="D32" s="254"/>
      <c r="E32" s="255">
        <v>7.5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322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9">
        <v>12</v>
      </c>
      <c r="B33" s="240" t="s">
        <v>843</v>
      </c>
      <c r="C33" s="250" t="s">
        <v>844</v>
      </c>
      <c r="D33" s="241" t="s">
        <v>342</v>
      </c>
      <c r="E33" s="242">
        <v>5.9939999999999998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 t="s">
        <v>346</v>
      </c>
      <c r="S33" s="244" t="s">
        <v>246</v>
      </c>
      <c r="T33" s="245" t="s">
        <v>411</v>
      </c>
      <c r="U33" s="220">
        <v>0</v>
      </c>
      <c r="V33" s="220">
        <f>ROUND(E33*U33,2)</f>
        <v>0</v>
      </c>
      <c r="W33" s="220"/>
      <c r="X33" s="220" t="s">
        <v>280</v>
      </c>
      <c r="Y33" s="220" t="s">
        <v>249</v>
      </c>
      <c r="Z33" s="210"/>
      <c r="AA33" s="210"/>
      <c r="AB33" s="210"/>
      <c r="AC33" s="210"/>
      <c r="AD33" s="210"/>
      <c r="AE33" s="210"/>
      <c r="AF33" s="210"/>
      <c r="AG33" s="210" t="s">
        <v>348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9">
        <v>13</v>
      </c>
      <c r="B34" s="240" t="s">
        <v>845</v>
      </c>
      <c r="C34" s="250" t="s">
        <v>846</v>
      </c>
      <c r="D34" s="241" t="s">
        <v>342</v>
      </c>
      <c r="E34" s="242">
        <v>17.850000000000001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 t="s">
        <v>346</v>
      </c>
      <c r="S34" s="244" t="s">
        <v>246</v>
      </c>
      <c r="T34" s="245" t="s">
        <v>411</v>
      </c>
      <c r="U34" s="220">
        <v>0</v>
      </c>
      <c r="V34" s="220">
        <f>ROUND(E34*U34,2)</f>
        <v>0</v>
      </c>
      <c r="W34" s="220"/>
      <c r="X34" s="220" t="s">
        <v>280</v>
      </c>
      <c r="Y34" s="220" t="s">
        <v>249</v>
      </c>
      <c r="Z34" s="210"/>
      <c r="AA34" s="210"/>
      <c r="AB34" s="210"/>
      <c r="AC34" s="210"/>
      <c r="AD34" s="210"/>
      <c r="AE34" s="210"/>
      <c r="AF34" s="210"/>
      <c r="AG34" s="210" t="s">
        <v>348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14</v>
      </c>
      <c r="B35" s="240" t="s">
        <v>429</v>
      </c>
      <c r="C35" s="250" t="s">
        <v>430</v>
      </c>
      <c r="D35" s="241" t="s">
        <v>342</v>
      </c>
      <c r="E35" s="242">
        <v>23.844000000000001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 t="s">
        <v>346</v>
      </c>
      <c r="S35" s="244" t="s">
        <v>246</v>
      </c>
      <c r="T35" s="245" t="s">
        <v>411</v>
      </c>
      <c r="U35" s="220">
        <v>0.49</v>
      </c>
      <c r="V35" s="220">
        <f>ROUND(E35*U35,2)</f>
        <v>11.68</v>
      </c>
      <c r="W35" s="220"/>
      <c r="X35" s="220" t="s">
        <v>280</v>
      </c>
      <c r="Y35" s="220" t="s">
        <v>249</v>
      </c>
      <c r="Z35" s="210"/>
      <c r="AA35" s="210"/>
      <c r="AB35" s="210"/>
      <c r="AC35" s="210"/>
      <c r="AD35" s="210"/>
      <c r="AE35" s="210"/>
      <c r="AF35" s="210"/>
      <c r="AG35" s="210" t="s">
        <v>348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15</v>
      </c>
      <c r="B36" s="240" t="s">
        <v>432</v>
      </c>
      <c r="C36" s="250" t="s">
        <v>433</v>
      </c>
      <c r="D36" s="241" t="s">
        <v>342</v>
      </c>
      <c r="E36" s="242">
        <v>476.88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 t="s">
        <v>346</v>
      </c>
      <c r="S36" s="244" t="s">
        <v>246</v>
      </c>
      <c r="T36" s="245" t="s">
        <v>411</v>
      </c>
      <c r="U36" s="220">
        <v>0</v>
      </c>
      <c r="V36" s="220">
        <f>ROUND(E36*U36,2)</f>
        <v>0</v>
      </c>
      <c r="W36" s="220"/>
      <c r="X36" s="220" t="s">
        <v>280</v>
      </c>
      <c r="Y36" s="220" t="s">
        <v>249</v>
      </c>
      <c r="Z36" s="210"/>
      <c r="AA36" s="210"/>
      <c r="AB36" s="210"/>
      <c r="AC36" s="210"/>
      <c r="AD36" s="210"/>
      <c r="AE36" s="210"/>
      <c r="AF36" s="210"/>
      <c r="AG36" s="210" t="s">
        <v>348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9">
        <v>16</v>
      </c>
      <c r="B37" s="230" t="s">
        <v>440</v>
      </c>
      <c r="C37" s="247" t="s">
        <v>441</v>
      </c>
      <c r="D37" s="231" t="s">
        <v>342</v>
      </c>
      <c r="E37" s="232">
        <v>23.844000000000001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 t="s">
        <v>442</v>
      </c>
      <c r="S37" s="234" t="s">
        <v>246</v>
      </c>
      <c r="T37" s="235" t="s">
        <v>411</v>
      </c>
      <c r="U37" s="220">
        <v>6.0000000000000001E-3</v>
      </c>
      <c r="V37" s="220">
        <f>ROUND(E37*U37,2)</f>
        <v>0.14000000000000001</v>
      </c>
      <c r="W37" s="220"/>
      <c r="X37" s="220" t="s">
        <v>280</v>
      </c>
      <c r="Y37" s="220" t="s">
        <v>249</v>
      </c>
      <c r="Z37" s="210"/>
      <c r="AA37" s="210"/>
      <c r="AB37" s="210"/>
      <c r="AC37" s="210"/>
      <c r="AD37" s="210"/>
      <c r="AE37" s="210"/>
      <c r="AF37" s="210"/>
      <c r="AG37" s="210" t="s">
        <v>348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1" t="s">
        <v>443</v>
      </c>
      <c r="D38" s="260"/>
      <c r="E38" s="260"/>
      <c r="F38" s="260"/>
      <c r="G38" s="26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320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3"/>
      <c r="B39" s="4"/>
      <c r="C39" s="25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227</v>
      </c>
    </row>
    <row r="40" spans="1:60" x14ac:dyDescent="0.2">
      <c r="A40" s="213"/>
      <c r="B40" s="214" t="s">
        <v>29</v>
      </c>
      <c r="C40" s="252"/>
      <c r="D40" s="215"/>
      <c r="E40" s="216"/>
      <c r="F40" s="216"/>
      <c r="G40" s="228">
        <f>G8+G16+G19+G28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313</v>
      </c>
    </row>
    <row r="41" spans="1:60" x14ac:dyDescent="0.2">
      <c r="C41" s="253"/>
      <c r="D41" s="10"/>
      <c r="AG41" t="s">
        <v>314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rpWdbzAAAnu1T7ET5Dm1+w0ok1ZoeSOLyFwmCGGNUYQMPT2Q8CftidcYHjYYmRfC8mjzLqoGrUbldnV1IIEOg==" saltValue="0D/YXW3IoBNRNsrmdmfyEQ==" spinCount="100000" sheet="1" formatRows="0"/>
  <mergeCells count="8">
    <mergeCell ref="C27:G27"/>
    <mergeCell ref="C38:G38"/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173B-F2CB-44EB-9A2A-11826CBA71B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70</v>
      </c>
      <c r="C3" s="199" t="s">
        <v>71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61</v>
      </c>
      <c r="C8" s="246" t="s">
        <v>111</v>
      </c>
      <c r="D8" s="224"/>
      <c r="E8" s="225"/>
      <c r="F8" s="226"/>
      <c r="G8" s="226">
        <f>SUMIF(AG9:AG51,"&lt;&gt;NOR",G9:G51)</f>
        <v>0</v>
      </c>
      <c r="H8" s="226"/>
      <c r="I8" s="226">
        <f>SUM(I9:I51)</f>
        <v>0</v>
      </c>
      <c r="J8" s="226"/>
      <c r="K8" s="226">
        <f>SUM(K9:K51)</f>
        <v>0</v>
      </c>
      <c r="L8" s="226"/>
      <c r="M8" s="226">
        <f>SUM(M9:M51)</f>
        <v>0</v>
      </c>
      <c r="N8" s="225"/>
      <c r="O8" s="225">
        <f>SUM(O9:O51)</f>
        <v>31.62</v>
      </c>
      <c r="P8" s="225"/>
      <c r="Q8" s="225">
        <f>SUM(Q9:Q51)</f>
        <v>0</v>
      </c>
      <c r="R8" s="226"/>
      <c r="S8" s="226"/>
      <c r="T8" s="227"/>
      <c r="U8" s="221"/>
      <c r="V8" s="221">
        <f>SUM(V9:V51)</f>
        <v>289.44</v>
      </c>
      <c r="W8" s="221"/>
      <c r="X8" s="221"/>
      <c r="Y8" s="221"/>
      <c r="AG8" t="s">
        <v>242</v>
      </c>
    </row>
    <row r="9" spans="1:60" outlineLevel="1" x14ac:dyDescent="0.2">
      <c r="A9" s="229">
        <v>1</v>
      </c>
      <c r="B9" s="230" t="s">
        <v>847</v>
      </c>
      <c r="C9" s="247" t="s">
        <v>848</v>
      </c>
      <c r="D9" s="231" t="s">
        <v>317</v>
      </c>
      <c r="E9" s="232">
        <v>184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318</v>
      </c>
      <c r="S9" s="234" t="s">
        <v>246</v>
      </c>
      <c r="T9" s="235" t="s">
        <v>411</v>
      </c>
      <c r="U9" s="220">
        <v>1.34E-2</v>
      </c>
      <c r="V9" s="220">
        <f>ROUND(E9*U9,2)</f>
        <v>2.4700000000000002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281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1" t="s">
        <v>849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nebo lesní půdy, s vodorovným přemístěním na hromady v místě upotřebení nebo na dočasné či trvalé skládky se složením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850</v>
      </c>
      <c r="D11" s="254"/>
      <c r="E11" s="255">
        <v>184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851</v>
      </c>
      <c r="C12" s="247" t="s">
        <v>852</v>
      </c>
      <c r="D12" s="231" t="s">
        <v>317</v>
      </c>
      <c r="E12" s="232">
        <v>853.25148000000002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318</v>
      </c>
      <c r="S12" s="234" t="s">
        <v>246</v>
      </c>
      <c r="T12" s="235" t="s">
        <v>411</v>
      </c>
      <c r="U12" s="220">
        <v>0.187</v>
      </c>
      <c r="V12" s="220">
        <f>ROUND(E12*U12,2)</f>
        <v>159.56</v>
      </c>
      <c r="W12" s="220"/>
      <c r="X12" s="220" t="s">
        <v>280</v>
      </c>
      <c r="Y12" s="220" t="s">
        <v>249</v>
      </c>
      <c r="Z12" s="210"/>
      <c r="AA12" s="210"/>
      <c r="AB12" s="210"/>
      <c r="AC12" s="210"/>
      <c r="AD12" s="210"/>
      <c r="AE12" s="210"/>
      <c r="AF12" s="210"/>
      <c r="AG12" s="210" t="s">
        <v>281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61" t="s">
        <v>327</v>
      </c>
      <c r="D13" s="260"/>
      <c r="E13" s="260"/>
      <c r="F13" s="260"/>
      <c r="G13" s="26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2" t="s">
        <v>853</v>
      </c>
      <c r="D14" s="254"/>
      <c r="E14" s="255">
        <v>935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322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2" t="s">
        <v>854</v>
      </c>
      <c r="D15" s="254"/>
      <c r="E15" s="255">
        <v>-41.966050000000003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322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62" t="s">
        <v>855</v>
      </c>
      <c r="D16" s="254"/>
      <c r="E16" s="255">
        <v>-39.782470000000004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322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9">
        <v>3</v>
      </c>
      <c r="B17" s="230" t="s">
        <v>329</v>
      </c>
      <c r="C17" s="247" t="s">
        <v>330</v>
      </c>
      <c r="D17" s="231" t="s">
        <v>317</v>
      </c>
      <c r="E17" s="232">
        <v>853.25148000000002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318</v>
      </c>
      <c r="S17" s="234" t="s">
        <v>246</v>
      </c>
      <c r="T17" s="235" t="s">
        <v>411</v>
      </c>
      <c r="U17" s="220">
        <v>5.8000000000000003E-2</v>
      </c>
      <c r="V17" s="220">
        <f>ROUND(E17*U17,2)</f>
        <v>49.49</v>
      </c>
      <c r="W17" s="220"/>
      <c r="X17" s="220" t="s">
        <v>280</v>
      </c>
      <c r="Y17" s="220" t="s">
        <v>249</v>
      </c>
      <c r="Z17" s="210"/>
      <c r="AA17" s="210"/>
      <c r="AB17" s="210"/>
      <c r="AC17" s="210"/>
      <c r="AD17" s="210"/>
      <c r="AE17" s="210"/>
      <c r="AF17" s="210"/>
      <c r="AG17" s="210" t="s">
        <v>281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1" t="s">
        <v>327</v>
      </c>
      <c r="D18" s="260"/>
      <c r="E18" s="260"/>
      <c r="F18" s="260"/>
      <c r="G18" s="26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320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4</v>
      </c>
      <c r="B19" s="230" t="s">
        <v>856</v>
      </c>
      <c r="C19" s="247" t="s">
        <v>857</v>
      </c>
      <c r="D19" s="231" t="s">
        <v>317</v>
      </c>
      <c r="E19" s="232">
        <v>39.782470000000004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318</v>
      </c>
      <c r="S19" s="234" t="s">
        <v>246</v>
      </c>
      <c r="T19" s="235" t="s">
        <v>411</v>
      </c>
      <c r="U19" s="220">
        <v>0.36499999999999999</v>
      </c>
      <c r="V19" s="220">
        <f>ROUND(E19*U19,2)</f>
        <v>14.52</v>
      </c>
      <c r="W19" s="220"/>
      <c r="X19" s="220" t="s">
        <v>280</v>
      </c>
      <c r="Y19" s="220" t="s">
        <v>249</v>
      </c>
      <c r="Z19" s="210"/>
      <c r="AA19" s="210"/>
      <c r="AB19" s="210"/>
      <c r="AC19" s="210"/>
      <c r="AD19" s="210"/>
      <c r="AE19" s="210"/>
      <c r="AF19" s="210"/>
      <c r="AG19" s="210" t="s">
        <v>281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17"/>
      <c r="B20" s="218"/>
      <c r="C20" s="261" t="s">
        <v>858</v>
      </c>
      <c r="D20" s="260"/>
      <c r="E20" s="260"/>
      <c r="F20" s="260"/>
      <c r="G20" s="26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2" t="s">
        <v>859</v>
      </c>
      <c r="D21" s="254"/>
      <c r="E21" s="255">
        <v>26.286000000000001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322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2" t="s">
        <v>860</v>
      </c>
      <c r="D22" s="254"/>
      <c r="E22" s="255">
        <v>9.4412500000000001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2" t="s">
        <v>861</v>
      </c>
      <c r="D23" s="254"/>
      <c r="E23" s="255">
        <v>4.0552200000000003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322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5</v>
      </c>
      <c r="B24" s="230" t="s">
        <v>862</v>
      </c>
      <c r="C24" s="247" t="s">
        <v>863</v>
      </c>
      <c r="D24" s="231" t="s">
        <v>317</v>
      </c>
      <c r="E24" s="232">
        <v>39.782470000000004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 t="s">
        <v>318</v>
      </c>
      <c r="S24" s="234" t="s">
        <v>246</v>
      </c>
      <c r="T24" s="235" t="s">
        <v>411</v>
      </c>
      <c r="U24" s="220">
        <v>0.38979999999999998</v>
      </c>
      <c r="V24" s="220">
        <f>ROUND(E24*U24,2)</f>
        <v>15.51</v>
      </c>
      <c r="W24" s="220"/>
      <c r="X24" s="220" t="s">
        <v>280</v>
      </c>
      <c r="Y24" s="220" t="s">
        <v>249</v>
      </c>
      <c r="Z24" s="210"/>
      <c r="AA24" s="210"/>
      <c r="AB24" s="210"/>
      <c r="AC24" s="210"/>
      <c r="AD24" s="210"/>
      <c r="AE24" s="210"/>
      <c r="AF24" s="210"/>
      <c r="AG24" s="210" t="s">
        <v>281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17"/>
      <c r="B25" s="218"/>
      <c r="C25" s="261" t="s">
        <v>858</v>
      </c>
      <c r="D25" s="260"/>
      <c r="E25" s="260"/>
      <c r="F25" s="260"/>
      <c r="G25" s="26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320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7" t="str">
        <f>C25</f>
        <v>zapažených i nezapažených s urovnáním dna do předepsaného profilu a spádu, s přehozením výkopku na přilehlém terénu na vzdálenost do 3 m od podélné osy rýhy nebo s naložením výkopku na dopravní prostředek.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9">
        <v>6</v>
      </c>
      <c r="B26" s="230" t="s">
        <v>864</v>
      </c>
      <c r="C26" s="247" t="s">
        <v>865</v>
      </c>
      <c r="D26" s="231" t="s">
        <v>317</v>
      </c>
      <c r="E26" s="232">
        <v>30.156749999999999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 t="s">
        <v>318</v>
      </c>
      <c r="S26" s="234" t="s">
        <v>246</v>
      </c>
      <c r="T26" s="235" t="s">
        <v>411</v>
      </c>
      <c r="U26" s="220">
        <v>0.36499999999999999</v>
      </c>
      <c r="V26" s="220">
        <f>ROUND(E26*U26,2)</f>
        <v>11.01</v>
      </c>
      <c r="W26" s="220"/>
      <c r="X26" s="220" t="s">
        <v>280</v>
      </c>
      <c r="Y26" s="220" t="s">
        <v>249</v>
      </c>
      <c r="Z26" s="210"/>
      <c r="AA26" s="210"/>
      <c r="AB26" s="210"/>
      <c r="AC26" s="210"/>
      <c r="AD26" s="210"/>
      <c r="AE26" s="210"/>
      <c r="AF26" s="210"/>
      <c r="AG26" s="210" t="s">
        <v>281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2" x14ac:dyDescent="0.2">
      <c r="A27" s="217"/>
      <c r="B27" s="218"/>
      <c r="C27" s="261" t="s">
        <v>866</v>
      </c>
      <c r="D27" s="260"/>
      <c r="E27" s="260"/>
      <c r="F27" s="260"/>
      <c r="G27" s="26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37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2" t="s">
        <v>867</v>
      </c>
      <c r="D28" s="254"/>
      <c r="E28" s="255">
        <v>30.156749999999999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322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7</v>
      </c>
      <c r="B29" s="230" t="s">
        <v>868</v>
      </c>
      <c r="C29" s="247" t="s">
        <v>869</v>
      </c>
      <c r="D29" s="231" t="s">
        <v>317</v>
      </c>
      <c r="E29" s="232">
        <v>30.156749999999999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318</v>
      </c>
      <c r="S29" s="234" t="s">
        <v>246</v>
      </c>
      <c r="T29" s="235" t="s">
        <v>411</v>
      </c>
      <c r="U29" s="220">
        <v>8.4000000000000005E-2</v>
      </c>
      <c r="V29" s="220">
        <f>ROUND(E29*U29,2)</f>
        <v>2.5299999999999998</v>
      </c>
      <c r="W29" s="220"/>
      <c r="X29" s="220" t="s">
        <v>280</v>
      </c>
      <c r="Y29" s="220" t="s">
        <v>249</v>
      </c>
      <c r="Z29" s="210"/>
      <c r="AA29" s="210"/>
      <c r="AB29" s="210"/>
      <c r="AC29" s="210"/>
      <c r="AD29" s="210"/>
      <c r="AE29" s="210"/>
      <c r="AF29" s="210"/>
      <c r="AG29" s="210" t="s">
        <v>281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2" x14ac:dyDescent="0.2">
      <c r="A30" s="217"/>
      <c r="B30" s="218"/>
      <c r="C30" s="261" t="s">
        <v>866</v>
      </c>
      <c r="D30" s="260"/>
      <c r="E30" s="260"/>
      <c r="F30" s="260"/>
      <c r="G30" s="26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9">
        <v>8</v>
      </c>
      <c r="B31" s="230" t="s">
        <v>870</v>
      </c>
      <c r="C31" s="247" t="s">
        <v>871</v>
      </c>
      <c r="D31" s="231" t="s">
        <v>317</v>
      </c>
      <c r="E31" s="232">
        <v>368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318</v>
      </c>
      <c r="S31" s="234" t="s">
        <v>246</v>
      </c>
      <c r="T31" s="235" t="s">
        <v>411</v>
      </c>
      <c r="U31" s="220">
        <v>1.0999999999999999E-2</v>
      </c>
      <c r="V31" s="220">
        <f>ROUND(E31*U31,2)</f>
        <v>4.05</v>
      </c>
      <c r="W31" s="220"/>
      <c r="X31" s="220" t="s">
        <v>280</v>
      </c>
      <c r="Y31" s="220" t="s">
        <v>249</v>
      </c>
      <c r="Z31" s="210"/>
      <c r="AA31" s="210"/>
      <c r="AB31" s="210"/>
      <c r="AC31" s="210"/>
      <c r="AD31" s="210"/>
      <c r="AE31" s="210"/>
      <c r="AF31" s="210"/>
      <c r="AG31" s="210" t="s">
        <v>281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1" t="s">
        <v>333</v>
      </c>
      <c r="D32" s="260"/>
      <c r="E32" s="260"/>
      <c r="F32" s="260"/>
      <c r="G32" s="26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320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2" t="s">
        <v>872</v>
      </c>
      <c r="D33" s="254"/>
      <c r="E33" s="255">
        <v>368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322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29">
        <v>9</v>
      </c>
      <c r="B34" s="230" t="s">
        <v>331</v>
      </c>
      <c r="C34" s="247" t="s">
        <v>332</v>
      </c>
      <c r="D34" s="231" t="s">
        <v>317</v>
      </c>
      <c r="E34" s="232">
        <v>853.25148000000002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318</v>
      </c>
      <c r="S34" s="234" t="s">
        <v>246</v>
      </c>
      <c r="T34" s="235" t="s">
        <v>411</v>
      </c>
      <c r="U34" s="220">
        <v>1.0999999999999999E-2</v>
      </c>
      <c r="V34" s="220">
        <f>ROUND(E34*U34,2)</f>
        <v>9.39</v>
      </c>
      <c r="W34" s="220"/>
      <c r="X34" s="220" t="s">
        <v>280</v>
      </c>
      <c r="Y34" s="220" t="s">
        <v>249</v>
      </c>
      <c r="Z34" s="210"/>
      <c r="AA34" s="210"/>
      <c r="AB34" s="210"/>
      <c r="AC34" s="210"/>
      <c r="AD34" s="210"/>
      <c r="AE34" s="210"/>
      <c r="AF34" s="210"/>
      <c r="AG34" s="210" t="s">
        <v>281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1" t="s">
        <v>333</v>
      </c>
      <c r="D35" s="260"/>
      <c r="E35" s="260"/>
      <c r="F35" s="260"/>
      <c r="G35" s="26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320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2" t="s">
        <v>853</v>
      </c>
      <c r="D36" s="254"/>
      <c r="E36" s="255">
        <v>935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322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2" t="s">
        <v>854</v>
      </c>
      <c r="D37" s="254"/>
      <c r="E37" s="255">
        <v>-41.966050000000003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322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2" t="s">
        <v>855</v>
      </c>
      <c r="D38" s="254"/>
      <c r="E38" s="255">
        <v>-39.782470000000004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322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29">
        <v>10</v>
      </c>
      <c r="B39" s="230" t="s">
        <v>334</v>
      </c>
      <c r="C39" s="247" t="s">
        <v>335</v>
      </c>
      <c r="D39" s="231" t="s">
        <v>317</v>
      </c>
      <c r="E39" s="232">
        <v>8532.5148000000008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 t="s">
        <v>318</v>
      </c>
      <c r="S39" s="234" t="s">
        <v>246</v>
      </c>
      <c r="T39" s="235" t="s">
        <v>411</v>
      </c>
      <c r="U39" s="220">
        <v>0</v>
      </c>
      <c r="V39" s="220">
        <f>ROUND(E39*U39,2)</f>
        <v>0</v>
      </c>
      <c r="W39" s="220"/>
      <c r="X39" s="220" t="s">
        <v>280</v>
      </c>
      <c r="Y39" s="220" t="s">
        <v>249</v>
      </c>
      <c r="Z39" s="210"/>
      <c r="AA39" s="210"/>
      <c r="AB39" s="210"/>
      <c r="AC39" s="210"/>
      <c r="AD39" s="210"/>
      <c r="AE39" s="210"/>
      <c r="AF39" s="210"/>
      <c r="AG39" s="210" t="s">
        <v>281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1" t="s">
        <v>333</v>
      </c>
      <c r="D40" s="260"/>
      <c r="E40" s="260"/>
      <c r="F40" s="260"/>
      <c r="G40" s="26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320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62" t="s">
        <v>873</v>
      </c>
      <c r="D41" s="254"/>
      <c r="E41" s="255">
        <v>8532.5148000000008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322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29">
        <v>11</v>
      </c>
      <c r="B42" s="230" t="s">
        <v>874</v>
      </c>
      <c r="C42" s="247" t="s">
        <v>875</v>
      </c>
      <c r="D42" s="231" t="s">
        <v>317</v>
      </c>
      <c r="E42" s="232">
        <v>184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 t="s">
        <v>318</v>
      </c>
      <c r="S42" s="234" t="s">
        <v>246</v>
      </c>
      <c r="T42" s="235" t="s">
        <v>411</v>
      </c>
      <c r="U42" s="220">
        <v>5.2999999999999999E-2</v>
      </c>
      <c r="V42" s="220">
        <f>ROUND(E42*U42,2)</f>
        <v>9.75</v>
      </c>
      <c r="W42" s="220"/>
      <c r="X42" s="220" t="s">
        <v>280</v>
      </c>
      <c r="Y42" s="220" t="s">
        <v>249</v>
      </c>
      <c r="Z42" s="210"/>
      <c r="AA42" s="210"/>
      <c r="AB42" s="210"/>
      <c r="AC42" s="210"/>
      <c r="AD42" s="210"/>
      <c r="AE42" s="210"/>
      <c r="AF42" s="210"/>
      <c r="AG42" s="210" t="s">
        <v>281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2" t="s">
        <v>850</v>
      </c>
      <c r="D43" s="254"/>
      <c r="E43" s="255">
        <v>184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322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9">
        <v>12</v>
      </c>
      <c r="B44" s="240" t="s">
        <v>337</v>
      </c>
      <c r="C44" s="250" t="s">
        <v>338</v>
      </c>
      <c r="D44" s="241" t="s">
        <v>317</v>
      </c>
      <c r="E44" s="242">
        <v>853.25148000000002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4" t="s">
        <v>318</v>
      </c>
      <c r="S44" s="244" t="s">
        <v>246</v>
      </c>
      <c r="T44" s="245" t="s">
        <v>411</v>
      </c>
      <c r="U44" s="220">
        <v>8.9999999999999993E-3</v>
      </c>
      <c r="V44" s="220">
        <f>ROUND(E44*U44,2)</f>
        <v>7.68</v>
      </c>
      <c r="W44" s="220"/>
      <c r="X44" s="220" t="s">
        <v>280</v>
      </c>
      <c r="Y44" s="220" t="s">
        <v>249</v>
      </c>
      <c r="Z44" s="210"/>
      <c r="AA44" s="210"/>
      <c r="AB44" s="210"/>
      <c r="AC44" s="210"/>
      <c r="AD44" s="210"/>
      <c r="AE44" s="210"/>
      <c r="AF44" s="210"/>
      <c r="AG44" s="210" t="s">
        <v>281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29">
        <v>13</v>
      </c>
      <c r="B45" s="230" t="s">
        <v>876</v>
      </c>
      <c r="C45" s="247" t="s">
        <v>877</v>
      </c>
      <c r="D45" s="231" t="s">
        <v>317</v>
      </c>
      <c r="E45" s="232">
        <v>17.239999999999998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4" t="s">
        <v>318</v>
      </c>
      <c r="S45" s="234" t="s">
        <v>246</v>
      </c>
      <c r="T45" s="235" t="s">
        <v>411</v>
      </c>
      <c r="U45" s="220">
        <v>0.20200000000000001</v>
      </c>
      <c r="V45" s="220">
        <f>ROUND(E45*U45,2)</f>
        <v>3.48</v>
      </c>
      <c r="W45" s="220"/>
      <c r="X45" s="220" t="s">
        <v>280</v>
      </c>
      <c r="Y45" s="220" t="s">
        <v>249</v>
      </c>
      <c r="Z45" s="210"/>
      <c r="AA45" s="210"/>
      <c r="AB45" s="210"/>
      <c r="AC45" s="210"/>
      <c r="AD45" s="210"/>
      <c r="AE45" s="210"/>
      <c r="AF45" s="210"/>
      <c r="AG45" s="210" t="s">
        <v>281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1" t="s">
        <v>878</v>
      </c>
      <c r="D46" s="260"/>
      <c r="E46" s="260"/>
      <c r="F46" s="260"/>
      <c r="G46" s="26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320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2" t="s">
        <v>879</v>
      </c>
      <c r="D47" s="254"/>
      <c r="E47" s="255">
        <v>17.239999999999998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322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14</v>
      </c>
      <c r="B48" s="230" t="s">
        <v>340</v>
      </c>
      <c r="C48" s="247" t="s">
        <v>341</v>
      </c>
      <c r="D48" s="231" t="s">
        <v>342</v>
      </c>
      <c r="E48" s="232">
        <v>1621.1778099999999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 t="s">
        <v>318</v>
      </c>
      <c r="S48" s="234" t="s">
        <v>246</v>
      </c>
      <c r="T48" s="235" t="s">
        <v>411</v>
      </c>
      <c r="U48" s="220">
        <v>0</v>
      </c>
      <c r="V48" s="220">
        <f>ROUND(E48*U48,2)</f>
        <v>0</v>
      </c>
      <c r="W48" s="220"/>
      <c r="X48" s="220" t="s">
        <v>280</v>
      </c>
      <c r="Y48" s="220" t="s">
        <v>249</v>
      </c>
      <c r="Z48" s="210"/>
      <c r="AA48" s="210"/>
      <c r="AB48" s="210"/>
      <c r="AC48" s="210"/>
      <c r="AD48" s="210"/>
      <c r="AE48" s="210"/>
      <c r="AF48" s="210"/>
      <c r="AG48" s="210" t="s">
        <v>281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62" t="s">
        <v>880</v>
      </c>
      <c r="D49" s="254"/>
      <c r="E49" s="255">
        <v>1621.1778099999999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322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9">
        <v>15</v>
      </c>
      <c r="B50" s="230" t="s">
        <v>881</v>
      </c>
      <c r="C50" s="247" t="s">
        <v>882</v>
      </c>
      <c r="D50" s="231" t="s">
        <v>342</v>
      </c>
      <c r="E50" s="232">
        <v>31.61816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1</v>
      </c>
      <c r="O50" s="232">
        <f>ROUND(E50*N50,2)</f>
        <v>31.62</v>
      </c>
      <c r="P50" s="232">
        <v>0</v>
      </c>
      <c r="Q50" s="232">
        <f>ROUND(E50*P50,2)</f>
        <v>0</v>
      </c>
      <c r="R50" s="234" t="s">
        <v>549</v>
      </c>
      <c r="S50" s="234" t="s">
        <v>246</v>
      </c>
      <c r="T50" s="235" t="s">
        <v>411</v>
      </c>
      <c r="U50" s="220">
        <v>0</v>
      </c>
      <c r="V50" s="220">
        <f>ROUND(E50*U50,2)</f>
        <v>0</v>
      </c>
      <c r="W50" s="220"/>
      <c r="X50" s="220" t="s">
        <v>550</v>
      </c>
      <c r="Y50" s="220" t="s">
        <v>249</v>
      </c>
      <c r="Z50" s="210"/>
      <c r="AA50" s="210"/>
      <c r="AB50" s="210"/>
      <c r="AC50" s="210"/>
      <c r="AD50" s="210"/>
      <c r="AE50" s="210"/>
      <c r="AF50" s="210"/>
      <c r="AG50" s="210" t="s">
        <v>551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62" t="s">
        <v>883</v>
      </c>
      <c r="D51" s="254"/>
      <c r="E51" s="255">
        <v>31.61816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322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2" t="s">
        <v>241</v>
      </c>
      <c r="B52" s="223" t="s">
        <v>114</v>
      </c>
      <c r="C52" s="246" t="s">
        <v>115</v>
      </c>
      <c r="D52" s="224"/>
      <c r="E52" s="225"/>
      <c r="F52" s="226"/>
      <c r="G52" s="226">
        <f>SUMIF(AG53:AG97,"&lt;&gt;NOR",G53:G97)</f>
        <v>0</v>
      </c>
      <c r="H52" s="226"/>
      <c r="I52" s="226">
        <f>SUM(I53:I97)</f>
        <v>0</v>
      </c>
      <c r="J52" s="226"/>
      <c r="K52" s="226">
        <f>SUM(K53:K97)</f>
        <v>0</v>
      </c>
      <c r="L52" s="226"/>
      <c r="M52" s="226">
        <f>SUM(M53:M97)</f>
        <v>0</v>
      </c>
      <c r="N52" s="225"/>
      <c r="O52" s="225">
        <f>SUM(O53:O97)</f>
        <v>0.1</v>
      </c>
      <c r="P52" s="225"/>
      <c r="Q52" s="225">
        <f>SUM(Q53:Q97)</f>
        <v>0</v>
      </c>
      <c r="R52" s="226"/>
      <c r="S52" s="226"/>
      <c r="T52" s="227"/>
      <c r="U52" s="221"/>
      <c r="V52" s="221">
        <f>SUM(V53:V97)</f>
        <v>337.53000000000009</v>
      </c>
      <c r="W52" s="221"/>
      <c r="X52" s="221"/>
      <c r="Y52" s="221"/>
      <c r="AG52" t="s">
        <v>242</v>
      </c>
    </row>
    <row r="53" spans="1:60" outlineLevel="1" x14ac:dyDescent="0.2">
      <c r="A53" s="229">
        <v>16</v>
      </c>
      <c r="B53" s="230" t="s">
        <v>884</v>
      </c>
      <c r="C53" s="247" t="s">
        <v>885</v>
      </c>
      <c r="D53" s="231" t="s">
        <v>363</v>
      </c>
      <c r="E53" s="232">
        <v>1300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 t="s">
        <v>886</v>
      </c>
      <c r="S53" s="234" t="s">
        <v>246</v>
      </c>
      <c r="T53" s="235" t="s">
        <v>411</v>
      </c>
      <c r="U53" s="220">
        <v>0.06</v>
      </c>
      <c r="V53" s="220">
        <f>ROUND(E53*U53,2)</f>
        <v>78</v>
      </c>
      <c r="W53" s="220"/>
      <c r="X53" s="220" t="s">
        <v>280</v>
      </c>
      <c r="Y53" s="220" t="s">
        <v>249</v>
      </c>
      <c r="Z53" s="210"/>
      <c r="AA53" s="210"/>
      <c r="AB53" s="210"/>
      <c r="AC53" s="210"/>
      <c r="AD53" s="210"/>
      <c r="AE53" s="210"/>
      <c r="AF53" s="210"/>
      <c r="AG53" s="210" t="s">
        <v>281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1" t="s">
        <v>887</v>
      </c>
      <c r="D54" s="260"/>
      <c r="E54" s="260"/>
      <c r="F54" s="260"/>
      <c r="G54" s="26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320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62" t="s">
        <v>888</v>
      </c>
      <c r="D55" s="254"/>
      <c r="E55" s="255">
        <v>1300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322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9">
        <v>17</v>
      </c>
      <c r="B56" s="230" t="s">
        <v>870</v>
      </c>
      <c r="C56" s="247" t="s">
        <v>871</v>
      </c>
      <c r="D56" s="231" t="s">
        <v>317</v>
      </c>
      <c r="E56" s="232">
        <v>130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 t="s">
        <v>318</v>
      </c>
      <c r="S56" s="234" t="s">
        <v>246</v>
      </c>
      <c r="T56" s="235" t="s">
        <v>692</v>
      </c>
      <c r="U56" s="220">
        <v>0.01</v>
      </c>
      <c r="V56" s="220">
        <f>ROUND(E56*U56,2)</f>
        <v>1.3</v>
      </c>
      <c r="W56" s="220"/>
      <c r="X56" s="220" t="s">
        <v>889</v>
      </c>
      <c r="Y56" s="220" t="s">
        <v>890</v>
      </c>
      <c r="Z56" s="210"/>
      <c r="AA56" s="210"/>
      <c r="AB56" s="210"/>
      <c r="AC56" s="210"/>
      <c r="AD56" s="210"/>
      <c r="AE56" s="210"/>
      <c r="AF56" s="210"/>
      <c r="AG56" s="210" t="s">
        <v>891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1" t="s">
        <v>333</v>
      </c>
      <c r="D57" s="260"/>
      <c r="E57" s="260"/>
      <c r="F57" s="260"/>
      <c r="G57" s="26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320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2" t="s">
        <v>892</v>
      </c>
      <c r="D58" s="254"/>
      <c r="E58" s="255">
        <v>130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322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29">
        <v>18</v>
      </c>
      <c r="B59" s="230" t="s">
        <v>893</v>
      </c>
      <c r="C59" s="247" t="s">
        <v>894</v>
      </c>
      <c r="D59" s="231" t="s">
        <v>363</v>
      </c>
      <c r="E59" s="232">
        <v>1300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 t="s">
        <v>886</v>
      </c>
      <c r="S59" s="234" t="s">
        <v>246</v>
      </c>
      <c r="T59" s="235" t="s">
        <v>692</v>
      </c>
      <c r="U59" s="220">
        <v>3.5000000000000001E-3</v>
      </c>
      <c r="V59" s="220">
        <f>ROUND(E59*U59,2)</f>
        <v>4.55</v>
      </c>
      <c r="W59" s="220"/>
      <c r="X59" s="220" t="s">
        <v>280</v>
      </c>
      <c r="Y59" s="220" t="s">
        <v>249</v>
      </c>
      <c r="Z59" s="210"/>
      <c r="AA59" s="210"/>
      <c r="AB59" s="210"/>
      <c r="AC59" s="210"/>
      <c r="AD59" s="210"/>
      <c r="AE59" s="210"/>
      <c r="AF59" s="210"/>
      <c r="AG59" s="210" t="s">
        <v>412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61" t="s">
        <v>895</v>
      </c>
      <c r="D60" s="260"/>
      <c r="E60" s="260"/>
      <c r="F60" s="260"/>
      <c r="G60" s="26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320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49" t="s">
        <v>896</v>
      </c>
      <c r="D61" s="238"/>
      <c r="E61" s="238"/>
      <c r="F61" s="238"/>
      <c r="G61" s="238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252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2" t="s">
        <v>897</v>
      </c>
      <c r="D62" s="254"/>
      <c r="E62" s="255">
        <v>1300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322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9">
        <v>19</v>
      </c>
      <c r="B63" s="230" t="s">
        <v>898</v>
      </c>
      <c r="C63" s="247" t="s">
        <v>899</v>
      </c>
      <c r="D63" s="231" t="s">
        <v>900</v>
      </c>
      <c r="E63" s="232">
        <v>1.3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2">
        <v>1E-3</v>
      </c>
      <c r="O63" s="232">
        <f>ROUND(E63*N63,2)</f>
        <v>0</v>
      </c>
      <c r="P63" s="232">
        <v>0</v>
      </c>
      <c r="Q63" s="232">
        <f>ROUND(E63*P63,2)</f>
        <v>0</v>
      </c>
      <c r="R63" s="234" t="s">
        <v>549</v>
      </c>
      <c r="S63" s="234" t="s">
        <v>246</v>
      </c>
      <c r="T63" s="235" t="s">
        <v>692</v>
      </c>
      <c r="U63" s="220">
        <v>0</v>
      </c>
      <c r="V63" s="220">
        <f>ROUND(E63*U63,2)</f>
        <v>0</v>
      </c>
      <c r="W63" s="220"/>
      <c r="X63" s="220" t="s">
        <v>550</v>
      </c>
      <c r="Y63" s="220" t="s">
        <v>249</v>
      </c>
      <c r="Z63" s="210"/>
      <c r="AA63" s="210"/>
      <c r="AB63" s="210"/>
      <c r="AC63" s="210"/>
      <c r="AD63" s="210"/>
      <c r="AE63" s="210"/>
      <c r="AF63" s="210"/>
      <c r="AG63" s="210" t="s">
        <v>740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2" t="s">
        <v>901</v>
      </c>
      <c r="D64" s="254"/>
      <c r="E64" s="255">
        <v>1.3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322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29">
        <v>20</v>
      </c>
      <c r="B65" s="230" t="s">
        <v>902</v>
      </c>
      <c r="C65" s="247" t="s">
        <v>903</v>
      </c>
      <c r="D65" s="231" t="s">
        <v>317</v>
      </c>
      <c r="E65" s="232">
        <v>130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 t="s">
        <v>318</v>
      </c>
      <c r="S65" s="234" t="s">
        <v>246</v>
      </c>
      <c r="T65" s="235" t="s">
        <v>692</v>
      </c>
      <c r="U65" s="220">
        <v>0.65</v>
      </c>
      <c r="V65" s="220">
        <f>ROUND(E65*U65,2)</f>
        <v>84.5</v>
      </c>
      <c r="W65" s="220"/>
      <c r="X65" s="220" t="s">
        <v>280</v>
      </c>
      <c r="Y65" s="220" t="s">
        <v>890</v>
      </c>
      <c r="Z65" s="210"/>
      <c r="AA65" s="210"/>
      <c r="AB65" s="210"/>
      <c r="AC65" s="210"/>
      <c r="AD65" s="210"/>
      <c r="AE65" s="210"/>
      <c r="AF65" s="210"/>
      <c r="AG65" s="210" t="s">
        <v>281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2" t="s">
        <v>904</v>
      </c>
      <c r="D66" s="254"/>
      <c r="E66" s="255">
        <v>130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322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9">
        <v>21</v>
      </c>
      <c r="B67" s="230" t="s">
        <v>905</v>
      </c>
      <c r="C67" s="247" t="s">
        <v>906</v>
      </c>
      <c r="D67" s="231" t="s">
        <v>363</v>
      </c>
      <c r="E67" s="232">
        <v>2600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 t="s">
        <v>886</v>
      </c>
      <c r="S67" s="234" t="s">
        <v>246</v>
      </c>
      <c r="T67" s="235" t="s">
        <v>692</v>
      </c>
      <c r="U67" s="220">
        <v>0</v>
      </c>
      <c r="V67" s="220">
        <f>ROUND(E67*U67,2)</f>
        <v>0</v>
      </c>
      <c r="W67" s="220"/>
      <c r="X67" s="220" t="s">
        <v>280</v>
      </c>
      <c r="Y67" s="220" t="s">
        <v>890</v>
      </c>
      <c r="Z67" s="210"/>
      <c r="AA67" s="210"/>
      <c r="AB67" s="210"/>
      <c r="AC67" s="210"/>
      <c r="AD67" s="210"/>
      <c r="AE67" s="210"/>
      <c r="AF67" s="210"/>
      <c r="AG67" s="210" t="s">
        <v>281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1" t="s">
        <v>907</v>
      </c>
      <c r="D68" s="260"/>
      <c r="E68" s="260"/>
      <c r="F68" s="260"/>
      <c r="G68" s="26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320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2" t="s">
        <v>908</v>
      </c>
      <c r="D69" s="254"/>
      <c r="E69" s="255">
        <v>2600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322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9">
        <v>22</v>
      </c>
      <c r="B70" s="230" t="s">
        <v>909</v>
      </c>
      <c r="C70" s="247" t="s">
        <v>910</v>
      </c>
      <c r="D70" s="231" t="s">
        <v>363</v>
      </c>
      <c r="E70" s="232">
        <v>1300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 t="s">
        <v>886</v>
      </c>
      <c r="S70" s="234" t="s">
        <v>246</v>
      </c>
      <c r="T70" s="235" t="s">
        <v>692</v>
      </c>
      <c r="U70" s="220">
        <v>7.0000000000000007E-2</v>
      </c>
      <c r="V70" s="220">
        <f>ROUND(E70*U70,2)</f>
        <v>91</v>
      </c>
      <c r="W70" s="220"/>
      <c r="X70" s="220" t="s">
        <v>280</v>
      </c>
      <c r="Y70" s="220" t="s">
        <v>249</v>
      </c>
      <c r="Z70" s="210"/>
      <c r="AA70" s="210"/>
      <c r="AB70" s="210"/>
      <c r="AC70" s="210"/>
      <c r="AD70" s="210"/>
      <c r="AE70" s="210"/>
      <c r="AF70" s="210"/>
      <c r="AG70" s="210" t="s">
        <v>412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2" t="s">
        <v>897</v>
      </c>
      <c r="D71" s="254"/>
      <c r="E71" s="255">
        <v>1300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322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9">
        <v>23</v>
      </c>
      <c r="B72" s="230" t="s">
        <v>911</v>
      </c>
      <c r="C72" s="247" t="s">
        <v>912</v>
      </c>
      <c r="D72" s="231" t="s">
        <v>363</v>
      </c>
      <c r="E72" s="232">
        <v>1300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 t="s">
        <v>886</v>
      </c>
      <c r="S72" s="234" t="s">
        <v>246</v>
      </c>
      <c r="T72" s="235" t="s">
        <v>692</v>
      </c>
      <c r="U72" s="220">
        <v>0.02</v>
      </c>
      <c r="V72" s="220">
        <f>ROUND(E72*U72,2)</f>
        <v>26</v>
      </c>
      <c r="W72" s="220"/>
      <c r="X72" s="220" t="s">
        <v>280</v>
      </c>
      <c r="Y72" s="220" t="s">
        <v>249</v>
      </c>
      <c r="Z72" s="210"/>
      <c r="AA72" s="210"/>
      <c r="AB72" s="210"/>
      <c r="AC72" s="210"/>
      <c r="AD72" s="210"/>
      <c r="AE72" s="210"/>
      <c r="AF72" s="210"/>
      <c r="AG72" s="210" t="s">
        <v>412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62" t="s">
        <v>897</v>
      </c>
      <c r="D73" s="254"/>
      <c r="E73" s="255">
        <v>1300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322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29">
        <v>24</v>
      </c>
      <c r="B74" s="230" t="s">
        <v>913</v>
      </c>
      <c r="C74" s="247" t="s">
        <v>914</v>
      </c>
      <c r="D74" s="231" t="s">
        <v>363</v>
      </c>
      <c r="E74" s="232">
        <v>1300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 t="s">
        <v>318</v>
      </c>
      <c r="S74" s="234" t="s">
        <v>246</v>
      </c>
      <c r="T74" s="235" t="s">
        <v>411</v>
      </c>
      <c r="U74" s="220">
        <v>1.9E-2</v>
      </c>
      <c r="V74" s="220">
        <f>ROUND(E74*U74,2)</f>
        <v>24.7</v>
      </c>
      <c r="W74" s="220"/>
      <c r="X74" s="220" t="s">
        <v>280</v>
      </c>
      <c r="Y74" s="220" t="s">
        <v>249</v>
      </c>
      <c r="Z74" s="210"/>
      <c r="AA74" s="210"/>
      <c r="AB74" s="210"/>
      <c r="AC74" s="210"/>
      <c r="AD74" s="210"/>
      <c r="AE74" s="210"/>
      <c r="AF74" s="210"/>
      <c r="AG74" s="210" t="s">
        <v>281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2" x14ac:dyDescent="0.2">
      <c r="A75" s="217"/>
      <c r="B75" s="218"/>
      <c r="C75" s="261" t="s">
        <v>915</v>
      </c>
      <c r="D75" s="260"/>
      <c r="E75" s="260"/>
      <c r="F75" s="260"/>
      <c r="G75" s="26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320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37" t="str">
        <f>C75</f>
        <v>s případným nutným přemístěním hromad nebo dočasných skládek na místo potřeby ze vzdálenosti do 30 m, v rovině nebo ve svahu do 1 : 5,</v>
      </c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2" t="s">
        <v>888</v>
      </c>
      <c r="D76" s="254"/>
      <c r="E76" s="255">
        <v>1300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322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9">
        <v>25</v>
      </c>
      <c r="B77" s="230" t="s">
        <v>905</v>
      </c>
      <c r="C77" s="247" t="s">
        <v>906</v>
      </c>
      <c r="D77" s="231" t="s">
        <v>363</v>
      </c>
      <c r="E77" s="232">
        <v>1300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 t="s">
        <v>886</v>
      </c>
      <c r="S77" s="234" t="s">
        <v>246</v>
      </c>
      <c r="T77" s="235" t="s">
        <v>411</v>
      </c>
      <c r="U77" s="220">
        <v>0</v>
      </c>
      <c r="V77" s="220">
        <f>ROUND(E77*U77,2)</f>
        <v>0</v>
      </c>
      <c r="W77" s="220"/>
      <c r="X77" s="220" t="s">
        <v>280</v>
      </c>
      <c r="Y77" s="220" t="s">
        <v>249</v>
      </c>
      <c r="Z77" s="210"/>
      <c r="AA77" s="210"/>
      <c r="AB77" s="210"/>
      <c r="AC77" s="210"/>
      <c r="AD77" s="210"/>
      <c r="AE77" s="210"/>
      <c r="AF77" s="210"/>
      <c r="AG77" s="210" t="s">
        <v>281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61" t="s">
        <v>907</v>
      </c>
      <c r="D78" s="260"/>
      <c r="E78" s="260"/>
      <c r="F78" s="260"/>
      <c r="G78" s="26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320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9">
        <v>26</v>
      </c>
      <c r="B79" s="230" t="s">
        <v>916</v>
      </c>
      <c r="C79" s="247" t="s">
        <v>917</v>
      </c>
      <c r="D79" s="231" t="s">
        <v>410</v>
      </c>
      <c r="E79" s="232">
        <v>3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 t="s">
        <v>886</v>
      </c>
      <c r="S79" s="234" t="s">
        <v>246</v>
      </c>
      <c r="T79" s="235" t="s">
        <v>411</v>
      </c>
      <c r="U79" s="220">
        <v>0.18</v>
      </c>
      <c r="V79" s="220">
        <f>ROUND(E79*U79,2)</f>
        <v>0.54</v>
      </c>
      <c r="W79" s="220"/>
      <c r="X79" s="220" t="s">
        <v>280</v>
      </c>
      <c r="Y79" s="220" t="s">
        <v>249</v>
      </c>
      <c r="Z79" s="210"/>
      <c r="AA79" s="210"/>
      <c r="AB79" s="210"/>
      <c r="AC79" s="210"/>
      <c r="AD79" s="210"/>
      <c r="AE79" s="210"/>
      <c r="AF79" s="210"/>
      <c r="AG79" s="210" t="s">
        <v>281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2" x14ac:dyDescent="0.2">
      <c r="A80" s="217"/>
      <c r="B80" s="218"/>
      <c r="C80" s="261" t="s">
        <v>918</v>
      </c>
      <c r="D80" s="260"/>
      <c r="E80" s="260"/>
      <c r="F80" s="260"/>
      <c r="G80" s="26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320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37" t="str">
        <f>C80</f>
        <v>pro vysazování rostlin v hornině 1 až 4 s výměnou půdy na 50%, s případným naložením přebytečných výkopků na dopravní prostředek, s odvozem na vzdálenost do 20 km a se složením,</v>
      </c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62" t="s">
        <v>919</v>
      </c>
      <c r="D81" s="254"/>
      <c r="E81" s="255">
        <v>3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322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9">
        <v>27</v>
      </c>
      <c r="B82" s="230" t="s">
        <v>920</v>
      </c>
      <c r="C82" s="247" t="s">
        <v>921</v>
      </c>
      <c r="D82" s="231" t="s">
        <v>410</v>
      </c>
      <c r="E82" s="232">
        <v>1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 t="s">
        <v>886</v>
      </c>
      <c r="S82" s="234" t="s">
        <v>246</v>
      </c>
      <c r="T82" s="235" t="s">
        <v>411</v>
      </c>
      <c r="U82" s="220">
        <v>3.4780000000000002</v>
      </c>
      <c r="V82" s="220">
        <f>ROUND(E82*U82,2)</f>
        <v>3.48</v>
      </c>
      <c r="W82" s="220"/>
      <c r="X82" s="220" t="s">
        <v>280</v>
      </c>
      <c r="Y82" s="220" t="s">
        <v>249</v>
      </c>
      <c r="Z82" s="210"/>
      <c r="AA82" s="210"/>
      <c r="AB82" s="210"/>
      <c r="AC82" s="210"/>
      <c r="AD82" s="210"/>
      <c r="AE82" s="210"/>
      <c r="AF82" s="210"/>
      <c r="AG82" s="210" t="s">
        <v>281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2" x14ac:dyDescent="0.2">
      <c r="A83" s="217"/>
      <c r="B83" s="218"/>
      <c r="C83" s="261" t="s">
        <v>918</v>
      </c>
      <c r="D83" s="260"/>
      <c r="E83" s="260"/>
      <c r="F83" s="260"/>
      <c r="G83" s="26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320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37" t="str">
        <f>C83</f>
        <v>pro vysazování rostlin v hornině 1 až 4 s výměnou půdy na 50%, s případným naložením přebytečných výkopků na dopravní prostředek, s odvozem na vzdálenost do 20 km a se složením,</v>
      </c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2" t="s">
        <v>922</v>
      </c>
      <c r="D84" s="254"/>
      <c r="E84" s="255">
        <v>1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322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9">
        <v>28</v>
      </c>
      <c r="B85" s="230" t="s">
        <v>923</v>
      </c>
      <c r="C85" s="247" t="s">
        <v>924</v>
      </c>
      <c r="D85" s="231" t="s">
        <v>410</v>
      </c>
      <c r="E85" s="232">
        <v>3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 t="s">
        <v>886</v>
      </c>
      <c r="S85" s="234" t="s">
        <v>246</v>
      </c>
      <c r="T85" s="235" t="s">
        <v>411</v>
      </c>
      <c r="U85" s="220">
        <v>0.27400000000000002</v>
      </c>
      <c r="V85" s="220">
        <f>ROUND(E85*U85,2)</f>
        <v>0.82</v>
      </c>
      <c r="W85" s="220"/>
      <c r="X85" s="220" t="s">
        <v>280</v>
      </c>
      <c r="Y85" s="220" t="s">
        <v>249</v>
      </c>
      <c r="Z85" s="210"/>
      <c r="AA85" s="210"/>
      <c r="AB85" s="210"/>
      <c r="AC85" s="210"/>
      <c r="AD85" s="210"/>
      <c r="AE85" s="210"/>
      <c r="AF85" s="210"/>
      <c r="AG85" s="210" t="s">
        <v>281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61" t="s">
        <v>925</v>
      </c>
      <c r="D86" s="260"/>
      <c r="E86" s="260"/>
      <c r="F86" s="260"/>
      <c r="G86" s="26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320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2" t="s">
        <v>919</v>
      </c>
      <c r="D87" s="254"/>
      <c r="E87" s="255">
        <v>3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322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9">
        <v>29</v>
      </c>
      <c r="B88" s="230" t="s">
        <v>926</v>
      </c>
      <c r="C88" s="247" t="s">
        <v>927</v>
      </c>
      <c r="D88" s="231" t="s">
        <v>410</v>
      </c>
      <c r="E88" s="232">
        <v>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 t="s">
        <v>886</v>
      </c>
      <c r="S88" s="234" t="s">
        <v>246</v>
      </c>
      <c r="T88" s="235" t="s">
        <v>411</v>
      </c>
      <c r="U88" s="220">
        <v>5.7380000000000004</v>
      </c>
      <c r="V88" s="220">
        <f>ROUND(E88*U88,2)</f>
        <v>5.74</v>
      </c>
      <c r="W88" s="220"/>
      <c r="X88" s="220" t="s">
        <v>280</v>
      </c>
      <c r="Y88" s="220" t="s">
        <v>249</v>
      </c>
      <c r="Z88" s="210"/>
      <c r="AA88" s="210"/>
      <c r="AB88" s="210"/>
      <c r="AC88" s="210"/>
      <c r="AD88" s="210"/>
      <c r="AE88" s="210"/>
      <c r="AF88" s="210"/>
      <c r="AG88" s="210" t="s">
        <v>281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61" t="s">
        <v>925</v>
      </c>
      <c r="D89" s="260"/>
      <c r="E89" s="260"/>
      <c r="F89" s="260"/>
      <c r="G89" s="26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320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62" t="s">
        <v>922</v>
      </c>
      <c r="D90" s="254"/>
      <c r="E90" s="255">
        <v>1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322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9">
        <v>30</v>
      </c>
      <c r="B91" s="230" t="s">
        <v>928</v>
      </c>
      <c r="C91" s="247" t="s">
        <v>929</v>
      </c>
      <c r="D91" s="231" t="s">
        <v>363</v>
      </c>
      <c r="E91" s="232">
        <v>1300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 t="s">
        <v>886</v>
      </c>
      <c r="S91" s="234" t="s">
        <v>246</v>
      </c>
      <c r="T91" s="235" t="s">
        <v>411</v>
      </c>
      <c r="U91" s="220">
        <v>1.0999999999999999E-2</v>
      </c>
      <c r="V91" s="220">
        <f>ROUND(E91*U91,2)</f>
        <v>14.3</v>
      </c>
      <c r="W91" s="220"/>
      <c r="X91" s="220" t="s">
        <v>280</v>
      </c>
      <c r="Y91" s="220" t="s">
        <v>249</v>
      </c>
      <c r="Z91" s="210"/>
      <c r="AA91" s="210"/>
      <c r="AB91" s="210"/>
      <c r="AC91" s="210"/>
      <c r="AD91" s="210"/>
      <c r="AE91" s="210"/>
      <c r="AF91" s="210"/>
      <c r="AG91" s="210" t="s">
        <v>281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2" x14ac:dyDescent="0.2">
      <c r="A92" s="217"/>
      <c r="B92" s="218"/>
      <c r="C92" s="261" t="s">
        <v>930</v>
      </c>
      <c r="D92" s="260"/>
      <c r="E92" s="260"/>
      <c r="F92" s="260"/>
      <c r="G92" s="26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320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37" t="str">
        <f>C92</f>
        <v>bez ohledu na způsob založení, tj. pokosení se shrabáním, naložením shrabků na dopravní prostředek s odvezením do 20 km a se složením,</v>
      </c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9">
        <v>31</v>
      </c>
      <c r="B93" s="240" t="s">
        <v>931</v>
      </c>
      <c r="C93" s="250" t="s">
        <v>932</v>
      </c>
      <c r="D93" s="241" t="s">
        <v>363</v>
      </c>
      <c r="E93" s="242">
        <v>1300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2">
        <v>0</v>
      </c>
      <c r="O93" s="242">
        <f>ROUND(E93*N93,2)</f>
        <v>0</v>
      </c>
      <c r="P93" s="242">
        <v>0</v>
      </c>
      <c r="Q93" s="242">
        <f>ROUND(E93*P93,2)</f>
        <v>0</v>
      </c>
      <c r="R93" s="244" t="s">
        <v>886</v>
      </c>
      <c r="S93" s="244" t="s">
        <v>246</v>
      </c>
      <c r="T93" s="245" t="s">
        <v>411</v>
      </c>
      <c r="U93" s="220">
        <v>2E-3</v>
      </c>
      <c r="V93" s="220">
        <f>ROUND(E93*U93,2)</f>
        <v>2.6</v>
      </c>
      <c r="W93" s="220"/>
      <c r="X93" s="220" t="s">
        <v>280</v>
      </c>
      <c r="Y93" s="220" t="s">
        <v>249</v>
      </c>
      <c r="Z93" s="210"/>
      <c r="AA93" s="210"/>
      <c r="AB93" s="210"/>
      <c r="AC93" s="210"/>
      <c r="AD93" s="210"/>
      <c r="AE93" s="210"/>
      <c r="AF93" s="210"/>
      <c r="AG93" s="210" t="s">
        <v>281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9">
        <v>32</v>
      </c>
      <c r="B94" s="230" t="s">
        <v>933</v>
      </c>
      <c r="C94" s="247" t="s">
        <v>934</v>
      </c>
      <c r="D94" s="231" t="s">
        <v>661</v>
      </c>
      <c r="E94" s="232">
        <v>65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1E-3</v>
      </c>
      <c r="O94" s="232">
        <f>ROUND(E94*N94,2)</f>
        <v>7.0000000000000007E-2</v>
      </c>
      <c r="P94" s="232">
        <v>0</v>
      </c>
      <c r="Q94" s="232">
        <f>ROUND(E94*P94,2)</f>
        <v>0</v>
      </c>
      <c r="R94" s="234" t="s">
        <v>549</v>
      </c>
      <c r="S94" s="234" t="s">
        <v>246</v>
      </c>
      <c r="T94" s="235" t="s">
        <v>411</v>
      </c>
      <c r="U94" s="220">
        <v>0</v>
      </c>
      <c r="V94" s="220">
        <f>ROUND(E94*U94,2)</f>
        <v>0</v>
      </c>
      <c r="W94" s="220"/>
      <c r="X94" s="220" t="s">
        <v>550</v>
      </c>
      <c r="Y94" s="220" t="s">
        <v>249</v>
      </c>
      <c r="Z94" s="210"/>
      <c r="AA94" s="210"/>
      <c r="AB94" s="210"/>
      <c r="AC94" s="210"/>
      <c r="AD94" s="210"/>
      <c r="AE94" s="210"/>
      <c r="AF94" s="210"/>
      <c r="AG94" s="210" t="s">
        <v>551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935</v>
      </c>
      <c r="D95" s="254"/>
      <c r="E95" s="255">
        <v>65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322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9">
        <v>33</v>
      </c>
      <c r="B96" s="240" t="s">
        <v>936</v>
      </c>
      <c r="C96" s="250" t="s">
        <v>937</v>
      </c>
      <c r="D96" s="241" t="s">
        <v>410</v>
      </c>
      <c r="E96" s="242">
        <v>3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2">
        <v>2E-3</v>
      </c>
      <c r="O96" s="242">
        <f>ROUND(E96*N96,2)</f>
        <v>0.01</v>
      </c>
      <c r="P96" s="242">
        <v>0</v>
      </c>
      <c r="Q96" s="242">
        <f>ROUND(E96*P96,2)</f>
        <v>0</v>
      </c>
      <c r="R96" s="244"/>
      <c r="S96" s="244" t="s">
        <v>279</v>
      </c>
      <c r="T96" s="245" t="s">
        <v>247</v>
      </c>
      <c r="U96" s="220">
        <v>0</v>
      </c>
      <c r="V96" s="220">
        <f>ROUND(E96*U96,2)</f>
        <v>0</v>
      </c>
      <c r="W96" s="220"/>
      <c r="X96" s="220" t="s">
        <v>550</v>
      </c>
      <c r="Y96" s="220" t="s">
        <v>249</v>
      </c>
      <c r="Z96" s="210"/>
      <c r="AA96" s="210"/>
      <c r="AB96" s="210"/>
      <c r="AC96" s="210"/>
      <c r="AD96" s="210"/>
      <c r="AE96" s="210"/>
      <c r="AF96" s="210"/>
      <c r="AG96" s="210" t="s">
        <v>551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9">
        <v>34</v>
      </c>
      <c r="B97" s="240" t="s">
        <v>938</v>
      </c>
      <c r="C97" s="250" t="s">
        <v>939</v>
      </c>
      <c r="D97" s="241" t="s">
        <v>410</v>
      </c>
      <c r="E97" s="242">
        <v>1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2">
        <v>1.4999999999999999E-2</v>
      </c>
      <c r="O97" s="242">
        <f>ROUND(E97*N97,2)</f>
        <v>0.02</v>
      </c>
      <c r="P97" s="242">
        <v>0</v>
      </c>
      <c r="Q97" s="242">
        <f>ROUND(E97*P97,2)</f>
        <v>0</v>
      </c>
      <c r="R97" s="244"/>
      <c r="S97" s="244" t="s">
        <v>279</v>
      </c>
      <c r="T97" s="245" t="s">
        <v>247</v>
      </c>
      <c r="U97" s="220">
        <v>0</v>
      </c>
      <c r="V97" s="220">
        <f>ROUND(E97*U97,2)</f>
        <v>0</v>
      </c>
      <c r="W97" s="220"/>
      <c r="X97" s="220" t="s">
        <v>550</v>
      </c>
      <c r="Y97" s="220" t="s">
        <v>249</v>
      </c>
      <c r="Z97" s="210"/>
      <c r="AA97" s="210"/>
      <c r="AB97" s="210"/>
      <c r="AC97" s="210"/>
      <c r="AD97" s="210"/>
      <c r="AE97" s="210"/>
      <c r="AF97" s="210"/>
      <c r="AG97" s="210" t="s">
        <v>551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22" t="s">
        <v>241</v>
      </c>
      <c r="B98" s="223" t="s">
        <v>70</v>
      </c>
      <c r="C98" s="246" t="s">
        <v>116</v>
      </c>
      <c r="D98" s="224"/>
      <c r="E98" s="225"/>
      <c r="F98" s="226"/>
      <c r="G98" s="226">
        <f>SUMIF(AG99:AG158,"&lt;&gt;NOR",G99:G158)</f>
        <v>0</v>
      </c>
      <c r="H98" s="226"/>
      <c r="I98" s="226">
        <f>SUM(I99:I158)</f>
        <v>0</v>
      </c>
      <c r="J98" s="226"/>
      <c r="K98" s="226">
        <f>SUM(K99:K158)</f>
        <v>0</v>
      </c>
      <c r="L98" s="226"/>
      <c r="M98" s="226">
        <f>SUM(M99:M158)</f>
        <v>0</v>
      </c>
      <c r="N98" s="225"/>
      <c r="O98" s="225">
        <f>SUM(O99:O158)</f>
        <v>549.2399999999999</v>
      </c>
      <c r="P98" s="225"/>
      <c r="Q98" s="225">
        <f>SUM(Q99:Q158)</f>
        <v>0</v>
      </c>
      <c r="R98" s="226"/>
      <c r="S98" s="226"/>
      <c r="T98" s="227"/>
      <c r="U98" s="221"/>
      <c r="V98" s="221">
        <f>SUM(V99:V158)</f>
        <v>301.02</v>
      </c>
      <c r="W98" s="221"/>
      <c r="X98" s="221"/>
      <c r="Y98" s="221"/>
      <c r="AG98" t="s">
        <v>242</v>
      </c>
    </row>
    <row r="99" spans="1:60" outlineLevel="1" x14ac:dyDescent="0.2">
      <c r="A99" s="229">
        <v>35</v>
      </c>
      <c r="B99" s="230" t="s">
        <v>940</v>
      </c>
      <c r="C99" s="247" t="s">
        <v>941</v>
      </c>
      <c r="D99" s="231" t="s">
        <v>317</v>
      </c>
      <c r="E99" s="232">
        <v>15.51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1.665</v>
      </c>
      <c r="O99" s="232">
        <f>ROUND(E99*N99,2)</f>
        <v>25.82</v>
      </c>
      <c r="P99" s="232">
        <v>0</v>
      </c>
      <c r="Q99" s="232">
        <f>ROUND(E99*P99,2)</f>
        <v>0</v>
      </c>
      <c r="R99" s="234" t="s">
        <v>942</v>
      </c>
      <c r="S99" s="234" t="s">
        <v>246</v>
      </c>
      <c r="T99" s="235" t="s">
        <v>411</v>
      </c>
      <c r="U99" s="220">
        <v>0.92</v>
      </c>
      <c r="V99" s="220">
        <f>ROUND(E99*U99,2)</f>
        <v>14.27</v>
      </c>
      <c r="W99" s="220"/>
      <c r="X99" s="220" t="s">
        <v>280</v>
      </c>
      <c r="Y99" s="220" t="s">
        <v>249</v>
      </c>
      <c r="Z99" s="210"/>
      <c r="AA99" s="210"/>
      <c r="AB99" s="210"/>
      <c r="AC99" s="210"/>
      <c r="AD99" s="210"/>
      <c r="AE99" s="210"/>
      <c r="AF99" s="210"/>
      <c r="AG99" s="210" t="s">
        <v>281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61" t="s">
        <v>943</v>
      </c>
      <c r="D100" s="260"/>
      <c r="E100" s="260"/>
      <c r="F100" s="260"/>
      <c r="G100" s="26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320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2" t="s">
        <v>944</v>
      </c>
      <c r="D101" s="254"/>
      <c r="E101" s="255">
        <v>15.51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322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29">
        <v>36</v>
      </c>
      <c r="B102" s="230" t="s">
        <v>945</v>
      </c>
      <c r="C102" s="247" t="s">
        <v>946</v>
      </c>
      <c r="D102" s="231" t="s">
        <v>400</v>
      </c>
      <c r="E102" s="232">
        <v>103.4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 t="s">
        <v>947</v>
      </c>
      <c r="S102" s="234" t="s">
        <v>246</v>
      </c>
      <c r="T102" s="235" t="s">
        <v>411</v>
      </c>
      <c r="U102" s="220">
        <v>7.1499999999999994E-2</v>
      </c>
      <c r="V102" s="220">
        <f>ROUND(E102*U102,2)</f>
        <v>7.39</v>
      </c>
      <c r="W102" s="220"/>
      <c r="X102" s="220" t="s">
        <v>280</v>
      </c>
      <c r="Y102" s="220" t="s">
        <v>249</v>
      </c>
      <c r="Z102" s="210"/>
      <c r="AA102" s="210"/>
      <c r="AB102" s="210"/>
      <c r="AC102" s="210"/>
      <c r="AD102" s="210"/>
      <c r="AE102" s="210"/>
      <c r="AF102" s="210"/>
      <c r="AG102" s="210" t="s">
        <v>281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62" t="s">
        <v>948</v>
      </c>
      <c r="D103" s="254"/>
      <c r="E103" s="255">
        <v>103.4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322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9">
        <v>37</v>
      </c>
      <c r="B104" s="230" t="s">
        <v>949</v>
      </c>
      <c r="C104" s="247" t="s">
        <v>950</v>
      </c>
      <c r="D104" s="231" t="s">
        <v>363</v>
      </c>
      <c r="E104" s="232">
        <v>51.7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1.7000000000000001E-4</v>
      </c>
      <c r="O104" s="232">
        <f>ROUND(E104*N104,2)</f>
        <v>0.01</v>
      </c>
      <c r="P104" s="232">
        <v>0</v>
      </c>
      <c r="Q104" s="232">
        <f>ROUND(E104*P104,2)</f>
        <v>0</v>
      </c>
      <c r="R104" s="234" t="s">
        <v>942</v>
      </c>
      <c r="S104" s="234" t="s">
        <v>246</v>
      </c>
      <c r="T104" s="235" t="s">
        <v>411</v>
      </c>
      <c r="U104" s="220">
        <v>7.4999999999999997E-2</v>
      </c>
      <c r="V104" s="220">
        <f>ROUND(E104*U104,2)</f>
        <v>3.88</v>
      </c>
      <c r="W104" s="220"/>
      <c r="X104" s="220" t="s">
        <v>280</v>
      </c>
      <c r="Y104" s="220" t="s">
        <v>249</v>
      </c>
      <c r="Z104" s="210"/>
      <c r="AA104" s="210"/>
      <c r="AB104" s="210"/>
      <c r="AC104" s="210"/>
      <c r="AD104" s="210"/>
      <c r="AE104" s="210"/>
      <c r="AF104" s="210"/>
      <c r="AG104" s="210" t="s">
        <v>281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1" t="s">
        <v>951</v>
      </c>
      <c r="D105" s="260"/>
      <c r="E105" s="260"/>
      <c r="F105" s="260"/>
      <c r="G105" s="26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320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62" t="s">
        <v>952</v>
      </c>
      <c r="D106" s="254"/>
      <c r="E106" s="255">
        <v>51.7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322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9">
        <v>38</v>
      </c>
      <c r="B107" s="230" t="s">
        <v>953</v>
      </c>
      <c r="C107" s="247" t="s">
        <v>954</v>
      </c>
      <c r="D107" s="231" t="s">
        <v>317</v>
      </c>
      <c r="E107" s="232">
        <v>117.55945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2.16</v>
      </c>
      <c r="O107" s="232">
        <f>ROUND(E107*N107,2)</f>
        <v>253.93</v>
      </c>
      <c r="P107" s="232">
        <v>0</v>
      </c>
      <c r="Q107" s="232">
        <f>ROUND(E107*P107,2)</f>
        <v>0</v>
      </c>
      <c r="R107" s="234" t="s">
        <v>942</v>
      </c>
      <c r="S107" s="234" t="s">
        <v>246</v>
      </c>
      <c r="T107" s="235" t="s">
        <v>411</v>
      </c>
      <c r="U107" s="220">
        <v>1.085</v>
      </c>
      <c r="V107" s="220">
        <f>ROUND(E107*U107,2)</f>
        <v>127.55</v>
      </c>
      <c r="W107" s="220"/>
      <c r="X107" s="220" t="s">
        <v>280</v>
      </c>
      <c r="Y107" s="220" t="s">
        <v>249</v>
      </c>
      <c r="Z107" s="210"/>
      <c r="AA107" s="210"/>
      <c r="AB107" s="210"/>
      <c r="AC107" s="210"/>
      <c r="AD107" s="210"/>
      <c r="AE107" s="210"/>
      <c r="AF107" s="210"/>
      <c r="AG107" s="210" t="s">
        <v>281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63" t="s">
        <v>349</v>
      </c>
      <c r="D108" s="256"/>
      <c r="E108" s="257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322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4" t="s">
        <v>955</v>
      </c>
      <c r="D109" s="256"/>
      <c r="E109" s="257">
        <v>54.172499999999999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322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4" t="s">
        <v>956</v>
      </c>
      <c r="D110" s="256"/>
      <c r="E110" s="257">
        <v>106.61624999999999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322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4" t="s">
        <v>957</v>
      </c>
      <c r="D111" s="256"/>
      <c r="E111" s="257">
        <v>35.343130000000002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322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64" t="s">
        <v>958</v>
      </c>
      <c r="D112" s="256"/>
      <c r="E112" s="257">
        <v>29.84938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322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64" t="s">
        <v>959</v>
      </c>
      <c r="D113" s="256"/>
      <c r="E113" s="257">
        <v>51.838749999999997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322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4" t="s">
        <v>960</v>
      </c>
      <c r="D114" s="256"/>
      <c r="E114" s="257">
        <v>18.18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322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5" t="s">
        <v>353</v>
      </c>
      <c r="D115" s="258"/>
      <c r="E115" s="259">
        <v>296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322</v>
      </c>
      <c r="AH115" s="210">
        <v>3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3" t="s">
        <v>354</v>
      </c>
      <c r="D116" s="256"/>
      <c r="E116" s="257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322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2" t="s">
        <v>961</v>
      </c>
      <c r="D117" s="254"/>
      <c r="E117" s="255">
        <v>74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322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2" t="s">
        <v>962</v>
      </c>
      <c r="D118" s="254"/>
      <c r="E118" s="255">
        <v>43.559449999999998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322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9">
        <v>39</v>
      </c>
      <c r="B119" s="230" t="s">
        <v>963</v>
      </c>
      <c r="C119" s="247" t="s">
        <v>964</v>
      </c>
      <c r="D119" s="231" t="s">
        <v>363</v>
      </c>
      <c r="E119" s="232">
        <v>79.198999999999998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1.0049999999999999</v>
      </c>
      <c r="O119" s="232">
        <f>ROUND(E119*N119,2)</f>
        <v>79.59</v>
      </c>
      <c r="P119" s="232">
        <v>0</v>
      </c>
      <c r="Q119" s="232">
        <f>ROUND(E119*P119,2)</f>
        <v>0</v>
      </c>
      <c r="R119" s="234" t="s">
        <v>485</v>
      </c>
      <c r="S119" s="234" t="s">
        <v>246</v>
      </c>
      <c r="T119" s="235" t="s">
        <v>411</v>
      </c>
      <c r="U119" s="220">
        <v>1.22</v>
      </c>
      <c r="V119" s="220">
        <f>ROUND(E119*U119,2)</f>
        <v>96.62</v>
      </c>
      <c r="W119" s="220"/>
      <c r="X119" s="220" t="s">
        <v>280</v>
      </c>
      <c r="Y119" s="220" t="s">
        <v>249</v>
      </c>
      <c r="Z119" s="210"/>
      <c r="AA119" s="210"/>
      <c r="AB119" s="210"/>
      <c r="AC119" s="210"/>
      <c r="AD119" s="210"/>
      <c r="AE119" s="210"/>
      <c r="AF119" s="210"/>
      <c r="AG119" s="210" t="s">
        <v>281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61" t="s">
        <v>965</v>
      </c>
      <c r="D120" s="260"/>
      <c r="E120" s="260"/>
      <c r="F120" s="260"/>
      <c r="G120" s="26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320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3" t="s">
        <v>349</v>
      </c>
      <c r="D121" s="256"/>
      <c r="E121" s="257"/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322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4" t="s">
        <v>966</v>
      </c>
      <c r="D122" s="256"/>
      <c r="E122" s="257">
        <v>67.400000000000006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322</v>
      </c>
      <c r="AH122" s="210">
        <v>2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4" t="s">
        <v>967</v>
      </c>
      <c r="D123" s="256"/>
      <c r="E123" s="257">
        <v>29.05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322</v>
      </c>
      <c r="AH123" s="210">
        <v>2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4" t="s">
        <v>968</v>
      </c>
      <c r="D124" s="256"/>
      <c r="E124" s="257">
        <v>10.398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322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4" t="s">
        <v>969</v>
      </c>
      <c r="D125" s="256"/>
      <c r="E125" s="257">
        <v>51.55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322</v>
      </c>
      <c r="AH125" s="210">
        <v>2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65" t="s">
        <v>353</v>
      </c>
      <c r="D126" s="258"/>
      <c r="E126" s="259">
        <v>158.398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322</v>
      </c>
      <c r="AH126" s="210">
        <v>3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3" t="s">
        <v>354</v>
      </c>
      <c r="D127" s="256"/>
      <c r="E127" s="257"/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322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2" t="s">
        <v>970</v>
      </c>
      <c r="D128" s="254"/>
      <c r="E128" s="255">
        <v>79.198999999999998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322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9">
        <v>40</v>
      </c>
      <c r="B129" s="230" t="s">
        <v>971</v>
      </c>
      <c r="C129" s="247" t="s">
        <v>972</v>
      </c>
      <c r="D129" s="231" t="s">
        <v>317</v>
      </c>
      <c r="E129" s="232">
        <v>5.5682400000000003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2.5249999999999999</v>
      </c>
      <c r="O129" s="232">
        <f>ROUND(E129*N129,2)</f>
        <v>14.06</v>
      </c>
      <c r="P129" s="232">
        <v>0</v>
      </c>
      <c r="Q129" s="232">
        <f>ROUND(E129*P129,2)</f>
        <v>0</v>
      </c>
      <c r="R129" s="234" t="s">
        <v>485</v>
      </c>
      <c r="S129" s="234" t="s">
        <v>246</v>
      </c>
      <c r="T129" s="235" t="s">
        <v>411</v>
      </c>
      <c r="U129" s="220">
        <v>0.47699999999999998</v>
      </c>
      <c r="V129" s="220">
        <f>ROUND(E129*U129,2)</f>
        <v>2.66</v>
      </c>
      <c r="W129" s="220"/>
      <c r="X129" s="220" t="s">
        <v>280</v>
      </c>
      <c r="Y129" s="220" t="s">
        <v>249</v>
      </c>
      <c r="Z129" s="210"/>
      <c r="AA129" s="210"/>
      <c r="AB129" s="210"/>
      <c r="AC129" s="210"/>
      <c r="AD129" s="210"/>
      <c r="AE129" s="210"/>
      <c r="AF129" s="210"/>
      <c r="AG129" s="210" t="s">
        <v>281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63" t="s">
        <v>349</v>
      </c>
      <c r="D130" s="256"/>
      <c r="E130" s="257"/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322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64" t="s">
        <v>973</v>
      </c>
      <c r="D131" s="256"/>
      <c r="E131" s="257">
        <v>2.0219999999999998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322</v>
      </c>
      <c r="AH131" s="210">
        <v>2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64" t="s">
        <v>974</v>
      </c>
      <c r="D132" s="256"/>
      <c r="E132" s="257">
        <v>0.72624999999999995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322</v>
      </c>
      <c r="AH132" s="210">
        <v>2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64" t="s">
        <v>975</v>
      </c>
      <c r="D133" s="256"/>
      <c r="E133" s="257">
        <v>0.31194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322</v>
      </c>
      <c r="AH133" s="210">
        <v>2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4" t="s">
        <v>976</v>
      </c>
      <c r="D134" s="256"/>
      <c r="E134" s="257">
        <v>2.31975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322</v>
      </c>
      <c r="AH134" s="210">
        <v>2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5" t="s">
        <v>353</v>
      </c>
      <c r="D135" s="258"/>
      <c r="E135" s="259">
        <v>5.3799400000000004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322</v>
      </c>
      <c r="AH135" s="210">
        <v>3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63" t="s">
        <v>354</v>
      </c>
      <c r="D136" s="256"/>
      <c r="E136" s="257"/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322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2" t="s">
        <v>977</v>
      </c>
      <c r="D137" s="254"/>
      <c r="E137" s="255">
        <v>5.5682400000000003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322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9">
        <v>41</v>
      </c>
      <c r="B138" s="230" t="s">
        <v>978</v>
      </c>
      <c r="C138" s="247" t="s">
        <v>979</v>
      </c>
      <c r="D138" s="231" t="s">
        <v>317</v>
      </c>
      <c r="E138" s="232">
        <v>66.818849999999998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2.5249999999999999</v>
      </c>
      <c r="O138" s="232">
        <f>ROUND(E138*N138,2)</f>
        <v>168.72</v>
      </c>
      <c r="P138" s="232">
        <v>0</v>
      </c>
      <c r="Q138" s="232">
        <f>ROUND(E138*P138,2)</f>
        <v>0</v>
      </c>
      <c r="R138" s="234" t="s">
        <v>485</v>
      </c>
      <c r="S138" s="234" t="s">
        <v>246</v>
      </c>
      <c r="T138" s="235" t="s">
        <v>411</v>
      </c>
      <c r="U138" s="220">
        <v>0.48</v>
      </c>
      <c r="V138" s="220">
        <f>ROUND(E138*U138,2)</f>
        <v>32.07</v>
      </c>
      <c r="W138" s="220"/>
      <c r="X138" s="220" t="s">
        <v>280</v>
      </c>
      <c r="Y138" s="220" t="s">
        <v>249</v>
      </c>
      <c r="Z138" s="210"/>
      <c r="AA138" s="210"/>
      <c r="AB138" s="210"/>
      <c r="AC138" s="210"/>
      <c r="AD138" s="210"/>
      <c r="AE138" s="210"/>
      <c r="AF138" s="210"/>
      <c r="AG138" s="210" t="s">
        <v>281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61" t="s">
        <v>980</v>
      </c>
      <c r="D139" s="260"/>
      <c r="E139" s="260"/>
      <c r="F139" s="260"/>
      <c r="G139" s="26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320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3" t="s">
        <v>349</v>
      </c>
      <c r="D140" s="256"/>
      <c r="E140" s="257"/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322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4" t="s">
        <v>981</v>
      </c>
      <c r="D141" s="256"/>
      <c r="E141" s="257">
        <v>24.263999999999999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322</v>
      </c>
      <c r="AH141" s="210">
        <v>2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4" t="s">
        <v>982</v>
      </c>
      <c r="D142" s="256"/>
      <c r="E142" s="257">
        <v>8.7149999999999999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322</v>
      </c>
      <c r="AH142" s="210">
        <v>2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4" t="s">
        <v>983</v>
      </c>
      <c r="D143" s="256"/>
      <c r="E143" s="257">
        <v>3.7432799999999999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322</v>
      </c>
      <c r="AH143" s="210">
        <v>2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4" t="s">
        <v>984</v>
      </c>
      <c r="D144" s="256"/>
      <c r="E144" s="257">
        <v>27.837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322</v>
      </c>
      <c r="AH144" s="210">
        <v>2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5" t="s">
        <v>353</v>
      </c>
      <c r="D145" s="258"/>
      <c r="E145" s="259">
        <v>64.559280000000001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322</v>
      </c>
      <c r="AH145" s="210">
        <v>3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3" t="s">
        <v>354</v>
      </c>
      <c r="D146" s="256"/>
      <c r="E146" s="257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322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2" t="s">
        <v>985</v>
      </c>
      <c r="D147" s="254"/>
      <c r="E147" s="255">
        <v>66.818849999999998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322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9">
        <v>42</v>
      </c>
      <c r="B148" s="230" t="s">
        <v>986</v>
      </c>
      <c r="C148" s="247" t="s">
        <v>987</v>
      </c>
      <c r="D148" s="231" t="s">
        <v>988</v>
      </c>
      <c r="E148" s="232">
        <v>6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4.4400000000000004E-3</v>
      </c>
      <c r="O148" s="232">
        <f>ROUND(E148*N148,2)</f>
        <v>0.03</v>
      </c>
      <c r="P148" s="232">
        <v>0</v>
      </c>
      <c r="Q148" s="232">
        <f>ROUND(E148*P148,2)</f>
        <v>0</v>
      </c>
      <c r="R148" s="234"/>
      <c r="S148" s="234" t="s">
        <v>279</v>
      </c>
      <c r="T148" s="235" t="s">
        <v>247</v>
      </c>
      <c r="U148" s="220">
        <v>0</v>
      </c>
      <c r="V148" s="220">
        <f>ROUND(E148*U148,2)</f>
        <v>0</v>
      </c>
      <c r="W148" s="220"/>
      <c r="X148" s="220" t="s">
        <v>280</v>
      </c>
      <c r="Y148" s="220" t="s">
        <v>249</v>
      </c>
      <c r="Z148" s="210"/>
      <c r="AA148" s="210"/>
      <c r="AB148" s="210"/>
      <c r="AC148" s="210"/>
      <c r="AD148" s="210"/>
      <c r="AE148" s="210"/>
      <c r="AF148" s="210"/>
      <c r="AG148" s="210" t="s">
        <v>281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62" t="s">
        <v>989</v>
      </c>
      <c r="D149" s="254"/>
      <c r="E149" s="255">
        <v>6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322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33.75" outlineLevel="1" x14ac:dyDescent="0.2">
      <c r="A150" s="229">
        <v>43</v>
      </c>
      <c r="B150" s="230" t="s">
        <v>990</v>
      </c>
      <c r="C150" s="247" t="s">
        <v>991</v>
      </c>
      <c r="D150" s="231" t="s">
        <v>342</v>
      </c>
      <c r="E150" s="232">
        <v>0.54530000000000001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1.0249299999999999</v>
      </c>
      <c r="O150" s="232">
        <f>ROUND(E150*N150,2)</f>
        <v>0.56000000000000005</v>
      </c>
      <c r="P150" s="232">
        <v>0</v>
      </c>
      <c r="Q150" s="232">
        <f>ROUND(E150*P150,2)</f>
        <v>0</v>
      </c>
      <c r="R150" s="234" t="s">
        <v>724</v>
      </c>
      <c r="S150" s="234" t="s">
        <v>246</v>
      </c>
      <c r="T150" s="235" t="s">
        <v>411</v>
      </c>
      <c r="U150" s="220">
        <v>23.530999999999999</v>
      </c>
      <c r="V150" s="220">
        <f>ROUND(E150*U150,2)</f>
        <v>12.83</v>
      </c>
      <c r="W150" s="220"/>
      <c r="X150" s="220" t="s">
        <v>280</v>
      </c>
      <c r="Y150" s="220" t="s">
        <v>249</v>
      </c>
      <c r="Z150" s="210"/>
      <c r="AA150" s="210"/>
      <c r="AB150" s="210"/>
      <c r="AC150" s="210"/>
      <c r="AD150" s="210"/>
      <c r="AE150" s="210"/>
      <c r="AF150" s="210"/>
      <c r="AG150" s="210" t="s">
        <v>281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62" t="s">
        <v>992</v>
      </c>
      <c r="D151" s="254"/>
      <c r="E151" s="255">
        <v>0.54530000000000001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322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29">
        <v>44</v>
      </c>
      <c r="B152" s="230" t="s">
        <v>993</v>
      </c>
      <c r="C152" s="247" t="s">
        <v>994</v>
      </c>
      <c r="D152" s="231" t="s">
        <v>317</v>
      </c>
      <c r="E152" s="232">
        <v>2.585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2.5</v>
      </c>
      <c r="O152" s="232">
        <f>ROUND(E152*N152,2)</f>
        <v>6.46</v>
      </c>
      <c r="P152" s="232">
        <v>0</v>
      </c>
      <c r="Q152" s="232">
        <f>ROUND(E152*P152,2)</f>
        <v>0</v>
      </c>
      <c r="R152" s="234" t="s">
        <v>947</v>
      </c>
      <c r="S152" s="234" t="s">
        <v>246</v>
      </c>
      <c r="T152" s="235" t="s">
        <v>411</v>
      </c>
      <c r="U152" s="220">
        <v>1.4490000000000001</v>
      </c>
      <c r="V152" s="220">
        <f>ROUND(E152*U152,2)</f>
        <v>3.75</v>
      </c>
      <c r="W152" s="220"/>
      <c r="X152" s="220" t="s">
        <v>280</v>
      </c>
      <c r="Y152" s="220" t="s">
        <v>249</v>
      </c>
      <c r="Z152" s="210"/>
      <c r="AA152" s="210"/>
      <c r="AB152" s="210"/>
      <c r="AC152" s="210"/>
      <c r="AD152" s="210"/>
      <c r="AE152" s="210"/>
      <c r="AF152" s="210"/>
      <c r="AG152" s="210" t="s">
        <v>281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61" t="s">
        <v>995</v>
      </c>
      <c r="D153" s="260"/>
      <c r="E153" s="260"/>
      <c r="F153" s="260"/>
      <c r="G153" s="26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320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62" t="s">
        <v>996</v>
      </c>
      <c r="D154" s="254"/>
      <c r="E154" s="255">
        <v>2.585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322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29">
        <v>45</v>
      </c>
      <c r="B155" s="230" t="s">
        <v>997</v>
      </c>
      <c r="C155" s="247" t="s">
        <v>998</v>
      </c>
      <c r="D155" s="231" t="s">
        <v>400</v>
      </c>
      <c r="E155" s="232">
        <v>112.706</v>
      </c>
      <c r="F155" s="233"/>
      <c r="G155" s="234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2">
        <v>3.6000000000000002E-4</v>
      </c>
      <c r="O155" s="232">
        <f>ROUND(E155*N155,2)</f>
        <v>0.04</v>
      </c>
      <c r="P155" s="232">
        <v>0</v>
      </c>
      <c r="Q155" s="232">
        <f>ROUND(E155*P155,2)</f>
        <v>0</v>
      </c>
      <c r="R155" s="234" t="s">
        <v>549</v>
      </c>
      <c r="S155" s="234" t="s">
        <v>246</v>
      </c>
      <c r="T155" s="235" t="s">
        <v>411</v>
      </c>
      <c r="U155" s="220">
        <v>0</v>
      </c>
      <c r="V155" s="220">
        <f>ROUND(E155*U155,2)</f>
        <v>0</v>
      </c>
      <c r="W155" s="220"/>
      <c r="X155" s="220" t="s">
        <v>550</v>
      </c>
      <c r="Y155" s="220" t="s">
        <v>249</v>
      </c>
      <c r="Z155" s="210"/>
      <c r="AA155" s="210"/>
      <c r="AB155" s="210"/>
      <c r="AC155" s="210"/>
      <c r="AD155" s="210"/>
      <c r="AE155" s="210"/>
      <c r="AF155" s="210"/>
      <c r="AG155" s="210" t="s">
        <v>551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62" t="s">
        <v>999</v>
      </c>
      <c r="D156" s="254"/>
      <c r="E156" s="255">
        <v>112.706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322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29">
        <v>46</v>
      </c>
      <c r="B157" s="230" t="s">
        <v>1000</v>
      </c>
      <c r="C157" s="247" t="s">
        <v>1001</v>
      </c>
      <c r="D157" s="231" t="s">
        <v>363</v>
      </c>
      <c r="E157" s="232">
        <v>62.04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2.9999999999999997E-4</v>
      </c>
      <c r="O157" s="232">
        <f>ROUND(E157*N157,2)</f>
        <v>0.02</v>
      </c>
      <c r="P157" s="232">
        <v>0</v>
      </c>
      <c r="Q157" s="232">
        <f>ROUND(E157*P157,2)</f>
        <v>0</v>
      </c>
      <c r="R157" s="234" t="s">
        <v>549</v>
      </c>
      <c r="S157" s="234" t="s">
        <v>246</v>
      </c>
      <c r="T157" s="235" t="s">
        <v>411</v>
      </c>
      <c r="U157" s="220">
        <v>0</v>
      </c>
      <c r="V157" s="220">
        <f>ROUND(E157*U157,2)</f>
        <v>0</v>
      </c>
      <c r="W157" s="220"/>
      <c r="X157" s="220" t="s">
        <v>550</v>
      </c>
      <c r="Y157" s="220" t="s">
        <v>249</v>
      </c>
      <c r="Z157" s="210"/>
      <c r="AA157" s="210"/>
      <c r="AB157" s="210"/>
      <c r="AC157" s="210"/>
      <c r="AD157" s="210"/>
      <c r="AE157" s="210"/>
      <c r="AF157" s="210"/>
      <c r="AG157" s="210" t="s">
        <v>551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2" t="s">
        <v>1002</v>
      </c>
      <c r="D158" s="254"/>
      <c r="E158" s="255">
        <v>62.04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322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22" t="s">
        <v>241</v>
      </c>
      <c r="B159" s="223" t="s">
        <v>117</v>
      </c>
      <c r="C159" s="246" t="s">
        <v>118</v>
      </c>
      <c r="D159" s="224"/>
      <c r="E159" s="225"/>
      <c r="F159" s="226"/>
      <c r="G159" s="226">
        <f>SUMIF(AG160:AG207,"&lt;&gt;NOR",G160:G207)</f>
        <v>0</v>
      </c>
      <c r="H159" s="226"/>
      <c r="I159" s="226">
        <f>SUM(I160:I207)</f>
        <v>0</v>
      </c>
      <c r="J159" s="226"/>
      <c r="K159" s="226">
        <f>SUM(K160:K207)</f>
        <v>0</v>
      </c>
      <c r="L159" s="226"/>
      <c r="M159" s="226">
        <f>SUM(M160:M207)</f>
        <v>0</v>
      </c>
      <c r="N159" s="225"/>
      <c r="O159" s="225">
        <f>SUM(O160:O207)</f>
        <v>125.26000000000002</v>
      </c>
      <c r="P159" s="225"/>
      <c r="Q159" s="225">
        <f>SUM(Q160:Q207)</f>
        <v>0</v>
      </c>
      <c r="R159" s="226"/>
      <c r="S159" s="226"/>
      <c r="T159" s="227"/>
      <c r="U159" s="221"/>
      <c r="V159" s="221">
        <f>SUM(V160:V207)</f>
        <v>475.06000000000012</v>
      </c>
      <c r="W159" s="221"/>
      <c r="X159" s="221"/>
      <c r="Y159" s="221"/>
      <c r="AG159" t="s">
        <v>242</v>
      </c>
    </row>
    <row r="160" spans="1:60" ht="45" outlineLevel="1" x14ac:dyDescent="0.2">
      <c r="A160" s="229">
        <v>47</v>
      </c>
      <c r="B160" s="230" t="s">
        <v>1003</v>
      </c>
      <c r="C160" s="247" t="s">
        <v>1004</v>
      </c>
      <c r="D160" s="231" t="s">
        <v>363</v>
      </c>
      <c r="E160" s="232">
        <v>51.98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0.19819999999999999</v>
      </c>
      <c r="O160" s="232">
        <f>ROUND(E160*N160,2)</f>
        <v>10.3</v>
      </c>
      <c r="P160" s="232">
        <v>0</v>
      </c>
      <c r="Q160" s="232">
        <f>ROUND(E160*P160,2)</f>
        <v>0</v>
      </c>
      <c r="R160" s="234" t="s">
        <v>485</v>
      </c>
      <c r="S160" s="234" t="s">
        <v>246</v>
      </c>
      <c r="T160" s="235" t="s">
        <v>411</v>
      </c>
      <c r="U160" s="220">
        <v>0.6</v>
      </c>
      <c r="V160" s="220">
        <f>ROUND(E160*U160,2)</f>
        <v>31.19</v>
      </c>
      <c r="W160" s="220"/>
      <c r="X160" s="220" t="s">
        <v>280</v>
      </c>
      <c r="Y160" s="220" t="s">
        <v>249</v>
      </c>
      <c r="Z160" s="210"/>
      <c r="AA160" s="210"/>
      <c r="AB160" s="210"/>
      <c r="AC160" s="210"/>
      <c r="AD160" s="210"/>
      <c r="AE160" s="210"/>
      <c r="AF160" s="210"/>
      <c r="AG160" s="210" t="s">
        <v>281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62" t="s">
        <v>1005</v>
      </c>
      <c r="D161" s="254"/>
      <c r="E161" s="255">
        <v>42.68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322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2" t="s">
        <v>1006</v>
      </c>
      <c r="D162" s="254"/>
      <c r="E162" s="255">
        <v>9.3000000000000007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322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45" outlineLevel="1" x14ac:dyDescent="0.2">
      <c r="A163" s="229">
        <v>48</v>
      </c>
      <c r="B163" s="230" t="s">
        <v>1007</v>
      </c>
      <c r="C163" s="247" t="s">
        <v>1008</v>
      </c>
      <c r="D163" s="231" t="s">
        <v>363</v>
      </c>
      <c r="E163" s="232">
        <v>261.29250000000002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0.20988000000000001</v>
      </c>
      <c r="O163" s="232">
        <f>ROUND(E163*N163,2)</f>
        <v>54.84</v>
      </c>
      <c r="P163" s="232">
        <v>0</v>
      </c>
      <c r="Q163" s="232">
        <f>ROUND(E163*P163,2)</f>
        <v>0</v>
      </c>
      <c r="R163" s="234" t="s">
        <v>485</v>
      </c>
      <c r="S163" s="234" t="s">
        <v>246</v>
      </c>
      <c r="T163" s="235" t="s">
        <v>411</v>
      </c>
      <c r="U163" s="220">
        <v>0.74</v>
      </c>
      <c r="V163" s="220">
        <f>ROUND(E163*U163,2)</f>
        <v>193.36</v>
      </c>
      <c r="W163" s="220"/>
      <c r="X163" s="220" t="s">
        <v>280</v>
      </c>
      <c r="Y163" s="220" t="s">
        <v>249</v>
      </c>
      <c r="Z163" s="210"/>
      <c r="AA163" s="210"/>
      <c r="AB163" s="210"/>
      <c r="AC163" s="210"/>
      <c r="AD163" s="210"/>
      <c r="AE163" s="210"/>
      <c r="AF163" s="210"/>
      <c r="AG163" s="210" t="s">
        <v>281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62" t="s">
        <v>1009</v>
      </c>
      <c r="D164" s="254"/>
      <c r="E164" s="255">
        <v>298.2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322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2" t="s">
        <v>1010</v>
      </c>
      <c r="D165" s="254"/>
      <c r="E165" s="255">
        <v>57.6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322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2" t="s">
        <v>1011</v>
      </c>
      <c r="D166" s="254"/>
      <c r="E166" s="255">
        <v>-35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322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2" t="s">
        <v>1012</v>
      </c>
      <c r="D167" s="254"/>
      <c r="E167" s="255">
        <v>-1.6875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322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2" t="s">
        <v>1013</v>
      </c>
      <c r="D168" s="254"/>
      <c r="E168" s="255">
        <v>-5.0999999999999996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322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2" t="s">
        <v>1014</v>
      </c>
      <c r="D169" s="254"/>
      <c r="E169" s="255">
        <v>-9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322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2" t="s">
        <v>1015</v>
      </c>
      <c r="D170" s="254"/>
      <c r="E170" s="255">
        <v>-15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322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2" t="s">
        <v>1016</v>
      </c>
      <c r="D171" s="254"/>
      <c r="E171" s="255">
        <v>-6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322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2" t="s">
        <v>1017</v>
      </c>
      <c r="D172" s="254"/>
      <c r="E172" s="255">
        <v>-5.6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322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2" t="s">
        <v>1018</v>
      </c>
      <c r="D173" s="254"/>
      <c r="E173" s="255">
        <v>-5.18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322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2" t="s">
        <v>1019</v>
      </c>
      <c r="D174" s="254"/>
      <c r="E174" s="255">
        <v>-4.9000000000000004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322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62" t="s">
        <v>1020</v>
      </c>
      <c r="D175" s="254"/>
      <c r="E175" s="255">
        <v>-7.04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322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33.75" outlineLevel="1" x14ac:dyDescent="0.2">
      <c r="A176" s="229">
        <v>49</v>
      </c>
      <c r="B176" s="230" t="s">
        <v>1021</v>
      </c>
      <c r="C176" s="247" t="s">
        <v>1022</v>
      </c>
      <c r="D176" s="231" t="s">
        <v>363</v>
      </c>
      <c r="E176" s="232">
        <v>181.85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0.26458999999999999</v>
      </c>
      <c r="O176" s="232">
        <f>ROUND(E176*N176,2)</f>
        <v>48.12</v>
      </c>
      <c r="P176" s="232">
        <v>0</v>
      </c>
      <c r="Q176" s="232">
        <f>ROUND(E176*P176,2)</f>
        <v>0</v>
      </c>
      <c r="R176" s="234" t="s">
        <v>485</v>
      </c>
      <c r="S176" s="234" t="s">
        <v>692</v>
      </c>
      <c r="T176" s="235" t="s">
        <v>692</v>
      </c>
      <c r="U176" s="220">
        <v>1.0204</v>
      </c>
      <c r="V176" s="220">
        <f>ROUND(E176*U176,2)</f>
        <v>185.56</v>
      </c>
      <c r="W176" s="220"/>
      <c r="X176" s="220" t="s">
        <v>280</v>
      </c>
      <c r="Y176" s="220" t="s">
        <v>249</v>
      </c>
      <c r="Z176" s="210"/>
      <c r="AA176" s="210"/>
      <c r="AB176" s="210"/>
      <c r="AC176" s="210"/>
      <c r="AD176" s="210"/>
      <c r="AE176" s="210"/>
      <c r="AF176" s="210"/>
      <c r="AG176" s="210" t="s">
        <v>281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2" t="s">
        <v>1023</v>
      </c>
      <c r="D177" s="254"/>
      <c r="E177" s="255">
        <v>201.25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322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2" t="s">
        <v>1024</v>
      </c>
      <c r="D178" s="254"/>
      <c r="E178" s="255">
        <v>-9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322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2" t="s">
        <v>1025</v>
      </c>
      <c r="D179" s="254"/>
      <c r="E179" s="255">
        <v>-6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322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2" t="s">
        <v>1026</v>
      </c>
      <c r="D180" s="254"/>
      <c r="E180" s="255">
        <v>-2.8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322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2" t="s">
        <v>686</v>
      </c>
      <c r="D181" s="254"/>
      <c r="E181" s="255">
        <v>-1.6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322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29">
        <v>50</v>
      </c>
      <c r="B182" s="230" t="s">
        <v>1027</v>
      </c>
      <c r="C182" s="247" t="s">
        <v>1028</v>
      </c>
      <c r="D182" s="231" t="s">
        <v>410</v>
      </c>
      <c r="E182" s="232">
        <v>11</v>
      </c>
      <c r="F182" s="233"/>
      <c r="G182" s="234">
        <f>ROUND(E182*F182,2)</f>
        <v>0</v>
      </c>
      <c r="H182" s="233"/>
      <c r="I182" s="234">
        <f>ROUND(E182*H182,2)</f>
        <v>0</v>
      </c>
      <c r="J182" s="233"/>
      <c r="K182" s="234">
        <f>ROUND(E182*J182,2)</f>
        <v>0</v>
      </c>
      <c r="L182" s="234">
        <v>21</v>
      </c>
      <c r="M182" s="234">
        <f>G182*(1+L182/100)</f>
        <v>0</v>
      </c>
      <c r="N182" s="232">
        <v>3.9789999999999999E-2</v>
      </c>
      <c r="O182" s="232">
        <f>ROUND(E182*N182,2)</f>
        <v>0.44</v>
      </c>
      <c r="P182" s="232">
        <v>0</v>
      </c>
      <c r="Q182" s="232">
        <f>ROUND(E182*P182,2)</f>
        <v>0</v>
      </c>
      <c r="R182" s="234" t="s">
        <v>485</v>
      </c>
      <c r="S182" s="234" t="s">
        <v>246</v>
      </c>
      <c r="T182" s="235" t="s">
        <v>411</v>
      </c>
      <c r="U182" s="220">
        <v>0.24199999999999999</v>
      </c>
      <c r="V182" s="220">
        <f>ROUND(E182*U182,2)</f>
        <v>2.66</v>
      </c>
      <c r="W182" s="220"/>
      <c r="X182" s="220" t="s">
        <v>280</v>
      </c>
      <c r="Y182" s="220" t="s">
        <v>249</v>
      </c>
      <c r="Z182" s="210"/>
      <c r="AA182" s="210"/>
      <c r="AB182" s="210"/>
      <c r="AC182" s="210"/>
      <c r="AD182" s="210"/>
      <c r="AE182" s="210"/>
      <c r="AF182" s="210"/>
      <c r="AG182" s="210" t="s">
        <v>281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62" t="s">
        <v>1029</v>
      </c>
      <c r="D183" s="254"/>
      <c r="E183" s="255">
        <v>11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322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29">
        <v>51</v>
      </c>
      <c r="B184" s="230" t="s">
        <v>1030</v>
      </c>
      <c r="C184" s="247" t="s">
        <v>1031</v>
      </c>
      <c r="D184" s="231" t="s">
        <v>410</v>
      </c>
      <c r="E184" s="232">
        <v>24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4.5289999999999997E-2</v>
      </c>
      <c r="O184" s="232">
        <f>ROUND(E184*N184,2)</f>
        <v>1.0900000000000001</v>
      </c>
      <c r="P184" s="232">
        <v>0</v>
      </c>
      <c r="Q184" s="232">
        <f>ROUND(E184*P184,2)</f>
        <v>0</v>
      </c>
      <c r="R184" s="234" t="s">
        <v>485</v>
      </c>
      <c r="S184" s="234" t="s">
        <v>246</v>
      </c>
      <c r="T184" s="235" t="s">
        <v>411</v>
      </c>
      <c r="U184" s="220">
        <v>0.2525</v>
      </c>
      <c r="V184" s="220">
        <f>ROUND(E184*U184,2)</f>
        <v>6.06</v>
      </c>
      <c r="W184" s="220"/>
      <c r="X184" s="220" t="s">
        <v>280</v>
      </c>
      <c r="Y184" s="220" t="s">
        <v>249</v>
      </c>
      <c r="Z184" s="210"/>
      <c r="AA184" s="210"/>
      <c r="AB184" s="210"/>
      <c r="AC184" s="210"/>
      <c r="AD184" s="210"/>
      <c r="AE184" s="210"/>
      <c r="AF184" s="210"/>
      <c r="AG184" s="210" t="s">
        <v>281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2" t="s">
        <v>1032</v>
      </c>
      <c r="D185" s="254"/>
      <c r="E185" s="255">
        <v>24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322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29">
        <v>52</v>
      </c>
      <c r="B186" s="230" t="s">
        <v>1033</v>
      </c>
      <c r="C186" s="247" t="s">
        <v>1034</v>
      </c>
      <c r="D186" s="231" t="s">
        <v>410</v>
      </c>
      <c r="E186" s="232">
        <v>18</v>
      </c>
      <c r="F186" s="233"/>
      <c r="G186" s="234">
        <f>ROUND(E186*F186,2)</f>
        <v>0</v>
      </c>
      <c r="H186" s="233"/>
      <c r="I186" s="234">
        <f>ROUND(E186*H186,2)</f>
        <v>0</v>
      </c>
      <c r="J186" s="233"/>
      <c r="K186" s="234">
        <f>ROUND(E186*J186,2)</f>
        <v>0</v>
      </c>
      <c r="L186" s="234">
        <v>21</v>
      </c>
      <c r="M186" s="234">
        <f>G186*(1+L186/100)</f>
        <v>0</v>
      </c>
      <c r="N186" s="232">
        <v>6.3140000000000002E-2</v>
      </c>
      <c r="O186" s="232">
        <f>ROUND(E186*N186,2)</f>
        <v>1.1399999999999999</v>
      </c>
      <c r="P186" s="232">
        <v>0</v>
      </c>
      <c r="Q186" s="232">
        <f>ROUND(E186*P186,2)</f>
        <v>0</v>
      </c>
      <c r="R186" s="234" t="s">
        <v>485</v>
      </c>
      <c r="S186" s="234" t="s">
        <v>246</v>
      </c>
      <c r="T186" s="235" t="s">
        <v>411</v>
      </c>
      <c r="U186" s="220">
        <v>0.26750000000000002</v>
      </c>
      <c r="V186" s="220">
        <f>ROUND(E186*U186,2)</f>
        <v>4.82</v>
      </c>
      <c r="W186" s="220"/>
      <c r="X186" s="220" t="s">
        <v>280</v>
      </c>
      <c r="Y186" s="220" t="s">
        <v>249</v>
      </c>
      <c r="Z186" s="210"/>
      <c r="AA186" s="210"/>
      <c r="AB186" s="210"/>
      <c r="AC186" s="210"/>
      <c r="AD186" s="210"/>
      <c r="AE186" s="210"/>
      <c r="AF186" s="210"/>
      <c r="AG186" s="210" t="s">
        <v>281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62" t="s">
        <v>1035</v>
      </c>
      <c r="D187" s="254"/>
      <c r="E187" s="255">
        <v>18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322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29">
        <v>53</v>
      </c>
      <c r="B188" s="230" t="s">
        <v>1036</v>
      </c>
      <c r="C188" s="247" t="s">
        <v>1037</v>
      </c>
      <c r="D188" s="231" t="s">
        <v>410</v>
      </c>
      <c r="E188" s="232">
        <v>6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32">
        <v>7.2069999999999995E-2</v>
      </c>
      <c r="O188" s="232">
        <f>ROUND(E188*N188,2)</f>
        <v>0.43</v>
      </c>
      <c r="P188" s="232">
        <v>0</v>
      </c>
      <c r="Q188" s="232">
        <f>ROUND(E188*P188,2)</f>
        <v>0</v>
      </c>
      <c r="R188" s="234" t="s">
        <v>485</v>
      </c>
      <c r="S188" s="234" t="s">
        <v>246</v>
      </c>
      <c r="T188" s="235" t="s">
        <v>411</v>
      </c>
      <c r="U188" s="220">
        <v>0.3</v>
      </c>
      <c r="V188" s="220">
        <f>ROUND(E188*U188,2)</f>
        <v>1.8</v>
      </c>
      <c r="W188" s="220"/>
      <c r="X188" s="220" t="s">
        <v>280</v>
      </c>
      <c r="Y188" s="220" t="s">
        <v>249</v>
      </c>
      <c r="Z188" s="210"/>
      <c r="AA188" s="210"/>
      <c r="AB188" s="210"/>
      <c r="AC188" s="210"/>
      <c r="AD188" s="210"/>
      <c r="AE188" s="210"/>
      <c r="AF188" s="210"/>
      <c r="AG188" s="210" t="s">
        <v>281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62" t="s">
        <v>1038</v>
      </c>
      <c r="D189" s="254"/>
      <c r="E189" s="255">
        <v>6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322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29">
        <v>54</v>
      </c>
      <c r="B190" s="230" t="s">
        <v>1039</v>
      </c>
      <c r="C190" s="247" t="s">
        <v>1040</v>
      </c>
      <c r="D190" s="231" t="s">
        <v>410</v>
      </c>
      <c r="E190" s="232">
        <v>8</v>
      </c>
      <c r="F190" s="233"/>
      <c r="G190" s="234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2">
        <v>8.9990000000000001E-2</v>
      </c>
      <c r="O190" s="232">
        <f>ROUND(E190*N190,2)</f>
        <v>0.72</v>
      </c>
      <c r="P190" s="232">
        <v>0</v>
      </c>
      <c r="Q190" s="232">
        <f>ROUND(E190*P190,2)</f>
        <v>0</v>
      </c>
      <c r="R190" s="234" t="s">
        <v>485</v>
      </c>
      <c r="S190" s="234" t="s">
        <v>246</v>
      </c>
      <c r="T190" s="235" t="s">
        <v>411</v>
      </c>
      <c r="U190" s="220">
        <v>0.38</v>
      </c>
      <c r="V190" s="220">
        <f>ROUND(E190*U190,2)</f>
        <v>3.04</v>
      </c>
      <c r="W190" s="220"/>
      <c r="X190" s="220" t="s">
        <v>280</v>
      </c>
      <c r="Y190" s="220" t="s">
        <v>249</v>
      </c>
      <c r="Z190" s="210"/>
      <c r="AA190" s="210"/>
      <c r="AB190" s="210"/>
      <c r="AC190" s="210"/>
      <c r="AD190" s="210"/>
      <c r="AE190" s="210"/>
      <c r="AF190" s="210"/>
      <c r="AG190" s="210" t="s">
        <v>281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62" t="s">
        <v>1041</v>
      </c>
      <c r="D191" s="254"/>
      <c r="E191" s="255">
        <v>8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322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29">
        <v>55</v>
      </c>
      <c r="B192" s="230" t="s">
        <v>1042</v>
      </c>
      <c r="C192" s="247" t="s">
        <v>1043</v>
      </c>
      <c r="D192" s="231" t="s">
        <v>410</v>
      </c>
      <c r="E192" s="232">
        <v>15</v>
      </c>
      <c r="F192" s="233"/>
      <c r="G192" s="234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2">
        <v>0.12569</v>
      </c>
      <c r="O192" s="232">
        <f>ROUND(E192*N192,2)</f>
        <v>1.89</v>
      </c>
      <c r="P192" s="232">
        <v>0</v>
      </c>
      <c r="Q192" s="232">
        <f>ROUND(E192*P192,2)</f>
        <v>0</v>
      </c>
      <c r="R192" s="234" t="s">
        <v>485</v>
      </c>
      <c r="S192" s="234" t="s">
        <v>246</v>
      </c>
      <c r="T192" s="235" t="s">
        <v>411</v>
      </c>
      <c r="U192" s="220">
        <v>0.48</v>
      </c>
      <c r="V192" s="220">
        <f>ROUND(E192*U192,2)</f>
        <v>7.2</v>
      </c>
      <c r="W192" s="220"/>
      <c r="X192" s="220" t="s">
        <v>280</v>
      </c>
      <c r="Y192" s="220" t="s">
        <v>249</v>
      </c>
      <c r="Z192" s="210"/>
      <c r="AA192" s="210"/>
      <c r="AB192" s="210"/>
      <c r="AC192" s="210"/>
      <c r="AD192" s="210"/>
      <c r="AE192" s="210"/>
      <c r="AF192" s="210"/>
      <c r="AG192" s="210" t="s">
        <v>281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62" t="s">
        <v>1044</v>
      </c>
      <c r="D193" s="254"/>
      <c r="E193" s="255">
        <v>15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322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29">
        <v>56</v>
      </c>
      <c r="B194" s="230" t="s">
        <v>1045</v>
      </c>
      <c r="C194" s="247" t="s">
        <v>1046</v>
      </c>
      <c r="D194" s="231" t="s">
        <v>317</v>
      </c>
      <c r="E194" s="232">
        <v>0.3125</v>
      </c>
      <c r="F194" s="233"/>
      <c r="G194" s="234">
        <f>ROUND(E194*F194,2)</f>
        <v>0</v>
      </c>
      <c r="H194" s="233"/>
      <c r="I194" s="234">
        <f>ROUND(E194*H194,2)</f>
        <v>0</v>
      </c>
      <c r="J194" s="233"/>
      <c r="K194" s="234">
        <f>ROUND(E194*J194,2)</f>
        <v>0</v>
      </c>
      <c r="L194" s="234">
        <v>21</v>
      </c>
      <c r="M194" s="234">
        <f>G194*(1+L194/100)</f>
        <v>0</v>
      </c>
      <c r="N194" s="232">
        <v>2.52501</v>
      </c>
      <c r="O194" s="232">
        <f>ROUND(E194*N194,2)</f>
        <v>0.79</v>
      </c>
      <c r="P194" s="232">
        <v>0</v>
      </c>
      <c r="Q194" s="232">
        <f>ROUND(E194*P194,2)</f>
        <v>0</v>
      </c>
      <c r="R194" s="234" t="s">
        <v>485</v>
      </c>
      <c r="S194" s="234" t="s">
        <v>246</v>
      </c>
      <c r="T194" s="235" t="s">
        <v>411</v>
      </c>
      <c r="U194" s="220">
        <v>1.421</v>
      </c>
      <c r="V194" s="220">
        <f>ROUND(E194*U194,2)</f>
        <v>0.44</v>
      </c>
      <c r="W194" s="220"/>
      <c r="X194" s="220" t="s">
        <v>280</v>
      </c>
      <c r="Y194" s="220" t="s">
        <v>249</v>
      </c>
      <c r="Z194" s="210"/>
      <c r="AA194" s="210"/>
      <c r="AB194" s="210"/>
      <c r="AC194" s="210"/>
      <c r="AD194" s="210"/>
      <c r="AE194" s="210"/>
      <c r="AF194" s="210"/>
      <c r="AG194" s="210" t="s">
        <v>281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62" t="s">
        <v>1047</v>
      </c>
      <c r="D195" s="254"/>
      <c r="E195" s="255">
        <v>0.3125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322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33.75" outlineLevel="1" x14ac:dyDescent="0.2">
      <c r="A196" s="229">
        <v>57</v>
      </c>
      <c r="B196" s="230" t="s">
        <v>1048</v>
      </c>
      <c r="C196" s="247" t="s">
        <v>1049</v>
      </c>
      <c r="D196" s="231" t="s">
        <v>363</v>
      </c>
      <c r="E196" s="232">
        <v>3.75</v>
      </c>
      <c r="F196" s="233"/>
      <c r="G196" s="234">
        <f>ROUND(E196*F196,2)</f>
        <v>0</v>
      </c>
      <c r="H196" s="233"/>
      <c r="I196" s="234">
        <f>ROUND(E196*H196,2)</f>
        <v>0</v>
      </c>
      <c r="J196" s="233"/>
      <c r="K196" s="234">
        <f>ROUND(E196*J196,2)</f>
        <v>0</v>
      </c>
      <c r="L196" s="234">
        <v>21</v>
      </c>
      <c r="M196" s="234">
        <f>G196*(1+L196/100)</f>
        <v>0</v>
      </c>
      <c r="N196" s="232">
        <v>8.7799999999999996E-3</v>
      </c>
      <c r="O196" s="232">
        <f>ROUND(E196*N196,2)</f>
        <v>0.03</v>
      </c>
      <c r="P196" s="232">
        <v>0</v>
      </c>
      <c r="Q196" s="232">
        <f>ROUND(E196*P196,2)</f>
        <v>0</v>
      </c>
      <c r="R196" s="234" t="s">
        <v>485</v>
      </c>
      <c r="S196" s="234" t="s">
        <v>246</v>
      </c>
      <c r="T196" s="235" t="s">
        <v>411</v>
      </c>
      <c r="U196" s="220">
        <v>1.179</v>
      </c>
      <c r="V196" s="220">
        <f>ROUND(E196*U196,2)</f>
        <v>4.42</v>
      </c>
      <c r="W196" s="220"/>
      <c r="X196" s="220" t="s">
        <v>280</v>
      </c>
      <c r="Y196" s="220" t="s">
        <v>249</v>
      </c>
      <c r="Z196" s="210"/>
      <c r="AA196" s="210"/>
      <c r="AB196" s="210"/>
      <c r="AC196" s="210"/>
      <c r="AD196" s="210"/>
      <c r="AE196" s="210"/>
      <c r="AF196" s="210"/>
      <c r="AG196" s="210" t="s">
        <v>281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62" t="s">
        <v>1050</v>
      </c>
      <c r="D197" s="254"/>
      <c r="E197" s="255">
        <v>3.75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322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33.75" outlineLevel="1" x14ac:dyDescent="0.2">
      <c r="A198" s="239">
        <v>58</v>
      </c>
      <c r="B198" s="240" t="s">
        <v>1051</v>
      </c>
      <c r="C198" s="250" t="s">
        <v>1052</v>
      </c>
      <c r="D198" s="241" t="s">
        <v>363</v>
      </c>
      <c r="E198" s="242">
        <v>3.75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2">
        <v>0</v>
      </c>
      <c r="O198" s="242">
        <f>ROUND(E198*N198,2)</f>
        <v>0</v>
      </c>
      <c r="P198" s="242">
        <v>0</v>
      </c>
      <c r="Q198" s="242">
        <f>ROUND(E198*P198,2)</f>
        <v>0</v>
      </c>
      <c r="R198" s="244" t="s">
        <v>485</v>
      </c>
      <c r="S198" s="244" t="s">
        <v>246</v>
      </c>
      <c r="T198" s="245" t="s">
        <v>411</v>
      </c>
      <c r="U198" s="220">
        <v>0.497</v>
      </c>
      <c r="V198" s="220">
        <f>ROUND(E198*U198,2)</f>
        <v>1.86</v>
      </c>
      <c r="W198" s="220"/>
      <c r="X198" s="220" t="s">
        <v>280</v>
      </c>
      <c r="Y198" s="220" t="s">
        <v>249</v>
      </c>
      <c r="Z198" s="210"/>
      <c r="AA198" s="210"/>
      <c r="AB198" s="210"/>
      <c r="AC198" s="210"/>
      <c r="AD198" s="210"/>
      <c r="AE198" s="210"/>
      <c r="AF198" s="210"/>
      <c r="AG198" s="210" t="s">
        <v>281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33.75" outlineLevel="1" x14ac:dyDescent="0.2">
      <c r="A199" s="229">
        <v>59</v>
      </c>
      <c r="B199" s="230" t="s">
        <v>1053</v>
      </c>
      <c r="C199" s="247" t="s">
        <v>1054</v>
      </c>
      <c r="D199" s="231" t="s">
        <v>400</v>
      </c>
      <c r="E199" s="232">
        <v>32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4.4000000000000002E-4</v>
      </c>
      <c r="O199" s="232">
        <f>ROUND(E199*N199,2)</f>
        <v>0.01</v>
      </c>
      <c r="P199" s="232">
        <v>0</v>
      </c>
      <c r="Q199" s="232">
        <f>ROUND(E199*P199,2)</f>
        <v>0</v>
      </c>
      <c r="R199" s="234" t="s">
        <v>485</v>
      </c>
      <c r="S199" s="234" t="s">
        <v>246</v>
      </c>
      <c r="T199" s="235" t="s">
        <v>411</v>
      </c>
      <c r="U199" s="220">
        <v>0.15</v>
      </c>
      <c r="V199" s="220">
        <f>ROUND(E199*U199,2)</f>
        <v>4.8</v>
      </c>
      <c r="W199" s="220"/>
      <c r="X199" s="220" t="s">
        <v>280</v>
      </c>
      <c r="Y199" s="220" t="s">
        <v>249</v>
      </c>
      <c r="Z199" s="210"/>
      <c r="AA199" s="210"/>
      <c r="AB199" s="210"/>
      <c r="AC199" s="210"/>
      <c r="AD199" s="210"/>
      <c r="AE199" s="210"/>
      <c r="AF199" s="210"/>
      <c r="AG199" s="210" t="s">
        <v>281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62" t="s">
        <v>1055</v>
      </c>
      <c r="D200" s="254"/>
      <c r="E200" s="255">
        <v>4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322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62" t="s">
        <v>1056</v>
      </c>
      <c r="D201" s="254"/>
      <c r="E201" s="255">
        <v>10.5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322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62" t="s">
        <v>1057</v>
      </c>
      <c r="D202" s="254"/>
      <c r="E202" s="255">
        <v>17.5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322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29">
        <v>60</v>
      </c>
      <c r="B203" s="230" t="s">
        <v>487</v>
      </c>
      <c r="C203" s="247" t="s">
        <v>488</v>
      </c>
      <c r="D203" s="231" t="s">
        <v>363</v>
      </c>
      <c r="E203" s="232">
        <v>44.45</v>
      </c>
      <c r="F203" s="233"/>
      <c r="G203" s="234">
        <f>ROUND(E203*F203,2)</f>
        <v>0</v>
      </c>
      <c r="H203" s="233"/>
      <c r="I203" s="234">
        <f>ROUND(E203*H203,2)</f>
        <v>0</v>
      </c>
      <c r="J203" s="233"/>
      <c r="K203" s="234">
        <f>ROUND(E203*J203,2)</f>
        <v>0</v>
      </c>
      <c r="L203" s="234">
        <v>21</v>
      </c>
      <c r="M203" s="234">
        <f>G203*(1+L203/100)</f>
        <v>0</v>
      </c>
      <c r="N203" s="232">
        <v>0.11312999999999999</v>
      </c>
      <c r="O203" s="232">
        <f>ROUND(E203*N203,2)</f>
        <v>5.03</v>
      </c>
      <c r="P203" s="232">
        <v>0</v>
      </c>
      <c r="Q203" s="232">
        <f>ROUND(E203*P203,2)</f>
        <v>0</v>
      </c>
      <c r="R203" s="234" t="s">
        <v>485</v>
      </c>
      <c r="S203" s="234" t="s">
        <v>246</v>
      </c>
      <c r="T203" s="235" t="s">
        <v>411</v>
      </c>
      <c r="U203" s="220">
        <v>0.55488999999999999</v>
      </c>
      <c r="V203" s="220">
        <f>ROUND(E203*U203,2)</f>
        <v>24.66</v>
      </c>
      <c r="W203" s="220"/>
      <c r="X203" s="220" t="s">
        <v>280</v>
      </c>
      <c r="Y203" s="220" t="s">
        <v>249</v>
      </c>
      <c r="Z203" s="210"/>
      <c r="AA203" s="210"/>
      <c r="AB203" s="210"/>
      <c r="AC203" s="210"/>
      <c r="AD203" s="210"/>
      <c r="AE203" s="210"/>
      <c r="AF203" s="210"/>
      <c r="AG203" s="210" t="s">
        <v>281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61" t="s">
        <v>489</v>
      </c>
      <c r="D204" s="260"/>
      <c r="E204" s="260"/>
      <c r="F204" s="260"/>
      <c r="G204" s="26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320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62" t="s">
        <v>1058</v>
      </c>
      <c r="D205" s="254"/>
      <c r="E205" s="255">
        <v>44.45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322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9">
        <v>61</v>
      </c>
      <c r="B206" s="230" t="s">
        <v>1059</v>
      </c>
      <c r="C206" s="247" t="s">
        <v>1060</v>
      </c>
      <c r="D206" s="231" t="s">
        <v>363</v>
      </c>
      <c r="E206" s="232">
        <v>3.9</v>
      </c>
      <c r="F206" s="233"/>
      <c r="G206" s="234">
        <f>ROUND(E206*F206,2)</f>
        <v>0</v>
      </c>
      <c r="H206" s="233"/>
      <c r="I206" s="234">
        <f>ROUND(E206*H206,2)</f>
        <v>0</v>
      </c>
      <c r="J206" s="233"/>
      <c r="K206" s="234">
        <f>ROUND(E206*J206,2)</f>
        <v>0</v>
      </c>
      <c r="L206" s="234">
        <v>21</v>
      </c>
      <c r="M206" s="234">
        <f>G206*(1+L206/100)</f>
        <v>0</v>
      </c>
      <c r="N206" s="232">
        <v>0.1114</v>
      </c>
      <c r="O206" s="232">
        <f>ROUND(E206*N206,2)</f>
        <v>0.43</v>
      </c>
      <c r="P206" s="232">
        <v>0</v>
      </c>
      <c r="Q206" s="232">
        <f>ROUND(E206*P206,2)</f>
        <v>0</v>
      </c>
      <c r="R206" s="234" t="s">
        <v>485</v>
      </c>
      <c r="S206" s="234" t="s">
        <v>246</v>
      </c>
      <c r="T206" s="235" t="s">
        <v>411</v>
      </c>
      <c r="U206" s="220">
        <v>0.81899999999999995</v>
      </c>
      <c r="V206" s="220">
        <f>ROUND(E206*U206,2)</f>
        <v>3.19</v>
      </c>
      <c r="W206" s="220"/>
      <c r="X206" s="220" t="s">
        <v>280</v>
      </c>
      <c r="Y206" s="220" t="s">
        <v>249</v>
      </c>
      <c r="Z206" s="210"/>
      <c r="AA206" s="210"/>
      <c r="AB206" s="210"/>
      <c r="AC206" s="210"/>
      <c r="AD206" s="210"/>
      <c r="AE206" s="210"/>
      <c r="AF206" s="210"/>
      <c r="AG206" s="210" t="s">
        <v>281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62" t="s">
        <v>1061</v>
      </c>
      <c r="D207" s="254"/>
      <c r="E207" s="255">
        <v>3.9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322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22" t="s">
        <v>241</v>
      </c>
      <c r="B208" s="223" t="s">
        <v>121</v>
      </c>
      <c r="C208" s="246" t="s">
        <v>122</v>
      </c>
      <c r="D208" s="224"/>
      <c r="E208" s="225"/>
      <c r="F208" s="226"/>
      <c r="G208" s="226">
        <f>SUMIF(AG209:AG227,"&lt;&gt;NOR",G209:G227)</f>
        <v>0</v>
      </c>
      <c r="H208" s="226"/>
      <c r="I208" s="226">
        <f>SUM(I209:I227)</f>
        <v>0</v>
      </c>
      <c r="J208" s="226"/>
      <c r="K208" s="226">
        <f>SUM(K209:K227)</f>
        <v>0</v>
      </c>
      <c r="L208" s="226"/>
      <c r="M208" s="226">
        <f>SUM(M209:M227)</f>
        <v>0</v>
      </c>
      <c r="N208" s="225"/>
      <c r="O208" s="225">
        <f>SUM(O209:O227)</f>
        <v>2.7899999999999996</v>
      </c>
      <c r="P208" s="225"/>
      <c r="Q208" s="225">
        <f>SUM(Q209:Q227)</f>
        <v>0</v>
      </c>
      <c r="R208" s="226"/>
      <c r="S208" s="226"/>
      <c r="T208" s="227"/>
      <c r="U208" s="221"/>
      <c r="V208" s="221">
        <f>SUM(V209:V227)</f>
        <v>9.4499999999999993</v>
      </c>
      <c r="W208" s="221"/>
      <c r="X208" s="221"/>
      <c r="Y208" s="221"/>
      <c r="AG208" t="s">
        <v>242</v>
      </c>
    </row>
    <row r="209" spans="1:60" ht="22.5" outlineLevel="1" x14ac:dyDescent="0.2">
      <c r="A209" s="229">
        <v>62</v>
      </c>
      <c r="B209" s="230" t="s">
        <v>491</v>
      </c>
      <c r="C209" s="247" t="s">
        <v>1062</v>
      </c>
      <c r="D209" s="231" t="s">
        <v>363</v>
      </c>
      <c r="E209" s="232">
        <v>169.34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2">
        <v>8.6E-3</v>
      </c>
      <c r="O209" s="232">
        <f>ROUND(E209*N209,2)</f>
        <v>1.46</v>
      </c>
      <c r="P209" s="232">
        <v>0</v>
      </c>
      <c r="Q209" s="232">
        <f>ROUND(E209*P209,2)</f>
        <v>0</v>
      </c>
      <c r="R209" s="234"/>
      <c r="S209" s="234" t="s">
        <v>279</v>
      </c>
      <c r="T209" s="235" t="s">
        <v>247</v>
      </c>
      <c r="U209" s="220">
        <v>0</v>
      </c>
      <c r="V209" s="220">
        <f>ROUND(E209*U209,2)</f>
        <v>0</v>
      </c>
      <c r="W209" s="220"/>
      <c r="X209" s="220" t="s">
        <v>280</v>
      </c>
      <c r="Y209" s="220" t="s">
        <v>249</v>
      </c>
      <c r="Z209" s="210"/>
      <c r="AA209" s="210"/>
      <c r="AB209" s="210"/>
      <c r="AC209" s="210"/>
      <c r="AD209" s="210"/>
      <c r="AE209" s="210"/>
      <c r="AF209" s="210"/>
      <c r="AG209" s="210" t="s">
        <v>281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2" t="s">
        <v>1063</v>
      </c>
      <c r="D210" s="254"/>
      <c r="E210" s="255">
        <v>57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322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2" t="s">
        <v>1064</v>
      </c>
      <c r="D211" s="254"/>
      <c r="E211" s="255">
        <v>37.42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322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62" t="s">
        <v>1065</v>
      </c>
      <c r="D212" s="254"/>
      <c r="E212" s="255">
        <v>37.5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322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62" t="s">
        <v>1066</v>
      </c>
      <c r="D213" s="254"/>
      <c r="E213" s="255">
        <v>37.42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322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29">
        <v>63</v>
      </c>
      <c r="B214" s="230" t="s">
        <v>495</v>
      </c>
      <c r="C214" s="247" t="s">
        <v>1067</v>
      </c>
      <c r="D214" s="231" t="s">
        <v>363</v>
      </c>
      <c r="E214" s="232">
        <v>141.59</v>
      </c>
      <c r="F214" s="233"/>
      <c r="G214" s="234">
        <f>ROUND(E214*F214,2)</f>
        <v>0</v>
      </c>
      <c r="H214" s="233"/>
      <c r="I214" s="234">
        <f>ROUND(E214*H214,2)</f>
        <v>0</v>
      </c>
      <c r="J214" s="233"/>
      <c r="K214" s="234">
        <f>ROUND(E214*J214,2)</f>
        <v>0</v>
      </c>
      <c r="L214" s="234">
        <v>21</v>
      </c>
      <c r="M214" s="234">
        <f>G214*(1+L214/100)</f>
        <v>0</v>
      </c>
      <c r="N214" s="232">
        <v>8.6E-3</v>
      </c>
      <c r="O214" s="232">
        <f>ROUND(E214*N214,2)</f>
        <v>1.22</v>
      </c>
      <c r="P214" s="232">
        <v>0</v>
      </c>
      <c r="Q214" s="232">
        <f>ROUND(E214*P214,2)</f>
        <v>0</v>
      </c>
      <c r="R214" s="234"/>
      <c r="S214" s="234" t="s">
        <v>279</v>
      </c>
      <c r="T214" s="235" t="s">
        <v>247</v>
      </c>
      <c r="U214" s="220">
        <v>0</v>
      </c>
      <c r="V214" s="220">
        <f>ROUND(E214*U214,2)</f>
        <v>0</v>
      </c>
      <c r="W214" s="220"/>
      <c r="X214" s="220" t="s">
        <v>280</v>
      </c>
      <c r="Y214" s="220" t="s">
        <v>249</v>
      </c>
      <c r="Z214" s="210"/>
      <c r="AA214" s="210"/>
      <c r="AB214" s="210"/>
      <c r="AC214" s="210"/>
      <c r="AD214" s="210"/>
      <c r="AE214" s="210"/>
      <c r="AF214" s="210"/>
      <c r="AG214" s="210" t="s">
        <v>281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62" t="s">
        <v>1068</v>
      </c>
      <c r="D215" s="254"/>
      <c r="E215" s="255">
        <v>7.86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322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62" t="s">
        <v>1069</v>
      </c>
      <c r="D216" s="254"/>
      <c r="E216" s="255">
        <v>23.37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322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62" t="s">
        <v>1070</v>
      </c>
      <c r="D217" s="254"/>
      <c r="E217" s="255">
        <v>56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322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2" t="s">
        <v>1071</v>
      </c>
      <c r="D218" s="254"/>
      <c r="E218" s="255">
        <v>4.95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322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2" t="s">
        <v>1072</v>
      </c>
      <c r="D219" s="254"/>
      <c r="E219" s="255">
        <v>14.43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322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62" t="s">
        <v>1073</v>
      </c>
      <c r="D220" s="254"/>
      <c r="E220" s="255">
        <v>12.38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322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2" t="s">
        <v>1074</v>
      </c>
      <c r="D221" s="254"/>
      <c r="E221" s="255">
        <v>1.8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322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62" t="s">
        <v>1075</v>
      </c>
      <c r="D222" s="254"/>
      <c r="E222" s="255">
        <v>20.8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322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33.75" outlineLevel="1" x14ac:dyDescent="0.2">
      <c r="A223" s="229">
        <v>64</v>
      </c>
      <c r="B223" s="230" t="s">
        <v>1076</v>
      </c>
      <c r="C223" s="247" t="s">
        <v>1077</v>
      </c>
      <c r="D223" s="231" t="s">
        <v>400</v>
      </c>
      <c r="E223" s="232">
        <v>9</v>
      </c>
      <c r="F223" s="233"/>
      <c r="G223" s="234">
        <f>ROUND(E223*F223,2)</f>
        <v>0</v>
      </c>
      <c r="H223" s="233"/>
      <c r="I223" s="234">
        <f>ROUND(E223*H223,2)</f>
        <v>0</v>
      </c>
      <c r="J223" s="233"/>
      <c r="K223" s="234">
        <f>ROUND(E223*J223,2)</f>
        <v>0</v>
      </c>
      <c r="L223" s="234">
        <v>21</v>
      </c>
      <c r="M223" s="234">
        <f>G223*(1+L223/100)</f>
        <v>0</v>
      </c>
      <c r="N223" s="232">
        <v>1.272E-2</v>
      </c>
      <c r="O223" s="232">
        <f>ROUND(E223*N223,2)</f>
        <v>0.11</v>
      </c>
      <c r="P223" s="232">
        <v>0</v>
      </c>
      <c r="Q223" s="232">
        <f>ROUND(E223*P223,2)</f>
        <v>0</v>
      </c>
      <c r="R223" s="234" t="s">
        <v>485</v>
      </c>
      <c r="S223" s="234" t="s">
        <v>246</v>
      </c>
      <c r="T223" s="235" t="s">
        <v>411</v>
      </c>
      <c r="U223" s="220">
        <v>1.05</v>
      </c>
      <c r="V223" s="220">
        <f>ROUND(E223*U223,2)</f>
        <v>9.4499999999999993</v>
      </c>
      <c r="W223" s="220"/>
      <c r="X223" s="220" t="s">
        <v>280</v>
      </c>
      <c r="Y223" s="220" t="s">
        <v>249</v>
      </c>
      <c r="Z223" s="210"/>
      <c r="AA223" s="210"/>
      <c r="AB223" s="210"/>
      <c r="AC223" s="210"/>
      <c r="AD223" s="210"/>
      <c r="AE223" s="210"/>
      <c r="AF223" s="210"/>
      <c r="AG223" s="210" t="s">
        <v>281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48" t="s">
        <v>699</v>
      </c>
      <c r="D224" s="236"/>
      <c r="E224" s="236"/>
      <c r="F224" s="236"/>
      <c r="G224" s="236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252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62" t="s">
        <v>1078</v>
      </c>
      <c r="D225" s="254"/>
      <c r="E225" s="255">
        <v>3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322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62" t="s">
        <v>1079</v>
      </c>
      <c r="D226" s="254"/>
      <c r="E226" s="255">
        <v>3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322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2" t="s">
        <v>1080</v>
      </c>
      <c r="D227" s="254"/>
      <c r="E227" s="255">
        <v>3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322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">
      <c r="A228" s="222" t="s">
        <v>241</v>
      </c>
      <c r="B228" s="223" t="s">
        <v>123</v>
      </c>
      <c r="C228" s="246" t="s">
        <v>124</v>
      </c>
      <c r="D228" s="224"/>
      <c r="E228" s="225"/>
      <c r="F228" s="226"/>
      <c r="G228" s="226">
        <f>SUMIF(AG229:AG299,"&lt;&gt;NOR",G229:G299)</f>
        <v>0</v>
      </c>
      <c r="H228" s="226"/>
      <c r="I228" s="226">
        <f>SUM(I229:I299)</f>
        <v>0</v>
      </c>
      <c r="J228" s="226"/>
      <c r="K228" s="226">
        <f>SUM(K229:K299)</f>
        <v>0</v>
      </c>
      <c r="L228" s="226"/>
      <c r="M228" s="226">
        <f>SUM(M229:M299)</f>
        <v>0</v>
      </c>
      <c r="N228" s="225"/>
      <c r="O228" s="225">
        <f>SUM(O229:O299)</f>
        <v>147.81</v>
      </c>
      <c r="P228" s="225"/>
      <c r="Q228" s="225">
        <f>SUM(Q229:Q299)</f>
        <v>0</v>
      </c>
      <c r="R228" s="226"/>
      <c r="S228" s="226"/>
      <c r="T228" s="227"/>
      <c r="U228" s="221"/>
      <c r="V228" s="221">
        <f>SUM(V229:V299)</f>
        <v>501.53000000000009</v>
      </c>
      <c r="W228" s="221"/>
      <c r="X228" s="221"/>
      <c r="Y228" s="221"/>
      <c r="AG228" t="s">
        <v>242</v>
      </c>
    </row>
    <row r="229" spans="1:60" ht="22.5" outlineLevel="1" x14ac:dyDescent="0.2">
      <c r="A229" s="229">
        <v>65</v>
      </c>
      <c r="B229" s="230" t="s">
        <v>1081</v>
      </c>
      <c r="C229" s="247" t="s">
        <v>1082</v>
      </c>
      <c r="D229" s="231" t="s">
        <v>342</v>
      </c>
      <c r="E229" s="232">
        <v>7.1830000000000005E-2</v>
      </c>
      <c r="F229" s="233"/>
      <c r="G229" s="234">
        <f>ROUND(E229*F229,2)</f>
        <v>0</v>
      </c>
      <c r="H229" s="233"/>
      <c r="I229" s="234">
        <f>ROUND(E229*H229,2)</f>
        <v>0</v>
      </c>
      <c r="J229" s="233"/>
      <c r="K229" s="234">
        <f>ROUND(E229*J229,2)</f>
        <v>0</v>
      </c>
      <c r="L229" s="234">
        <v>21</v>
      </c>
      <c r="M229" s="234">
        <f>G229*(1+L229/100)</f>
        <v>0</v>
      </c>
      <c r="N229" s="232">
        <v>1.6629999999999999E-2</v>
      </c>
      <c r="O229" s="232">
        <f>ROUND(E229*N229,2)</f>
        <v>0</v>
      </c>
      <c r="P229" s="232">
        <v>0</v>
      </c>
      <c r="Q229" s="232">
        <f>ROUND(E229*P229,2)</f>
        <v>0</v>
      </c>
      <c r="R229" s="234" t="s">
        <v>485</v>
      </c>
      <c r="S229" s="234" t="s">
        <v>246</v>
      </c>
      <c r="T229" s="235" t="s">
        <v>411</v>
      </c>
      <c r="U229" s="220">
        <v>16.582999999999998</v>
      </c>
      <c r="V229" s="220">
        <f>ROUND(E229*U229,2)</f>
        <v>1.19</v>
      </c>
      <c r="W229" s="220"/>
      <c r="X229" s="220" t="s">
        <v>280</v>
      </c>
      <c r="Y229" s="220" t="s">
        <v>249</v>
      </c>
      <c r="Z229" s="210"/>
      <c r="AA229" s="210"/>
      <c r="AB229" s="210"/>
      <c r="AC229" s="210"/>
      <c r="AD229" s="210"/>
      <c r="AE229" s="210"/>
      <c r="AF229" s="210"/>
      <c r="AG229" s="210" t="s">
        <v>281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61" t="s">
        <v>1083</v>
      </c>
      <c r="D230" s="260"/>
      <c r="E230" s="260"/>
      <c r="F230" s="260"/>
      <c r="G230" s="26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320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62" t="s">
        <v>1084</v>
      </c>
      <c r="D231" s="254"/>
      <c r="E231" s="255">
        <v>7.1830000000000005E-2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322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29">
        <v>66</v>
      </c>
      <c r="B232" s="230" t="s">
        <v>1085</v>
      </c>
      <c r="C232" s="247" t="s">
        <v>1086</v>
      </c>
      <c r="D232" s="231" t="s">
        <v>342</v>
      </c>
      <c r="E232" s="232">
        <v>0.60914999999999997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32">
        <v>1.188E-2</v>
      </c>
      <c r="O232" s="232">
        <f>ROUND(E232*N232,2)</f>
        <v>0.01</v>
      </c>
      <c r="P232" s="232">
        <v>0</v>
      </c>
      <c r="Q232" s="232">
        <f>ROUND(E232*P232,2)</f>
        <v>0</v>
      </c>
      <c r="R232" s="234" t="s">
        <v>485</v>
      </c>
      <c r="S232" s="234" t="s">
        <v>246</v>
      </c>
      <c r="T232" s="235" t="s">
        <v>411</v>
      </c>
      <c r="U232" s="220">
        <v>15.433</v>
      </c>
      <c r="V232" s="220">
        <f>ROUND(E232*U232,2)</f>
        <v>9.4</v>
      </c>
      <c r="W232" s="220"/>
      <c r="X232" s="220" t="s">
        <v>280</v>
      </c>
      <c r="Y232" s="220" t="s">
        <v>249</v>
      </c>
      <c r="Z232" s="210"/>
      <c r="AA232" s="210"/>
      <c r="AB232" s="210"/>
      <c r="AC232" s="210"/>
      <c r="AD232" s="210"/>
      <c r="AE232" s="210"/>
      <c r="AF232" s="210"/>
      <c r="AG232" s="210" t="s">
        <v>281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1" t="s">
        <v>1083</v>
      </c>
      <c r="D233" s="260"/>
      <c r="E233" s="260"/>
      <c r="F233" s="260"/>
      <c r="G233" s="26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320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62" t="s">
        <v>1087</v>
      </c>
      <c r="D234" s="254"/>
      <c r="E234" s="255">
        <v>0.60914999999999997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322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29">
        <v>67</v>
      </c>
      <c r="B235" s="230" t="s">
        <v>1088</v>
      </c>
      <c r="C235" s="247" t="s">
        <v>1089</v>
      </c>
      <c r="D235" s="231" t="s">
        <v>317</v>
      </c>
      <c r="E235" s="232">
        <v>24.876830000000002</v>
      </c>
      <c r="F235" s="233"/>
      <c r="G235" s="234">
        <f>ROUND(E235*F235,2)</f>
        <v>0</v>
      </c>
      <c r="H235" s="233"/>
      <c r="I235" s="234">
        <f>ROUND(E235*H235,2)</f>
        <v>0</v>
      </c>
      <c r="J235" s="233"/>
      <c r="K235" s="234">
        <f>ROUND(E235*J235,2)</f>
        <v>0</v>
      </c>
      <c r="L235" s="234">
        <v>21</v>
      </c>
      <c r="M235" s="234">
        <f>G235*(1+L235/100)</f>
        <v>0</v>
      </c>
      <c r="N235" s="232">
        <v>2.7501099999999998</v>
      </c>
      <c r="O235" s="232">
        <f>ROUND(E235*N235,2)</f>
        <v>68.41</v>
      </c>
      <c r="P235" s="232">
        <v>0</v>
      </c>
      <c r="Q235" s="232">
        <f>ROUND(E235*P235,2)</f>
        <v>0</v>
      </c>
      <c r="R235" s="234" t="s">
        <v>485</v>
      </c>
      <c r="S235" s="234" t="s">
        <v>246</v>
      </c>
      <c r="T235" s="235" t="s">
        <v>411</v>
      </c>
      <c r="U235" s="220">
        <v>1.448</v>
      </c>
      <c r="V235" s="220">
        <f>ROUND(E235*U235,2)</f>
        <v>36.020000000000003</v>
      </c>
      <c r="W235" s="220"/>
      <c r="X235" s="220" t="s">
        <v>280</v>
      </c>
      <c r="Y235" s="220" t="s">
        <v>249</v>
      </c>
      <c r="Z235" s="210"/>
      <c r="AA235" s="210"/>
      <c r="AB235" s="210"/>
      <c r="AC235" s="210"/>
      <c r="AD235" s="210"/>
      <c r="AE235" s="210"/>
      <c r="AF235" s="210"/>
      <c r="AG235" s="210" t="s">
        <v>281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62" t="s">
        <v>1090</v>
      </c>
      <c r="D236" s="254"/>
      <c r="E236" s="255">
        <v>0.56640000000000001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322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62" t="s">
        <v>1091</v>
      </c>
      <c r="D237" s="254"/>
      <c r="E237" s="255">
        <v>2.1262500000000002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322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62" t="s">
        <v>1092</v>
      </c>
      <c r="D238" s="254"/>
      <c r="E238" s="255">
        <v>0.5625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322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2" t="s">
        <v>1093</v>
      </c>
      <c r="D239" s="254"/>
      <c r="E239" s="255">
        <v>0.95445000000000002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322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2" t="s">
        <v>1094</v>
      </c>
      <c r="D240" s="254"/>
      <c r="E240" s="255">
        <v>2.3672300000000002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322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62" t="s">
        <v>1095</v>
      </c>
      <c r="D241" s="254"/>
      <c r="E241" s="255">
        <v>0.76073000000000002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322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62" t="s">
        <v>1096</v>
      </c>
      <c r="D242" s="254"/>
      <c r="E242" s="255">
        <v>0.48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322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62" t="s">
        <v>1097</v>
      </c>
      <c r="D243" s="254"/>
      <c r="E243" s="255">
        <v>0.34965000000000002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322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62" t="s">
        <v>1098</v>
      </c>
      <c r="D244" s="254"/>
      <c r="E244" s="255">
        <v>1.1875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322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2" t="s">
        <v>1099</v>
      </c>
      <c r="D245" s="254"/>
      <c r="E245" s="255">
        <v>0.78125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322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2" t="s">
        <v>1100</v>
      </c>
      <c r="D246" s="254"/>
      <c r="E246" s="255">
        <v>1.64063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322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62" t="s">
        <v>1101</v>
      </c>
      <c r="D247" s="254"/>
      <c r="E247" s="255">
        <v>0.19500000000000001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322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62" t="s">
        <v>1102</v>
      </c>
      <c r="D248" s="254"/>
      <c r="E248" s="255">
        <v>0.46800000000000003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322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62" t="s">
        <v>1103</v>
      </c>
      <c r="D249" s="254"/>
      <c r="E249" s="255">
        <v>2.444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322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62" t="s">
        <v>1104</v>
      </c>
      <c r="D250" s="254"/>
      <c r="E250" s="255">
        <v>1.212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322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62" t="s">
        <v>1105</v>
      </c>
      <c r="D251" s="254"/>
      <c r="E251" s="255">
        <v>1.7050000000000001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322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62" t="s">
        <v>1106</v>
      </c>
      <c r="D252" s="254"/>
      <c r="E252" s="255">
        <v>0.52500000000000002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322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62" t="s">
        <v>1107</v>
      </c>
      <c r="D253" s="254"/>
      <c r="E253" s="255">
        <v>5.32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322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62" t="s">
        <v>1108</v>
      </c>
      <c r="D254" s="254"/>
      <c r="E254" s="255">
        <v>1.23125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322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29">
        <v>68</v>
      </c>
      <c r="B255" s="230" t="s">
        <v>1109</v>
      </c>
      <c r="C255" s="247" t="s">
        <v>1110</v>
      </c>
      <c r="D255" s="231" t="s">
        <v>363</v>
      </c>
      <c r="E255" s="232">
        <v>343.92500000000001</v>
      </c>
      <c r="F255" s="233"/>
      <c r="G255" s="234">
        <f>ROUND(E255*F255,2)</f>
        <v>0</v>
      </c>
      <c r="H255" s="233"/>
      <c r="I255" s="234">
        <f>ROUND(E255*H255,2)</f>
        <v>0</v>
      </c>
      <c r="J255" s="233"/>
      <c r="K255" s="234">
        <f>ROUND(E255*J255,2)</f>
        <v>0</v>
      </c>
      <c r="L255" s="234">
        <v>21</v>
      </c>
      <c r="M255" s="234">
        <f>G255*(1+L255/100)</f>
        <v>0</v>
      </c>
      <c r="N255" s="232">
        <v>7.8200000000000006E-3</v>
      </c>
      <c r="O255" s="232">
        <f>ROUND(E255*N255,2)</f>
        <v>2.69</v>
      </c>
      <c r="P255" s="232">
        <v>0</v>
      </c>
      <c r="Q255" s="232">
        <f>ROUND(E255*P255,2)</f>
        <v>0</v>
      </c>
      <c r="R255" s="234" t="s">
        <v>485</v>
      </c>
      <c r="S255" s="234" t="s">
        <v>246</v>
      </c>
      <c r="T255" s="235" t="s">
        <v>411</v>
      </c>
      <c r="U255" s="220">
        <v>0.79</v>
      </c>
      <c r="V255" s="220">
        <f>ROUND(E255*U255,2)</f>
        <v>271.7</v>
      </c>
      <c r="W255" s="220"/>
      <c r="X255" s="220" t="s">
        <v>280</v>
      </c>
      <c r="Y255" s="220" t="s">
        <v>249</v>
      </c>
      <c r="Z255" s="210"/>
      <c r="AA255" s="210"/>
      <c r="AB255" s="210"/>
      <c r="AC255" s="210"/>
      <c r="AD255" s="210"/>
      <c r="AE255" s="210"/>
      <c r="AF255" s="210"/>
      <c r="AG255" s="210" t="s">
        <v>281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62" t="s">
        <v>1111</v>
      </c>
      <c r="D256" s="254"/>
      <c r="E256" s="255">
        <v>18.88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322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62" t="s">
        <v>1112</v>
      </c>
      <c r="D257" s="254"/>
      <c r="E257" s="255">
        <v>33.75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322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62" t="s">
        <v>1113</v>
      </c>
      <c r="D258" s="254"/>
      <c r="E258" s="255">
        <v>7.5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322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62" t="s">
        <v>1114</v>
      </c>
      <c r="D259" s="254"/>
      <c r="E259" s="255">
        <v>15.15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322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62" t="s">
        <v>1115</v>
      </c>
      <c r="D260" s="254"/>
      <c r="E260" s="255">
        <v>37.575000000000003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322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62" t="s">
        <v>1116</v>
      </c>
      <c r="D261" s="254"/>
      <c r="E261" s="255">
        <v>12.074999999999999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322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62" t="s">
        <v>1117</v>
      </c>
      <c r="D262" s="254"/>
      <c r="E262" s="255">
        <v>6.4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322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62" t="s">
        <v>1118</v>
      </c>
      <c r="D263" s="254"/>
      <c r="E263" s="255">
        <v>5.55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322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62" t="s">
        <v>1119</v>
      </c>
      <c r="D264" s="254"/>
      <c r="E264" s="255">
        <v>28.5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322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62" t="s">
        <v>1120</v>
      </c>
      <c r="D265" s="254"/>
      <c r="E265" s="255">
        <v>18.75</v>
      </c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322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62" t="s">
        <v>1121</v>
      </c>
      <c r="D266" s="254"/>
      <c r="E266" s="255">
        <v>39.375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322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62" t="s">
        <v>1122</v>
      </c>
      <c r="D267" s="254"/>
      <c r="E267" s="255">
        <v>3.9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322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62" t="s">
        <v>1123</v>
      </c>
      <c r="D268" s="254"/>
      <c r="E268" s="255">
        <v>11.7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322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62" t="s">
        <v>1124</v>
      </c>
      <c r="D269" s="254"/>
      <c r="E269" s="255">
        <v>104.82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322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39">
        <v>69</v>
      </c>
      <c r="B270" s="240" t="s">
        <v>1125</v>
      </c>
      <c r="C270" s="250" t="s">
        <v>1126</v>
      </c>
      <c r="D270" s="241" t="s">
        <v>363</v>
      </c>
      <c r="E270" s="242">
        <v>343.92500000000001</v>
      </c>
      <c r="F270" s="243"/>
      <c r="G270" s="244">
        <f>ROUND(E270*F270,2)</f>
        <v>0</v>
      </c>
      <c r="H270" s="243"/>
      <c r="I270" s="244">
        <f>ROUND(E270*H270,2)</f>
        <v>0</v>
      </c>
      <c r="J270" s="243"/>
      <c r="K270" s="244">
        <f>ROUND(E270*J270,2)</f>
        <v>0</v>
      </c>
      <c r="L270" s="244">
        <v>21</v>
      </c>
      <c r="M270" s="244">
        <f>G270*(1+L270/100)</f>
        <v>0</v>
      </c>
      <c r="N270" s="242">
        <v>0</v>
      </c>
      <c r="O270" s="242">
        <f>ROUND(E270*N270,2)</f>
        <v>0</v>
      </c>
      <c r="P270" s="242">
        <v>0</v>
      </c>
      <c r="Q270" s="242">
        <f>ROUND(E270*P270,2)</f>
        <v>0</v>
      </c>
      <c r="R270" s="244" t="s">
        <v>485</v>
      </c>
      <c r="S270" s="244" t="s">
        <v>246</v>
      </c>
      <c r="T270" s="245" t="s">
        <v>411</v>
      </c>
      <c r="U270" s="220">
        <v>0.24</v>
      </c>
      <c r="V270" s="220">
        <f>ROUND(E270*U270,2)</f>
        <v>82.54</v>
      </c>
      <c r="W270" s="220"/>
      <c r="X270" s="220" t="s">
        <v>280</v>
      </c>
      <c r="Y270" s="220" t="s">
        <v>249</v>
      </c>
      <c r="Z270" s="210"/>
      <c r="AA270" s="210"/>
      <c r="AB270" s="210"/>
      <c r="AC270" s="210"/>
      <c r="AD270" s="210"/>
      <c r="AE270" s="210"/>
      <c r="AF270" s="210"/>
      <c r="AG270" s="210" t="s">
        <v>281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33.75" outlineLevel="1" x14ac:dyDescent="0.2">
      <c r="A271" s="229">
        <v>70</v>
      </c>
      <c r="B271" s="230" t="s">
        <v>1127</v>
      </c>
      <c r="C271" s="247" t="s">
        <v>1128</v>
      </c>
      <c r="D271" s="231" t="s">
        <v>400</v>
      </c>
      <c r="E271" s="232">
        <v>211.48</v>
      </c>
      <c r="F271" s="233"/>
      <c r="G271" s="234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2">
        <v>6.8300000000000001E-3</v>
      </c>
      <c r="O271" s="232">
        <f>ROUND(E271*N271,2)</f>
        <v>1.44</v>
      </c>
      <c r="P271" s="232">
        <v>0</v>
      </c>
      <c r="Q271" s="232">
        <f>ROUND(E271*P271,2)</f>
        <v>0</v>
      </c>
      <c r="R271" s="234" t="s">
        <v>485</v>
      </c>
      <c r="S271" s="234" t="s">
        <v>246</v>
      </c>
      <c r="T271" s="235" t="s">
        <v>411</v>
      </c>
      <c r="U271" s="220">
        <v>0.16</v>
      </c>
      <c r="V271" s="220">
        <f>ROUND(E271*U271,2)</f>
        <v>33.840000000000003</v>
      </c>
      <c r="W271" s="220"/>
      <c r="X271" s="220" t="s">
        <v>280</v>
      </c>
      <c r="Y271" s="220" t="s">
        <v>249</v>
      </c>
      <c r="Z271" s="210"/>
      <c r="AA271" s="210"/>
      <c r="AB271" s="210"/>
      <c r="AC271" s="210"/>
      <c r="AD271" s="210"/>
      <c r="AE271" s="210"/>
      <c r="AF271" s="210"/>
      <c r="AG271" s="210" t="s">
        <v>281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62" t="s">
        <v>1129</v>
      </c>
      <c r="D272" s="254"/>
      <c r="E272" s="255">
        <v>7.5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322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62" t="s">
        <v>1130</v>
      </c>
      <c r="D273" s="254"/>
      <c r="E273" s="255">
        <v>6.4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322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62" t="s">
        <v>1131</v>
      </c>
      <c r="D274" s="254"/>
      <c r="E274" s="255">
        <v>19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322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62" t="s">
        <v>1132</v>
      </c>
      <c r="D275" s="254"/>
      <c r="E275" s="255">
        <v>12.5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322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62" t="s">
        <v>1133</v>
      </c>
      <c r="D276" s="254"/>
      <c r="E276" s="255">
        <v>26.25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322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62" t="s">
        <v>1134</v>
      </c>
      <c r="D277" s="254"/>
      <c r="E277" s="255">
        <v>2.6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322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62" t="s">
        <v>1135</v>
      </c>
      <c r="D278" s="254"/>
      <c r="E278" s="255">
        <v>7.8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322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62" t="s">
        <v>1136</v>
      </c>
      <c r="D279" s="254"/>
      <c r="E279" s="255">
        <v>48.88</v>
      </c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322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62" t="s">
        <v>1137</v>
      </c>
      <c r="D280" s="254"/>
      <c r="E280" s="255">
        <v>20.2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322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62" t="s">
        <v>1138</v>
      </c>
      <c r="D281" s="254"/>
      <c r="E281" s="255">
        <v>34.1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322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62" t="s">
        <v>1139</v>
      </c>
      <c r="D282" s="254"/>
      <c r="E282" s="255">
        <v>26.25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322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29">
        <v>71</v>
      </c>
      <c r="B283" s="230" t="s">
        <v>1140</v>
      </c>
      <c r="C283" s="247" t="s">
        <v>1141</v>
      </c>
      <c r="D283" s="231" t="s">
        <v>400</v>
      </c>
      <c r="E283" s="232">
        <v>69.400000000000006</v>
      </c>
      <c r="F283" s="233"/>
      <c r="G283" s="234">
        <f>ROUND(E283*F283,2)</f>
        <v>0</v>
      </c>
      <c r="H283" s="233"/>
      <c r="I283" s="234">
        <f>ROUND(E283*H283,2)</f>
        <v>0</v>
      </c>
      <c r="J283" s="233"/>
      <c r="K283" s="234">
        <f>ROUND(E283*J283,2)</f>
        <v>0</v>
      </c>
      <c r="L283" s="234">
        <v>21</v>
      </c>
      <c r="M283" s="234">
        <f>G283*(1+L283/100)</f>
        <v>0</v>
      </c>
      <c r="N283" s="232">
        <v>6.8300000000000001E-3</v>
      </c>
      <c r="O283" s="232">
        <f>ROUND(E283*N283,2)</f>
        <v>0.47</v>
      </c>
      <c r="P283" s="232">
        <v>0</v>
      </c>
      <c r="Q283" s="232">
        <f>ROUND(E283*P283,2)</f>
        <v>0</v>
      </c>
      <c r="R283" s="234"/>
      <c r="S283" s="234" t="s">
        <v>279</v>
      </c>
      <c r="T283" s="235" t="s">
        <v>247</v>
      </c>
      <c r="U283" s="220">
        <v>0</v>
      </c>
      <c r="V283" s="220">
        <f>ROUND(E283*U283,2)</f>
        <v>0</v>
      </c>
      <c r="W283" s="220"/>
      <c r="X283" s="220" t="s">
        <v>280</v>
      </c>
      <c r="Y283" s="220" t="s">
        <v>249</v>
      </c>
      <c r="Z283" s="210"/>
      <c r="AA283" s="210"/>
      <c r="AB283" s="210"/>
      <c r="AC283" s="210"/>
      <c r="AD283" s="210"/>
      <c r="AE283" s="210"/>
      <c r="AF283" s="210"/>
      <c r="AG283" s="210" t="s">
        <v>281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62" t="s">
        <v>1142</v>
      </c>
      <c r="D284" s="254"/>
      <c r="E284" s="255">
        <v>22.5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322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62" t="s">
        <v>1143</v>
      </c>
      <c r="D285" s="254"/>
      <c r="E285" s="255">
        <v>10.1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322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62" t="s">
        <v>1144</v>
      </c>
      <c r="D286" s="254"/>
      <c r="E286" s="255">
        <v>25.05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322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62" t="s">
        <v>1145</v>
      </c>
      <c r="D287" s="254"/>
      <c r="E287" s="255">
        <v>8.0500000000000007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322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62" t="s">
        <v>1146</v>
      </c>
      <c r="D288" s="254"/>
      <c r="E288" s="255">
        <v>3.7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322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33.75" outlineLevel="1" x14ac:dyDescent="0.2">
      <c r="A289" s="229">
        <v>72</v>
      </c>
      <c r="B289" s="230" t="s">
        <v>1147</v>
      </c>
      <c r="C289" s="247" t="s">
        <v>1148</v>
      </c>
      <c r="D289" s="231" t="s">
        <v>342</v>
      </c>
      <c r="E289" s="232">
        <v>2.4154800000000001</v>
      </c>
      <c r="F289" s="233"/>
      <c r="G289" s="234">
        <f>ROUND(E289*F289,2)</f>
        <v>0</v>
      </c>
      <c r="H289" s="233"/>
      <c r="I289" s="234">
        <f>ROUND(E289*H289,2)</f>
        <v>0</v>
      </c>
      <c r="J289" s="233"/>
      <c r="K289" s="234">
        <f>ROUND(E289*J289,2)</f>
        <v>0</v>
      </c>
      <c r="L289" s="234">
        <v>21</v>
      </c>
      <c r="M289" s="234">
        <f>G289*(1+L289/100)</f>
        <v>0</v>
      </c>
      <c r="N289" s="232">
        <v>1.02101</v>
      </c>
      <c r="O289" s="232">
        <f>ROUND(E289*N289,2)</f>
        <v>2.4700000000000002</v>
      </c>
      <c r="P289" s="232">
        <v>0</v>
      </c>
      <c r="Q289" s="232">
        <f>ROUND(E289*P289,2)</f>
        <v>0</v>
      </c>
      <c r="R289" s="234" t="s">
        <v>485</v>
      </c>
      <c r="S289" s="234" t="s">
        <v>246</v>
      </c>
      <c r="T289" s="235" t="s">
        <v>411</v>
      </c>
      <c r="U289" s="220">
        <v>27.672999999999998</v>
      </c>
      <c r="V289" s="220">
        <f>ROUND(E289*U289,2)</f>
        <v>66.84</v>
      </c>
      <c r="W289" s="220"/>
      <c r="X289" s="220" t="s">
        <v>280</v>
      </c>
      <c r="Y289" s="220" t="s">
        <v>249</v>
      </c>
      <c r="Z289" s="210"/>
      <c r="AA289" s="210"/>
      <c r="AB289" s="210"/>
      <c r="AC289" s="210"/>
      <c r="AD289" s="210"/>
      <c r="AE289" s="210"/>
      <c r="AF289" s="210"/>
      <c r="AG289" s="210" t="s">
        <v>281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61" t="s">
        <v>1149</v>
      </c>
      <c r="D290" s="260"/>
      <c r="E290" s="260"/>
      <c r="F290" s="260"/>
      <c r="G290" s="26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320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62" t="s">
        <v>1150</v>
      </c>
      <c r="D291" s="254"/>
      <c r="E291" s="255">
        <v>2.0636999999999999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322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62" t="s">
        <v>1151</v>
      </c>
      <c r="D292" s="254"/>
      <c r="E292" s="255">
        <v>0.25869999999999999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322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62" t="s">
        <v>1152</v>
      </c>
      <c r="D293" s="254"/>
      <c r="E293" s="255">
        <v>9.3079999999999996E-2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322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29">
        <v>73</v>
      </c>
      <c r="B294" s="230" t="s">
        <v>1153</v>
      </c>
      <c r="C294" s="247" t="s">
        <v>1154</v>
      </c>
      <c r="D294" s="231" t="s">
        <v>1155</v>
      </c>
      <c r="E294" s="232">
        <v>374</v>
      </c>
      <c r="F294" s="233"/>
      <c r="G294" s="234">
        <f>ROUND(E294*F294,2)</f>
        <v>0</v>
      </c>
      <c r="H294" s="233"/>
      <c r="I294" s="234">
        <f>ROUND(E294*H294,2)</f>
        <v>0</v>
      </c>
      <c r="J294" s="233"/>
      <c r="K294" s="234">
        <f>ROUND(E294*J294,2)</f>
        <v>0</v>
      </c>
      <c r="L294" s="234">
        <v>21</v>
      </c>
      <c r="M294" s="234">
        <f>G294*(1+L294/100)</f>
        <v>0</v>
      </c>
      <c r="N294" s="232">
        <v>0.19117999999999999</v>
      </c>
      <c r="O294" s="232">
        <f>ROUND(E294*N294,2)</f>
        <v>71.5</v>
      </c>
      <c r="P294" s="232">
        <v>0</v>
      </c>
      <c r="Q294" s="232">
        <f>ROUND(E294*P294,2)</f>
        <v>0</v>
      </c>
      <c r="R294" s="234"/>
      <c r="S294" s="234" t="s">
        <v>279</v>
      </c>
      <c r="T294" s="235" t="s">
        <v>247</v>
      </c>
      <c r="U294" s="220">
        <v>0</v>
      </c>
      <c r="V294" s="220">
        <f>ROUND(E294*U294,2)</f>
        <v>0</v>
      </c>
      <c r="W294" s="220"/>
      <c r="X294" s="220" t="s">
        <v>280</v>
      </c>
      <c r="Y294" s="220" t="s">
        <v>249</v>
      </c>
      <c r="Z294" s="210"/>
      <c r="AA294" s="210"/>
      <c r="AB294" s="210"/>
      <c r="AC294" s="210"/>
      <c r="AD294" s="210"/>
      <c r="AE294" s="210"/>
      <c r="AF294" s="210"/>
      <c r="AG294" s="210" t="s">
        <v>281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62" t="s">
        <v>1156</v>
      </c>
      <c r="D295" s="254"/>
      <c r="E295" s="255">
        <v>374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322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2.5" outlineLevel="1" x14ac:dyDescent="0.2">
      <c r="A296" s="229">
        <v>74</v>
      </c>
      <c r="B296" s="230" t="s">
        <v>1157</v>
      </c>
      <c r="C296" s="247" t="s">
        <v>1158</v>
      </c>
      <c r="D296" s="231" t="s">
        <v>342</v>
      </c>
      <c r="E296" s="232">
        <v>8.6199999999999999E-2</v>
      </c>
      <c r="F296" s="233"/>
      <c r="G296" s="234">
        <f>ROUND(E296*F296,2)</f>
        <v>0</v>
      </c>
      <c r="H296" s="233"/>
      <c r="I296" s="234">
        <f>ROUND(E296*H296,2)</f>
        <v>0</v>
      </c>
      <c r="J296" s="233"/>
      <c r="K296" s="234">
        <f>ROUND(E296*J296,2)</f>
        <v>0</v>
      </c>
      <c r="L296" s="234">
        <v>21</v>
      </c>
      <c r="M296" s="234">
        <f>G296*(1+L296/100)</f>
        <v>0</v>
      </c>
      <c r="N296" s="232">
        <v>1</v>
      </c>
      <c r="O296" s="232">
        <f>ROUND(E296*N296,2)</f>
        <v>0.09</v>
      </c>
      <c r="P296" s="232">
        <v>0</v>
      </c>
      <c r="Q296" s="232">
        <f>ROUND(E296*P296,2)</f>
        <v>0</v>
      </c>
      <c r="R296" s="234" t="s">
        <v>549</v>
      </c>
      <c r="S296" s="234" t="s">
        <v>246</v>
      </c>
      <c r="T296" s="235" t="s">
        <v>411</v>
      </c>
      <c r="U296" s="220">
        <v>0</v>
      </c>
      <c r="V296" s="220">
        <f>ROUND(E296*U296,2)</f>
        <v>0</v>
      </c>
      <c r="W296" s="220"/>
      <c r="X296" s="220" t="s">
        <v>550</v>
      </c>
      <c r="Y296" s="220" t="s">
        <v>249</v>
      </c>
      <c r="Z296" s="210"/>
      <c r="AA296" s="210"/>
      <c r="AB296" s="210"/>
      <c r="AC296" s="210"/>
      <c r="AD296" s="210"/>
      <c r="AE296" s="210"/>
      <c r="AF296" s="210"/>
      <c r="AG296" s="210" t="s">
        <v>551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62" t="s">
        <v>1159</v>
      </c>
      <c r="D297" s="254"/>
      <c r="E297" s="255">
        <v>8.6199999999999999E-2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322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2.5" outlineLevel="1" x14ac:dyDescent="0.2">
      <c r="A298" s="229">
        <v>75</v>
      </c>
      <c r="B298" s="230" t="s">
        <v>1160</v>
      </c>
      <c r="C298" s="247" t="s">
        <v>1161</v>
      </c>
      <c r="D298" s="231" t="s">
        <v>342</v>
      </c>
      <c r="E298" s="232">
        <v>0.73097999999999996</v>
      </c>
      <c r="F298" s="233"/>
      <c r="G298" s="234">
        <f>ROUND(E298*F298,2)</f>
        <v>0</v>
      </c>
      <c r="H298" s="233"/>
      <c r="I298" s="234">
        <f>ROUND(E298*H298,2)</f>
        <v>0</v>
      </c>
      <c r="J298" s="233"/>
      <c r="K298" s="234">
        <f>ROUND(E298*J298,2)</f>
        <v>0</v>
      </c>
      <c r="L298" s="234">
        <v>21</v>
      </c>
      <c r="M298" s="234">
        <f>G298*(1+L298/100)</f>
        <v>0</v>
      </c>
      <c r="N298" s="232">
        <v>1</v>
      </c>
      <c r="O298" s="232">
        <f>ROUND(E298*N298,2)</f>
        <v>0.73</v>
      </c>
      <c r="P298" s="232">
        <v>0</v>
      </c>
      <c r="Q298" s="232">
        <f>ROUND(E298*P298,2)</f>
        <v>0</v>
      </c>
      <c r="R298" s="234" t="s">
        <v>549</v>
      </c>
      <c r="S298" s="234" t="s">
        <v>246</v>
      </c>
      <c r="T298" s="235" t="s">
        <v>411</v>
      </c>
      <c r="U298" s="220">
        <v>0</v>
      </c>
      <c r="V298" s="220">
        <f>ROUND(E298*U298,2)</f>
        <v>0</v>
      </c>
      <c r="W298" s="220"/>
      <c r="X298" s="220" t="s">
        <v>550</v>
      </c>
      <c r="Y298" s="220" t="s">
        <v>249</v>
      </c>
      <c r="Z298" s="210"/>
      <c r="AA298" s="210"/>
      <c r="AB298" s="210"/>
      <c r="AC298" s="210"/>
      <c r="AD298" s="210"/>
      <c r="AE298" s="210"/>
      <c r="AF298" s="210"/>
      <c r="AG298" s="210" t="s">
        <v>551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62" t="s">
        <v>1162</v>
      </c>
      <c r="D299" s="254"/>
      <c r="E299" s="255">
        <v>0.73097999999999996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322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">
      <c r="A300" s="222" t="s">
        <v>241</v>
      </c>
      <c r="B300" s="223" t="s">
        <v>129</v>
      </c>
      <c r="C300" s="246" t="s">
        <v>130</v>
      </c>
      <c r="D300" s="224"/>
      <c r="E300" s="225"/>
      <c r="F300" s="226"/>
      <c r="G300" s="226">
        <f>SUMIF(AG301:AG353,"&lt;&gt;NOR",G301:G353)</f>
        <v>0</v>
      </c>
      <c r="H300" s="226"/>
      <c r="I300" s="226">
        <f>SUM(I301:I353)</f>
        <v>0</v>
      </c>
      <c r="J300" s="226"/>
      <c r="K300" s="226">
        <f>SUM(K301:K353)</f>
        <v>0</v>
      </c>
      <c r="L300" s="226"/>
      <c r="M300" s="226">
        <f>SUM(M301:M353)</f>
        <v>0</v>
      </c>
      <c r="N300" s="225"/>
      <c r="O300" s="225">
        <f>SUM(O301:O353)</f>
        <v>92.549999999999969</v>
      </c>
      <c r="P300" s="225"/>
      <c r="Q300" s="225">
        <f>SUM(Q301:Q353)</f>
        <v>12.48</v>
      </c>
      <c r="R300" s="226"/>
      <c r="S300" s="226"/>
      <c r="T300" s="227"/>
      <c r="U300" s="221"/>
      <c r="V300" s="221">
        <f>SUM(V301:V353)</f>
        <v>128.25</v>
      </c>
      <c r="W300" s="221"/>
      <c r="X300" s="221"/>
      <c r="Y300" s="221"/>
      <c r="AG300" t="s">
        <v>242</v>
      </c>
    </row>
    <row r="301" spans="1:60" ht="22.5" outlineLevel="1" x14ac:dyDescent="0.2">
      <c r="A301" s="229">
        <v>76</v>
      </c>
      <c r="B301" s="230" t="s">
        <v>361</v>
      </c>
      <c r="C301" s="247" t="s">
        <v>362</v>
      </c>
      <c r="D301" s="231" t="s">
        <v>363</v>
      </c>
      <c r="E301" s="232">
        <v>90.45</v>
      </c>
      <c r="F301" s="233"/>
      <c r="G301" s="234">
        <f>ROUND(E301*F301,2)</f>
        <v>0</v>
      </c>
      <c r="H301" s="233"/>
      <c r="I301" s="234">
        <f>ROUND(E301*H301,2)</f>
        <v>0</v>
      </c>
      <c r="J301" s="233"/>
      <c r="K301" s="234">
        <f>ROUND(E301*J301,2)</f>
        <v>0</v>
      </c>
      <c r="L301" s="234">
        <v>21</v>
      </c>
      <c r="M301" s="234">
        <f>G301*(1+L301/100)</f>
        <v>0</v>
      </c>
      <c r="N301" s="232">
        <v>0</v>
      </c>
      <c r="O301" s="232">
        <f>ROUND(E301*N301,2)</f>
        <v>0</v>
      </c>
      <c r="P301" s="232">
        <v>0.13800000000000001</v>
      </c>
      <c r="Q301" s="232">
        <f>ROUND(E301*P301,2)</f>
        <v>12.48</v>
      </c>
      <c r="R301" s="234" t="s">
        <v>364</v>
      </c>
      <c r="S301" s="234" t="s">
        <v>246</v>
      </c>
      <c r="T301" s="235" t="s">
        <v>411</v>
      </c>
      <c r="U301" s="220">
        <v>0.16</v>
      </c>
      <c r="V301" s="220">
        <f>ROUND(E301*U301,2)</f>
        <v>14.47</v>
      </c>
      <c r="W301" s="220"/>
      <c r="X301" s="220" t="s">
        <v>280</v>
      </c>
      <c r="Y301" s="220" t="s">
        <v>249</v>
      </c>
      <c r="Z301" s="210"/>
      <c r="AA301" s="210"/>
      <c r="AB301" s="210"/>
      <c r="AC301" s="210"/>
      <c r="AD301" s="210"/>
      <c r="AE301" s="210"/>
      <c r="AF301" s="210"/>
      <c r="AG301" s="210" t="s">
        <v>281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61" t="s">
        <v>365</v>
      </c>
      <c r="D302" s="260"/>
      <c r="E302" s="260"/>
      <c r="F302" s="260"/>
      <c r="G302" s="26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320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62" t="s">
        <v>1163</v>
      </c>
      <c r="D303" s="254"/>
      <c r="E303" s="255">
        <v>3.53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322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62" t="s">
        <v>1164</v>
      </c>
      <c r="D304" s="254"/>
      <c r="E304" s="255">
        <v>6.38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322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62" t="s">
        <v>1165</v>
      </c>
      <c r="D305" s="254"/>
      <c r="E305" s="255">
        <v>5.04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322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62" t="s">
        <v>1166</v>
      </c>
      <c r="D306" s="254"/>
      <c r="E306" s="255">
        <v>16.5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322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62" t="s">
        <v>1167</v>
      </c>
      <c r="D307" s="254"/>
      <c r="E307" s="255">
        <v>59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322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1" x14ac:dyDescent="0.2">
      <c r="A308" s="229">
        <v>77</v>
      </c>
      <c r="B308" s="230" t="s">
        <v>1168</v>
      </c>
      <c r="C308" s="247" t="s">
        <v>1169</v>
      </c>
      <c r="D308" s="231" t="s">
        <v>363</v>
      </c>
      <c r="E308" s="232">
        <v>120.8</v>
      </c>
      <c r="F308" s="233"/>
      <c r="G308" s="234">
        <f>ROUND(E308*F308,2)</f>
        <v>0</v>
      </c>
      <c r="H308" s="233"/>
      <c r="I308" s="234">
        <f>ROUND(E308*H308,2)</f>
        <v>0</v>
      </c>
      <c r="J308" s="233"/>
      <c r="K308" s="234">
        <f>ROUND(E308*J308,2)</f>
        <v>0</v>
      </c>
      <c r="L308" s="234">
        <v>21</v>
      </c>
      <c r="M308" s="234">
        <f>G308*(1+L308/100)</f>
        <v>0</v>
      </c>
      <c r="N308" s="232">
        <v>0.34499999999999997</v>
      </c>
      <c r="O308" s="232">
        <f>ROUND(E308*N308,2)</f>
        <v>41.68</v>
      </c>
      <c r="P308" s="232">
        <v>0</v>
      </c>
      <c r="Q308" s="232">
        <f>ROUND(E308*P308,2)</f>
        <v>0</v>
      </c>
      <c r="R308" s="234" t="s">
        <v>364</v>
      </c>
      <c r="S308" s="234" t="s">
        <v>246</v>
      </c>
      <c r="T308" s="235" t="s">
        <v>411</v>
      </c>
      <c r="U308" s="220">
        <v>2.5999999999999999E-2</v>
      </c>
      <c r="V308" s="220">
        <f>ROUND(E308*U308,2)</f>
        <v>3.14</v>
      </c>
      <c r="W308" s="220"/>
      <c r="X308" s="220" t="s">
        <v>280</v>
      </c>
      <c r="Y308" s="220" t="s">
        <v>249</v>
      </c>
      <c r="Z308" s="210"/>
      <c r="AA308" s="210"/>
      <c r="AB308" s="210"/>
      <c r="AC308" s="210"/>
      <c r="AD308" s="210"/>
      <c r="AE308" s="210"/>
      <c r="AF308" s="210"/>
      <c r="AG308" s="210" t="s">
        <v>281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62" t="s">
        <v>1170</v>
      </c>
      <c r="D309" s="254"/>
      <c r="E309" s="255">
        <v>42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322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62" t="s">
        <v>1171</v>
      </c>
      <c r="D310" s="254"/>
      <c r="E310" s="255">
        <v>19.8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322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62" t="s">
        <v>1167</v>
      </c>
      <c r="D311" s="254"/>
      <c r="E311" s="255">
        <v>59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322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29">
        <v>78</v>
      </c>
      <c r="B312" s="230" t="s">
        <v>1172</v>
      </c>
      <c r="C312" s="247" t="s">
        <v>1173</v>
      </c>
      <c r="D312" s="231" t="s">
        <v>363</v>
      </c>
      <c r="E312" s="232">
        <v>120.8</v>
      </c>
      <c r="F312" s="233"/>
      <c r="G312" s="234">
        <f>ROUND(E312*F312,2)</f>
        <v>0</v>
      </c>
      <c r="H312" s="233"/>
      <c r="I312" s="234">
        <f>ROUND(E312*H312,2)</f>
        <v>0</v>
      </c>
      <c r="J312" s="233"/>
      <c r="K312" s="234">
        <f>ROUND(E312*J312,2)</f>
        <v>0</v>
      </c>
      <c r="L312" s="234">
        <v>21</v>
      </c>
      <c r="M312" s="234">
        <f>G312*(1+L312/100)</f>
        <v>0</v>
      </c>
      <c r="N312" s="232">
        <v>7.1999999999999995E-2</v>
      </c>
      <c r="O312" s="232">
        <f>ROUND(E312*N312,2)</f>
        <v>8.6999999999999993</v>
      </c>
      <c r="P312" s="232">
        <v>0</v>
      </c>
      <c r="Q312" s="232">
        <f>ROUND(E312*P312,2)</f>
        <v>0</v>
      </c>
      <c r="R312" s="234" t="s">
        <v>364</v>
      </c>
      <c r="S312" s="234" t="s">
        <v>246</v>
      </c>
      <c r="T312" s="235" t="s">
        <v>411</v>
      </c>
      <c r="U312" s="220">
        <v>0.375</v>
      </c>
      <c r="V312" s="220">
        <f>ROUND(E312*U312,2)</f>
        <v>45.3</v>
      </c>
      <c r="W312" s="220"/>
      <c r="X312" s="220" t="s">
        <v>280</v>
      </c>
      <c r="Y312" s="220" t="s">
        <v>249</v>
      </c>
      <c r="Z312" s="210"/>
      <c r="AA312" s="210"/>
      <c r="AB312" s="210"/>
      <c r="AC312" s="210"/>
      <c r="AD312" s="210"/>
      <c r="AE312" s="210"/>
      <c r="AF312" s="210"/>
      <c r="AG312" s="210" t="s">
        <v>281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2.5" outlineLevel="2" x14ac:dyDescent="0.2">
      <c r="A313" s="217"/>
      <c r="B313" s="218"/>
      <c r="C313" s="261" t="s">
        <v>1174</v>
      </c>
      <c r="D313" s="260"/>
      <c r="E313" s="260"/>
      <c r="F313" s="260"/>
      <c r="G313" s="26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320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37" t="str">
        <f>C313</f>
        <v>komunikací pro pěší, z dlaždic betonových a teracových, do velikosti dlaždic 0,25 m2, s provedením lože do tl. 30 mm, s vyplněním spár a se smetením přebytečného materiálu na vzdálenost do 3 m</v>
      </c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17"/>
      <c r="B314" s="218"/>
      <c r="C314" s="262" t="s">
        <v>1170</v>
      </c>
      <c r="D314" s="254"/>
      <c r="E314" s="255">
        <v>42</v>
      </c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322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62" t="s">
        <v>1171</v>
      </c>
      <c r="D315" s="254"/>
      <c r="E315" s="255">
        <v>19.8</v>
      </c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322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62" t="s">
        <v>1167</v>
      </c>
      <c r="D316" s="254"/>
      <c r="E316" s="255">
        <v>59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322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29">
        <v>79</v>
      </c>
      <c r="B317" s="230" t="s">
        <v>1175</v>
      </c>
      <c r="C317" s="247" t="s">
        <v>1176</v>
      </c>
      <c r="D317" s="231" t="s">
        <v>363</v>
      </c>
      <c r="E317" s="232">
        <v>34.479999999999997</v>
      </c>
      <c r="F317" s="233"/>
      <c r="G317" s="234">
        <f>ROUND(E317*F317,2)</f>
        <v>0</v>
      </c>
      <c r="H317" s="233"/>
      <c r="I317" s="234">
        <f>ROUND(E317*H317,2)</f>
        <v>0</v>
      </c>
      <c r="J317" s="233"/>
      <c r="K317" s="234">
        <f>ROUND(E317*J317,2)</f>
        <v>0</v>
      </c>
      <c r="L317" s="234">
        <v>21</v>
      </c>
      <c r="M317" s="234">
        <f>G317*(1+L317/100)</f>
        <v>0</v>
      </c>
      <c r="N317" s="232">
        <v>0.08</v>
      </c>
      <c r="O317" s="232">
        <f>ROUND(E317*N317,2)</f>
        <v>2.76</v>
      </c>
      <c r="P317" s="232">
        <v>0</v>
      </c>
      <c r="Q317" s="232">
        <f>ROUND(E317*P317,2)</f>
        <v>0</v>
      </c>
      <c r="R317" s="234"/>
      <c r="S317" s="234" t="s">
        <v>279</v>
      </c>
      <c r="T317" s="235" t="s">
        <v>247</v>
      </c>
      <c r="U317" s="220">
        <v>0</v>
      </c>
      <c r="V317" s="220">
        <f>ROUND(E317*U317,2)</f>
        <v>0</v>
      </c>
      <c r="W317" s="220"/>
      <c r="X317" s="220" t="s">
        <v>280</v>
      </c>
      <c r="Y317" s="220" t="s">
        <v>249</v>
      </c>
      <c r="Z317" s="210"/>
      <c r="AA317" s="210"/>
      <c r="AB317" s="210"/>
      <c r="AC317" s="210"/>
      <c r="AD317" s="210"/>
      <c r="AE317" s="210"/>
      <c r="AF317" s="210"/>
      <c r="AG317" s="210" t="s">
        <v>281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62" t="s">
        <v>1177</v>
      </c>
      <c r="D318" s="254"/>
      <c r="E318" s="255">
        <v>34.479999999999997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322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29">
        <v>80</v>
      </c>
      <c r="B319" s="230" t="s">
        <v>1178</v>
      </c>
      <c r="C319" s="247" t="s">
        <v>1179</v>
      </c>
      <c r="D319" s="231" t="s">
        <v>363</v>
      </c>
      <c r="E319" s="232">
        <v>34.479999999999997</v>
      </c>
      <c r="F319" s="233"/>
      <c r="G319" s="234">
        <f>ROUND(E319*F319,2)</f>
        <v>0</v>
      </c>
      <c r="H319" s="233"/>
      <c r="I319" s="234">
        <f>ROUND(E319*H319,2)</f>
        <v>0</v>
      </c>
      <c r="J319" s="233"/>
      <c r="K319" s="234">
        <f>ROUND(E319*J319,2)</f>
        <v>0</v>
      </c>
      <c r="L319" s="234">
        <v>21</v>
      </c>
      <c r="M319" s="234">
        <f>G319*(1+L319/100)</f>
        <v>0</v>
      </c>
      <c r="N319" s="232">
        <v>0.28000000000000003</v>
      </c>
      <c r="O319" s="232">
        <f>ROUND(E319*N319,2)</f>
        <v>9.65</v>
      </c>
      <c r="P319" s="232">
        <v>0</v>
      </c>
      <c r="Q319" s="232">
        <f>ROUND(E319*P319,2)</f>
        <v>0</v>
      </c>
      <c r="R319" s="234" t="s">
        <v>485</v>
      </c>
      <c r="S319" s="234" t="s">
        <v>246</v>
      </c>
      <c r="T319" s="235" t="s">
        <v>411</v>
      </c>
      <c r="U319" s="220">
        <v>0.255</v>
      </c>
      <c r="V319" s="220">
        <f>ROUND(E319*U319,2)</f>
        <v>8.7899999999999991</v>
      </c>
      <c r="W319" s="220"/>
      <c r="X319" s="220" t="s">
        <v>280</v>
      </c>
      <c r="Y319" s="220" t="s">
        <v>249</v>
      </c>
      <c r="Z319" s="210"/>
      <c r="AA319" s="210"/>
      <c r="AB319" s="210"/>
      <c r="AC319" s="210"/>
      <c r="AD319" s="210"/>
      <c r="AE319" s="210"/>
      <c r="AF319" s="210"/>
      <c r="AG319" s="210" t="s">
        <v>281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17"/>
      <c r="B320" s="218"/>
      <c r="C320" s="261" t="s">
        <v>1180</v>
      </c>
      <c r="D320" s="260"/>
      <c r="E320" s="260"/>
      <c r="F320" s="260"/>
      <c r="G320" s="26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320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62" t="s">
        <v>1177</v>
      </c>
      <c r="D321" s="254"/>
      <c r="E321" s="255">
        <v>34.479999999999997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322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2.5" outlineLevel="1" x14ac:dyDescent="0.2">
      <c r="A322" s="229">
        <v>81</v>
      </c>
      <c r="B322" s="230" t="s">
        <v>1181</v>
      </c>
      <c r="C322" s="247" t="s">
        <v>1182</v>
      </c>
      <c r="D322" s="231" t="s">
        <v>400</v>
      </c>
      <c r="E322" s="232">
        <v>68.959999999999994</v>
      </c>
      <c r="F322" s="233"/>
      <c r="G322" s="234">
        <f>ROUND(E322*F322,2)</f>
        <v>0</v>
      </c>
      <c r="H322" s="233"/>
      <c r="I322" s="234">
        <f>ROUND(E322*H322,2)</f>
        <v>0</v>
      </c>
      <c r="J322" s="233"/>
      <c r="K322" s="234">
        <f>ROUND(E322*J322,2)</f>
        <v>0</v>
      </c>
      <c r="L322" s="234">
        <v>21</v>
      </c>
      <c r="M322" s="234">
        <f>G322*(1+L322/100)</f>
        <v>0</v>
      </c>
      <c r="N322" s="232">
        <v>0.10249999999999999</v>
      </c>
      <c r="O322" s="232">
        <f>ROUND(E322*N322,2)</f>
        <v>7.07</v>
      </c>
      <c r="P322" s="232">
        <v>0</v>
      </c>
      <c r="Q322" s="232">
        <f>ROUND(E322*P322,2)</f>
        <v>0</v>
      </c>
      <c r="R322" s="234" t="s">
        <v>364</v>
      </c>
      <c r="S322" s="234" t="s">
        <v>246</v>
      </c>
      <c r="T322" s="235" t="s">
        <v>411</v>
      </c>
      <c r="U322" s="220">
        <v>0.14000000000000001</v>
      </c>
      <c r="V322" s="220">
        <f>ROUND(E322*U322,2)</f>
        <v>9.65</v>
      </c>
      <c r="W322" s="220"/>
      <c r="X322" s="220" t="s">
        <v>280</v>
      </c>
      <c r="Y322" s="220" t="s">
        <v>249</v>
      </c>
      <c r="Z322" s="210"/>
      <c r="AA322" s="210"/>
      <c r="AB322" s="210"/>
      <c r="AC322" s="210"/>
      <c r="AD322" s="210"/>
      <c r="AE322" s="210"/>
      <c r="AF322" s="210"/>
      <c r="AG322" s="210" t="s">
        <v>281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17"/>
      <c r="B323" s="218"/>
      <c r="C323" s="261" t="s">
        <v>1183</v>
      </c>
      <c r="D323" s="260"/>
      <c r="E323" s="260"/>
      <c r="F323" s="260"/>
      <c r="G323" s="26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320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17"/>
      <c r="B324" s="218"/>
      <c r="C324" s="262" t="s">
        <v>1184</v>
      </c>
      <c r="D324" s="254"/>
      <c r="E324" s="255">
        <v>68.959999999999994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322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29">
        <v>82</v>
      </c>
      <c r="B325" s="230" t="s">
        <v>1185</v>
      </c>
      <c r="C325" s="247" t="s">
        <v>1186</v>
      </c>
      <c r="D325" s="231" t="s">
        <v>400</v>
      </c>
      <c r="E325" s="232">
        <v>50</v>
      </c>
      <c r="F325" s="233"/>
      <c r="G325" s="234">
        <f>ROUND(E325*F325,2)</f>
        <v>0</v>
      </c>
      <c r="H325" s="233"/>
      <c r="I325" s="234">
        <f>ROUND(E325*H325,2)</f>
        <v>0</v>
      </c>
      <c r="J325" s="233"/>
      <c r="K325" s="234">
        <f>ROUND(E325*J325,2)</f>
        <v>0</v>
      </c>
      <c r="L325" s="234">
        <v>21</v>
      </c>
      <c r="M325" s="234">
        <f>G325*(1+L325/100)</f>
        <v>0</v>
      </c>
      <c r="N325" s="232">
        <v>0.1525</v>
      </c>
      <c r="O325" s="232">
        <f>ROUND(E325*N325,2)</f>
        <v>7.63</v>
      </c>
      <c r="P325" s="232">
        <v>0</v>
      </c>
      <c r="Q325" s="232">
        <f>ROUND(E325*P325,2)</f>
        <v>0</v>
      </c>
      <c r="R325" s="234" t="s">
        <v>364</v>
      </c>
      <c r="S325" s="234" t="s">
        <v>246</v>
      </c>
      <c r="T325" s="235" t="s">
        <v>411</v>
      </c>
      <c r="U325" s="220">
        <v>0.16200000000000001</v>
      </c>
      <c r="V325" s="220">
        <f>ROUND(E325*U325,2)</f>
        <v>8.1</v>
      </c>
      <c r="W325" s="220"/>
      <c r="X325" s="220" t="s">
        <v>280</v>
      </c>
      <c r="Y325" s="220" t="s">
        <v>249</v>
      </c>
      <c r="Z325" s="210"/>
      <c r="AA325" s="210"/>
      <c r="AB325" s="210"/>
      <c r="AC325" s="210"/>
      <c r="AD325" s="210"/>
      <c r="AE325" s="210"/>
      <c r="AF325" s="210"/>
      <c r="AG325" s="210" t="s">
        <v>281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">
      <c r="A326" s="217"/>
      <c r="B326" s="218"/>
      <c r="C326" s="261" t="s">
        <v>1183</v>
      </c>
      <c r="D326" s="260"/>
      <c r="E326" s="260"/>
      <c r="F326" s="260"/>
      <c r="G326" s="26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320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62" t="s">
        <v>1187</v>
      </c>
      <c r="D327" s="254"/>
      <c r="E327" s="255">
        <v>50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322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2.5" outlineLevel="1" x14ac:dyDescent="0.2">
      <c r="A328" s="229">
        <v>83</v>
      </c>
      <c r="B328" s="230" t="s">
        <v>1188</v>
      </c>
      <c r="C328" s="247" t="s">
        <v>1189</v>
      </c>
      <c r="D328" s="231" t="s">
        <v>363</v>
      </c>
      <c r="E328" s="232">
        <v>90.45</v>
      </c>
      <c r="F328" s="233"/>
      <c r="G328" s="234">
        <f>ROUND(E328*F328,2)</f>
        <v>0</v>
      </c>
      <c r="H328" s="233"/>
      <c r="I328" s="234">
        <f>ROUND(E328*H328,2)</f>
        <v>0</v>
      </c>
      <c r="J328" s="233"/>
      <c r="K328" s="234">
        <f>ROUND(E328*J328,2)</f>
        <v>0</v>
      </c>
      <c r="L328" s="234">
        <v>21</v>
      </c>
      <c r="M328" s="234">
        <f>G328*(1+L328/100)</f>
        <v>0</v>
      </c>
      <c r="N328" s="232">
        <v>0</v>
      </c>
      <c r="O328" s="232">
        <f>ROUND(E328*N328,2)</f>
        <v>0</v>
      </c>
      <c r="P328" s="232">
        <v>0</v>
      </c>
      <c r="Q328" s="232">
        <f>ROUND(E328*P328,2)</f>
        <v>0</v>
      </c>
      <c r="R328" s="234" t="s">
        <v>364</v>
      </c>
      <c r="S328" s="234" t="s">
        <v>246</v>
      </c>
      <c r="T328" s="235" t="s">
        <v>411</v>
      </c>
      <c r="U328" s="220">
        <v>0.115</v>
      </c>
      <c r="V328" s="220">
        <f>ROUND(E328*U328,2)</f>
        <v>10.4</v>
      </c>
      <c r="W328" s="220"/>
      <c r="X328" s="220" t="s">
        <v>280</v>
      </c>
      <c r="Y328" s="220" t="s">
        <v>249</v>
      </c>
      <c r="Z328" s="210"/>
      <c r="AA328" s="210"/>
      <c r="AB328" s="210"/>
      <c r="AC328" s="210"/>
      <c r="AD328" s="210"/>
      <c r="AE328" s="210"/>
      <c r="AF328" s="210"/>
      <c r="AG328" s="210" t="s">
        <v>281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2.5" outlineLevel="2" x14ac:dyDescent="0.2">
      <c r="A329" s="217"/>
      <c r="B329" s="218"/>
      <c r="C329" s="261" t="s">
        <v>1190</v>
      </c>
      <c r="D329" s="260"/>
      <c r="E329" s="260"/>
      <c r="F329" s="260"/>
      <c r="G329" s="26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320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37" t="str">
        <f>C329</f>
        <v>krajníků, desek nebo panelů od spojovacího materiálu s odklizením a uložením očištěných hmot a spojovacího materiálu na skládku na vzdálenost do 10 m</v>
      </c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62" t="s">
        <v>1163</v>
      </c>
      <c r="D330" s="254"/>
      <c r="E330" s="255">
        <v>3.53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322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62" t="s">
        <v>1164</v>
      </c>
      <c r="D331" s="254"/>
      <c r="E331" s="255">
        <v>6.38</v>
      </c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322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62" t="s">
        <v>1165</v>
      </c>
      <c r="D332" s="254"/>
      <c r="E332" s="255">
        <v>5.04</v>
      </c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322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62" t="s">
        <v>1166</v>
      </c>
      <c r="D333" s="254"/>
      <c r="E333" s="255">
        <v>16.5</v>
      </c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322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62" t="s">
        <v>1167</v>
      </c>
      <c r="D334" s="254"/>
      <c r="E334" s="255">
        <v>59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322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29">
        <v>84</v>
      </c>
      <c r="B335" s="230" t="s">
        <v>1191</v>
      </c>
      <c r="C335" s="247" t="s">
        <v>1192</v>
      </c>
      <c r="D335" s="231" t="s">
        <v>410</v>
      </c>
      <c r="E335" s="232">
        <v>69.649600000000007</v>
      </c>
      <c r="F335" s="233"/>
      <c r="G335" s="234">
        <f>ROUND(E335*F335,2)</f>
        <v>0</v>
      </c>
      <c r="H335" s="233"/>
      <c r="I335" s="234">
        <f>ROUND(E335*H335,2)</f>
        <v>0</v>
      </c>
      <c r="J335" s="233"/>
      <c r="K335" s="234">
        <f>ROUND(E335*J335,2)</f>
        <v>0</v>
      </c>
      <c r="L335" s="234">
        <v>21</v>
      </c>
      <c r="M335" s="234">
        <f>G335*(1+L335/100)</f>
        <v>0</v>
      </c>
      <c r="N335" s="232">
        <v>2.7E-2</v>
      </c>
      <c r="O335" s="232">
        <f>ROUND(E335*N335,2)</f>
        <v>1.88</v>
      </c>
      <c r="P335" s="232">
        <v>0</v>
      </c>
      <c r="Q335" s="232">
        <f>ROUND(E335*P335,2)</f>
        <v>0</v>
      </c>
      <c r="R335" s="234" t="s">
        <v>549</v>
      </c>
      <c r="S335" s="234" t="s">
        <v>246</v>
      </c>
      <c r="T335" s="235" t="s">
        <v>411</v>
      </c>
      <c r="U335" s="220">
        <v>0</v>
      </c>
      <c r="V335" s="220">
        <f>ROUND(E335*U335,2)</f>
        <v>0</v>
      </c>
      <c r="W335" s="220"/>
      <c r="X335" s="220" t="s">
        <v>550</v>
      </c>
      <c r="Y335" s="220" t="s">
        <v>249</v>
      </c>
      <c r="Z335" s="210"/>
      <c r="AA335" s="210"/>
      <c r="AB335" s="210"/>
      <c r="AC335" s="210"/>
      <c r="AD335" s="210"/>
      <c r="AE335" s="210"/>
      <c r="AF335" s="210"/>
      <c r="AG335" s="210" t="s">
        <v>551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62" t="s">
        <v>1193</v>
      </c>
      <c r="D336" s="254"/>
      <c r="E336" s="255">
        <v>69.649600000000007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322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2.5" outlineLevel="1" x14ac:dyDescent="0.2">
      <c r="A337" s="229">
        <v>85</v>
      </c>
      <c r="B337" s="230" t="s">
        <v>1194</v>
      </c>
      <c r="C337" s="247" t="s">
        <v>1195</v>
      </c>
      <c r="D337" s="231" t="s">
        <v>410</v>
      </c>
      <c r="E337" s="232">
        <v>50.5</v>
      </c>
      <c r="F337" s="233"/>
      <c r="G337" s="234">
        <f>ROUND(E337*F337,2)</f>
        <v>0</v>
      </c>
      <c r="H337" s="233"/>
      <c r="I337" s="234">
        <f>ROUND(E337*H337,2)</f>
        <v>0</v>
      </c>
      <c r="J337" s="233"/>
      <c r="K337" s="234">
        <f>ROUND(E337*J337,2)</f>
        <v>0</v>
      </c>
      <c r="L337" s="234">
        <v>21</v>
      </c>
      <c r="M337" s="234">
        <f>G337*(1+L337/100)</f>
        <v>0</v>
      </c>
      <c r="N337" s="232">
        <v>4.4999999999999998E-2</v>
      </c>
      <c r="O337" s="232">
        <f>ROUND(E337*N337,2)</f>
        <v>2.27</v>
      </c>
      <c r="P337" s="232">
        <v>0</v>
      </c>
      <c r="Q337" s="232">
        <f>ROUND(E337*P337,2)</f>
        <v>0</v>
      </c>
      <c r="R337" s="234" t="s">
        <v>549</v>
      </c>
      <c r="S337" s="234" t="s">
        <v>246</v>
      </c>
      <c r="T337" s="235" t="s">
        <v>411</v>
      </c>
      <c r="U337" s="220">
        <v>0</v>
      </c>
      <c r="V337" s="220">
        <f>ROUND(E337*U337,2)</f>
        <v>0</v>
      </c>
      <c r="W337" s="220"/>
      <c r="X337" s="220" t="s">
        <v>550</v>
      </c>
      <c r="Y337" s="220" t="s">
        <v>249</v>
      </c>
      <c r="Z337" s="210"/>
      <c r="AA337" s="210"/>
      <c r="AB337" s="210"/>
      <c r="AC337" s="210"/>
      <c r="AD337" s="210"/>
      <c r="AE337" s="210"/>
      <c r="AF337" s="210"/>
      <c r="AG337" s="210" t="s">
        <v>551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17"/>
      <c r="B338" s="218"/>
      <c r="C338" s="262" t="s">
        <v>1196</v>
      </c>
      <c r="D338" s="254"/>
      <c r="E338" s="255">
        <v>50.5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322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22.5" outlineLevel="1" x14ac:dyDescent="0.2">
      <c r="A339" s="229">
        <v>86</v>
      </c>
      <c r="B339" s="230" t="s">
        <v>1197</v>
      </c>
      <c r="C339" s="247" t="s">
        <v>1198</v>
      </c>
      <c r="D339" s="231" t="s">
        <v>363</v>
      </c>
      <c r="E339" s="232">
        <v>99.168400000000005</v>
      </c>
      <c r="F339" s="233"/>
      <c r="G339" s="234">
        <f>ROUND(E339*F339,2)</f>
        <v>0</v>
      </c>
      <c r="H339" s="233"/>
      <c r="I339" s="234">
        <f>ROUND(E339*H339,2)</f>
        <v>0</v>
      </c>
      <c r="J339" s="233"/>
      <c r="K339" s="234">
        <f>ROUND(E339*J339,2)</f>
        <v>0</v>
      </c>
      <c r="L339" s="234">
        <v>21</v>
      </c>
      <c r="M339" s="234">
        <f>G339*(1+L339/100)</f>
        <v>0</v>
      </c>
      <c r="N339" s="232">
        <v>0.11</v>
      </c>
      <c r="O339" s="232">
        <f>ROUND(E339*N339,2)</f>
        <v>10.91</v>
      </c>
      <c r="P339" s="232">
        <v>0</v>
      </c>
      <c r="Q339" s="232">
        <f>ROUND(E339*P339,2)</f>
        <v>0</v>
      </c>
      <c r="R339" s="234" t="s">
        <v>549</v>
      </c>
      <c r="S339" s="234" t="s">
        <v>246</v>
      </c>
      <c r="T339" s="235" t="s">
        <v>411</v>
      </c>
      <c r="U339" s="220">
        <v>0</v>
      </c>
      <c r="V339" s="220">
        <f>ROUND(E339*U339,2)</f>
        <v>0</v>
      </c>
      <c r="W339" s="220"/>
      <c r="X339" s="220" t="s">
        <v>550</v>
      </c>
      <c r="Y339" s="220" t="s">
        <v>249</v>
      </c>
      <c r="Z339" s="210"/>
      <c r="AA339" s="210"/>
      <c r="AB339" s="210"/>
      <c r="AC339" s="210"/>
      <c r="AD339" s="210"/>
      <c r="AE339" s="210"/>
      <c r="AF339" s="210"/>
      <c r="AG339" s="210" t="s">
        <v>551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2" x14ac:dyDescent="0.2">
      <c r="A340" s="217"/>
      <c r="B340" s="218"/>
      <c r="C340" s="248" t="s">
        <v>1199</v>
      </c>
      <c r="D340" s="236"/>
      <c r="E340" s="236"/>
      <c r="F340" s="236"/>
      <c r="G340" s="236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252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62" t="s">
        <v>1200</v>
      </c>
      <c r="D341" s="254"/>
      <c r="E341" s="255">
        <v>35.514400000000002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322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63" t="s">
        <v>349</v>
      </c>
      <c r="D342" s="256"/>
      <c r="E342" s="257"/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322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64" t="s">
        <v>1201</v>
      </c>
      <c r="D343" s="256"/>
      <c r="E343" s="257">
        <v>42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322</v>
      </c>
      <c r="AH343" s="210">
        <v>2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64" t="s">
        <v>1202</v>
      </c>
      <c r="D344" s="256"/>
      <c r="E344" s="257">
        <v>19.8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322</v>
      </c>
      <c r="AH344" s="210">
        <v>2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65" t="s">
        <v>353</v>
      </c>
      <c r="D345" s="258"/>
      <c r="E345" s="259">
        <v>61.8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322</v>
      </c>
      <c r="AH345" s="210">
        <v>3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3" t="s">
        <v>354</v>
      </c>
      <c r="D346" s="256"/>
      <c r="E346" s="257"/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322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62" t="s">
        <v>1203</v>
      </c>
      <c r="D347" s="254"/>
      <c r="E347" s="255">
        <v>63.654000000000003</v>
      </c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322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2.5" outlineLevel="1" x14ac:dyDescent="0.2">
      <c r="A348" s="229">
        <v>87</v>
      </c>
      <c r="B348" s="230" t="s">
        <v>1204</v>
      </c>
      <c r="C348" s="247" t="s">
        <v>1205</v>
      </c>
      <c r="D348" s="231" t="s">
        <v>342</v>
      </c>
      <c r="E348" s="232">
        <v>12.482100000000001</v>
      </c>
      <c r="F348" s="233"/>
      <c r="G348" s="234">
        <f>ROUND(E348*F348,2)</f>
        <v>0</v>
      </c>
      <c r="H348" s="233"/>
      <c r="I348" s="234">
        <f>ROUND(E348*H348,2)</f>
        <v>0</v>
      </c>
      <c r="J348" s="233"/>
      <c r="K348" s="234">
        <f>ROUND(E348*J348,2)</f>
        <v>0</v>
      </c>
      <c r="L348" s="234">
        <v>21</v>
      </c>
      <c r="M348" s="234">
        <f>G348*(1+L348/100)</f>
        <v>0</v>
      </c>
      <c r="N348" s="232">
        <v>0</v>
      </c>
      <c r="O348" s="232">
        <f>ROUND(E348*N348,2)</f>
        <v>0</v>
      </c>
      <c r="P348" s="232">
        <v>0</v>
      </c>
      <c r="Q348" s="232">
        <f>ROUND(E348*P348,2)</f>
        <v>0</v>
      </c>
      <c r="R348" s="234" t="s">
        <v>1206</v>
      </c>
      <c r="S348" s="234" t="s">
        <v>246</v>
      </c>
      <c r="T348" s="235" t="s">
        <v>411</v>
      </c>
      <c r="U348" s="220">
        <v>0.27700000000000002</v>
      </c>
      <c r="V348" s="220">
        <f>ROUND(E348*U348,2)</f>
        <v>3.46</v>
      </c>
      <c r="W348" s="220"/>
      <c r="X348" s="220" t="s">
        <v>280</v>
      </c>
      <c r="Y348" s="220" t="s">
        <v>249</v>
      </c>
      <c r="Z348" s="210"/>
      <c r="AA348" s="210"/>
      <c r="AB348" s="210"/>
      <c r="AC348" s="210"/>
      <c r="AD348" s="210"/>
      <c r="AE348" s="210"/>
      <c r="AF348" s="210"/>
      <c r="AG348" s="210" t="s">
        <v>348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">
      <c r="A349" s="217"/>
      <c r="B349" s="218"/>
      <c r="C349" s="261" t="s">
        <v>1207</v>
      </c>
      <c r="D349" s="260"/>
      <c r="E349" s="260"/>
      <c r="F349" s="260"/>
      <c r="G349" s="26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320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39">
        <v>88</v>
      </c>
      <c r="B350" s="240" t="s">
        <v>434</v>
      </c>
      <c r="C350" s="250" t="s">
        <v>435</v>
      </c>
      <c r="D350" s="241" t="s">
        <v>342</v>
      </c>
      <c r="E350" s="242">
        <v>12.482100000000001</v>
      </c>
      <c r="F350" s="243"/>
      <c r="G350" s="244">
        <f>ROUND(E350*F350,2)</f>
        <v>0</v>
      </c>
      <c r="H350" s="243"/>
      <c r="I350" s="244">
        <f>ROUND(E350*H350,2)</f>
        <v>0</v>
      </c>
      <c r="J350" s="243"/>
      <c r="K350" s="244">
        <f>ROUND(E350*J350,2)</f>
        <v>0</v>
      </c>
      <c r="L350" s="244">
        <v>21</v>
      </c>
      <c r="M350" s="244">
        <f>G350*(1+L350/100)</f>
        <v>0</v>
      </c>
      <c r="N350" s="242">
        <v>0</v>
      </c>
      <c r="O350" s="242">
        <f>ROUND(E350*N350,2)</f>
        <v>0</v>
      </c>
      <c r="P350" s="242">
        <v>0</v>
      </c>
      <c r="Q350" s="242">
        <f>ROUND(E350*P350,2)</f>
        <v>0</v>
      </c>
      <c r="R350" s="244" t="s">
        <v>346</v>
      </c>
      <c r="S350" s="244" t="s">
        <v>246</v>
      </c>
      <c r="T350" s="245" t="s">
        <v>411</v>
      </c>
      <c r="U350" s="220">
        <v>0.94199999999999995</v>
      </c>
      <c r="V350" s="220">
        <f>ROUND(E350*U350,2)</f>
        <v>11.76</v>
      </c>
      <c r="W350" s="220"/>
      <c r="X350" s="220" t="s">
        <v>280</v>
      </c>
      <c r="Y350" s="220" t="s">
        <v>249</v>
      </c>
      <c r="Z350" s="210"/>
      <c r="AA350" s="210"/>
      <c r="AB350" s="210"/>
      <c r="AC350" s="210"/>
      <c r="AD350" s="210"/>
      <c r="AE350" s="210"/>
      <c r="AF350" s="210"/>
      <c r="AG350" s="210" t="s">
        <v>348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2.5" outlineLevel="1" x14ac:dyDescent="0.2">
      <c r="A351" s="239">
        <v>89</v>
      </c>
      <c r="B351" s="240" t="s">
        <v>436</v>
      </c>
      <c r="C351" s="250" t="s">
        <v>437</v>
      </c>
      <c r="D351" s="241" t="s">
        <v>342</v>
      </c>
      <c r="E351" s="242">
        <v>124.821</v>
      </c>
      <c r="F351" s="243"/>
      <c r="G351" s="244">
        <f>ROUND(E351*F351,2)</f>
        <v>0</v>
      </c>
      <c r="H351" s="243"/>
      <c r="I351" s="244">
        <f>ROUND(E351*H351,2)</f>
        <v>0</v>
      </c>
      <c r="J351" s="243"/>
      <c r="K351" s="244">
        <f>ROUND(E351*J351,2)</f>
        <v>0</v>
      </c>
      <c r="L351" s="244">
        <v>21</v>
      </c>
      <c r="M351" s="244">
        <f>G351*(1+L351/100)</f>
        <v>0</v>
      </c>
      <c r="N351" s="242">
        <v>0</v>
      </c>
      <c r="O351" s="242">
        <f>ROUND(E351*N351,2)</f>
        <v>0</v>
      </c>
      <c r="P351" s="242">
        <v>0</v>
      </c>
      <c r="Q351" s="242">
        <f>ROUND(E351*P351,2)</f>
        <v>0</v>
      </c>
      <c r="R351" s="244" t="s">
        <v>346</v>
      </c>
      <c r="S351" s="244" t="s">
        <v>246</v>
      </c>
      <c r="T351" s="245" t="s">
        <v>411</v>
      </c>
      <c r="U351" s="220">
        <v>0.105</v>
      </c>
      <c r="V351" s="220">
        <f>ROUND(E351*U351,2)</f>
        <v>13.11</v>
      </c>
      <c r="W351" s="220"/>
      <c r="X351" s="220" t="s">
        <v>280</v>
      </c>
      <c r="Y351" s="220" t="s">
        <v>249</v>
      </c>
      <c r="Z351" s="210"/>
      <c r="AA351" s="210"/>
      <c r="AB351" s="210"/>
      <c r="AC351" s="210"/>
      <c r="AD351" s="210"/>
      <c r="AE351" s="210"/>
      <c r="AF351" s="210"/>
      <c r="AG351" s="210" t="s">
        <v>348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29">
        <v>90</v>
      </c>
      <c r="B352" s="230" t="s">
        <v>440</v>
      </c>
      <c r="C352" s="247" t="s">
        <v>441</v>
      </c>
      <c r="D352" s="231" t="s">
        <v>342</v>
      </c>
      <c r="E352" s="232">
        <v>12.482100000000001</v>
      </c>
      <c r="F352" s="233"/>
      <c r="G352" s="234">
        <f>ROUND(E352*F352,2)</f>
        <v>0</v>
      </c>
      <c r="H352" s="233"/>
      <c r="I352" s="234">
        <f>ROUND(E352*H352,2)</f>
        <v>0</v>
      </c>
      <c r="J352" s="233"/>
      <c r="K352" s="234">
        <f>ROUND(E352*J352,2)</f>
        <v>0</v>
      </c>
      <c r="L352" s="234">
        <v>21</v>
      </c>
      <c r="M352" s="234">
        <f>G352*(1+L352/100)</f>
        <v>0</v>
      </c>
      <c r="N352" s="232">
        <v>0</v>
      </c>
      <c r="O352" s="232">
        <f>ROUND(E352*N352,2)</f>
        <v>0</v>
      </c>
      <c r="P352" s="232">
        <v>0</v>
      </c>
      <c r="Q352" s="232">
        <f>ROUND(E352*P352,2)</f>
        <v>0</v>
      </c>
      <c r="R352" s="234" t="s">
        <v>442</v>
      </c>
      <c r="S352" s="234" t="s">
        <v>246</v>
      </c>
      <c r="T352" s="235" t="s">
        <v>411</v>
      </c>
      <c r="U352" s="220">
        <v>6.0000000000000001E-3</v>
      </c>
      <c r="V352" s="220">
        <f>ROUND(E352*U352,2)</f>
        <v>7.0000000000000007E-2</v>
      </c>
      <c r="W352" s="220"/>
      <c r="X352" s="220" t="s">
        <v>280</v>
      </c>
      <c r="Y352" s="220" t="s">
        <v>249</v>
      </c>
      <c r="Z352" s="210"/>
      <c r="AA352" s="210"/>
      <c r="AB352" s="210"/>
      <c r="AC352" s="210"/>
      <c r="AD352" s="210"/>
      <c r="AE352" s="210"/>
      <c r="AF352" s="210"/>
      <c r="AG352" s="210" t="s">
        <v>348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61" t="s">
        <v>443</v>
      </c>
      <c r="D353" s="260"/>
      <c r="E353" s="260"/>
      <c r="F353" s="260"/>
      <c r="G353" s="26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320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x14ac:dyDescent="0.2">
      <c r="A354" s="222" t="s">
        <v>241</v>
      </c>
      <c r="B354" s="223" t="s">
        <v>133</v>
      </c>
      <c r="C354" s="246" t="s">
        <v>134</v>
      </c>
      <c r="D354" s="224"/>
      <c r="E354" s="225"/>
      <c r="F354" s="226"/>
      <c r="G354" s="226">
        <f>SUMIF(AG355:AG456,"&lt;&gt;NOR",G355:G456)</f>
        <v>0</v>
      </c>
      <c r="H354" s="226"/>
      <c r="I354" s="226">
        <f>SUM(I355:I456)</f>
        <v>0</v>
      </c>
      <c r="J354" s="226"/>
      <c r="K354" s="226">
        <f>SUM(K355:K456)</f>
        <v>0</v>
      </c>
      <c r="L354" s="226"/>
      <c r="M354" s="226">
        <f>SUM(M355:M456)</f>
        <v>0</v>
      </c>
      <c r="N354" s="225"/>
      <c r="O354" s="225">
        <f>SUM(O355:O456)</f>
        <v>11.23</v>
      </c>
      <c r="P354" s="225"/>
      <c r="Q354" s="225">
        <f>SUM(Q355:Q456)</f>
        <v>0</v>
      </c>
      <c r="R354" s="226"/>
      <c r="S354" s="226"/>
      <c r="T354" s="227"/>
      <c r="U354" s="221"/>
      <c r="V354" s="221">
        <f>SUM(V355:V456)</f>
        <v>231.53</v>
      </c>
      <c r="W354" s="221"/>
      <c r="X354" s="221"/>
      <c r="Y354" s="221"/>
      <c r="AG354" t="s">
        <v>242</v>
      </c>
    </row>
    <row r="355" spans="1:60" ht="22.5" outlineLevel="1" x14ac:dyDescent="0.2">
      <c r="A355" s="229">
        <v>91</v>
      </c>
      <c r="B355" s="230" t="s">
        <v>501</v>
      </c>
      <c r="C355" s="247" t="s">
        <v>502</v>
      </c>
      <c r="D355" s="231" t="s">
        <v>363</v>
      </c>
      <c r="E355" s="232">
        <v>737.29250000000002</v>
      </c>
      <c r="F355" s="233"/>
      <c r="G355" s="234">
        <f>ROUND(E355*F355,2)</f>
        <v>0</v>
      </c>
      <c r="H355" s="233"/>
      <c r="I355" s="234">
        <f>ROUND(E355*H355,2)</f>
        <v>0</v>
      </c>
      <c r="J355" s="233"/>
      <c r="K355" s="234">
        <f>ROUND(E355*J355,2)</f>
        <v>0</v>
      </c>
      <c r="L355" s="234">
        <v>21</v>
      </c>
      <c r="M355" s="234">
        <f>G355*(1+L355/100)</f>
        <v>0</v>
      </c>
      <c r="N355" s="232">
        <v>1.512E-2</v>
      </c>
      <c r="O355" s="232">
        <f>ROUND(E355*N355,2)</f>
        <v>11.15</v>
      </c>
      <c r="P355" s="232">
        <v>0</v>
      </c>
      <c r="Q355" s="232">
        <f>ROUND(E355*P355,2)</f>
        <v>0</v>
      </c>
      <c r="R355" s="234" t="s">
        <v>485</v>
      </c>
      <c r="S355" s="234" t="s">
        <v>246</v>
      </c>
      <c r="T355" s="235" t="s">
        <v>411</v>
      </c>
      <c r="U355" s="220">
        <v>0.29499999999999998</v>
      </c>
      <c r="V355" s="220">
        <f>ROUND(E355*U355,2)</f>
        <v>217.5</v>
      </c>
      <c r="W355" s="220"/>
      <c r="X355" s="220" t="s">
        <v>280</v>
      </c>
      <c r="Y355" s="220" t="s">
        <v>249</v>
      </c>
      <c r="Z355" s="210"/>
      <c r="AA355" s="210"/>
      <c r="AB355" s="210"/>
      <c r="AC355" s="210"/>
      <c r="AD355" s="210"/>
      <c r="AE355" s="210"/>
      <c r="AF355" s="210"/>
      <c r="AG355" s="210" t="s">
        <v>281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61" t="s">
        <v>503</v>
      </c>
      <c r="D356" s="260"/>
      <c r="E356" s="260"/>
      <c r="F356" s="260"/>
      <c r="G356" s="26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320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17"/>
      <c r="B357" s="218"/>
      <c r="C357" s="249" t="s">
        <v>1199</v>
      </c>
      <c r="D357" s="238"/>
      <c r="E357" s="238"/>
      <c r="F357" s="238"/>
      <c r="G357" s="238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252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62" t="s">
        <v>1208</v>
      </c>
      <c r="D358" s="254"/>
      <c r="E358" s="255">
        <v>27.824999999999999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322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62" t="s">
        <v>1013</v>
      </c>
      <c r="D359" s="254"/>
      <c r="E359" s="255">
        <v>-5.0999999999999996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322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62" t="s">
        <v>686</v>
      </c>
      <c r="D360" s="254"/>
      <c r="E360" s="255">
        <v>-1.6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322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17"/>
      <c r="B361" s="218"/>
      <c r="C361" s="262" t="s">
        <v>1209</v>
      </c>
      <c r="D361" s="254"/>
      <c r="E361" s="255">
        <v>2.31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322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62" t="s">
        <v>1210</v>
      </c>
      <c r="D362" s="254"/>
      <c r="E362" s="255">
        <v>1.2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322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62" t="s">
        <v>1211</v>
      </c>
      <c r="D363" s="254"/>
      <c r="E363" s="255">
        <v>53.375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322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62" t="s">
        <v>1212</v>
      </c>
      <c r="D364" s="254"/>
      <c r="E364" s="255">
        <v>-3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322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62" t="s">
        <v>1025</v>
      </c>
      <c r="D365" s="254"/>
      <c r="E365" s="255">
        <v>-6</v>
      </c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20"/>
      <c r="Z365" s="210"/>
      <c r="AA365" s="210"/>
      <c r="AB365" s="210"/>
      <c r="AC365" s="210"/>
      <c r="AD365" s="210"/>
      <c r="AE365" s="210"/>
      <c r="AF365" s="210"/>
      <c r="AG365" s="210" t="s">
        <v>322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62" t="s">
        <v>1213</v>
      </c>
      <c r="D366" s="254"/>
      <c r="E366" s="255">
        <v>-1.8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322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62" t="s">
        <v>686</v>
      </c>
      <c r="D367" s="254"/>
      <c r="E367" s="255">
        <v>-1.6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322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62" t="s">
        <v>1026</v>
      </c>
      <c r="D368" s="254"/>
      <c r="E368" s="255">
        <v>-2.8</v>
      </c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322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17"/>
      <c r="B369" s="218"/>
      <c r="C369" s="262" t="s">
        <v>1214</v>
      </c>
      <c r="D369" s="254"/>
      <c r="E369" s="255">
        <v>1.5</v>
      </c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322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62" t="s">
        <v>1215</v>
      </c>
      <c r="D370" s="254"/>
      <c r="E370" s="255">
        <v>2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10"/>
      <c r="AA370" s="210"/>
      <c r="AB370" s="210"/>
      <c r="AC370" s="210"/>
      <c r="AD370" s="210"/>
      <c r="AE370" s="210"/>
      <c r="AF370" s="210"/>
      <c r="AG370" s="210" t="s">
        <v>322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17"/>
      <c r="B371" s="218"/>
      <c r="C371" s="262" t="s">
        <v>1216</v>
      </c>
      <c r="D371" s="254"/>
      <c r="E371" s="255">
        <v>1.2250000000000001</v>
      </c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322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62" t="s">
        <v>1210</v>
      </c>
      <c r="D372" s="254"/>
      <c r="E372" s="255">
        <v>1.2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322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62" t="s">
        <v>1217</v>
      </c>
      <c r="D373" s="254"/>
      <c r="E373" s="255">
        <v>2.35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322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62" t="s">
        <v>1218</v>
      </c>
      <c r="D374" s="254"/>
      <c r="E374" s="255">
        <v>152.25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322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62" t="s">
        <v>1016</v>
      </c>
      <c r="D375" s="254"/>
      <c r="E375" s="255">
        <v>-6</v>
      </c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322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62" t="s">
        <v>1219</v>
      </c>
      <c r="D376" s="254"/>
      <c r="E376" s="255">
        <v>-12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322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17"/>
      <c r="B377" s="218"/>
      <c r="C377" s="262" t="s">
        <v>1220</v>
      </c>
      <c r="D377" s="254"/>
      <c r="E377" s="255">
        <v>-7.2</v>
      </c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322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17"/>
      <c r="B378" s="218"/>
      <c r="C378" s="262" t="s">
        <v>1015</v>
      </c>
      <c r="D378" s="254"/>
      <c r="E378" s="255">
        <v>-15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322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62" t="s">
        <v>1221</v>
      </c>
      <c r="D379" s="254"/>
      <c r="E379" s="255">
        <v>3</v>
      </c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322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62" t="s">
        <v>1222</v>
      </c>
      <c r="D380" s="254"/>
      <c r="E380" s="255">
        <v>4.8</v>
      </c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322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17"/>
      <c r="B381" s="218"/>
      <c r="C381" s="262" t="s">
        <v>1223</v>
      </c>
      <c r="D381" s="254"/>
      <c r="E381" s="255">
        <v>4.9000000000000004</v>
      </c>
      <c r="F381" s="220"/>
      <c r="G381" s="220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10"/>
      <c r="AA381" s="210"/>
      <c r="AB381" s="210"/>
      <c r="AC381" s="210"/>
      <c r="AD381" s="210"/>
      <c r="AE381" s="210"/>
      <c r="AF381" s="210"/>
      <c r="AG381" s="210" t="s">
        <v>322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">
      <c r="A382" s="217"/>
      <c r="B382" s="218"/>
      <c r="C382" s="262" t="s">
        <v>1224</v>
      </c>
      <c r="D382" s="254"/>
      <c r="E382" s="255">
        <v>108.5</v>
      </c>
      <c r="F382" s="220"/>
      <c r="G382" s="220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20"/>
      <c r="Z382" s="210"/>
      <c r="AA382" s="210"/>
      <c r="AB382" s="210"/>
      <c r="AC382" s="210"/>
      <c r="AD382" s="210"/>
      <c r="AE382" s="210"/>
      <c r="AF382" s="210"/>
      <c r="AG382" s="210" t="s">
        <v>322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17"/>
      <c r="B383" s="218"/>
      <c r="C383" s="262" t="s">
        <v>1016</v>
      </c>
      <c r="D383" s="254"/>
      <c r="E383" s="255">
        <v>-6</v>
      </c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322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17"/>
      <c r="B384" s="218"/>
      <c r="C384" s="262" t="s">
        <v>1225</v>
      </c>
      <c r="D384" s="254"/>
      <c r="E384" s="255">
        <v>-8.75</v>
      </c>
      <c r="F384" s="220"/>
      <c r="G384" s="220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322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17"/>
      <c r="B385" s="218"/>
      <c r="C385" s="262" t="s">
        <v>1213</v>
      </c>
      <c r="D385" s="254"/>
      <c r="E385" s="255">
        <v>-1.8</v>
      </c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322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62" t="s">
        <v>1221</v>
      </c>
      <c r="D386" s="254"/>
      <c r="E386" s="255">
        <v>3</v>
      </c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322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62" t="s">
        <v>1226</v>
      </c>
      <c r="D387" s="254"/>
      <c r="E387" s="255">
        <v>2.5499999999999998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322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62" t="s">
        <v>1216</v>
      </c>
      <c r="D388" s="254"/>
      <c r="E388" s="255">
        <v>1.2250000000000001</v>
      </c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322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62" t="s">
        <v>1227</v>
      </c>
      <c r="D389" s="254"/>
      <c r="E389" s="255">
        <v>85.75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322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62" t="s">
        <v>1213</v>
      </c>
      <c r="D390" s="254"/>
      <c r="E390" s="255">
        <v>-1.8</v>
      </c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322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62" t="s">
        <v>1225</v>
      </c>
      <c r="D391" s="254"/>
      <c r="E391" s="255">
        <v>-8.75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322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62" t="s">
        <v>1226</v>
      </c>
      <c r="D392" s="254"/>
      <c r="E392" s="255">
        <v>2.5499999999999998</v>
      </c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322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62" t="s">
        <v>1216</v>
      </c>
      <c r="D393" s="254"/>
      <c r="E393" s="255">
        <v>1.2250000000000001</v>
      </c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322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62" t="s">
        <v>1228</v>
      </c>
      <c r="D394" s="254"/>
      <c r="E394" s="255">
        <v>85.75</v>
      </c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322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62" t="s">
        <v>1213</v>
      </c>
      <c r="D395" s="254"/>
      <c r="E395" s="255">
        <v>-1.8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322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62" t="s">
        <v>1225</v>
      </c>
      <c r="D396" s="254"/>
      <c r="E396" s="255">
        <v>-8.75</v>
      </c>
      <c r="F396" s="220"/>
      <c r="G396" s="220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322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62" t="s">
        <v>1226</v>
      </c>
      <c r="D397" s="254"/>
      <c r="E397" s="255">
        <v>2.5499999999999998</v>
      </c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322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62" t="s">
        <v>1216</v>
      </c>
      <c r="D398" s="254"/>
      <c r="E398" s="255">
        <v>1.2250000000000001</v>
      </c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322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62" t="s">
        <v>1229</v>
      </c>
      <c r="D399" s="254"/>
      <c r="E399" s="255">
        <v>85.75</v>
      </c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322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62" t="s">
        <v>1213</v>
      </c>
      <c r="D400" s="254"/>
      <c r="E400" s="255">
        <v>-1.8</v>
      </c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322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62" t="s">
        <v>1225</v>
      </c>
      <c r="D401" s="254"/>
      <c r="E401" s="255">
        <v>-8.75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322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62" t="s">
        <v>1226</v>
      </c>
      <c r="D402" s="254"/>
      <c r="E402" s="255">
        <v>2.5499999999999998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322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62" t="s">
        <v>1216</v>
      </c>
      <c r="D403" s="254"/>
      <c r="E403" s="255">
        <v>1.2250000000000001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322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62" t="s">
        <v>1230</v>
      </c>
      <c r="D404" s="254"/>
      <c r="E404" s="255">
        <v>31.15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322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62" t="s">
        <v>1213</v>
      </c>
      <c r="D405" s="254"/>
      <c r="E405" s="255">
        <v>-1.8</v>
      </c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10"/>
      <c r="AA405" s="210"/>
      <c r="AB405" s="210"/>
      <c r="AC405" s="210"/>
      <c r="AD405" s="210"/>
      <c r="AE405" s="210"/>
      <c r="AF405" s="210"/>
      <c r="AG405" s="210" t="s">
        <v>322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62" t="s">
        <v>1231</v>
      </c>
      <c r="D406" s="254"/>
      <c r="E406" s="255">
        <v>63</v>
      </c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322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62" t="s">
        <v>1232</v>
      </c>
      <c r="D407" s="254"/>
      <c r="E407" s="255">
        <v>-1.4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322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62" t="s">
        <v>1233</v>
      </c>
      <c r="D408" s="254"/>
      <c r="E408" s="255">
        <v>-1.125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322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62" t="s">
        <v>1234</v>
      </c>
      <c r="D409" s="254"/>
      <c r="E409" s="255">
        <v>1.35</v>
      </c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322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62" t="s">
        <v>1235</v>
      </c>
      <c r="D410" s="254"/>
      <c r="E410" s="255">
        <v>55.3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322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62" t="s">
        <v>1232</v>
      </c>
      <c r="D411" s="254"/>
      <c r="E411" s="255">
        <v>-1.4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322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62" t="s">
        <v>1236</v>
      </c>
      <c r="D412" s="254"/>
      <c r="E412" s="255">
        <v>-0.5625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322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62" t="s">
        <v>1237</v>
      </c>
      <c r="D413" s="254"/>
      <c r="E413" s="255">
        <v>0.67500000000000004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322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62" t="s">
        <v>1238</v>
      </c>
      <c r="D414" s="254"/>
      <c r="E414" s="255">
        <v>19.600000000000001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322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62" t="s">
        <v>686</v>
      </c>
      <c r="D415" s="254"/>
      <c r="E415" s="255">
        <v>-1.6</v>
      </c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322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62" t="s">
        <v>1239</v>
      </c>
      <c r="D416" s="254"/>
      <c r="E416" s="255">
        <v>52.5</v>
      </c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322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62" t="s">
        <v>1020</v>
      </c>
      <c r="D417" s="254"/>
      <c r="E417" s="255">
        <v>-7.04</v>
      </c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322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62" t="s">
        <v>1019</v>
      </c>
      <c r="D418" s="254"/>
      <c r="E418" s="255">
        <v>-4.9000000000000004</v>
      </c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322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62" t="s">
        <v>1018</v>
      </c>
      <c r="D419" s="254"/>
      <c r="E419" s="255">
        <v>-5.18</v>
      </c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322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62" t="s">
        <v>1017</v>
      </c>
      <c r="D420" s="254"/>
      <c r="E420" s="255">
        <v>-5.6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322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62" t="s">
        <v>1240</v>
      </c>
      <c r="D421" s="254"/>
      <c r="E421" s="255">
        <v>3.6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322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62" t="s">
        <v>1241</v>
      </c>
      <c r="D422" s="254"/>
      <c r="E422" s="255">
        <v>2.94</v>
      </c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322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62" t="s">
        <v>1242</v>
      </c>
      <c r="D423" s="254"/>
      <c r="E423" s="255">
        <v>3.06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322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17"/>
      <c r="B424" s="218"/>
      <c r="C424" s="262" t="s">
        <v>1243</v>
      </c>
      <c r="D424" s="254"/>
      <c r="E424" s="255">
        <v>3.24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322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29">
        <v>92</v>
      </c>
      <c r="B425" s="230" t="s">
        <v>508</v>
      </c>
      <c r="C425" s="247" t="s">
        <v>509</v>
      </c>
      <c r="D425" s="231" t="s">
        <v>363</v>
      </c>
      <c r="E425" s="232">
        <v>94.947500000000005</v>
      </c>
      <c r="F425" s="233"/>
      <c r="G425" s="234">
        <f>ROUND(E425*F425,2)</f>
        <v>0</v>
      </c>
      <c r="H425" s="233"/>
      <c r="I425" s="234">
        <f>ROUND(E425*H425,2)</f>
        <v>0</v>
      </c>
      <c r="J425" s="233"/>
      <c r="K425" s="234">
        <f>ROUND(E425*J425,2)</f>
        <v>0</v>
      </c>
      <c r="L425" s="234">
        <v>21</v>
      </c>
      <c r="M425" s="234">
        <f>G425*(1+L425/100)</f>
        <v>0</v>
      </c>
      <c r="N425" s="232">
        <v>4.0000000000000003E-5</v>
      </c>
      <c r="O425" s="232">
        <f>ROUND(E425*N425,2)</f>
        <v>0</v>
      </c>
      <c r="P425" s="232">
        <v>0</v>
      </c>
      <c r="Q425" s="232">
        <f>ROUND(E425*P425,2)</f>
        <v>0</v>
      </c>
      <c r="R425" s="234" t="s">
        <v>485</v>
      </c>
      <c r="S425" s="234" t="s">
        <v>246</v>
      </c>
      <c r="T425" s="235" t="s">
        <v>411</v>
      </c>
      <c r="U425" s="220">
        <v>7.8E-2</v>
      </c>
      <c r="V425" s="220">
        <f>ROUND(E425*U425,2)</f>
        <v>7.41</v>
      </c>
      <c r="W425" s="220"/>
      <c r="X425" s="220" t="s">
        <v>280</v>
      </c>
      <c r="Y425" s="220" t="s">
        <v>249</v>
      </c>
      <c r="Z425" s="210"/>
      <c r="AA425" s="210"/>
      <c r="AB425" s="210"/>
      <c r="AC425" s="210"/>
      <c r="AD425" s="210"/>
      <c r="AE425" s="210"/>
      <c r="AF425" s="210"/>
      <c r="AG425" s="210" t="s">
        <v>281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22.5" outlineLevel="2" x14ac:dyDescent="0.2">
      <c r="A426" s="217"/>
      <c r="B426" s="218"/>
      <c r="C426" s="261" t="s">
        <v>510</v>
      </c>
      <c r="D426" s="260"/>
      <c r="E426" s="260"/>
      <c r="F426" s="260"/>
      <c r="G426" s="26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320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37" t="str">
        <f>C426</f>
        <v>které se zřizují před úpravami povrchu, a obalení osazených dveřních zárubní před znečištěním při úpravách povrchu nástřikem plastických maltovin včetně pozdějšího odkrytí,</v>
      </c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17"/>
      <c r="B427" s="218"/>
      <c r="C427" s="262" t="s">
        <v>1244</v>
      </c>
      <c r="D427" s="254"/>
      <c r="E427" s="255">
        <v>5.0999999999999996</v>
      </c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322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62" t="s">
        <v>1245</v>
      </c>
      <c r="D428" s="254"/>
      <c r="E428" s="255">
        <v>15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322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62" t="s">
        <v>1246</v>
      </c>
      <c r="D429" s="254"/>
      <c r="E429" s="255">
        <v>15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322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62" t="s">
        <v>1247</v>
      </c>
      <c r="D430" s="254"/>
      <c r="E430" s="255">
        <v>35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322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62" t="s">
        <v>1248</v>
      </c>
      <c r="D431" s="254"/>
      <c r="E431" s="255">
        <v>1.6875</v>
      </c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322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">
      <c r="A432" s="217"/>
      <c r="B432" s="218"/>
      <c r="C432" s="262" t="s">
        <v>1249</v>
      </c>
      <c r="D432" s="254"/>
      <c r="E432" s="255">
        <v>5.6</v>
      </c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322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17"/>
      <c r="B433" s="218"/>
      <c r="C433" s="262" t="s">
        <v>1250</v>
      </c>
      <c r="D433" s="254"/>
      <c r="E433" s="255">
        <v>5.18</v>
      </c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322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62" t="s">
        <v>1251</v>
      </c>
      <c r="D434" s="254"/>
      <c r="E434" s="255">
        <v>4.9000000000000004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322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62" t="s">
        <v>1252</v>
      </c>
      <c r="D435" s="254"/>
      <c r="E435" s="255">
        <v>7.48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322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29">
        <v>93</v>
      </c>
      <c r="B436" s="230" t="s">
        <v>518</v>
      </c>
      <c r="C436" s="247" t="s">
        <v>519</v>
      </c>
      <c r="D436" s="231" t="s">
        <v>400</v>
      </c>
      <c r="E436" s="232">
        <v>132.44999999999999</v>
      </c>
      <c r="F436" s="233"/>
      <c r="G436" s="234">
        <f>ROUND(E436*F436,2)</f>
        <v>0</v>
      </c>
      <c r="H436" s="233"/>
      <c r="I436" s="234">
        <f>ROUND(E436*H436,2)</f>
        <v>0</v>
      </c>
      <c r="J436" s="233"/>
      <c r="K436" s="234">
        <f>ROUND(E436*J436,2)</f>
        <v>0</v>
      </c>
      <c r="L436" s="234">
        <v>21</v>
      </c>
      <c r="M436" s="234">
        <f>G436*(1+L436/100)</f>
        <v>0</v>
      </c>
      <c r="N436" s="232">
        <v>4.6000000000000001E-4</v>
      </c>
      <c r="O436" s="232">
        <f>ROUND(E436*N436,2)</f>
        <v>0.06</v>
      </c>
      <c r="P436" s="232">
        <v>0</v>
      </c>
      <c r="Q436" s="232">
        <f>ROUND(E436*P436,2)</f>
        <v>0</v>
      </c>
      <c r="R436" s="234" t="s">
        <v>485</v>
      </c>
      <c r="S436" s="234" t="s">
        <v>246</v>
      </c>
      <c r="T436" s="235" t="s">
        <v>411</v>
      </c>
      <c r="U436" s="220">
        <v>0</v>
      </c>
      <c r="V436" s="220">
        <f>ROUND(E436*U436,2)</f>
        <v>0</v>
      </c>
      <c r="W436" s="220"/>
      <c r="X436" s="220" t="s">
        <v>280</v>
      </c>
      <c r="Y436" s="220" t="s">
        <v>249</v>
      </c>
      <c r="Z436" s="210"/>
      <c r="AA436" s="210"/>
      <c r="AB436" s="210"/>
      <c r="AC436" s="210"/>
      <c r="AD436" s="210"/>
      <c r="AE436" s="210"/>
      <c r="AF436" s="210"/>
      <c r="AG436" s="210" t="s">
        <v>281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61" t="s">
        <v>520</v>
      </c>
      <c r="D437" s="260"/>
      <c r="E437" s="260"/>
      <c r="F437" s="260"/>
      <c r="G437" s="26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320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37" t="str">
        <f>C437</f>
        <v>omítka vápenocementová, strojně nebo ručně nanášená v podlaží i ve schodišti na jakýkoliv druh podkladu, kompletní souvrství</v>
      </c>
      <c r="BB437" s="210"/>
      <c r="BC437" s="210"/>
      <c r="BD437" s="210"/>
      <c r="BE437" s="210"/>
      <c r="BF437" s="210"/>
      <c r="BG437" s="210"/>
      <c r="BH437" s="210"/>
    </row>
    <row r="438" spans="1:60" outlineLevel="2" x14ac:dyDescent="0.2">
      <c r="A438" s="217"/>
      <c r="B438" s="218"/>
      <c r="C438" s="262" t="s">
        <v>1253</v>
      </c>
      <c r="D438" s="254"/>
      <c r="E438" s="255">
        <v>7.7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322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62" t="s">
        <v>1254</v>
      </c>
      <c r="D439" s="254"/>
      <c r="E439" s="255">
        <v>25</v>
      </c>
      <c r="F439" s="220"/>
      <c r="G439" s="220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322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17"/>
      <c r="B440" s="218"/>
      <c r="C440" s="262" t="s">
        <v>1255</v>
      </c>
      <c r="D440" s="254"/>
      <c r="E440" s="255">
        <v>16</v>
      </c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20"/>
      <c r="Z440" s="210"/>
      <c r="AA440" s="210"/>
      <c r="AB440" s="210"/>
      <c r="AC440" s="210"/>
      <c r="AD440" s="210"/>
      <c r="AE440" s="210"/>
      <c r="AF440" s="210"/>
      <c r="AG440" s="210" t="s">
        <v>322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62" t="s">
        <v>1256</v>
      </c>
      <c r="D441" s="254"/>
      <c r="E441" s="255">
        <v>34</v>
      </c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322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62" t="s">
        <v>1257</v>
      </c>
      <c r="D442" s="254"/>
      <c r="E442" s="255">
        <v>6.75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322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">
      <c r="A443" s="217"/>
      <c r="B443" s="218"/>
      <c r="C443" s="262" t="s">
        <v>1258</v>
      </c>
      <c r="D443" s="254"/>
      <c r="E443" s="255">
        <v>10.8</v>
      </c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322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62" t="s">
        <v>1259</v>
      </c>
      <c r="D444" s="254"/>
      <c r="E444" s="255">
        <v>10.199999999999999</v>
      </c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322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62" t="s">
        <v>1260</v>
      </c>
      <c r="D445" s="254"/>
      <c r="E445" s="255">
        <v>9.8000000000000007</v>
      </c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10"/>
      <c r="AA445" s="210"/>
      <c r="AB445" s="210"/>
      <c r="AC445" s="210"/>
      <c r="AD445" s="210"/>
      <c r="AE445" s="210"/>
      <c r="AF445" s="210"/>
      <c r="AG445" s="210" t="s">
        <v>322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17"/>
      <c r="B446" s="218"/>
      <c r="C446" s="262" t="s">
        <v>1261</v>
      </c>
      <c r="D446" s="254"/>
      <c r="E446" s="255">
        <v>12.2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322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29">
        <v>94</v>
      </c>
      <c r="B447" s="230" t="s">
        <v>526</v>
      </c>
      <c r="C447" s="247" t="s">
        <v>1262</v>
      </c>
      <c r="D447" s="231" t="s">
        <v>400</v>
      </c>
      <c r="E447" s="232">
        <v>132.44999999999999</v>
      </c>
      <c r="F447" s="233"/>
      <c r="G447" s="234">
        <f>ROUND(E447*F447,2)</f>
        <v>0</v>
      </c>
      <c r="H447" s="233"/>
      <c r="I447" s="234">
        <f>ROUND(E447*H447,2)</f>
        <v>0</v>
      </c>
      <c r="J447" s="233"/>
      <c r="K447" s="234">
        <f>ROUND(E447*J447,2)</f>
        <v>0</v>
      </c>
      <c r="L447" s="234">
        <v>21</v>
      </c>
      <c r="M447" s="234">
        <f>G447*(1+L447/100)</f>
        <v>0</v>
      </c>
      <c r="N447" s="232">
        <v>1.4999999999999999E-4</v>
      </c>
      <c r="O447" s="232">
        <f>ROUND(E447*N447,2)</f>
        <v>0.02</v>
      </c>
      <c r="P447" s="232">
        <v>0</v>
      </c>
      <c r="Q447" s="232">
        <f>ROUND(E447*P447,2)</f>
        <v>0</v>
      </c>
      <c r="R447" s="234" t="s">
        <v>485</v>
      </c>
      <c r="S447" s="234" t="s">
        <v>246</v>
      </c>
      <c r="T447" s="235" t="s">
        <v>411</v>
      </c>
      <c r="U447" s="220">
        <v>0.05</v>
      </c>
      <c r="V447" s="220">
        <f>ROUND(E447*U447,2)</f>
        <v>6.62</v>
      </c>
      <c r="W447" s="220"/>
      <c r="X447" s="220" t="s">
        <v>280</v>
      </c>
      <c r="Y447" s="220" t="s">
        <v>249</v>
      </c>
      <c r="Z447" s="210"/>
      <c r="AA447" s="210"/>
      <c r="AB447" s="210"/>
      <c r="AC447" s="210"/>
      <c r="AD447" s="210"/>
      <c r="AE447" s="210"/>
      <c r="AF447" s="210"/>
      <c r="AG447" s="210" t="s">
        <v>281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2" x14ac:dyDescent="0.2">
      <c r="A448" s="217"/>
      <c r="B448" s="218"/>
      <c r="C448" s="262" t="s">
        <v>1253</v>
      </c>
      <c r="D448" s="254"/>
      <c r="E448" s="255">
        <v>7.7</v>
      </c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322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62" t="s">
        <v>1254</v>
      </c>
      <c r="D449" s="254"/>
      <c r="E449" s="255">
        <v>25</v>
      </c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322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62" t="s">
        <v>1255</v>
      </c>
      <c r="D450" s="254"/>
      <c r="E450" s="255">
        <v>16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10"/>
      <c r="AA450" s="210"/>
      <c r="AB450" s="210"/>
      <c r="AC450" s="210"/>
      <c r="AD450" s="210"/>
      <c r="AE450" s="210"/>
      <c r="AF450" s="210"/>
      <c r="AG450" s="210" t="s">
        <v>322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17"/>
      <c r="B451" s="218"/>
      <c r="C451" s="262" t="s">
        <v>1256</v>
      </c>
      <c r="D451" s="254"/>
      <c r="E451" s="255">
        <v>34</v>
      </c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322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17"/>
      <c r="B452" s="218"/>
      <c r="C452" s="262" t="s">
        <v>1257</v>
      </c>
      <c r="D452" s="254"/>
      <c r="E452" s="255">
        <v>6.75</v>
      </c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322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17"/>
      <c r="B453" s="218"/>
      <c r="C453" s="262" t="s">
        <v>1258</v>
      </c>
      <c r="D453" s="254"/>
      <c r="E453" s="255">
        <v>10.8</v>
      </c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322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62" t="s">
        <v>1259</v>
      </c>
      <c r="D454" s="254"/>
      <c r="E454" s="255">
        <v>10.199999999999999</v>
      </c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322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62" t="s">
        <v>1260</v>
      </c>
      <c r="D455" s="254"/>
      <c r="E455" s="255">
        <v>9.8000000000000007</v>
      </c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322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">
      <c r="A456" s="217"/>
      <c r="B456" s="218"/>
      <c r="C456" s="262" t="s">
        <v>1261</v>
      </c>
      <c r="D456" s="254"/>
      <c r="E456" s="255">
        <v>12.2</v>
      </c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20"/>
      <c r="Z456" s="210"/>
      <c r="AA456" s="210"/>
      <c r="AB456" s="210"/>
      <c r="AC456" s="210"/>
      <c r="AD456" s="210"/>
      <c r="AE456" s="210"/>
      <c r="AF456" s="210"/>
      <c r="AG456" s="210" t="s">
        <v>322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x14ac:dyDescent="0.2">
      <c r="A457" s="222" t="s">
        <v>241</v>
      </c>
      <c r="B457" s="223" t="s">
        <v>135</v>
      </c>
      <c r="C457" s="246" t="s">
        <v>136</v>
      </c>
      <c r="D457" s="224"/>
      <c r="E457" s="225"/>
      <c r="F457" s="226"/>
      <c r="G457" s="226">
        <f>SUMIF(AG458:AG595,"&lt;&gt;NOR",G458:G595)</f>
        <v>0</v>
      </c>
      <c r="H457" s="226"/>
      <c r="I457" s="226">
        <f>SUM(I458:I595)</f>
        <v>0</v>
      </c>
      <c r="J457" s="226"/>
      <c r="K457" s="226">
        <f>SUM(K458:K595)</f>
        <v>0</v>
      </c>
      <c r="L457" s="226"/>
      <c r="M457" s="226">
        <f>SUM(M458:M595)</f>
        <v>0</v>
      </c>
      <c r="N457" s="225"/>
      <c r="O457" s="225">
        <f>SUM(O458:O595)</f>
        <v>6.9499999999999993</v>
      </c>
      <c r="P457" s="225"/>
      <c r="Q457" s="225">
        <f>SUM(Q458:Q595)</f>
        <v>0</v>
      </c>
      <c r="R457" s="226"/>
      <c r="S457" s="226"/>
      <c r="T457" s="227"/>
      <c r="U457" s="221"/>
      <c r="V457" s="221">
        <f>SUM(V458:V595)</f>
        <v>650.05000000000007</v>
      </c>
      <c r="W457" s="221"/>
      <c r="X457" s="221"/>
      <c r="Y457" s="221"/>
      <c r="AG457" t="s">
        <v>242</v>
      </c>
    </row>
    <row r="458" spans="1:60" outlineLevel="1" x14ac:dyDescent="0.2">
      <c r="A458" s="229">
        <v>95</v>
      </c>
      <c r="B458" s="230" t="s">
        <v>1263</v>
      </c>
      <c r="C458" s="247" t="s">
        <v>1264</v>
      </c>
      <c r="D458" s="231" t="s">
        <v>363</v>
      </c>
      <c r="E458" s="232">
        <v>94.947500000000005</v>
      </c>
      <c r="F458" s="233"/>
      <c r="G458" s="234">
        <f>ROUND(E458*F458,2)</f>
        <v>0</v>
      </c>
      <c r="H458" s="233"/>
      <c r="I458" s="234">
        <f>ROUND(E458*H458,2)</f>
        <v>0</v>
      </c>
      <c r="J458" s="233"/>
      <c r="K458" s="234">
        <f>ROUND(E458*J458,2)</f>
        <v>0</v>
      </c>
      <c r="L458" s="234">
        <v>21</v>
      </c>
      <c r="M458" s="234">
        <f>G458*(1+L458/100)</f>
        <v>0</v>
      </c>
      <c r="N458" s="232">
        <v>4.0000000000000003E-5</v>
      </c>
      <c r="O458" s="232">
        <f>ROUND(E458*N458,2)</f>
        <v>0</v>
      </c>
      <c r="P458" s="232">
        <v>0</v>
      </c>
      <c r="Q458" s="232">
        <f>ROUND(E458*P458,2)</f>
        <v>0</v>
      </c>
      <c r="R458" s="234" t="s">
        <v>485</v>
      </c>
      <c r="S458" s="234" t="s">
        <v>246</v>
      </c>
      <c r="T458" s="235" t="s">
        <v>411</v>
      </c>
      <c r="U458" s="220">
        <v>7.8E-2</v>
      </c>
      <c r="V458" s="220">
        <f>ROUND(E458*U458,2)</f>
        <v>7.41</v>
      </c>
      <c r="W458" s="220"/>
      <c r="X458" s="220" t="s">
        <v>280</v>
      </c>
      <c r="Y458" s="220" t="s">
        <v>249</v>
      </c>
      <c r="Z458" s="210"/>
      <c r="AA458" s="210"/>
      <c r="AB458" s="210"/>
      <c r="AC458" s="210"/>
      <c r="AD458" s="210"/>
      <c r="AE458" s="210"/>
      <c r="AF458" s="210"/>
      <c r="AG458" s="210" t="s">
        <v>281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ht="22.5" outlineLevel="2" x14ac:dyDescent="0.2">
      <c r="A459" s="217"/>
      <c r="B459" s="218"/>
      <c r="C459" s="261" t="s">
        <v>1265</v>
      </c>
      <c r="D459" s="260"/>
      <c r="E459" s="260"/>
      <c r="F459" s="260"/>
      <c r="G459" s="26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320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37" t="str">
        <f>C459</f>
        <v>s rámy a zárubněmi, zábradlí, předmětů oplechování apod., které se zřizují ještě před úpravami povrchu, před jejich znečištěním při úpravách povrchu nástřikem plastických (lepivých) maltovin</v>
      </c>
      <c r="BB459" s="210"/>
      <c r="BC459" s="210"/>
      <c r="BD459" s="210"/>
      <c r="BE459" s="210"/>
      <c r="BF459" s="210"/>
      <c r="BG459" s="210"/>
      <c r="BH459" s="210"/>
    </row>
    <row r="460" spans="1:60" outlineLevel="2" x14ac:dyDescent="0.2">
      <c r="A460" s="217"/>
      <c r="B460" s="218"/>
      <c r="C460" s="262" t="s">
        <v>1244</v>
      </c>
      <c r="D460" s="254"/>
      <c r="E460" s="255">
        <v>5.0999999999999996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322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62" t="s">
        <v>1245</v>
      </c>
      <c r="D461" s="254"/>
      <c r="E461" s="255">
        <v>15</v>
      </c>
      <c r="F461" s="220"/>
      <c r="G461" s="22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322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62" t="s">
        <v>1246</v>
      </c>
      <c r="D462" s="254"/>
      <c r="E462" s="255">
        <v>15</v>
      </c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322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62" t="s">
        <v>1247</v>
      </c>
      <c r="D463" s="254"/>
      <c r="E463" s="255">
        <v>35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322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62" t="s">
        <v>1248</v>
      </c>
      <c r="D464" s="254"/>
      <c r="E464" s="255">
        <v>1.6875</v>
      </c>
      <c r="F464" s="220"/>
      <c r="G464" s="220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322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62" t="s">
        <v>1249</v>
      </c>
      <c r="D465" s="254"/>
      <c r="E465" s="255">
        <v>5.6</v>
      </c>
      <c r="F465" s="220"/>
      <c r="G465" s="220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322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62" t="s">
        <v>1250</v>
      </c>
      <c r="D466" s="254"/>
      <c r="E466" s="255">
        <v>5.18</v>
      </c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322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62" t="s">
        <v>1251</v>
      </c>
      <c r="D467" s="254"/>
      <c r="E467" s="255">
        <v>4.9000000000000004</v>
      </c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322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17"/>
      <c r="B468" s="218"/>
      <c r="C468" s="262" t="s">
        <v>1252</v>
      </c>
      <c r="D468" s="254"/>
      <c r="E468" s="255">
        <v>7.48</v>
      </c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10"/>
      <c r="AA468" s="210"/>
      <c r="AB468" s="210"/>
      <c r="AC468" s="210"/>
      <c r="AD468" s="210"/>
      <c r="AE468" s="210"/>
      <c r="AF468" s="210"/>
      <c r="AG468" s="210" t="s">
        <v>322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33.75" outlineLevel="1" x14ac:dyDescent="0.2">
      <c r="A469" s="229">
        <v>96</v>
      </c>
      <c r="B469" s="230" t="s">
        <v>1266</v>
      </c>
      <c r="C469" s="247" t="s">
        <v>1267</v>
      </c>
      <c r="D469" s="231" t="s">
        <v>363</v>
      </c>
      <c r="E469" s="232">
        <v>75.963800000000006</v>
      </c>
      <c r="F469" s="233"/>
      <c r="G469" s="234">
        <f>ROUND(E469*F469,2)</f>
        <v>0</v>
      </c>
      <c r="H469" s="233"/>
      <c r="I469" s="234">
        <f>ROUND(E469*H469,2)</f>
        <v>0</v>
      </c>
      <c r="J469" s="233"/>
      <c r="K469" s="234">
        <f>ROUND(E469*J469,2)</f>
        <v>0</v>
      </c>
      <c r="L469" s="234">
        <v>21</v>
      </c>
      <c r="M469" s="234">
        <f>G469*(1+L469/100)</f>
        <v>0</v>
      </c>
      <c r="N469" s="232">
        <v>1.0410000000000001E-2</v>
      </c>
      <c r="O469" s="232">
        <f>ROUND(E469*N469,2)</f>
        <v>0.79</v>
      </c>
      <c r="P469" s="232">
        <v>0</v>
      </c>
      <c r="Q469" s="232">
        <f>ROUND(E469*P469,2)</f>
        <v>0</v>
      </c>
      <c r="R469" s="234" t="s">
        <v>485</v>
      </c>
      <c r="S469" s="234" t="s">
        <v>246</v>
      </c>
      <c r="T469" s="235" t="s">
        <v>411</v>
      </c>
      <c r="U469" s="220">
        <v>0.85699999999999998</v>
      </c>
      <c r="V469" s="220">
        <f>ROUND(E469*U469,2)</f>
        <v>65.099999999999994</v>
      </c>
      <c r="W469" s="220"/>
      <c r="X469" s="220" t="s">
        <v>280</v>
      </c>
      <c r="Y469" s="220" t="s">
        <v>249</v>
      </c>
      <c r="Z469" s="210"/>
      <c r="AA469" s="210"/>
      <c r="AB469" s="210"/>
      <c r="AC469" s="210"/>
      <c r="AD469" s="210"/>
      <c r="AE469" s="210"/>
      <c r="AF469" s="210"/>
      <c r="AG469" s="210" t="s">
        <v>281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22.5" outlineLevel="2" x14ac:dyDescent="0.2">
      <c r="A470" s="217"/>
      <c r="B470" s="218"/>
      <c r="C470" s="261" t="s">
        <v>1268</v>
      </c>
      <c r="D470" s="260"/>
      <c r="E470" s="260"/>
      <c r="F470" s="260"/>
      <c r="G470" s="260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20"/>
      <c r="Z470" s="210"/>
      <c r="AA470" s="210"/>
      <c r="AB470" s="210"/>
      <c r="AC470" s="210"/>
      <c r="AD470" s="210"/>
      <c r="AE470" s="210"/>
      <c r="AF470" s="210"/>
      <c r="AG470" s="210" t="s">
        <v>320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37" t="str">
        <f>C470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49" t="s">
        <v>1199</v>
      </c>
      <c r="D471" s="238"/>
      <c r="E471" s="238"/>
      <c r="F471" s="238"/>
      <c r="G471" s="238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252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62" t="s">
        <v>1269</v>
      </c>
      <c r="D472" s="254"/>
      <c r="E472" s="255">
        <v>61.582799999999999</v>
      </c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322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17"/>
      <c r="B473" s="218"/>
      <c r="C473" s="262" t="s">
        <v>1270</v>
      </c>
      <c r="D473" s="254"/>
      <c r="E473" s="255">
        <v>14.381</v>
      </c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322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ht="22.5" outlineLevel="1" x14ac:dyDescent="0.2">
      <c r="A474" s="229">
        <v>97</v>
      </c>
      <c r="B474" s="230" t="s">
        <v>1271</v>
      </c>
      <c r="C474" s="247" t="s">
        <v>1272</v>
      </c>
      <c r="D474" s="231" t="s">
        <v>363</v>
      </c>
      <c r="E474" s="232">
        <v>30.22</v>
      </c>
      <c r="F474" s="233"/>
      <c r="G474" s="234">
        <f>ROUND(E474*F474,2)</f>
        <v>0</v>
      </c>
      <c r="H474" s="233"/>
      <c r="I474" s="234">
        <f>ROUND(E474*H474,2)</f>
        <v>0</v>
      </c>
      <c r="J474" s="233"/>
      <c r="K474" s="234">
        <f>ROUND(E474*J474,2)</f>
        <v>0</v>
      </c>
      <c r="L474" s="234">
        <v>21</v>
      </c>
      <c r="M474" s="234">
        <f>G474*(1+L474/100)</f>
        <v>0</v>
      </c>
      <c r="N474" s="232">
        <v>1.8880000000000001E-2</v>
      </c>
      <c r="O474" s="232">
        <f>ROUND(E474*N474,2)</f>
        <v>0.56999999999999995</v>
      </c>
      <c r="P474" s="232">
        <v>0</v>
      </c>
      <c r="Q474" s="232">
        <f>ROUND(E474*P474,2)</f>
        <v>0</v>
      </c>
      <c r="R474" s="234" t="s">
        <v>485</v>
      </c>
      <c r="S474" s="234" t="s">
        <v>246</v>
      </c>
      <c r="T474" s="235" t="s">
        <v>411</v>
      </c>
      <c r="U474" s="220">
        <v>1.2558</v>
      </c>
      <c r="V474" s="220">
        <f>ROUND(E474*U474,2)</f>
        <v>37.950000000000003</v>
      </c>
      <c r="W474" s="220"/>
      <c r="X474" s="220" t="s">
        <v>280</v>
      </c>
      <c r="Y474" s="220" t="s">
        <v>249</v>
      </c>
      <c r="Z474" s="210"/>
      <c r="AA474" s="210"/>
      <c r="AB474" s="210"/>
      <c r="AC474" s="210"/>
      <c r="AD474" s="210"/>
      <c r="AE474" s="210"/>
      <c r="AF474" s="210"/>
      <c r="AG474" s="210" t="s">
        <v>281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ht="22.5" outlineLevel="2" x14ac:dyDescent="0.2">
      <c r="A475" s="217"/>
      <c r="B475" s="218"/>
      <c r="C475" s="261" t="s">
        <v>1268</v>
      </c>
      <c r="D475" s="260"/>
      <c r="E475" s="260"/>
      <c r="F475" s="260"/>
      <c r="G475" s="260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320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37" t="str">
        <f>C475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75" s="210"/>
      <c r="BC475" s="210"/>
      <c r="BD475" s="210"/>
      <c r="BE475" s="210"/>
      <c r="BF475" s="210"/>
      <c r="BG475" s="210"/>
      <c r="BH475" s="210"/>
    </row>
    <row r="476" spans="1:60" outlineLevel="2" x14ac:dyDescent="0.2">
      <c r="A476" s="217"/>
      <c r="B476" s="218"/>
      <c r="C476" s="249" t="s">
        <v>1199</v>
      </c>
      <c r="D476" s="238"/>
      <c r="E476" s="238"/>
      <c r="F476" s="238"/>
      <c r="G476" s="238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20"/>
      <c r="Z476" s="210"/>
      <c r="AA476" s="210"/>
      <c r="AB476" s="210"/>
      <c r="AC476" s="210"/>
      <c r="AD476" s="210"/>
      <c r="AE476" s="210"/>
      <c r="AF476" s="210"/>
      <c r="AG476" s="210" t="s">
        <v>252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">
      <c r="A477" s="217"/>
      <c r="B477" s="218"/>
      <c r="C477" s="262" t="s">
        <v>1273</v>
      </c>
      <c r="D477" s="254"/>
      <c r="E477" s="255">
        <v>10.199999999999999</v>
      </c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322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62" t="s">
        <v>1274</v>
      </c>
      <c r="D478" s="254"/>
      <c r="E478" s="255">
        <v>10.199999999999999</v>
      </c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322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62" t="s">
        <v>1275</v>
      </c>
      <c r="D479" s="254"/>
      <c r="E479" s="255">
        <v>3.33</v>
      </c>
      <c r="F479" s="220"/>
      <c r="G479" s="220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10"/>
      <c r="AA479" s="210"/>
      <c r="AB479" s="210"/>
      <c r="AC479" s="210"/>
      <c r="AD479" s="210"/>
      <c r="AE479" s="210"/>
      <c r="AF479" s="210"/>
      <c r="AG479" s="210" t="s">
        <v>322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62" t="s">
        <v>1276</v>
      </c>
      <c r="D480" s="254"/>
      <c r="E480" s="255">
        <v>3.33</v>
      </c>
      <c r="F480" s="220"/>
      <c r="G480" s="220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322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62" t="s">
        <v>1277</v>
      </c>
      <c r="D481" s="254"/>
      <c r="E481" s="255">
        <v>1.58</v>
      </c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322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62" t="s">
        <v>1278</v>
      </c>
      <c r="D482" s="254"/>
      <c r="E482" s="255">
        <v>1.58</v>
      </c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322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ht="22.5" outlineLevel="1" x14ac:dyDescent="0.2">
      <c r="A483" s="229">
        <v>98</v>
      </c>
      <c r="B483" s="230" t="s">
        <v>1279</v>
      </c>
      <c r="C483" s="247" t="s">
        <v>1280</v>
      </c>
      <c r="D483" s="231" t="s">
        <v>363</v>
      </c>
      <c r="E483" s="232">
        <v>104.74</v>
      </c>
      <c r="F483" s="233"/>
      <c r="G483" s="234">
        <f>ROUND(E483*F483,2)</f>
        <v>0</v>
      </c>
      <c r="H483" s="233"/>
      <c r="I483" s="234">
        <f>ROUND(E483*H483,2)</f>
        <v>0</v>
      </c>
      <c r="J483" s="233"/>
      <c r="K483" s="234">
        <f>ROUND(E483*J483,2)</f>
        <v>0</v>
      </c>
      <c r="L483" s="234">
        <v>21</v>
      </c>
      <c r="M483" s="234">
        <f>G483*(1+L483/100)</f>
        <v>0</v>
      </c>
      <c r="N483" s="232">
        <v>1.255E-2</v>
      </c>
      <c r="O483" s="232">
        <f>ROUND(E483*N483,2)</f>
        <v>1.31</v>
      </c>
      <c r="P483" s="232">
        <v>0</v>
      </c>
      <c r="Q483" s="232">
        <f>ROUND(E483*P483,2)</f>
        <v>0</v>
      </c>
      <c r="R483" s="234" t="s">
        <v>485</v>
      </c>
      <c r="S483" s="234" t="s">
        <v>246</v>
      </c>
      <c r="T483" s="235" t="s">
        <v>411</v>
      </c>
      <c r="U483" s="220">
        <v>0.85699999999999998</v>
      </c>
      <c r="V483" s="220">
        <f>ROUND(E483*U483,2)</f>
        <v>89.76</v>
      </c>
      <c r="W483" s="220"/>
      <c r="X483" s="220" t="s">
        <v>280</v>
      </c>
      <c r="Y483" s="220" t="s">
        <v>249</v>
      </c>
      <c r="Z483" s="210"/>
      <c r="AA483" s="210"/>
      <c r="AB483" s="210"/>
      <c r="AC483" s="210"/>
      <c r="AD483" s="210"/>
      <c r="AE483" s="210"/>
      <c r="AF483" s="210"/>
      <c r="AG483" s="210" t="s">
        <v>281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22.5" outlineLevel="2" x14ac:dyDescent="0.2">
      <c r="A484" s="217"/>
      <c r="B484" s="218"/>
      <c r="C484" s="261" t="s">
        <v>1268</v>
      </c>
      <c r="D484" s="260"/>
      <c r="E484" s="260"/>
      <c r="F484" s="260"/>
      <c r="G484" s="26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320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37" t="str">
        <f>C484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">
      <c r="A485" s="217"/>
      <c r="B485" s="218"/>
      <c r="C485" s="249" t="s">
        <v>1199</v>
      </c>
      <c r="D485" s="238"/>
      <c r="E485" s="238"/>
      <c r="F485" s="238"/>
      <c r="G485" s="238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252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">
      <c r="A486" s="217"/>
      <c r="B486" s="218"/>
      <c r="C486" s="262" t="s">
        <v>1281</v>
      </c>
      <c r="D486" s="254"/>
      <c r="E486" s="255">
        <v>31.3</v>
      </c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322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62" t="s">
        <v>1282</v>
      </c>
      <c r="D487" s="254"/>
      <c r="E487" s="255">
        <v>31.3</v>
      </c>
      <c r="F487" s="220"/>
      <c r="G487" s="220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322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62" t="s">
        <v>1283</v>
      </c>
      <c r="D488" s="254"/>
      <c r="E488" s="255">
        <v>9.75</v>
      </c>
      <c r="F488" s="220"/>
      <c r="G488" s="220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20"/>
      <c r="Z488" s="210"/>
      <c r="AA488" s="210"/>
      <c r="AB488" s="210"/>
      <c r="AC488" s="210"/>
      <c r="AD488" s="210"/>
      <c r="AE488" s="210"/>
      <c r="AF488" s="210"/>
      <c r="AG488" s="210" t="s">
        <v>322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">
      <c r="A489" s="217"/>
      <c r="B489" s="218"/>
      <c r="C489" s="262" t="s">
        <v>1284</v>
      </c>
      <c r="D489" s="254"/>
      <c r="E489" s="255">
        <v>9.75</v>
      </c>
      <c r="F489" s="220"/>
      <c r="G489" s="220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20"/>
      <c r="Z489" s="210"/>
      <c r="AA489" s="210"/>
      <c r="AB489" s="210"/>
      <c r="AC489" s="210"/>
      <c r="AD489" s="210"/>
      <c r="AE489" s="210"/>
      <c r="AF489" s="210"/>
      <c r="AG489" s="210" t="s">
        <v>322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17"/>
      <c r="B490" s="218"/>
      <c r="C490" s="262" t="s">
        <v>1285</v>
      </c>
      <c r="D490" s="254"/>
      <c r="E490" s="255">
        <v>11.32</v>
      </c>
      <c r="F490" s="220"/>
      <c r="G490" s="220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10"/>
      <c r="AA490" s="210"/>
      <c r="AB490" s="210"/>
      <c r="AC490" s="210"/>
      <c r="AD490" s="210"/>
      <c r="AE490" s="210"/>
      <c r="AF490" s="210"/>
      <c r="AG490" s="210" t="s">
        <v>322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17"/>
      <c r="B491" s="218"/>
      <c r="C491" s="262" t="s">
        <v>1286</v>
      </c>
      <c r="D491" s="254"/>
      <c r="E491" s="255">
        <v>11.32</v>
      </c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322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ht="45" outlineLevel="1" x14ac:dyDescent="0.2">
      <c r="A492" s="229">
        <v>99</v>
      </c>
      <c r="B492" s="230" t="s">
        <v>1287</v>
      </c>
      <c r="C492" s="247" t="s">
        <v>1288</v>
      </c>
      <c r="D492" s="231" t="s">
        <v>363</v>
      </c>
      <c r="E492" s="232">
        <v>291</v>
      </c>
      <c r="F492" s="233"/>
      <c r="G492" s="234">
        <f>ROUND(E492*F492,2)</f>
        <v>0</v>
      </c>
      <c r="H492" s="233"/>
      <c r="I492" s="234">
        <f>ROUND(E492*H492,2)</f>
        <v>0</v>
      </c>
      <c r="J492" s="233"/>
      <c r="K492" s="234">
        <f>ROUND(E492*J492,2)</f>
        <v>0</v>
      </c>
      <c r="L492" s="234">
        <v>21</v>
      </c>
      <c r="M492" s="234">
        <f>G492*(1+L492/100)</f>
        <v>0</v>
      </c>
      <c r="N492" s="232">
        <v>1.418E-2</v>
      </c>
      <c r="O492" s="232">
        <f>ROUND(E492*N492,2)</f>
        <v>4.13</v>
      </c>
      <c r="P492" s="232">
        <v>0</v>
      </c>
      <c r="Q492" s="232">
        <f>ROUND(E492*P492,2)</f>
        <v>0</v>
      </c>
      <c r="R492" s="234" t="s">
        <v>485</v>
      </c>
      <c r="S492" s="234" t="s">
        <v>246</v>
      </c>
      <c r="T492" s="235" t="s">
        <v>411</v>
      </c>
      <c r="U492" s="220">
        <v>1.2558</v>
      </c>
      <c r="V492" s="220">
        <f>ROUND(E492*U492,2)</f>
        <v>365.44</v>
      </c>
      <c r="W492" s="220"/>
      <c r="X492" s="220" t="s">
        <v>280</v>
      </c>
      <c r="Y492" s="220" t="s">
        <v>249</v>
      </c>
      <c r="Z492" s="210"/>
      <c r="AA492" s="210"/>
      <c r="AB492" s="210"/>
      <c r="AC492" s="210"/>
      <c r="AD492" s="210"/>
      <c r="AE492" s="210"/>
      <c r="AF492" s="210"/>
      <c r="AG492" s="210" t="s">
        <v>281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ht="33.75" outlineLevel="2" x14ac:dyDescent="0.2">
      <c r="A493" s="217"/>
      <c r="B493" s="218"/>
      <c r="C493" s="261" t="s">
        <v>1289</v>
      </c>
      <c r="D493" s="260"/>
      <c r="E493" s="260"/>
      <c r="F493" s="260"/>
      <c r="G493" s="260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320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37" t="str">
        <f>C493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17"/>
      <c r="B494" s="218"/>
      <c r="C494" s="249" t="s">
        <v>1199</v>
      </c>
      <c r="D494" s="238"/>
      <c r="E494" s="238"/>
      <c r="F494" s="238"/>
      <c r="G494" s="238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10"/>
      <c r="AA494" s="210"/>
      <c r="AB494" s="210"/>
      <c r="AC494" s="210"/>
      <c r="AD494" s="210"/>
      <c r="AE494" s="210"/>
      <c r="AF494" s="210"/>
      <c r="AG494" s="210" t="s">
        <v>252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2" x14ac:dyDescent="0.2">
      <c r="A495" s="217"/>
      <c r="B495" s="218"/>
      <c r="C495" s="262" t="s">
        <v>1290</v>
      </c>
      <c r="D495" s="254"/>
      <c r="E495" s="255">
        <v>99</v>
      </c>
      <c r="F495" s="220"/>
      <c r="G495" s="220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10"/>
      <c r="AA495" s="210"/>
      <c r="AB495" s="210"/>
      <c r="AC495" s="210"/>
      <c r="AD495" s="210"/>
      <c r="AE495" s="210"/>
      <c r="AF495" s="210"/>
      <c r="AG495" s="210" t="s">
        <v>322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17"/>
      <c r="B496" s="218"/>
      <c r="C496" s="262" t="s">
        <v>1291</v>
      </c>
      <c r="D496" s="254"/>
      <c r="E496" s="255">
        <v>57.5</v>
      </c>
      <c r="F496" s="220"/>
      <c r="G496" s="220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20"/>
      <c r="Z496" s="210"/>
      <c r="AA496" s="210"/>
      <c r="AB496" s="210"/>
      <c r="AC496" s="210"/>
      <c r="AD496" s="210"/>
      <c r="AE496" s="210"/>
      <c r="AF496" s="210"/>
      <c r="AG496" s="210" t="s">
        <v>322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62" t="s">
        <v>1292</v>
      </c>
      <c r="D497" s="254"/>
      <c r="E497" s="255">
        <v>38.1</v>
      </c>
      <c r="F497" s="220"/>
      <c r="G497" s="220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322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62" t="s">
        <v>1293</v>
      </c>
      <c r="D498" s="254"/>
      <c r="E498" s="255">
        <v>40</v>
      </c>
      <c r="F498" s="220"/>
      <c r="G498" s="220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322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62" t="s">
        <v>1294</v>
      </c>
      <c r="D499" s="254"/>
      <c r="E499" s="255">
        <v>28.2</v>
      </c>
      <c r="F499" s="220"/>
      <c r="G499" s="220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10"/>
      <c r="AA499" s="210"/>
      <c r="AB499" s="210"/>
      <c r="AC499" s="210"/>
      <c r="AD499" s="210"/>
      <c r="AE499" s="210"/>
      <c r="AF499" s="210"/>
      <c r="AG499" s="210" t="s">
        <v>322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62" t="s">
        <v>1295</v>
      </c>
      <c r="D500" s="254"/>
      <c r="E500" s="255">
        <v>28.2</v>
      </c>
      <c r="F500" s="220"/>
      <c r="G500" s="220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322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ht="22.5" outlineLevel="1" x14ac:dyDescent="0.2">
      <c r="A501" s="229">
        <v>100</v>
      </c>
      <c r="B501" s="230" t="s">
        <v>1296</v>
      </c>
      <c r="C501" s="247" t="s">
        <v>1297</v>
      </c>
      <c r="D501" s="231" t="s">
        <v>400</v>
      </c>
      <c r="E501" s="232">
        <v>103.4</v>
      </c>
      <c r="F501" s="233"/>
      <c r="G501" s="234">
        <f>ROUND(E501*F501,2)</f>
        <v>0</v>
      </c>
      <c r="H501" s="233"/>
      <c r="I501" s="234">
        <f>ROUND(E501*H501,2)</f>
        <v>0</v>
      </c>
      <c r="J501" s="233"/>
      <c r="K501" s="234">
        <f>ROUND(E501*J501,2)</f>
        <v>0</v>
      </c>
      <c r="L501" s="234">
        <v>21</v>
      </c>
      <c r="M501" s="234">
        <f>G501*(1+L501/100)</f>
        <v>0</v>
      </c>
      <c r="N501" s="232">
        <v>4.4000000000000002E-4</v>
      </c>
      <c r="O501" s="232">
        <f>ROUND(E501*N501,2)</f>
        <v>0.05</v>
      </c>
      <c r="P501" s="232">
        <v>0</v>
      </c>
      <c r="Q501" s="232">
        <f>ROUND(E501*P501,2)</f>
        <v>0</v>
      </c>
      <c r="R501" s="234" t="s">
        <v>485</v>
      </c>
      <c r="S501" s="234" t="s">
        <v>246</v>
      </c>
      <c r="T501" s="235" t="s">
        <v>411</v>
      </c>
      <c r="U501" s="220">
        <v>0.32</v>
      </c>
      <c r="V501" s="220">
        <f>ROUND(E501*U501,2)</f>
        <v>33.090000000000003</v>
      </c>
      <c r="W501" s="220"/>
      <c r="X501" s="220" t="s">
        <v>280</v>
      </c>
      <c r="Y501" s="220" t="s">
        <v>249</v>
      </c>
      <c r="Z501" s="210"/>
      <c r="AA501" s="210"/>
      <c r="AB501" s="210"/>
      <c r="AC501" s="210"/>
      <c r="AD501" s="210"/>
      <c r="AE501" s="210"/>
      <c r="AF501" s="210"/>
      <c r="AG501" s="210" t="s">
        <v>281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2" x14ac:dyDescent="0.2">
      <c r="A502" s="217"/>
      <c r="B502" s="218"/>
      <c r="C502" s="248" t="s">
        <v>1199</v>
      </c>
      <c r="D502" s="236"/>
      <c r="E502" s="236"/>
      <c r="F502" s="236"/>
      <c r="G502" s="236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20"/>
      <c r="Z502" s="210"/>
      <c r="AA502" s="210"/>
      <c r="AB502" s="210"/>
      <c r="AC502" s="210"/>
      <c r="AD502" s="210"/>
      <c r="AE502" s="210"/>
      <c r="AF502" s="210"/>
      <c r="AG502" s="210" t="s">
        <v>252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62" t="s">
        <v>1298</v>
      </c>
      <c r="D503" s="254"/>
      <c r="E503" s="255">
        <v>103.4</v>
      </c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322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ht="22.5" outlineLevel="1" x14ac:dyDescent="0.2">
      <c r="A504" s="229">
        <v>101</v>
      </c>
      <c r="B504" s="230" t="s">
        <v>1299</v>
      </c>
      <c r="C504" s="247" t="s">
        <v>1300</v>
      </c>
      <c r="D504" s="231" t="s">
        <v>400</v>
      </c>
      <c r="E504" s="232">
        <v>103.4</v>
      </c>
      <c r="F504" s="233"/>
      <c r="G504" s="234">
        <f>ROUND(E504*F504,2)</f>
        <v>0</v>
      </c>
      <c r="H504" s="233"/>
      <c r="I504" s="234">
        <f>ROUND(E504*H504,2)</f>
        <v>0</v>
      </c>
      <c r="J504" s="233"/>
      <c r="K504" s="234">
        <f>ROUND(E504*J504,2)</f>
        <v>0</v>
      </c>
      <c r="L504" s="234">
        <v>21</v>
      </c>
      <c r="M504" s="234">
        <f>G504*(1+L504/100)</f>
        <v>0</v>
      </c>
      <c r="N504" s="232">
        <v>0</v>
      </c>
      <c r="O504" s="232">
        <f>ROUND(E504*N504,2)</f>
        <v>0</v>
      </c>
      <c r="P504" s="232">
        <v>0</v>
      </c>
      <c r="Q504" s="232">
        <f>ROUND(E504*P504,2)</f>
        <v>0</v>
      </c>
      <c r="R504" s="234" t="s">
        <v>485</v>
      </c>
      <c r="S504" s="234" t="s">
        <v>246</v>
      </c>
      <c r="T504" s="235" t="s">
        <v>411</v>
      </c>
      <c r="U504" s="220">
        <v>3.3300000000000003E-2</v>
      </c>
      <c r="V504" s="220">
        <f>ROUND(E504*U504,2)</f>
        <v>3.44</v>
      </c>
      <c r="W504" s="220"/>
      <c r="X504" s="220" t="s">
        <v>280</v>
      </c>
      <c r="Y504" s="220" t="s">
        <v>249</v>
      </c>
      <c r="Z504" s="210"/>
      <c r="AA504" s="210"/>
      <c r="AB504" s="210"/>
      <c r="AC504" s="210"/>
      <c r="AD504" s="210"/>
      <c r="AE504" s="210"/>
      <c r="AF504" s="210"/>
      <c r="AG504" s="210" t="s">
        <v>281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">
      <c r="A505" s="217"/>
      <c r="B505" s="218"/>
      <c r="C505" s="262" t="s">
        <v>1298</v>
      </c>
      <c r="D505" s="254"/>
      <c r="E505" s="255">
        <v>103.4</v>
      </c>
      <c r="F505" s="220"/>
      <c r="G505" s="220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322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">
      <c r="A506" s="229">
        <v>102</v>
      </c>
      <c r="B506" s="230" t="s">
        <v>1301</v>
      </c>
      <c r="C506" s="247" t="s">
        <v>1302</v>
      </c>
      <c r="D506" s="231" t="s">
        <v>363</v>
      </c>
      <c r="E506" s="232">
        <v>8.2170000000000005</v>
      </c>
      <c r="F506" s="233"/>
      <c r="G506" s="234">
        <f>ROUND(E506*F506,2)</f>
        <v>0</v>
      </c>
      <c r="H506" s="233"/>
      <c r="I506" s="234">
        <f>ROUND(E506*H506,2)</f>
        <v>0</v>
      </c>
      <c r="J506" s="233"/>
      <c r="K506" s="234">
        <f>ROUND(E506*J506,2)</f>
        <v>0</v>
      </c>
      <c r="L506" s="234">
        <v>21</v>
      </c>
      <c r="M506" s="234">
        <f>G506*(1+L506/100)</f>
        <v>0</v>
      </c>
      <c r="N506" s="232">
        <v>9.0200000000000002E-3</v>
      </c>
      <c r="O506" s="232">
        <f>ROUND(E506*N506,2)</f>
        <v>7.0000000000000007E-2</v>
      </c>
      <c r="P506" s="232">
        <v>0</v>
      </c>
      <c r="Q506" s="232">
        <f>ROUND(E506*P506,2)</f>
        <v>0</v>
      </c>
      <c r="R506" s="234" t="s">
        <v>485</v>
      </c>
      <c r="S506" s="234" t="s">
        <v>246</v>
      </c>
      <c r="T506" s="235" t="s">
        <v>411</v>
      </c>
      <c r="U506" s="220">
        <v>1.5620000000000001</v>
      </c>
      <c r="V506" s="220">
        <f>ROUND(E506*U506,2)</f>
        <v>12.83</v>
      </c>
      <c r="W506" s="220"/>
      <c r="X506" s="220" t="s">
        <v>280</v>
      </c>
      <c r="Y506" s="220" t="s">
        <v>249</v>
      </c>
      <c r="Z506" s="210"/>
      <c r="AA506" s="210"/>
      <c r="AB506" s="210"/>
      <c r="AC506" s="210"/>
      <c r="AD506" s="210"/>
      <c r="AE506" s="210"/>
      <c r="AF506" s="210"/>
      <c r="AG506" s="210" t="s">
        <v>281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ht="22.5" outlineLevel="2" x14ac:dyDescent="0.2">
      <c r="A507" s="217"/>
      <c r="B507" s="218"/>
      <c r="C507" s="261" t="s">
        <v>1303</v>
      </c>
      <c r="D507" s="260"/>
      <c r="E507" s="260"/>
      <c r="F507" s="260"/>
      <c r="G507" s="26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10"/>
      <c r="AA507" s="210"/>
      <c r="AB507" s="210"/>
      <c r="AC507" s="210"/>
      <c r="AD507" s="210"/>
      <c r="AE507" s="210"/>
      <c r="AF507" s="210"/>
      <c r="AG507" s="210" t="s">
        <v>320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37" t="str">
        <f>C507</f>
        <v>nanesení lepicího tmelu na izolační desky, nalepení desek, natažení stěrky, vtlačení výztužné tkaniny a přehlazení stěrky. Včetně parapetních lišt.</v>
      </c>
      <c r="BB507" s="210"/>
      <c r="BC507" s="210"/>
      <c r="BD507" s="210"/>
      <c r="BE507" s="210"/>
      <c r="BF507" s="210"/>
      <c r="BG507" s="210"/>
      <c r="BH507" s="210"/>
    </row>
    <row r="508" spans="1:60" outlineLevel="2" x14ac:dyDescent="0.2">
      <c r="A508" s="217"/>
      <c r="B508" s="218"/>
      <c r="C508" s="249" t="s">
        <v>1199</v>
      </c>
      <c r="D508" s="238"/>
      <c r="E508" s="238"/>
      <c r="F508" s="238"/>
      <c r="G508" s="238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252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">
      <c r="A509" s="217"/>
      <c r="B509" s="218"/>
      <c r="C509" s="263" t="s">
        <v>349</v>
      </c>
      <c r="D509" s="256"/>
      <c r="E509" s="257"/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10"/>
      <c r="AA509" s="210"/>
      <c r="AB509" s="210"/>
      <c r="AC509" s="210"/>
      <c r="AD509" s="210"/>
      <c r="AE509" s="210"/>
      <c r="AF509" s="210"/>
      <c r="AG509" s="210" t="s">
        <v>322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64" t="s">
        <v>1304</v>
      </c>
      <c r="D510" s="256"/>
      <c r="E510" s="257">
        <v>21</v>
      </c>
      <c r="F510" s="220"/>
      <c r="G510" s="220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10"/>
      <c r="AA510" s="210"/>
      <c r="AB510" s="210"/>
      <c r="AC510" s="210"/>
      <c r="AD510" s="210"/>
      <c r="AE510" s="210"/>
      <c r="AF510" s="210"/>
      <c r="AG510" s="210" t="s">
        <v>322</v>
      </c>
      <c r="AH510" s="210">
        <v>2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17"/>
      <c r="B511" s="218"/>
      <c r="C511" s="264" t="s">
        <v>1305</v>
      </c>
      <c r="D511" s="256"/>
      <c r="E511" s="257">
        <v>14</v>
      </c>
      <c r="F511" s="220"/>
      <c r="G511" s="220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322</v>
      </c>
      <c r="AH511" s="210">
        <v>2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64" t="s">
        <v>1306</v>
      </c>
      <c r="D512" s="256"/>
      <c r="E512" s="257">
        <v>2.25</v>
      </c>
      <c r="F512" s="220"/>
      <c r="G512" s="220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20"/>
      <c r="Z512" s="210"/>
      <c r="AA512" s="210"/>
      <c r="AB512" s="210"/>
      <c r="AC512" s="210"/>
      <c r="AD512" s="210"/>
      <c r="AE512" s="210"/>
      <c r="AF512" s="210"/>
      <c r="AG512" s="210" t="s">
        <v>322</v>
      </c>
      <c r="AH512" s="210">
        <v>2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64" t="s">
        <v>1307</v>
      </c>
      <c r="D513" s="256"/>
      <c r="E513" s="257">
        <v>8.4</v>
      </c>
      <c r="F513" s="220"/>
      <c r="G513" s="220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10"/>
      <c r="AA513" s="210"/>
      <c r="AB513" s="210"/>
      <c r="AC513" s="210"/>
      <c r="AD513" s="210"/>
      <c r="AE513" s="210"/>
      <c r="AF513" s="210"/>
      <c r="AG513" s="210" t="s">
        <v>322</v>
      </c>
      <c r="AH513" s="210">
        <v>2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65" t="s">
        <v>353</v>
      </c>
      <c r="D514" s="258"/>
      <c r="E514" s="259">
        <v>45.65</v>
      </c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10"/>
      <c r="AA514" s="210"/>
      <c r="AB514" s="210"/>
      <c r="AC514" s="210"/>
      <c r="AD514" s="210"/>
      <c r="AE514" s="210"/>
      <c r="AF514" s="210"/>
      <c r="AG514" s="210" t="s">
        <v>322</v>
      </c>
      <c r="AH514" s="210">
        <v>3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17"/>
      <c r="B515" s="218"/>
      <c r="C515" s="263" t="s">
        <v>354</v>
      </c>
      <c r="D515" s="256"/>
      <c r="E515" s="257"/>
      <c r="F515" s="220"/>
      <c r="G515" s="220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10"/>
      <c r="AA515" s="210"/>
      <c r="AB515" s="210"/>
      <c r="AC515" s="210"/>
      <c r="AD515" s="210"/>
      <c r="AE515" s="210"/>
      <c r="AF515" s="210"/>
      <c r="AG515" s="210" t="s">
        <v>322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17"/>
      <c r="B516" s="218"/>
      <c r="C516" s="262" t="s">
        <v>1308</v>
      </c>
      <c r="D516" s="254"/>
      <c r="E516" s="255">
        <v>8.2170000000000005</v>
      </c>
      <c r="F516" s="220"/>
      <c r="G516" s="220"/>
      <c r="H516" s="220"/>
      <c r="I516" s="220"/>
      <c r="J516" s="220"/>
      <c r="K516" s="220"/>
      <c r="L516" s="220"/>
      <c r="M516" s="220"/>
      <c r="N516" s="219"/>
      <c r="O516" s="219"/>
      <c r="P516" s="219"/>
      <c r="Q516" s="219"/>
      <c r="R516" s="220"/>
      <c r="S516" s="220"/>
      <c r="T516" s="220"/>
      <c r="U516" s="220"/>
      <c r="V516" s="220"/>
      <c r="W516" s="220"/>
      <c r="X516" s="220"/>
      <c r="Y516" s="220"/>
      <c r="Z516" s="210"/>
      <c r="AA516" s="210"/>
      <c r="AB516" s="210"/>
      <c r="AC516" s="210"/>
      <c r="AD516" s="210"/>
      <c r="AE516" s="210"/>
      <c r="AF516" s="210"/>
      <c r="AG516" s="210" t="s">
        <v>322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29">
        <v>103</v>
      </c>
      <c r="B517" s="230" t="s">
        <v>526</v>
      </c>
      <c r="C517" s="247" t="s">
        <v>1262</v>
      </c>
      <c r="D517" s="231" t="s">
        <v>400</v>
      </c>
      <c r="E517" s="232">
        <v>132.44999999999999</v>
      </c>
      <c r="F517" s="233"/>
      <c r="G517" s="234">
        <f>ROUND(E517*F517,2)</f>
        <v>0</v>
      </c>
      <c r="H517" s="233"/>
      <c r="I517" s="234">
        <f>ROUND(E517*H517,2)</f>
        <v>0</v>
      </c>
      <c r="J517" s="233"/>
      <c r="K517" s="234">
        <f>ROUND(E517*J517,2)</f>
        <v>0</v>
      </c>
      <c r="L517" s="234">
        <v>21</v>
      </c>
      <c r="M517" s="234">
        <f>G517*(1+L517/100)</f>
        <v>0</v>
      </c>
      <c r="N517" s="232">
        <v>1.4999999999999999E-4</v>
      </c>
      <c r="O517" s="232">
        <f>ROUND(E517*N517,2)</f>
        <v>0.02</v>
      </c>
      <c r="P517" s="232">
        <v>0</v>
      </c>
      <c r="Q517" s="232">
        <f>ROUND(E517*P517,2)</f>
        <v>0</v>
      </c>
      <c r="R517" s="234" t="s">
        <v>485</v>
      </c>
      <c r="S517" s="234" t="s">
        <v>246</v>
      </c>
      <c r="T517" s="235" t="s">
        <v>411</v>
      </c>
      <c r="U517" s="220">
        <v>0.05</v>
      </c>
      <c r="V517" s="220">
        <f>ROUND(E517*U517,2)</f>
        <v>6.62</v>
      </c>
      <c r="W517" s="220"/>
      <c r="X517" s="220" t="s">
        <v>280</v>
      </c>
      <c r="Y517" s="220" t="s">
        <v>249</v>
      </c>
      <c r="Z517" s="210"/>
      <c r="AA517" s="210"/>
      <c r="AB517" s="210"/>
      <c r="AC517" s="210"/>
      <c r="AD517" s="210"/>
      <c r="AE517" s="210"/>
      <c r="AF517" s="210"/>
      <c r="AG517" s="210" t="s">
        <v>281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2" x14ac:dyDescent="0.2">
      <c r="A518" s="217"/>
      <c r="B518" s="218"/>
      <c r="C518" s="262" t="s">
        <v>1253</v>
      </c>
      <c r="D518" s="254"/>
      <c r="E518" s="255">
        <v>7.7</v>
      </c>
      <c r="F518" s="220"/>
      <c r="G518" s="220"/>
      <c r="H518" s="220"/>
      <c r="I518" s="220"/>
      <c r="J518" s="220"/>
      <c r="K518" s="220"/>
      <c r="L518" s="220"/>
      <c r="M518" s="220"/>
      <c r="N518" s="219"/>
      <c r="O518" s="219"/>
      <c r="P518" s="219"/>
      <c r="Q518" s="219"/>
      <c r="R518" s="220"/>
      <c r="S518" s="220"/>
      <c r="T518" s="220"/>
      <c r="U518" s="220"/>
      <c r="V518" s="220"/>
      <c r="W518" s="220"/>
      <c r="X518" s="220"/>
      <c r="Y518" s="220"/>
      <c r="Z518" s="210"/>
      <c r="AA518" s="210"/>
      <c r="AB518" s="210"/>
      <c r="AC518" s="210"/>
      <c r="AD518" s="210"/>
      <c r="AE518" s="210"/>
      <c r="AF518" s="210"/>
      <c r="AG518" s="210" t="s">
        <v>322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17"/>
      <c r="B519" s="218"/>
      <c r="C519" s="262" t="s">
        <v>1254</v>
      </c>
      <c r="D519" s="254"/>
      <c r="E519" s="255">
        <v>25</v>
      </c>
      <c r="F519" s="220"/>
      <c r="G519" s="220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20"/>
      <c r="Z519" s="210"/>
      <c r="AA519" s="210"/>
      <c r="AB519" s="210"/>
      <c r="AC519" s="210"/>
      <c r="AD519" s="210"/>
      <c r="AE519" s="210"/>
      <c r="AF519" s="210"/>
      <c r="AG519" s="210" t="s">
        <v>322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62" t="s">
        <v>1255</v>
      </c>
      <c r="D520" s="254"/>
      <c r="E520" s="255">
        <v>16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322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62" t="s">
        <v>1256</v>
      </c>
      <c r="D521" s="254"/>
      <c r="E521" s="255">
        <v>34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20"/>
      <c r="Z521" s="210"/>
      <c r="AA521" s="210"/>
      <c r="AB521" s="210"/>
      <c r="AC521" s="210"/>
      <c r="AD521" s="210"/>
      <c r="AE521" s="210"/>
      <c r="AF521" s="210"/>
      <c r="AG521" s="210" t="s">
        <v>322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17"/>
      <c r="B522" s="218"/>
      <c r="C522" s="262" t="s">
        <v>1257</v>
      </c>
      <c r="D522" s="254"/>
      <c r="E522" s="255">
        <v>6.75</v>
      </c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10"/>
      <c r="AA522" s="210"/>
      <c r="AB522" s="210"/>
      <c r="AC522" s="210"/>
      <c r="AD522" s="210"/>
      <c r="AE522" s="210"/>
      <c r="AF522" s="210"/>
      <c r="AG522" s="210" t="s">
        <v>322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17"/>
      <c r="B523" s="218"/>
      <c r="C523" s="262" t="s">
        <v>1258</v>
      </c>
      <c r="D523" s="254"/>
      <c r="E523" s="255">
        <v>10.8</v>
      </c>
      <c r="F523" s="220"/>
      <c r="G523" s="220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20"/>
      <c r="Z523" s="210"/>
      <c r="AA523" s="210"/>
      <c r="AB523" s="210"/>
      <c r="AC523" s="210"/>
      <c r="AD523" s="210"/>
      <c r="AE523" s="210"/>
      <c r="AF523" s="210"/>
      <c r="AG523" s="210" t="s">
        <v>322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17"/>
      <c r="B524" s="218"/>
      <c r="C524" s="262" t="s">
        <v>1259</v>
      </c>
      <c r="D524" s="254"/>
      <c r="E524" s="255">
        <v>10.199999999999999</v>
      </c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10"/>
      <c r="AA524" s="210"/>
      <c r="AB524" s="210"/>
      <c r="AC524" s="210"/>
      <c r="AD524" s="210"/>
      <c r="AE524" s="210"/>
      <c r="AF524" s="210"/>
      <c r="AG524" s="210" t="s">
        <v>322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17"/>
      <c r="B525" s="218"/>
      <c r="C525" s="262" t="s">
        <v>1260</v>
      </c>
      <c r="D525" s="254"/>
      <c r="E525" s="255">
        <v>9.8000000000000007</v>
      </c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10"/>
      <c r="AA525" s="210"/>
      <c r="AB525" s="210"/>
      <c r="AC525" s="210"/>
      <c r="AD525" s="210"/>
      <c r="AE525" s="210"/>
      <c r="AF525" s="210"/>
      <c r="AG525" s="210" t="s">
        <v>322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17"/>
      <c r="B526" s="218"/>
      <c r="C526" s="262" t="s">
        <v>1261</v>
      </c>
      <c r="D526" s="254"/>
      <c r="E526" s="255">
        <v>12.2</v>
      </c>
      <c r="F526" s="220"/>
      <c r="G526" s="220"/>
      <c r="H526" s="220"/>
      <c r="I526" s="220"/>
      <c r="J526" s="220"/>
      <c r="K526" s="220"/>
      <c r="L526" s="220"/>
      <c r="M526" s="220"/>
      <c r="N526" s="219"/>
      <c r="O526" s="219"/>
      <c r="P526" s="219"/>
      <c r="Q526" s="219"/>
      <c r="R526" s="220"/>
      <c r="S526" s="220"/>
      <c r="T526" s="220"/>
      <c r="U526" s="220"/>
      <c r="V526" s="220"/>
      <c r="W526" s="220"/>
      <c r="X526" s="220"/>
      <c r="Y526" s="220"/>
      <c r="Z526" s="210"/>
      <c r="AA526" s="210"/>
      <c r="AB526" s="210"/>
      <c r="AC526" s="210"/>
      <c r="AD526" s="210"/>
      <c r="AE526" s="210"/>
      <c r="AF526" s="210"/>
      <c r="AG526" s="210" t="s">
        <v>322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29">
        <v>104</v>
      </c>
      <c r="B527" s="230" t="s">
        <v>1309</v>
      </c>
      <c r="C527" s="247" t="s">
        <v>1310</v>
      </c>
      <c r="D527" s="231" t="s">
        <v>410</v>
      </c>
      <c r="E527" s="232">
        <v>40</v>
      </c>
      <c r="F527" s="233"/>
      <c r="G527" s="234">
        <f>ROUND(E527*F527,2)</f>
        <v>0</v>
      </c>
      <c r="H527" s="233"/>
      <c r="I527" s="234">
        <f>ROUND(E527*H527,2)</f>
        <v>0</v>
      </c>
      <c r="J527" s="233"/>
      <c r="K527" s="234">
        <f>ROUND(E527*J527,2)</f>
        <v>0</v>
      </c>
      <c r="L527" s="234">
        <v>21</v>
      </c>
      <c r="M527" s="234">
        <f>G527*(1+L527/100)</f>
        <v>0</v>
      </c>
      <c r="N527" s="232">
        <v>2.0000000000000002E-5</v>
      </c>
      <c r="O527" s="232">
        <f>ROUND(E527*N527,2)</f>
        <v>0</v>
      </c>
      <c r="P527" s="232">
        <v>0</v>
      </c>
      <c r="Q527" s="232">
        <f>ROUND(E527*P527,2)</f>
        <v>0</v>
      </c>
      <c r="R527" s="234" t="s">
        <v>485</v>
      </c>
      <c r="S527" s="234" t="s">
        <v>246</v>
      </c>
      <c r="T527" s="235" t="s">
        <v>411</v>
      </c>
      <c r="U527" s="220">
        <v>0.16</v>
      </c>
      <c r="V527" s="220">
        <f>ROUND(E527*U527,2)</f>
        <v>6.4</v>
      </c>
      <c r="W527" s="220"/>
      <c r="X527" s="220" t="s">
        <v>280</v>
      </c>
      <c r="Y527" s="220" t="s">
        <v>249</v>
      </c>
      <c r="Z527" s="210"/>
      <c r="AA527" s="210"/>
      <c r="AB527" s="210"/>
      <c r="AC527" s="210"/>
      <c r="AD527" s="210"/>
      <c r="AE527" s="210"/>
      <c r="AF527" s="210"/>
      <c r="AG527" s="210" t="s">
        <v>281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2" x14ac:dyDescent="0.2">
      <c r="A528" s="217"/>
      <c r="B528" s="218"/>
      <c r="C528" s="261" t="s">
        <v>1311</v>
      </c>
      <c r="D528" s="260"/>
      <c r="E528" s="260"/>
      <c r="F528" s="260"/>
      <c r="G528" s="260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20"/>
      <c r="Z528" s="210"/>
      <c r="AA528" s="210"/>
      <c r="AB528" s="210"/>
      <c r="AC528" s="210"/>
      <c r="AD528" s="210"/>
      <c r="AE528" s="210"/>
      <c r="AF528" s="210"/>
      <c r="AG528" s="210" t="s">
        <v>320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">
      <c r="A529" s="217"/>
      <c r="B529" s="218"/>
      <c r="C529" s="262" t="s">
        <v>1312</v>
      </c>
      <c r="D529" s="254"/>
      <c r="E529" s="255">
        <v>14</v>
      </c>
      <c r="F529" s="220"/>
      <c r="G529" s="220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10"/>
      <c r="AA529" s="210"/>
      <c r="AB529" s="210"/>
      <c r="AC529" s="210"/>
      <c r="AD529" s="210"/>
      <c r="AE529" s="210"/>
      <c r="AF529" s="210"/>
      <c r="AG529" s="210" t="s">
        <v>322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62" t="s">
        <v>1313</v>
      </c>
      <c r="D530" s="254"/>
      <c r="E530" s="255">
        <v>8</v>
      </c>
      <c r="F530" s="220"/>
      <c r="G530" s="220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10"/>
      <c r="AA530" s="210"/>
      <c r="AB530" s="210"/>
      <c r="AC530" s="210"/>
      <c r="AD530" s="210"/>
      <c r="AE530" s="210"/>
      <c r="AF530" s="210"/>
      <c r="AG530" s="210" t="s">
        <v>322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">
      <c r="A531" s="217"/>
      <c r="B531" s="218"/>
      <c r="C531" s="262" t="s">
        <v>1314</v>
      </c>
      <c r="D531" s="254"/>
      <c r="E531" s="255">
        <v>6</v>
      </c>
      <c r="F531" s="220"/>
      <c r="G531" s="220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10"/>
      <c r="AA531" s="210"/>
      <c r="AB531" s="210"/>
      <c r="AC531" s="210"/>
      <c r="AD531" s="210"/>
      <c r="AE531" s="210"/>
      <c r="AF531" s="210"/>
      <c r="AG531" s="210" t="s">
        <v>322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62" t="s">
        <v>1315</v>
      </c>
      <c r="D532" s="254"/>
      <c r="E532" s="255">
        <v>12</v>
      </c>
      <c r="F532" s="220"/>
      <c r="G532" s="220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20"/>
      <c r="Z532" s="210"/>
      <c r="AA532" s="210"/>
      <c r="AB532" s="210"/>
      <c r="AC532" s="210"/>
      <c r="AD532" s="210"/>
      <c r="AE532" s="210"/>
      <c r="AF532" s="210"/>
      <c r="AG532" s="210" t="s">
        <v>322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39">
        <v>105</v>
      </c>
      <c r="B533" s="240" t="s">
        <v>1316</v>
      </c>
      <c r="C533" s="250" t="s">
        <v>1317</v>
      </c>
      <c r="D533" s="241" t="s">
        <v>287</v>
      </c>
      <c r="E533" s="242">
        <v>1</v>
      </c>
      <c r="F533" s="243"/>
      <c r="G533" s="244">
        <f>ROUND(E533*F533,2)</f>
        <v>0</v>
      </c>
      <c r="H533" s="243"/>
      <c r="I533" s="244">
        <f>ROUND(E533*H533,2)</f>
        <v>0</v>
      </c>
      <c r="J533" s="243"/>
      <c r="K533" s="244">
        <f>ROUND(E533*J533,2)</f>
        <v>0</v>
      </c>
      <c r="L533" s="244">
        <v>21</v>
      </c>
      <c r="M533" s="244">
        <f>G533*(1+L533/100)</f>
        <v>0</v>
      </c>
      <c r="N533" s="242">
        <v>0</v>
      </c>
      <c r="O533" s="242">
        <f>ROUND(E533*N533,2)</f>
        <v>0</v>
      </c>
      <c r="P533" s="242">
        <v>0</v>
      </c>
      <c r="Q533" s="242">
        <f>ROUND(E533*P533,2)</f>
        <v>0</v>
      </c>
      <c r="R533" s="244"/>
      <c r="S533" s="244" t="s">
        <v>279</v>
      </c>
      <c r="T533" s="245" t="s">
        <v>247</v>
      </c>
      <c r="U533" s="220">
        <v>0</v>
      </c>
      <c r="V533" s="220">
        <f>ROUND(E533*U533,2)</f>
        <v>0</v>
      </c>
      <c r="W533" s="220"/>
      <c r="X533" s="220" t="s">
        <v>280</v>
      </c>
      <c r="Y533" s="220" t="s">
        <v>249</v>
      </c>
      <c r="Z533" s="210"/>
      <c r="AA533" s="210"/>
      <c r="AB533" s="210"/>
      <c r="AC533" s="210"/>
      <c r="AD533" s="210"/>
      <c r="AE533" s="210"/>
      <c r="AF533" s="210"/>
      <c r="AG533" s="210" t="s">
        <v>281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29">
        <v>106</v>
      </c>
      <c r="B534" s="230" t="s">
        <v>1318</v>
      </c>
      <c r="C534" s="247" t="s">
        <v>1319</v>
      </c>
      <c r="D534" s="231" t="s">
        <v>400</v>
      </c>
      <c r="E534" s="232">
        <v>106.08</v>
      </c>
      <c r="F534" s="233"/>
      <c r="G534" s="234">
        <f>ROUND(E534*F534,2)</f>
        <v>0</v>
      </c>
      <c r="H534" s="233"/>
      <c r="I534" s="234">
        <f>ROUND(E534*H534,2)</f>
        <v>0</v>
      </c>
      <c r="J534" s="233"/>
      <c r="K534" s="234">
        <f>ROUND(E534*J534,2)</f>
        <v>0</v>
      </c>
      <c r="L534" s="234">
        <v>21</v>
      </c>
      <c r="M534" s="234">
        <f>G534*(1+L534/100)</f>
        <v>0</v>
      </c>
      <c r="N534" s="232">
        <v>0</v>
      </c>
      <c r="O534" s="232">
        <f>ROUND(E534*N534,2)</f>
        <v>0</v>
      </c>
      <c r="P534" s="232">
        <v>0</v>
      </c>
      <c r="Q534" s="232">
        <f>ROUND(E534*P534,2)</f>
        <v>0</v>
      </c>
      <c r="R534" s="234" t="s">
        <v>485</v>
      </c>
      <c r="S534" s="234" t="s">
        <v>246</v>
      </c>
      <c r="T534" s="235" t="s">
        <v>411</v>
      </c>
      <c r="U534" s="220">
        <v>0.06</v>
      </c>
      <c r="V534" s="220">
        <f>ROUND(E534*U534,2)</f>
        <v>6.36</v>
      </c>
      <c r="W534" s="220"/>
      <c r="X534" s="220" t="s">
        <v>280</v>
      </c>
      <c r="Y534" s="220" t="s">
        <v>249</v>
      </c>
      <c r="Z534" s="210"/>
      <c r="AA534" s="210"/>
      <c r="AB534" s="210"/>
      <c r="AC534" s="210"/>
      <c r="AD534" s="210"/>
      <c r="AE534" s="210"/>
      <c r="AF534" s="210"/>
      <c r="AG534" s="210" t="s">
        <v>281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2" x14ac:dyDescent="0.2">
      <c r="A535" s="217"/>
      <c r="B535" s="218"/>
      <c r="C535" s="262" t="s">
        <v>1320</v>
      </c>
      <c r="D535" s="254"/>
      <c r="E535" s="255">
        <v>90.44</v>
      </c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10"/>
      <c r="AA535" s="210"/>
      <c r="AB535" s="210"/>
      <c r="AC535" s="210"/>
      <c r="AD535" s="210"/>
      <c r="AE535" s="210"/>
      <c r="AF535" s="210"/>
      <c r="AG535" s="210" t="s">
        <v>322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62" t="s">
        <v>1321</v>
      </c>
      <c r="D536" s="254"/>
      <c r="E536" s="255">
        <v>18.600000000000001</v>
      </c>
      <c r="F536" s="220"/>
      <c r="G536" s="220"/>
      <c r="H536" s="220"/>
      <c r="I536" s="220"/>
      <c r="J536" s="220"/>
      <c r="K536" s="220"/>
      <c r="L536" s="220"/>
      <c r="M536" s="220"/>
      <c r="N536" s="219"/>
      <c r="O536" s="219"/>
      <c r="P536" s="219"/>
      <c r="Q536" s="219"/>
      <c r="R536" s="220"/>
      <c r="S536" s="220"/>
      <c r="T536" s="220"/>
      <c r="U536" s="220"/>
      <c r="V536" s="220"/>
      <c r="W536" s="220"/>
      <c r="X536" s="220"/>
      <c r="Y536" s="220"/>
      <c r="Z536" s="210"/>
      <c r="AA536" s="210"/>
      <c r="AB536" s="210"/>
      <c r="AC536" s="210"/>
      <c r="AD536" s="210"/>
      <c r="AE536" s="210"/>
      <c r="AF536" s="210"/>
      <c r="AG536" s="210" t="s">
        <v>322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17"/>
      <c r="B537" s="218"/>
      <c r="C537" s="262" t="s">
        <v>1322</v>
      </c>
      <c r="D537" s="254"/>
      <c r="E537" s="255">
        <v>-2.96</v>
      </c>
      <c r="F537" s="220"/>
      <c r="G537" s="220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20"/>
      <c r="Z537" s="210"/>
      <c r="AA537" s="210"/>
      <c r="AB537" s="210"/>
      <c r="AC537" s="210"/>
      <c r="AD537" s="210"/>
      <c r="AE537" s="210"/>
      <c r="AF537" s="210"/>
      <c r="AG537" s="210" t="s">
        <v>322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29">
        <v>107</v>
      </c>
      <c r="B538" s="230" t="s">
        <v>1323</v>
      </c>
      <c r="C538" s="247" t="s">
        <v>1324</v>
      </c>
      <c r="D538" s="231" t="s">
        <v>400</v>
      </c>
      <c r="E538" s="232">
        <v>24</v>
      </c>
      <c r="F538" s="233"/>
      <c r="G538" s="234">
        <f>ROUND(E538*F538,2)</f>
        <v>0</v>
      </c>
      <c r="H538" s="233"/>
      <c r="I538" s="234">
        <f>ROUND(E538*H538,2)</f>
        <v>0</v>
      </c>
      <c r="J538" s="233"/>
      <c r="K538" s="234">
        <f>ROUND(E538*J538,2)</f>
        <v>0</v>
      </c>
      <c r="L538" s="234">
        <v>21</v>
      </c>
      <c r="M538" s="234">
        <f>G538*(1+L538/100)</f>
        <v>0</v>
      </c>
      <c r="N538" s="232">
        <v>0</v>
      </c>
      <c r="O538" s="232">
        <f>ROUND(E538*N538,2)</f>
        <v>0</v>
      </c>
      <c r="P538" s="232">
        <v>0</v>
      </c>
      <c r="Q538" s="232">
        <f>ROUND(E538*P538,2)</f>
        <v>0</v>
      </c>
      <c r="R538" s="234" t="s">
        <v>485</v>
      </c>
      <c r="S538" s="234" t="s">
        <v>246</v>
      </c>
      <c r="T538" s="235" t="s">
        <v>411</v>
      </c>
      <c r="U538" s="220">
        <v>0.1</v>
      </c>
      <c r="V538" s="220">
        <f>ROUND(E538*U538,2)</f>
        <v>2.4</v>
      </c>
      <c r="W538" s="220"/>
      <c r="X538" s="220" t="s">
        <v>280</v>
      </c>
      <c r="Y538" s="220" t="s">
        <v>249</v>
      </c>
      <c r="Z538" s="210"/>
      <c r="AA538" s="210"/>
      <c r="AB538" s="210"/>
      <c r="AC538" s="210"/>
      <c r="AD538" s="210"/>
      <c r="AE538" s="210"/>
      <c r="AF538" s="210"/>
      <c r="AG538" s="210" t="s">
        <v>281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2" x14ac:dyDescent="0.2">
      <c r="A539" s="217"/>
      <c r="B539" s="218"/>
      <c r="C539" s="262" t="s">
        <v>1325</v>
      </c>
      <c r="D539" s="254"/>
      <c r="E539" s="255">
        <v>24</v>
      </c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10"/>
      <c r="AA539" s="210"/>
      <c r="AB539" s="210"/>
      <c r="AC539" s="210"/>
      <c r="AD539" s="210"/>
      <c r="AE539" s="210"/>
      <c r="AF539" s="210"/>
      <c r="AG539" s="210" t="s">
        <v>322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29">
        <v>108</v>
      </c>
      <c r="B540" s="230" t="s">
        <v>1326</v>
      </c>
      <c r="C540" s="247" t="s">
        <v>1327</v>
      </c>
      <c r="D540" s="231" t="s">
        <v>400</v>
      </c>
      <c r="E540" s="232">
        <v>132.44999999999999</v>
      </c>
      <c r="F540" s="233"/>
      <c r="G540" s="234">
        <f>ROUND(E540*F540,2)</f>
        <v>0</v>
      </c>
      <c r="H540" s="233"/>
      <c r="I540" s="234">
        <f>ROUND(E540*H540,2)</f>
        <v>0</v>
      </c>
      <c r="J540" s="233"/>
      <c r="K540" s="234">
        <f>ROUND(E540*J540,2)</f>
        <v>0</v>
      </c>
      <c r="L540" s="234">
        <v>21</v>
      </c>
      <c r="M540" s="234">
        <f>G540*(1+L540/100)</f>
        <v>0</v>
      </c>
      <c r="N540" s="232">
        <v>0</v>
      </c>
      <c r="O540" s="232">
        <f>ROUND(E540*N540,2)</f>
        <v>0</v>
      </c>
      <c r="P540" s="232">
        <v>0</v>
      </c>
      <c r="Q540" s="232">
        <f>ROUND(E540*P540,2)</f>
        <v>0</v>
      </c>
      <c r="R540" s="234" t="s">
        <v>485</v>
      </c>
      <c r="S540" s="234" t="s">
        <v>246</v>
      </c>
      <c r="T540" s="235" t="s">
        <v>411</v>
      </c>
      <c r="U540" s="220">
        <v>0.1</v>
      </c>
      <c r="V540" s="220">
        <f>ROUND(E540*U540,2)</f>
        <v>13.25</v>
      </c>
      <c r="W540" s="220"/>
      <c r="X540" s="220" t="s">
        <v>280</v>
      </c>
      <c r="Y540" s="220" t="s">
        <v>249</v>
      </c>
      <c r="Z540" s="210"/>
      <c r="AA540" s="210"/>
      <c r="AB540" s="210"/>
      <c r="AC540" s="210"/>
      <c r="AD540" s="210"/>
      <c r="AE540" s="210"/>
      <c r="AF540" s="210"/>
      <c r="AG540" s="210" t="s">
        <v>281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2" x14ac:dyDescent="0.2">
      <c r="A541" s="217"/>
      <c r="B541" s="218"/>
      <c r="C541" s="262" t="s">
        <v>1253</v>
      </c>
      <c r="D541" s="254"/>
      <c r="E541" s="255">
        <v>7.7</v>
      </c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10"/>
      <c r="AA541" s="210"/>
      <c r="AB541" s="210"/>
      <c r="AC541" s="210"/>
      <c r="AD541" s="210"/>
      <c r="AE541" s="210"/>
      <c r="AF541" s="210"/>
      <c r="AG541" s="210" t="s">
        <v>322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">
      <c r="A542" s="217"/>
      <c r="B542" s="218"/>
      <c r="C542" s="262" t="s">
        <v>1254</v>
      </c>
      <c r="D542" s="254"/>
      <c r="E542" s="255">
        <v>25</v>
      </c>
      <c r="F542" s="220"/>
      <c r="G542" s="220"/>
      <c r="H542" s="220"/>
      <c r="I542" s="220"/>
      <c r="J542" s="220"/>
      <c r="K542" s="220"/>
      <c r="L542" s="220"/>
      <c r="M542" s="220"/>
      <c r="N542" s="219"/>
      <c r="O542" s="219"/>
      <c r="P542" s="219"/>
      <c r="Q542" s="219"/>
      <c r="R542" s="220"/>
      <c r="S542" s="220"/>
      <c r="T542" s="220"/>
      <c r="U542" s="220"/>
      <c r="V542" s="220"/>
      <c r="W542" s="220"/>
      <c r="X542" s="220"/>
      <c r="Y542" s="220"/>
      <c r="Z542" s="210"/>
      <c r="AA542" s="210"/>
      <c r="AB542" s="210"/>
      <c r="AC542" s="210"/>
      <c r="AD542" s="210"/>
      <c r="AE542" s="210"/>
      <c r="AF542" s="210"/>
      <c r="AG542" s="210" t="s">
        <v>322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">
      <c r="A543" s="217"/>
      <c r="B543" s="218"/>
      <c r="C543" s="262" t="s">
        <v>1255</v>
      </c>
      <c r="D543" s="254"/>
      <c r="E543" s="255">
        <v>16</v>
      </c>
      <c r="F543" s="220"/>
      <c r="G543" s="220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20"/>
      <c r="Z543" s="210"/>
      <c r="AA543" s="210"/>
      <c r="AB543" s="210"/>
      <c r="AC543" s="210"/>
      <c r="AD543" s="210"/>
      <c r="AE543" s="210"/>
      <c r="AF543" s="210"/>
      <c r="AG543" s="210" t="s">
        <v>322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">
      <c r="A544" s="217"/>
      <c r="B544" s="218"/>
      <c r="C544" s="262" t="s">
        <v>1256</v>
      </c>
      <c r="D544" s="254"/>
      <c r="E544" s="255">
        <v>34</v>
      </c>
      <c r="F544" s="220"/>
      <c r="G544" s="220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20"/>
      <c r="Z544" s="210"/>
      <c r="AA544" s="210"/>
      <c r="AB544" s="210"/>
      <c r="AC544" s="210"/>
      <c r="AD544" s="210"/>
      <c r="AE544" s="210"/>
      <c r="AF544" s="210"/>
      <c r="AG544" s="210" t="s">
        <v>322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">
      <c r="A545" s="217"/>
      <c r="B545" s="218"/>
      <c r="C545" s="262" t="s">
        <v>1257</v>
      </c>
      <c r="D545" s="254"/>
      <c r="E545" s="255">
        <v>6.75</v>
      </c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10"/>
      <c r="AA545" s="210"/>
      <c r="AB545" s="210"/>
      <c r="AC545" s="210"/>
      <c r="AD545" s="210"/>
      <c r="AE545" s="210"/>
      <c r="AF545" s="210"/>
      <c r="AG545" s="210" t="s">
        <v>322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17"/>
      <c r="B546" s="218"/>
      <c r="C546" s="262" t="s">
        <v>1258</v>
      </c>
      <c r="D546" s="254"/>
      <c r="E546" s="255">
        <v>10.8</v>
      </c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10"/>
      <c r="AA546" s="210"/>
      <c r="AB546" s="210"/>
      <c r="AC546" s="210"/>
      <c r="AD546" s="210"/>
      <c r="AE546" s="210"/>
      <c r="AF546" s="210"/>
      <c r="AG546" s="210" t="s">
        <v>322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62" t="s">
        <v>1259</v>
      </c>
      <c r="D547" s="254"/>
      <c r="E547" s="255">
        <v>10.199999999999999</v>
      </c>
      <c r="F547" s="220"/>
      <c r="G547" s="220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20"/>
      <c r="Z547" s="210"/>
      <c r="AA547" s="210"/>
      <c r="AB547" s="210"/>
      <c r="AC547" s="210"/>
      <c r="AD547" s="210"/>
      <c r="AE547" s="210"/>
      <c r="AF547" s="210"/>
      <c r="AG547" s="210" t="s">
        <v>322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62" t="s">
        <v>1260</v>
      </c>
      <c r="D548" s="254"/>
      <c r="E548" s="255">
        <v>9.8000000000000007</v>
      </c>
      <c r="F548" s="220"/>
      <c r="G548" s="220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20"/>
      <c r="Z548" s="210"/>
      <c r="AA548" s="210"/>
      <c r="AB548" s="210"/>
      <c r="AC548" s="210"/>
      <c r="AD548" s="210"/>
      <c r="AE548" s="210"/>
      <c r="AF548" s="210"/>
      <c r="AG548" s="210" t="s">
        <v>322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62" t="s">
        <v>1261</v>
      </c>
      <c r="D549" s="254"/>
      <c r="E549" s="255">
        <v>12.2</v>
      </c>
      <c r="F549" s="220"/>
      <c r="G549" s="220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20"/>
      <c r="Z549" s="210"/>
      <c r="AA549" s="210"/>
      <c r="AB549" s="210"/>
      <c r="AC549" s="210"/>
      <c r="AD549" s="210"/>
      <c r="AE549" s="210"/>
      <c r="AF549" s="210"/>
      <c r="AG549" s="210" t="s">
        <v>322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29">
        <v>109</v>
      </c>
      <c r="B550" s="230" t="s">
        <v>1328</v>
      </c>
      <c r="C550" s="247" t="s">
        <v>1329</v>
      </c>
      <c r="D550" s="231" t="s">
        <v>410</v>
      </c>
      <c r="E550" s="232">
        <v>42.988</v>
      </c>
      <c r="F550" s="233"/>
      <c r="G550" s="234">
        <f>ROUND(E550*F550,2)</f>
        <v>0</v>
      </c>
      <c r="H550" s="233"/>
      <c r="I550" s="234">
        <f>ROUND(E550*H550,2)</f>
        <v>0</v>
      </c>
      <c r="J550" s="233"/>
      <c r="K550" s="234">
        <f>ROUND(E550*J550,2)</f>
        <v>0</v>
      </c>
      <c r="L550" s="234">
        <v>21</v>
      </c>
      <c r="M550" s="234">
        <f>G550*(1+L550/100)</f>
        <v>0</v>
      </c>
      <c r="N550" s="232">
        <v>2.5000000000000001E-4</v>
      </c>
      <c r="O550" s="232">
        <f>ROUND(E550*N550,2)</f>
        <v>0.01</v>
      </c>
      <c r="P550" s="232">
        <v>0</v>
      </c>
      <c r="Q550" s="232">
        <f>ROUND(E550*P550,2)</f>
        <v>0</v>
      </c>
      <c r="R550" s="234" t="s">
        <v>549</v>
      </c>
      <c r="S550" s="234" t="s">
        <v>411</v>
      </c>
      <c r="T550" s="235" t="s">
        <v>411</v>
      </c>
      <c r="U550" s="220">
        <v>0</v>
      </c>
      <c r="V550" s="220">
        <f>ROUND(E550*U550,2)</f>
        <v>0</v>
      </c>
      <c r="W550" s="220"/>
      <c r="X550" s="220" t="s">
        <v>550</v>
      </c>
      <c r="Y550" s="220" t="s">
        <v>249</v>
      </c>
      <c r="Z550" s="210"/>
      <c r="AA550" s="210"/>
      <c r="AB550" s="210"/>
      <c r="AC550" s="210"/>
      <c r="AD550" s="210"/>
      <c r="AE550" s="210"/>
      <c r="AF550" s="210"/>
      <c r="AG550" s="210" t="s">
        <v>551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2" x14ac:dyDescent="0.2">
      <c r="A551" s="217"/>
      <c r="B551" s="218"/>
      <c r="C551" s="263" t="s">
        <v>349</v>
      </c>
      <c r="D551" s="256"/>
      <c r="E551" s="257"/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10"/>
      <c r="AA551" s="210"/>
      <c r="AB551" s="210"/>
      <c r="AC551" s="210"/>
      <c r="AD551" s="210"/>
      <c r="AE551" s="210"/>
      <c r="AF551" s="210"/>
      <c r="AG551" s="210" t="s">
        <v>322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64" t="s">
        <v>1330</v>
      </c>
      <c r="D552" s="256"/>
      <c r="E552" s="257">
        <v>16</v>
      </c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322</v>
      </c>
      <c r="AH552" s="210">
        <v>2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17"/>
      <c r="B553" s="218"/>
      <c r="C553" s="264" t="s">
        <v>1331</v>
      </c>
      <c r="D553" s="256"/>
      <c r="E553" s="257">
        <v>6</v>
      </c>
      <c r="F553" s="220"/>
      <c r="G553" s="220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20"/>
      <c r="Z553" s="210"/>
      <c r="AA553" s="210"/>
      <c r="AB553" s="210"/>
      <c r="AC553" s="210"/>
      <c r="AD553" s="210"/>
      <c r="AE553" s="210"/>
      <c r="AF553" s="210"/>
      <c r="AG553" s="210" t="s">
        <v>322</v>
      </c>
      <c r="AH553" s="210">
        <v>2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">
      <c r="A554" s="217"/>
      <c r="B554" s="218"/>
      <c r="C554" s="264" t="s">
        <v>1332</v>
      </c>
      <c r="D554" s="256"/>
      <c r="E554" s="257">
        <v>10</v>
      </c>
      <c r="F554" s="220"/>
      <c r="G554" s="220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20"/>
      <c r="Z554" s="210"/>
      <c r="AA554" s="210"/>
      <c r="AB554" s="210"/>
      <c r="AC554" s="210"/>
      <c r="AD554" s="210"/>
      <c r="AE554" s="210"/>
      <c r="AF554" s="210"/>
      <c r="AG554" s="210" t="s">
        <v>322</v>
      </c>
      <c r="AH554" s="210">
        <v>2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64" t="s">
        <v>1333</v>
      </c>
      <c r="D555" s="256"/>
      <c r="E555" s="257">
        <v>10</v>
      </c>
      <c r="F555" s="220"/>
      <c r="G555" s="220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10"/>
      <c r="AA555" s="210"/>
      <c r="AB555" s="210"/>
      <c r="AC555" s="210"/>
      <c r="AD555" s="210"/>
      <c r="AE555" s="210"/>
      <c r="AF555" s="210"/>
      <c r="AG555" s="210" t="s">
        <v>322</v>
      </c>
      <c r="AH555" s="210">
        <v>2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17"/>
      <c r="B556" s="218"/>
      <c r="C556" s="264" t="s">
        <v>1334</v>
      </c>
      <c r="D556" s="256"/>
      <c r="E556" s="257">
        <v>20</v>
      </c>
      <c r="F556" s="220"/>
      <c r="G556" s="220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20"/>
      <c r="Z556" s="210"/>
      <c r="AA556" s="210"/>
      <c r="AB556" s="210"/>
      <c r="AC556" s="210"/>
      <c r="AD556" s="210"/>
      <c r="AE556" s="210"/>
      <c r="AF556" s="210"/>
      <c r="AG556" s="210" t="s">
        <v>322</v>
      </c>
      <c r="AH556" s="210">
        <v>2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17"/>
      <c r="B557" s="218"/>
      <c r="C557" s="264" t="s">
        <v>1335</v>
      </c>
      <c r="D557" s="256"/>
      <c r="E557" s="257">
        <v>4.5</v>
      </c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10"/>
      <c r="AA557" s="210"/>
      <c r="AB557" s="210"/>
      <c r="AC557" s="210"/>
      <c r="AD557" s="210"/>
      <c r="AE557" s="210"/>
      <c r="AF557" s="210"/>
      <c r="AG557" s="210" t="s">
        <v>322</v>
      </c>
      <c r="AH557" s="210">
        <v>2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17"/>
      <c r="B558" s="218"/>
      <c r="C558" s="264" t="s">
        <v>1336</v>
      </c>
      <c r="D558" s="256"/>
      <c r="E558" s="257">
        <v>8</v>
      </c>
      <c r="F558" s="220"/>
      <c r="G558" s="220"/>
      <c r="H558" s="220"/>
      <c r="I558" s="220"/>
      <c r="J558" s="220"/>
      <c r="K558" s="220"/>
      <c r="L558" s="220"/>
      <c r="M558" s="220"/>
      <c r="N558" s="219"/>
      <c r="O558" s="219"/>
      <c r="P558" s="219"/>
      <c r="Q558" s="219"/>
      <c r="R558" s="220"/>
      <c r="S558" s="220"/>
      <c r="T558" s="220"/>
      <c r="U558" s="220"/>
      <c r="V558" s="220"/>
      <c r="W558" s="220"/>
      <c r="X558" s="220"/>
      <c r="Y558" s="220"/>
      <c r="Z558" s="210"/>
      <c r="AA558" s="210"/>
      <c r="AB558" s="210"/>
      <c r="AC558" s="210"/>
      <c r="AD558" s="210"/>
      <c r="AE558" s="210"/>
      <c r="AF558" s="210"/>
      <c r="AG558" s="210" t="s">
        <v>322</v>
      </c>
      <c r="AH558" s="210">
        <v>2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">
      <c r="A559" s="217"/>
      <c r="B559" s="218"/>
      <c r="C559" s="264" t="s">
        <v>1337</v>
      </c>
      <c r="D559" s="256"/>
      <c r="E559" s="257">
        <v>7.4</v>
      </c>
      <c r="F559" s="220"/>
      <c r="G559" s="220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10"/>
      <c r="AA559" s="210"/>
      <c r="AB559" s="210"/>
      <c r="AC559" s="210"/>
      <c r="AD559" s="210"/>
      <c r="AE559" s="210"/>
      <c r="AF559" s="210"/>
      <c r="AG559" s="210" t="s">
        <v>322</v>
      </c>
      <c r="AH559" s="210">
        <v>2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">
      <c r="A560" s="217"/>
      <c r="B560" s="218"/>
      <c r="C560" s="264" t="s">
        <v>1338</v>
      </c>
      <c r="D560" s="256"/>
      <c r="E560" s="257">
        <v>7</v>
      </c>
      <c r="F560" s="220"/>
      <c r="G560" s="220"/>
      <c r="H560" s="220"/>
      <c r="I560" s="220"/>
      <c r="J560" s="220"/>
      <c r="K560" s="220"/>
      <c r="L560" s="220"/>
      <c r="M560" s="220"/>
      <c r="N560" s="219"/>
      <c r="O560" s="219"/>
      <c r="P560" s="219"/>
      <c r="Q560" s="219"/>
      <c r="R560" s="220"/>
      <c r="S560" s="220"/>
      <c r="T560" s="220"/>
      <c r="U560" s="220"/>
      <c r="V560" s="220"/>
      <c r="W560" s="220"/>
      <c r="X560" s="220"/>
      <c r="Y560" s="220"/>
      <c r="Z560" s="210"/>
      <c r="AA560" s="210"/>
      <c r="AB560" s="210"/>
      <c r="AC560" s="210"/>
      <c r="AD560" s="210"/>
      <c r="AE560" s="210"/>
      <c r="AF560" s="210"/>
      <c r="AG560" s="210" t="s">
        <v>322</v>
      </c>
      <c r="AH560" s="210">
        <v>2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">
      <c r="A561" s="217"/>
      <c r="B561" s="218"/>
      <c r="C561" s="264" t="s">
        <v>1339</v>
      </c>
      <c r="D561" s="256"/>
      <c r="E561" s="257">
        <v>8.8000000000000007</v>
      </c>
      <c r="F561" s="220"/>
      <c r="G561" s="220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10"/>
      <c r="AA561" s="210"/>
      <c r="AB561" s="210"/>
      <c r="AC561" s="210"/>
      <c r="AD561" s="210"/>
      <c r="AE561" s="210"/>
      <c r="AF561" s="210"/>
      <c r="AG561" s="210" t="s">
        <v>322</v>
      </c>
      <c r="AH561" s="210">
        <v>2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65" t="s">
        <v>353</v>
      </c>
      <c r="D562" s="258"/>
      <c r="E562" s="259">
        <v>97.7</v>
      </c>
      <c r="F562" s="220"/>
      <c r="G562" s="220"/>
      <c r="H562" s="220"/>
      <c r="I562" s="220"/>
      <c r="J562" s="220"/>
      <c r="K562" s="220"/>
      <c r="L562" s="220"/>
      <c r="M562" s="220"/>
      <c r="N562" s="219"/>
      <c r="O562" s="219"/>
      <c r="P562" s="219"/>
      <c r="Q562" s="219"/>
      <c r="R562" s="220"/>
      <c r="S562" s="220"/>
      <c r="T562" s="220"/>
      <c r="U562" s="220"/>
      <c r="V562" s="220"/>
      <c r="W562" s="220"/>
      <c r="X562" s="220"/>
      <c r="Y562" s="220"/>
      <c r="Z562" s="210"/>
      <c r="AA562" s="210"/>
      <c r="AB562" s="210"/>
      <c r="AC562" s="210"/>
      <c r="AD562" s="210"/>
      <c r="AE562" s="210"/>
      <c r="AF562" s="210"/>
      <c r="AG562" s="210" t="s">
        <v>322</v>
      </c>
      <c r="AH562" s="210">
        <v>3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63" t="s">
        <v>354</v>
      </c>
      <c r="D563" s="256"/>
      <c r="E563" s="257"/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10"/>
      <c r="AA563" s="210"/>
      <c r="AB563" s="210"/>
      <c r="AC563" s="210"/>
      <c r="AD563" s="210"/>
      <c r="AE563" s="210"/>
      <c r="AF563" s="210"/>
      <c r="AG563" s="210" t="s">
        <v>322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17"/>
      <c r="B564" s="218"/>
      <c r="C564" s="262" t="s">
        <v>1340</v>
      </c>
      <c r="D564" s="254"/>
      <c r="E564" s="255">
        <v>42.988</v>
      </c>
      <c r="F564" s="220"/>
      <c r="G564" s="220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20"/>
      <c r="Z564" s="210"/>
      <c r="AA564" s="210"/>
      <c r="AB564" s="210"/>
      <c r="AC564" s="210"/>
      <c r="AD564" s="210"/>
      <c r="AE564" s="210"/>
      <c r="AF564" s="210"/>
      <c r="AG564" s="210" t="s">
        <v>322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29">
        <v>110</v>
      </c>
      <c r="B565" s="230" t="s">
        <v>1341</v>
      </c>
      <c r="C565" s="247" t="s">
        <v>1342</v>
      </c>
      <c r="D565" s="231" t="s">
        <v>410</v>
      </c>
      <c r="E565" s="232">
        <v>22.33</v>
      </c>
      <c r="F565" s="233"/>
      <c r="G565" s="234">
        <f>ROUND(E565*F565,2)</f>
        <v>0</v>
      </c>
      <c r="H565" s="233"/>
      <c r="I565" s="234">
        <f>ROUND(E565*H565,2)</f>
        <v>0</v>
      </c>
      <c r="J565" s="233"/>
      <c r="K565" s="234">
        <f>ROUND(E565*J565,2)</f>
        <v>0</v>
      </c>
      <c r="L565" s="234">
        <v>21</v>
      </c>
      <c r="M565" s="234">
        <f>G565*(1+L565/100)</f>
        <v>0</v>
      </c>
      <c r="N565" s="232">
        <v>1.3999999999999999E-4</v>
      </c>
      <c r="O565" s="232">
        <f>ROUND(E565*N565,2)</f>
        <v>0</v>
      </c>
      <c r="P565" s="232">
        <v>0</v>
      </c>
      <c r="Q565" s="232">
        <f>ROUND(E565*P565,2)</f>
        <v>0</v>
      </c>
      <c r="R565" s="234" t="s">
        <v>549</v>
      </c>
      <c r="S565" s="234" t="s">
        <v>411</v>
      </c>
      <c r="T565" s="235" t="s">
        <v>411</v>
      </c>
      <c r="U565" s="220">
        <v>0</v>
      </c>
      <c r="V565" s="220">
        <f>ROUND(E565*U565,2)</f>
        <v>0</v>
      </c>
      <c r="W565" s="220"/>
      <c r="X565" s="220" t="s">
        <v>550</v>
      </c>
      <c r="Y565" s="220" t="s">
        <v>249</v>
      </c>
      <c r="Z565" s="210"/>
      <c r="AA565" s="210"/>
      <c r="AB565" s="210"/>
      <c r="AC565" s="210"/>
      <c r="AD565" s="210"/>
      <c r="AE565" s="210"/>
      <c r="AF565" s="210"/>
      <c r="AG565" s="210" t="s">
        <v>551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2" x14ac:dyDescent="0.2">
      <c r="A566" s="217"/>
      <c r="B566" s="218"/>
      <c r="C566" s="263" t="s">
        <v>349</v>
      </c>
      <c r="D566" s="256"/>
      <c r="E566" s="257"/>
      <c r="F566" s="220"/>
      <c r="G566" s="220"/>
      <c r="H566" s="220"/>
      <c r="I566" s="220"/>
      <c r="J566" s="220"/>
      <c r="K566" s="220"/>
      <c r="L566" s="220"/>
      <c r="M566" s="220"/>
      <c r="N566" s="219"/>
      <c r="O566" s="219"/>
      <c r="P566" s="219"/>
      <c r="Q566" s="219"/>
      <c r="R566" s="220"/>
      <c r="S566" s="220"/>
      <c r="T566" s="220"/>
      <c r="U566" s="220"/>
      <c r="V566" s="220"/>
      <c r="W566" s="220"/>
      <c r="X566" s="220"/>
      <c r="Y566" s="220"/>
      <c r="Z566" s="210"/>
      <c r="AA566" s="210"/>
      <c r="AB566" s="210"/>
      <c r="AC566" s="210"/>
      <c r="AD566" s="210"/>
      <c r="AE566" s="210"/>
      <c r="AF566" s="210"/>
      <c r="AG566" s="210" t="s">
        <v>322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64" t="s">
        <v>1343</v>
      </c>
      <c r="D567" s="256"/>
      <c r="E567" s="257">
        <v>1.7</v>
      </c>
      <c r="F567" s="220"/>
      <c r="G567" s="220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10"/>
      <c r="AA567" s="210"/>
      <c r="AB567" s="210"/>
      <c r="AC567" s="210"/>
      <c r="AD567" s="210"/>
      <c r="AE567" s="210"/>
      <c r="AF567" s="210"/>
      <c r="AG567" s="210" t="s">
        <v>322</v>
      </c>
      <c r="AH567" s="210">
        <v>2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">
      <c r="A568" s="217"/>
      <c r="B568" s="218"/>
      <c r="C568" s="264" t="s">
        <v>1344</v>
      </c>
      <c r="D568" s="256"/>
      <c r="E568" s="257">
        <v>15</v>
      </c>
      <c r="F568" s="220"/>
      <c r="G568" s="220"/>
      <c r="H568" s="220"/>
      <c r="I568" s="220"/>
      <c r="J568" s="220"/>
      <c r="K568" s="220"/>
      <c r="L568" s="220"/>
      <c r="M568" s="220"/>
      <c r="N568" s="219"/>
      <c r="O568" s="219"/>
      <c r="P568" s="219"/>
      <c r="Q568" s="219"/>
      <c r="R568" s="220"/>
      <c r="S568" s="220"/>
      <c r="T568" s="220"/>
      <c r="U568" s="220"/>
      <c r="V568" s="220"/>
      <c r="W568" s="220"/>
      <c r="X568" s="220"/>
      <c r="Y568" s="220"/>
      <c r="Z568" s="210"/>
      <c r="AA568" s="210"/>
      <c r="AB568" s="210"/>
      <c r="AC568" s="210"/>
      <c r="AD568" s="210"/>
      <c r="AE568" s="210"/>
      <c r="AF568" s="210"/>
      <c r="AG568" s="210" t="s">
        <v>322</v>
      </c>
      <c r="AH568" s="210">
        <v>2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3" x14ac:dyDescent="0.2">
      <c r="A569" s="217"/>
      <c r="B569" s="218"/>
      <c r="C569" s="264" t="s">
        <v>1345</v>
      </c>
      <c r="D569" s="256"/>
      <c r="E569" s="257">
        <v>6</v>
      </c>
      <c r="F569" s="220"/>
      <c r="G569" s="220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20"/>
      <c r="Z569" s="210"/>
      <c r="AA569" s="210"/>
      <c r="AB569" s="210"/>
      <c r="AC569" s="210"/>
      <c r="AD569" s="210"/>
      <c r="AE569" s="210"/>
      <c r="AF569" s="210"/>
      <c r="AG569" s="210" t="s">
        <v>322</v>
      </c>
      <c r="AH569" s="210">
        <v>2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">
      <c r="A570" s="217"/>
      <c r="B570" s="218"/>
      <c r="C570" s="264" t="s">
        <v>1346</v>
      </c>
      <c r="D570" s="256"/>
      <c r="E570" s="257">
        <v>14</v>
      </c>
      <c r="F570" s="220"/>
      <c r="G570" s="220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20"/>
      <c r="Z570" s="210"/>
      <c r="AA570" s="210"/>
      <c r="AB570" s="210"/>
      <c r="AC570" s="210"/>
      <c r="AD570" s="210"/>
      <c r="AE570" s="210"/>
      <c r="AF570" s="210"/>
      <c r="AG570" s="210" t="s">
        <v>322</v>
      </c>
      <c r="AH570" s="210">
        <v>2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64" t="s">
        <v>1347</v>
      </c>
      <c r="D571" s="256"/>
      <c r="E571" s="257">
        <v>2.25</v>
      </c>
      <c r="F571" s="220"/>
      <c r="G571" s="220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10"/>
      <c r="AA571" s="210"/>
      <c r="AB571" s="210"/>
      <c r="AC571" s="210"/>
      <c r="AD571" s="210"/>
      <c r="AE571" s="210"/>
      <c r="AF571" s="210"/>
      <c r="AG571" s="210" t="s">
        <v>322</v>
      </c>
      <c r="AH571" s="210">
        <v>2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17"/>
      <c r="B572" s="218"/>
      <c r="C572" s="264" t="s">
        <v>1348</v>
      </c>
      <c r="D572" s="256"/>
      <c r="E572" s="257">
        <v>2.8</v>
      </c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10"/>
      <c r="AA572" s="210"/>
      <c r="AB572" s="210"/>
      <c r="AC572" s="210"/>
      <c r="AD572" s="210"/>
      <c r="AE572" s="210"/>
      <c r="AF572" s="210"/>
      <c r="AG572" s="210" t="s">
        <v>322</v>
      </c>
      <c r="AH572" s="210">
        <v>2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64" t="s">
        <v>1349</v>
      </c>
      <c r="D573" s="256"/>
      <c r="E573" s="257">
        <v>2.8</v>
      </c>
      <c r="F573" s="220"/>
      <c r="G573" s="220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10"/>
      <c r="AA573" s="210"/>
      <c r="AB573" s="210"/>
      <c r="AC573" s="210"/>
      <c r="AD573" s="210"/>
      <c r="AE573" s="210"/>
      <c r="AF573" s="210"/>
      <c r="AG573" s="210" t="s">
        <v>322</v>
      </c>
      <c r="AH573" s="210">
        <v>2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17"/>
      <c r="B574" s="218"/>
      <c r="C574" s="264" t="s">
        <v>1350</v>
      </c>
      <c r="D574" s="256"/>
      <c r="E574" s="257">
        <v>2.8</v>
      </c>
      <c r="F574" s="220"/>
      <c r="G574" s="220"/>
      <c r="H574" s="220"/>
      <c r="I574" s="220"/>
      <c r="J574" s="220"/>
      <c r="K574" s="220"/>
      <c r="L574" s="220"/>
      <c r="M574" s="220"/>
      <c r="N574" s="219"/>
      <c r="O574" s="219"/>
      <c r="P574" s="219"/>
      <c r="Q574" s="219"/>
      <c r="R574" s="220"/>
      <c r="S574" s="220"/>
      <c r="T574" s="220"/>
      <c r="U574" s="220"/>
      <c r="V574" s="220"/>
      <c r="W574" s="220"/>
      <c r="X574" s="220"/>
      <c r="Y574" s="220"/>
      <c r="Z574" s="210"/>
      <c r="AA574" s="210"/>
      <c r="AB574" s="210"/>
      <c r="AC574" s="210"/>
      <c r="AD574" s="210"/>
      <c r="AE574" s="210"/>
      <c r="AF574" s="210"/>
      <c r="AG574" s="210" t="s">
        <v>322</v>
      </c>
      <c r="AH574" s="210">
        <v>2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64" t="s">
        <v>1351</v>
      </c>
      <c r="D575" s="256"/>
      <c r="E575" s="257">
        <v>3.4</v>
      </c>
      <c r="F575" s="220"/>
      <c r="G575" s="220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10"/>
      <c r="AA575" s="210"/>
      <c r="AB575" s="210"/>
      <c r="AC575" s="210"/>
      <c r="AD575" s="210"/>
      <c r="AE575" s="210"/>
      <c r="AF575" s="210"/>
      <c r="AG575" s="210" t="s">
        <v>322</v>
      </c>
      <c r="AH575" s="210">
        <v>2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65" t="s">
        <v>353</v>
      </c>
      <c r="D576" s="258"/>
      <c r="E576" s="259">
        <v>50.75</v>
      </c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20"/>
      <c r="Z576" s="210"/>
      <c r="AA576" s="210"/>
      <c r="AB576" s="210"/>
      <c r="AC576" s="210"/>
      <c r="AD576" s="210"/>
      <c r="AE576" s="210"/>
      <c r="AF576" s="210"/>
      <c r="AG576" s="210" t="s">
        <v>322</v>
      </c>
      <c r="AH576" s="210">
        <v>3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17"/>
      <c r="B577" s="218"/>
      <c r="C577" s="263" t="s">
        <v>354</v>
      </c>
      <c r="D577" s="256"/>
      <c r="E577" s="257"/>
      <c r="F577" s="220"/>
      <c r="G577" s="220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20"/>
      <c r="Z577" s="210"/>
      <c r="AA577" s="210"/>
      <c r="AB577" s="210"/>
      <c r="AC577" s="210"/>
      <c r="AD577" s="210"/>
      <c r="AE577" s="210"/>
      <c r="AF577" s="210"/>
      <c r="AG577" s="210" t="s">
        <v>322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3" x14ac:dyDescent="0.2">
      <c r="A578" s="217"/>
      <c r="B578" s="218"/>
      <c r="C578" s="262" t="s">
        <v>1352</v>
      </c>
      <c r="D578" s="254"/>
      <c r="E578" s="255">
        <v>22.33</v>
      </c>
      <c r="F578" s="220"/>
      <c r="G578" s="220"/>
      <c r="H578" s="220"/>
      <c r="I578" s="220"/>
      <c r="J578" s="220"/>
      <c r="K578" s="220"/>
      <c r="L578" s="220"/>
      <c r="M578" s="220"/>
      <c r="N578" s="219"/>
      <c r="O578" s="219"/>
      <c r="P578" s="219"/>
      <c r="Q578" s="219"/>
      <c r="R578" s="220"/>
      <c r="S578" s="220"/>
      <c r="T578" s="220"/>
      <c r="U578" s="220"/>
      <c r="V578" s="220"/>
      <c r="W578" s="220"/>
      <c r="X578" s="220"/>
      <c r="Y578" s="220"/>
      <c r="Z578" s="210"/>
      <c r="AA578" s="210"/>
      <c r="AB578" s="210"/>
      <c r="AC578" s="210"/>
      <c r="AD578" s="210"/>
      <c r="AE578" s="210"/>
      <c r="AF578" s="210"/>
      <c r="AG578" s="210" t="s">
        <v>322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">
      <c r="A579" s="229">
        <v>111</v>
      </c>
      <c r="B579" s="230" t="s">
        <v>1353</v>
      </c>
      <c r="C579" s="247" t="s">
        <v>1354</v>
      </c>
      <c r="D579" s="231" t="s">
        <v>400</v>
      </c>
      <c r="E579" s="232">
        <v>116.688</v>
      </c>
      <c r="F579" s="233"/>
      <c r="G579" s="234">
        <f>ROUND(E579*F579,2)</f>
        <v>0</v>
      </c>
      <c r="H579" s="233"/>
      <c r="I579" s="234">
        <f>ROUND(E579*H579,2)</f>
        <v>0</v>
      </c>
      <c r="J579" s="233"/>
      <c r="K579" s="234">
        <f>ROUND(E579*J579,2)</f>
        <v>0</v>
      </c>
      <c r="L579" s="234">
        <v>21</v>
      </c>
      <c r="M579" s="234">
        <f>G579*(1+L579/100)</f>
        <v>0</v>
      </c>
      <c r="N579" s="232">
        <v>1.0000000000000001E-5</v>
      </c>
      <c r="O579" s="232">
        <f>ROUND(E579*N579,2)</f>
        <v>0</v>
      </c>
      <c r="P579" s="232">
        <v>0</v>
      </c>
      <c r="Q579" s="232">
        <f>ROUND(E579*P579,2)</f>
        <v>0</v>
      </c>
      <c r="R579" s="234" t="s">
        <v>549</v>
      </c>
      <c r="S579" s="234" t="s">
        <v>411</v>
      </c>
      <c r="T579" s="235" t="s">
        <v>411</v>
      </c>
      <c r="U579" s="220">
        <v>0</v>
      </c>
      <c r="V579" s="220">
        <f>ROUND(E579*U579,2)</f>
        <v>0</v>
      </c>
      <c r="W579" s="220"/>
      <c r="X579" s="220" t="s">
        <v>550</v>
      </c>
      <c r="Y579" s="220" t="s">
        <v>249</v>
      </c>
      <c r="Z579" s="210"/>
      <c r="AA579" s="210"/>
      <c r="AB579" s="210"/>
      <c r="AC579" s="210"/>
      <c r="AD579" s="210"/>
      <c r="AE579" s="210"/>
      <c r="AF579" s="210"/>
      <c r="AG579" s="210" t="s">
        <v>551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2" x14ac:dyDescent="0.2">
      <c r="A580" s="217"/>
      <c r="B580" s="218"/>
      <c r="C580" s="263" t="s">
        <v>349</v>
      </c>
      <c r="D580" s="256"/>
      <c r="E580" s="257"/>
      <c r="F580" s="220"/>
      <c r="G580" s="220"/>
      <c r="H580" s="220"/>
      <c r="I580" s="220"/>
      <c r="J580" s="220"/>
      <c r="K580" s="220"/>
      <c r="L580" s="220"/>
      <c r="M580" s="220"/>
      <c r="N580" s="219"/>
      <c r="O580" s="219"/>
      <c r="P580" s="219"/>
      <c r="Q580" s="219"/>
      <c r="R580" s="220"/>
      <c r="S580" s="220"/>
      <c r="T580" s="220"/>
      <c r="U580" s="220"/>
      <c r="V580" s="220"/>
      <c r="W580" s="220"/>
      <c r="X580" s="220"/>
      <c r="Y580" s="220"/>
      <c r="Z580" s="210"/>
      <c r="AA580" s="210"/>
      <c r="AB580" s="210"/>
      <c r="AC580" s="210"/>
      <c r="AD580" s="210"/>
      <c r="AE580" s="210"/>
      <c r="AF580" s="210"/>
      <c r="AG580" s="210" t="s">
        <v>322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3" x14ac:dyDescent="0.2">
      <c r="A581" s="217"/>
      <c r="B581" s="218"/>
      <c r="C581" s="264" t="s">
        <v>1355</v>
      </c>
      <c r="D581" s="256"/>
      <c r="E581" s="257">
        <v>90.44</v>
      </c>
      <c r="F581" s="220"/>
      <c r="G581" s="220"/>
      <c r="H581" s="220"/>
      <c r="I581" s="220"/>
      <c r="J581" s="220"/>
      <c r="K581" s="220"/>
      <c r="L581" s="220"/>
      <c r="M581" s="220"/>
      <c r="N581" s="219"/>
      <c r="O581" s="219"/>
      <c r="P581" s="219"/>
      <c r="Q581" s="219"/>
      <c r="R581" s="220"/>
      <c r="S581" s="220"/>
      <c r="T581" s="220"/>
      <c r="U581" s="220"/>
      <c r="V581" s="220"/>
      <c r="W581" s="220"/>
      <c r="X581" s="220"/>
      <c r="Y581" s="220"/>
      <c r="Z581" s="210"/>
      <c r="AA581" s="210"/>
      <c r="AB581" s="210"/>
      <c r="AC581" s="210"/>
      <c r="AD581" s="210"/>
      <c r="AE581" s="210"/>
      <c r="AF581" s="210"/>
      <c r="AG581" s="210" t="s">
        <v>322</v>
      </c>
      <c r="AH581" s="210">
        <v>2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">
      <c r="A582" s="217"/>
      <c r="B582" s="218"/>
      <c r="C582" s="264" t="s">
        <v>1356</v>
      </c>
      <c r="D582" s="256"/>
      <c r="E582" s="257">
        <v>18.600000000000001</v>
      </c>
      <c r="F582" s="220"/>
      <c r="G582" s="220"/>
      <c r="H582" s="220"/>
      <c r="I582" s="220"/>
      <c r="J582" s="220"/>
      <c r="K582" s="220"/>
      <c r="L582" s="220"/>
      <c r="M582" s="220"/>
      <c r="N582" s="219"/>
      <c r="O582" s="219"/>
      <c r="P582" s="219"/>
      <c r="Q582" s="219"/>
      <c r="R582" s="220"/>
      <c r="S582" s="220"/>
      <c r="T582" s="220"/>
      <c r="U582" s="220"/>
      <c r="V582" s="220"/>
      <c r="W582" s="220"/>
      <c r="X582" s="220"/>
      <c r="Y582" s="220"/>
      <c r="Z582" s="210"/>
      <c r="AA582" s="210"/>
      <c r="AB582" s="210"/>
      <c r="AC582" s="210"/>
      <c r="AD582" s="210"/>
      <c r="AE582" s="210"/>
      <c r="AF582" s="210"/>
      <c r="AG582" s="210" t="s">
        <v>322</v>
      </c>
      <c r="AH582" s="210">
        <v>2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3" x14ac:dyDescent="0.2">
      <c r="A583" s="217"/>
      <c r="B583" s="218"/>
      <c r="C583" s="264" t="s">
        <v>1357</v>
      </c>
      <c r="D583" s="256"/>
      <c r="E583" s="257">
        <v>-2.96</v>
      </c>
      <c r="F583" s="220"/>
      <c r="G583" s="220"/>
      <c r="H583" s="220"/>
      <c r="I583" s="220"/>
      <c r="J583" s="220"/>
      <c r="K583" s="220"/>
      <c r="L583" s="220"/>
      <c r="M583" s="220"/>
      <c r="N583" s="219"/>
      <c r="O583" s="219"/>
      <c r="P583" s="219"/>
      <c r="Q583" s="219"/>
      <c r="R583" s="220"/>
      <c r="S583" s="220"/>
      <c r="T583" s="220"/>
      <c r="U583" s="220"/>
      <c r="V583" s="220"/>
      <c r="W583" s="220"/>
      <c r="X583" s="220"/>
      <c r="Y583" s="220"/>
      <c r="Z583" s="210"/>
      <c r="AA583" s="210"/>
      <c r="AB583" s="210"/>
      <c r="AC583" s="210"/>
      <c r="AD583" s="210"/>
      <c r="AE583" s="210"/>
      <c r="AF583" s="210"/>
      <c r="AG583" s="210" t="s">
        <v>322</v>
      </c>
      <c r="AH583" s="210">
        <v>2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3" x14ac:dyDescent="0.2">
      <c r="A584" s="217"/>
      <c r="B584" s="218"/>
      <c r="C584" s="265" t="s">
        <v>353</v>
      </c>
      <c r="D584" s="258"/>
      <c r="E584" s="259">
        <v>106.08</v>
      </c>
      <c r="F584" s="220"/>
      <c r="G584" s="220"/>
      <c r="H584" s="220"/>
      <c r="I584" s="220"/>
      <c r="J584" s="220"/>
      <c r="K584" s="220"/>
      <c r="L584" s="220"/>
      <c r="M584" s="220"/>
      <c r="N584" s="219"/>
      <c r="O584" s="219"/>
      <c r="P584" s="219"/>
      <c r="Q584" s="219"/>
      <c r="R584" s="220"/>
      <c r="S584" s="220"/>
      <c r="T584" s="220"/>
      <c r="U584" s="220"/>
      <c r="V584" s="220"/>
      <c r="W584" s="220"/>
      <c r="X584" s="220"/>
      <c r="Y584" s="220"/>
      <c r="Z584" s="210"/>
      <c r="AA584" s="210"/>
      <c r="AB584" s="210"/>
      <c r="AC584" s="210"/>
      <c r="AD584" s="210"/>
      <c r="AE584" s="210"/>
      <c r="AF584" s="210"/>
      <c r="AG584" s="210" t="s">
        <v>322</v>
      </c>
      <c r="AH584" s="210">
        <v>3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">
      <c r="A585" s="217"/>
      <c r="B585" s="218"/>
      <c r="C585" s="263" t="s">
        <v>354</v>
      </c>
      <c r="D585" s="256"/>
      <c r="E585" s="257"/>
      <c r="F585" s="220"/>
      <c r="G585" s="220"/>
      <c r="H585" s="220"/>
      <c r="I585" s="220"/>
      <c r="J585" s="220"/>
      <c r="K585" s="220"/>
      <c r="L585" s="220"/>
      <c r="M585" s="220"/>
      <c r="N585" s="219"/>
      <c r="O585" s="219"/>
      <c r="P585" s="219"/>
      <c r="Q585" s="219"/>
      <c r="R585" s="220"/>
      <c r="S585" s="220"/>
      <c r="T585" s="220"/>
      <c r="U585" s="220"/>
      <c r="V585" s="220"/>
      <c r="W585" s="220"/>
      <c r="X585" s="220"/>
      <c r="Y585" s="220"/>
      <c r="Z585" s="210"/>
      <c r="AA585" s="210"/>
      <c r="AB585" s="210"/>
      <c r="AC585" s="210"/>
      <c r="AD585" s="210"/>
      <c r="AE585" s="210"/>
      <c r="AF585" s="210"/>
      <c r="AG585" s="210" t="s">
        <v>322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">
      <c r="A586" s="217"/>
      <c r="B586" s="218"/>
      <c r="C586" s="262" t="s">
        <v>1358</v>
      </c>
      <c r="D586" s="254"/>
      <c r="E586" s="255">
        <v>116.688</v>
      </c>
      <c r="F586" s="220"/>
      <c r="G586" s="220"/>
      <c r="H586" s="220"/>
      <c r="I586" s="220"/>
      <c r="J586" s="220"/>
      <c r="K586" s="220"/>
      <c r="L586" s="220"/>
      <c r="M586" s="220"/>
      <c r="N586" s="219"/>
      <c r="O586" s="219"/>
      <c r="P586" s="219"/>
      <c r="Q586" s="219"/>
      <c r="R586" s="220"/>
      <c r="S586" s="220"/>
      <c r="T586" s="220"/>
      <c r="U586" s="220"/>
      <c r="V586" s="220"/>
      <c r="W586" s="220"/>
      <c r="X586" s="220"/>
      <c r="Y586" s="220"/>
      <c r="Z586" s="210"/>
      <c r="AA586" s="210"/>
      <c r="AB586" s="210"/>
      <c r="AC586" s="210"/>
      <c r="AD586" s="210"/>
      <c r="AE586" s="210"/>
      <c r="AF586" s="210"/>
      <c r="AG586" s="210" t="s">
        <v>322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ht="22.5" outlineLevel="1" x14ac:dyDescent="0.2">
      <c r="A587" s="229">
        <v>112</v>
      </c>
      <c r="B587" s="230" t="s">
        <v>1359</v>
      </c>
      <c r="C587" s="247" t="s">
        <v>1360</v>
      </c>
      <c r="D587" s="231" t="s">
        <v>400</v>
      </c>
      <c r="E587" s="232">
        <v>50.215000000000003</v>
      </c>
      <c r="F587" s="233"/>
      <c r="G587" s="234">
        <f>ROUND(E587*F587,2)</f>
        <v>0</v>
      </c>
      <c r="H587" s="233"/>
      <c r="I587" s="234">
        <f>ROUND(E587*H587,2)</f>
        <v>0</v>
      </c>
      <c r="J587" s="233"/>
      <c r="K587" s="234">
        <f>ROUND(E587*J587,2)</f>
        <v>0</v>
      </c>
      <c r="L587" s="234">
        <v>21</v>
      </c>
      <c r="M587" s="234">
        <f>G587*(1+L587/100)</f>
        <v>0</v>
      </c>
      <c r="N587" s="232">
        <v>1.0000000000000001E-5</v>
      </c>
      <c r="O587" s="232">
        <f>ROUND(E587*N587,2)</f>
        <v>0</v>
      </c>
      <c r="P587" s="232">
        <v>0</v>
      </c>
      <c r="Q587" s="232">
        <f>ROUND(E587*P587,2)</f>
        <v>0</v>
      </c>
      <c r="R587" s="234" t="s">
        <v>549</v>
      </c>
      <c r="S587" s="234" t="s">
        <v>411</v>
      </c>
      <c r="T587" s="235" t="s">
        <v>411</v>
      </c>
      <c r="U587" s="220">
        <v>0</v>
      </c>
      <c r="V587" s="220">
        <f>ROUND(E587*U587,2)</f>
        <v>0</v>
      </c>
      <c r="W587" s="220"/>
      <c r="X587" s="220" t="s">
        <v>550</v>
      </c>
      <c r="Y587" s="220" t="s">
        <v>249</v>
      </c>
      <c r="Z587" s="210"/>
      <c r="AA587" s="210"/>
      <c r="AB587" s="210"/>
      <c r="AC587" s="210"/>
      <c r="AD587" s="210"/>
      <c r="AE587" s="210"/>
      <c r="AF587" s="210"/>
      <c r="AG587" s="210" t="s">
        <v>551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2" x14ac:dyDescent="0.2">
      <c r="A588" s="217"/>
      <c r="B588" s="218"/>
      <c r="C588" s="263" t="s">
        <v>349</v>
      </c>
      <c r="D588" s="256"/>
      <c r="E588" s="257"/>
      <c r="F588" s="220"/>
      <c r="G588" s="220"/>
      <c r="H588" s="220"/>
      <c r="I588" s="220"/>
      <c r="J588" s="220"/>
      <c r="K588" s="220"/>
      <c r="L588" s="220"/>
      <c r="M588" s="220"/>
      <c r="N588" s="219"/>
      <c r="O588" s="219"/>
      <c r="P588" s="219"/>
      <c r="Q588" s="219"/>
      <c r="R588" s="220"/>
      <c r="S588" s="220"/>
      <c r="T588" s="220"/>
      <c r="U588" s="220"/>
      <c r="V588" s="220"/>
      <c r="W588" s="220"/>
      <c r="X588" s="220"/>
      <c r="Y588" s="220"/>
      <c r="Z588" s="210"/>
      <c r="AA588" s="210"/>
      <c r="AB588" s="210"/>
      <c r="AC588" s="210"/>
      <c r="AD588" s="210"/>
      <c r="AE588" s="210"/>
      <c r="AF588" s="210"/>
      <c r="AG588" s="210" t="s">
        <v>322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3" x14ac:dyDescent="0.2">
      <c r="A589" s="217"/>
      <c r="B589" s="218"/>
      <c r="C589" s="264" t="s">
        <v>1304</v>
      </c>
      <c r="D589" s="256"/>
      <c r="E589" s="257">
        <v>21</v>
      </c>
      <c r="F589" s="220"/>
      <c r="G589" s="220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20"/>
      <c r="Z589" s="210"/>
      <c r="AA589" s="210"/>
      <c r="AB589" s="210"/>
      <c r="AC589" s="210"/>
      <c r="AD589" s="210"/>
      <c r="AE589" s="210"/>
      <c r="AF589" s="210"/>
      <c r="AG589" s="210" t="s">
        <v>322</v>
      </c>
      <c r="AH589" s="210">
        <v>2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">
      <c r="A590" s="217"/>
      <c r="B590" s="218"/>
      <c r="C590" s="264" t="s">
        <v>1305</v>
      </c>
      <c r="D590" s="256"/>
      <c r="E590" s="257">
        <v>14</v>
      </c>
      <c r="F590" s="220"/>
      <c r="G590" s="220"/>
      <c r="H590" s="220"/>
      <c r="I590" s="220"/>
      <c r="J590" s="220"/>
      <c r="K590" s="220"/>
      <c r="L590" s="220"/>
      <c r="M590" s="220"/>
      <c r="N590" s="219"/>
      <c r="O590" s="219"/>
      <c r="P590" s="219"/>
      <c r="Q590" s="219"/>
      <c r="R590" s="220"/>
      <c r="S590" s="220"/>
      <c r="T590" s="220"/>
      <c r="U590" s="220"/>
      <c r="V590" s="220"/>
      <c r="W590" s="220"/>
      <c r="X590" s="220"/>
      <c r="Y590" s="220"/>
      <c r="Z590" s="210"/>
      <c r="AA590" s="210"/>
      <c r="AB590" s="210"/>
      <c r="AC590" s="210"/>
      <c r="AD590" s="210"/>
      <c r="AE590" s="210"/>
      <c r="AF590" s="210"/>
      <c r="AG590" s="210" t="s">
        <v>322</v>
      </c>
      <c r="AH590" s="210">
        <v>2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">
      <c r="A591" s="217"/>
      <c r="B591" s="218"/>
      <c r="C591" s="264" t="s">
        <v>1306</v>
      </c>
      <c r="D591" s="256"/>
      <c r="E591" s="257">
        <v>2.25</v>
      </c>
      <c r="F591" s="220"/>
      <c r="G591" s="220"/>
      <c r="H591" s="220"/>
      <c r="I591" s="220"/>
      <c r="J591" s="220"/>
      <c r="K591" s="220"/>
      <c r="L591" s="220"/>
      <c r="M591" s="220"/>
      <c r="N591" s="219"/>
      <c r="O591" s="219"/>
      <c r="P591" s="219"/>
      <c r="Q591" s="219"/>
      <c r="R591" s="220"/>
      <c r="S591" s="220"/>
      <c r="T591" s="220"/>
      <c r="U591" s="220"/>
      <c r="V591" s="220"/>
      <c r="W591" s="220"/>
      <c r="X591" s="220"/>
      <c r="Y591" s="220"/>
      <c r="Z591" s="210"/>
      <c r="AA591" s="210"/>
      <c r="AB591" s="210"/>
      <c r="AC591" s="210"/>
      <c r="AD591" s="210"/>
      <c r="AE591" s="210"/>
      <c r="AF591" s="210"/>
      <c r="AG591" s="210" t="s">
        <v>322</v>
      </c>
      <c r="AH591" s="210">
        <v>2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">
      <c r="A592" s="217"/>
      <c r="B592" s="218"/>
      <c r="C592" s="264" t="s">
        <v>1307</v>
      </c>
      <c r="D592" s="256"/>
      <c r="E592" s="257">
        <v>8.4</v>
      </c>
      <c r="F592" s="220"/>
      <c r="G592" s="220"/>
      <c r="H592" s="220"/>
      <c r="I592" s="220"/>
      <c r="J592" s="220"/>
      <c r="K592" s="220"/>
      <c r="L592" s="220"/>
      <c r="M592" s="220"/>
      <c r="N592" s="219"/>
      <c r="O592" s="219"/>
      <c r="P592" s="219"/>
      <c r="Q592" s="219"/>
      <c r="R592" s="220"/>
      <c r="S592" s="220"/>
      <c r="T592" s="220"/>
      <c r="U592" s="220"/>
      <c r="V592" s="220"/>
      <c r="W592" s="220"/>
      <c r="X592" s="220"/>
      <c r="Y592" s="220"/>
      <c r="Z592" s="210"/>
      <c r="AA592" s="210"/>
      <c r="AB592" s="210"/>
      <c r="AC592" s="210"/>
      <c r="AD592" s="210"/>
      <c r="AE592" s="210"/>
      <c r="AF592" s="210"/>
      <c r="AG592" s="210" t="s">
        <v>322</v>
      </c>
      <c r="AH592" s="210">
        <v>2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">
      <c r="A593" s="217"/>
      <c r="B593" s="218"/>
      <c r="C593" s="265" t="s">
        <v>353</v>
      </c>
      <c r="D593" s="258"/>
      <c r="E593" s="259">
        <v>45.65</v>
      </c>
      <c r="F593" s="220"/>
      <c r="G593" s="220"/>
      <c r="H593" s="220"/>
      <c r="I593" s="220"/>
      <c r="J593" s="220"/>
      <c r="K593" s="220"/>
      <c r="L593" s="220"/>
      <c r="M593" s="220"/>
      <c r="N593" s="219"/>
      <c r="O593" s="219"/>
      <c r="P593" s="219"/>
      <c r="Q593" s="219"/>
      <c r="R593" s="220"/>
      <c r="S593" s="220"/>
      <c r="T593" s="220"/>
      <c r="U593" s="220"/>
      <c r="V593" s="220"/>
      <c r="W593" s="220"/>
      <c r="X593" s="220"/>
      <c r="Y593" s="220"/>
      <c r="Z593" s="210"/>
      <c r="AA593" s="210"/>
      <c r="AB593" s="210"/>
      <c r="AC593" s="210"/>
      <c r="AD593" s="210"/>
      <c r="AE593" s="210"/>
      <c r="AF593" s="210"/>
      <c r="AG593" s="210" t="s">
        <v>322</v>
      </c>
      <c r="AH593" s="210">
        <v>3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17"/>
      <c r="B594" s="218"/>
      <c r="C594" s="263" t="s">
        <v>354</v>
      </c>
      <c r="D594" s="256"/>
      <c r="E594" s="257"/>
      <c r="F594" s="220"/>
      <c r="G594" s="220"/>
      <c r="H594" s="220"/>
      <c r="I594" s="220"/>
      <c r="J594" s="220"/>
      <c r="K594" s="220"/>
      <c r="L594" s="220"/>
      <c r="M594" s="220"/>
      <c r="N594" s="219"/>
      <c r="O594" s="219"/>
      <c r="P594" s="219"/>
      <c r="Q594" s="219"/>
      <c r="R594" s="220"/>
      <c r="S594" s="220"/>
      <c r="T594" s="220"/>
      <c r="U594" s="220"/>
      <c r="V594" s="220"/>
      <c r="W594" s="220"/>
      <c r="X594" s="220"/>
      <c r="Y594" s="220"/>
      <c r="Z594" s="210"/>
      <c r="AA594" s="210"/>
      <c r="AB594" s="210"/>
      <c r="AC594" s="210"/>
      <c r="AD594" s="210"/>
      <c r="AE594" s="210"/>
      <c r="AF594" s="210"/>
      <c r="AG594" s="210" t="s">
        <v>322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">
      <c r="A595" s="217"/>
      <c r="B595" s="218"/>
      <c r="C595" s="262" t="s">
        <v>1361</v>
      </c>
      <c r="D595" s="254"/>
      <c r="E595" s="255">
        <v>50.215000000000003</v>
      </c>
      <c r="F595" s="220"/>
      <c r="G595" s="220"/>
      <c r="H595" s="220"/>
      <c r="I595" s="220"/>
      <c r="J595" s="220"/>
      <c r="K595" s="220"/>
      <c r="L595" s="220"/>
      <c r="M595" s="220"/>
      <c r="N595" s="219"/>
      <c r="O595" s="219"/>
      <c r="P595" s="219"/>
      <c r="Q595" s="219"/>
      <c r="R595" s="220"/>
      <c r="S595" s="220"/>
      <c r="T595" s="220"/>
      <c r="U595" s="220"/>
      <c r="V595" s="220"/>
      <c r="W595" s="220"/>
      <c r="X595" s="220"/>
      <c r="Y595" s="220"/>
      <c r="Z595" s="210"/>
      <c r="AA595" s="210"/>
      <c r="AB595" s="210"/>
      <c r="AC595" s="210"/>
      <c r="AD595" s="210"/>
      <c r="AE595" s="210"/>
      <c r="AF595" s="210"/>
      <c r="AG595" s="210" t="s">
        <v>322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x14ac:dyDescent="0.2">
      <c r="A596" s="222" t="s">
        <v>241</v>
      </c>
      <c r="B596" s="223" t="s">
        <v>137</v>
      </c>
      <c r="C596" s="246" t="s">
        <v>138</v>
      </c>
      <c r="D596" s="224"/>
      <c r="E596" s="225"/>
      <c r="F596" s="226"/>
      <c r="G596" s="226">
        <f>SUMIF(AG597:AG663,"&lt;&gt;NOR",G597:G663)</f>
        <v>0</v>
      </c>
      <c r="H596" s="226"/>
      <c r="I596" s="226">
        <f>SUM(I597:I663)</f>
        <v>0</v>
      </c>
      <c r="J596" s="226"/>
      <c r="K596" s="226">
        <f>SUM(K597:K663)</f>
        <v>0</v>
      </c>
      <c r="L596" s="226"/>
      <c r="M596" s="226">
        <f>SUM(M597:M663)</f>
        <v>0</v>
      </c>
      <c r="N596" s="225"/>
      <c r="O596" s="225">
        <f>SUM(O597:O663)</f>
        <v>189.14</v>
      </c>
      <c r="P596" s="225"/>
      <c r="Q596" s="225">
        <f>SUM(Q597:Q663)</f>
        <v>0</v>
      </c>
      <c r="R596" s="226"/>
      <c r="S596" s="226"/>
      <c r="T596" s="227"/>
      <c r="U596" s="221"/>
      <c r="V596" s="221">
        <f>SUM(V597:V663)</f>
        <v>351.90000000000003</v>
      </c>
      <c r="W596" s="221"/>
      <c r="X596" s="221"/>
      <c r="Y596" s="221"/>
      <c r="AG596" t="s">
        <v>242</v>
      </c>
    </row>
    <row r="597" spans="1:60" outlineLevel="1" x14ac:dyDescent="0.2">
      <c r="A597" s="229">
        <v>113</v>
      </c>
      <c r="B597" s="230" t="s">
        <v>1362</v>
      </c>
      <c r="C597" s="247" t="s">
        <v>1363</v>
      </c>
      <c r="D597" s="231" t="s">
        <v>317</v>
      </c>
      <c r="E597" s="232">
        <v>53.847749999999998</v>
      </c>
      <c r="F597" s="233"/>
      <c r="G597" s="234">
        <f>ROUND(E597*F597,2)</f>
        <v>0</v>
      </c>
      <c r="H597" s="233"/>
      <c r="I597" s="234">
        <f>ROUND(E597*H597,2)</f>
        <v>0</v>
      </c>
      <c r="J597" s="233"/>
      <c r="K597" s="234">
        <f>ROUND(E597*J597,2)</f>
        <v>0</v>
      </c>
      <c r="L597" s="234">
        <v>21</v>
      </c>
      <c r="M597" s="234">
        <f>G597*(1+L597/100)</f>
        <v>0</v>
      </c>
      <c r="N597" s="232">
        <v>2.5249999999999999</v>
      </c>
      <c r="O597" s="232">
        <f>ROUND(E597*N597,2)</f>
        <v>135.97</v>
      </c>
      <c r="P597" s="232">
        <v>0</v>
      </c>
      <c r="Q597" s="232">
        <f>ROUND(E597*P597,2)</f>
        <v>0</v>
      </c>
      <c r="R597" s="234" t="s">
        <v>485</v>
      </c>
      <c r="S597" s="234" t="s">
        <v>246</v>
      </c>
      <c r="T597" s="235" t="s">
        <v>411</v>
      </c>
      <c r="U597" s="220">
        <v>2.3170000000000002</v>
      </c>
      <c r="V597" s="220">
        <f>ROUND(E597*U597,2)</f>
        <v>124.77</v>
      </c>
      <c r="W597" s="220"/>
      <c r="X597" s="220" t="s">
        <v>280</v>
      </c>
      <c r="Y597" s="220" t="s">
        <v>249</v>
      </c>
      <c r="Z597" s="210"/>
      <c r="AA597" s="210"/>
      <c r="AB597" s="210"/>
      <c r="AC597" s="210"/>
      <c r="AD597" s="210"/>
      <c r="AE597" s="210"/>
      <c r="AF597" s="210"/>
      <c r="AG597" s="210" t="s">
        <v>281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">
      <c r="A598" s="217"/>
      <c r="B598" s="218"/>
      <c r="C598" s="261" t="s">
        <v>1364</v>
      </c>
      <c r="D598" s="260"/>
      <c r="E598" s="260"/>
      <c r="F598" s="260"/>
      <c r="G598" s="260"/>
      <c r="H598" s="220"/>
      <c r="I598" s="220"/>
      <c r="J598" s="220"/>
      <c r="K598" s="220"/>
      <c r="L598" s="220"/>
      <c r="M598" s="220"/>
      <c r="N598" s="219"/>
      <c r="O598" s="219"/>
      <c r="P598" s="219"/>
      <c r="Q598" s="219"/>
      <c r="R598" s="220"/>
      <c r="S598" s="220"/>
      <c r="T598" s="220"/>
      <c r="U598" s="220"/>
      <c r="V598" s="220"/>
      <c r="W598" s="220"/>
      <c r="X598" s="220"/>
      <c r="Y598" s="220"/>
      <c r="Z598" s="210"/>
      <c r="AA598" s="210"/>
      <c r="AB598" s="210"/>
      <c r="AC598" s="210"/>
      <c r="AD598" s="210"/>
      <c r="AE598" s="210"/>
      <c r="AF598" s="210"/>
      <c r="AG598" s="210" t="s">
        <v>320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2" x14ac:dyDescent="0.2">
      <c r="A599" s="217"/>
      <c r="B599" s="218"/>
      <c r="C599" s="263" t="s">
        <v>349</v>
      </c>
      <c r="D599" s="256"/>
      <c r="E599" s="257"/>
      <c r="F599" s="220"/>
      <c r="G599" s="220"/>
      <c r="H599" s="220"/>
      <c r="I599" s="220"/>
      <c r="J599" s="220"/>
      <c r="K599" s="220"/>
      <c r="L599" s="220"/>
      <c r="M599" s="220"/>
      <c r="N599" s="219"/>
      <c r="O599" s="219"/>
      <c r="P599" s="219"/>
      <c r="Q599" s="219"/>
      <c r="R599" s="220"/>
      <c r="S599" s="220"/>
      <c r="T599" s="220"/>
      <c r="U599" s="220"/>
      <c r="V599" s="220"/>
      <c r="W599" s="220"/>
      <c r="X599" s="220"/>
      <c r="Y599" s="220"/>
      <c r="Z599" s="210"/>
      <c r="AA599" s="210"/>
      <c r="AB599" s="210"/>
      <c r="AC599" s="210"/>
      <c r="AD599" s="210"/>
      <c r="AE599" s="210"/>
      <c r="AF599" s="210"/>
      <c r="AG599" s="210" t="s">
        <v>322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">
      <c r="A600" s="217"/>
      <c r="B600" s="218"/>
      <c r="C600" s="264" t="s">
        <v>1365</v>
      </c>
      <c r="D600" s="256"/>
      <c r="E600" s="257">
        <v>334.31</v>
      </c>
      <c r="F600" s="220"/>
      <c r="G600" s="220"/>
      <c r="H600" s="220"/>
      <c r="I600" s="220"/>
      <c r="J600" s="220"/>
      <c r="K600" s="220"/>
      <c r="L600" s="220"/>
      <c r="M600" s="220"/>
      <c r="N600" s="219"/>
      <c r="O600" s="219"/>
      <c r="P600" s="219"/>
      <c r="Q600" s="219"/>
      <c r="R600" s="220"/>
      <c r="S600" s="220"/>
      <c r="T600" s="220"/>
      <c r="U600" s="220"/>
      <c r="V600" s="220"/>
      <c r="W600" s="220"/>
      <c r="X600" s="220"/>
      <c r="Y600" s="220"/>
      <c r="Z600" s="210"/>
      <c r="AA600" s="210"/>
      <c r="AB600" s="210"/>
      <c r="AC600" s="210"/>
      <c r="AD600" s="210"/>
      <c r="AE600" s="210"/>
      <c r="AF600" s="210"/>
      <c r="AG600" s="210" t="s">
        <v>322</v>
      </c>
      <c r="AH600" s="210">
        <v>2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">
      <c r="A601" s="217"/>
      <c r="B601" s="218"/>
      <c r="C601" s="264" t="s">
        <v>1366</v>
      </c>
      <c r="D601" s="256"/>
      <c r="E601" s="257">
        <v>24.675000000000001</v>
      </c>
      <c r="F601" s="220"/>
      <c r="G601" s="220"/>
      <c r="H601" s="220"/>
      <c r="I601" s="220"/>
      <c r="J601" s="220"/>
      <c r="K601" s="220"/>
      <c r="L601" s="220"/>
      <c r="M601" s="220"/>
      <c r="N601" s="219"/>
      <c r="O601" s="219"/>
      <c r="P601" s="219"/>
      <c r="Q601" s="219"/>
      <c r="R601" s="220"/>
      <c r="S601" s="220"/>
      <c r="T601" s="220"/>
      <c r="U601" s="220"/>
      <c r="V601" s="220"/>
      <c r="W601" s="220"/>
      <c r="X601" s="220"/>
      <c r="Y601" s="220"/>
      <c r="Z601" s="210"/>
      <c r="AA601" s="210"/>
      <c r="AB601" s="210"/>
      <c r="AC601" s="210"/>
      <c r="AD601" s="210"/>
      <c r="AE601" s="210"/>
      <c r="AF601" s="210"/>
      <c r="AG601" s="210" t="s">
        <v>322</v>
      </c>
      <c r="AH601" s="210">
        <v>2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">
      <c r="A602" s="217"/>
      <c r="B602" s="218"/>
      <c r="C602" s="265" t="s">
        <v>353</v>
      </c>
      <c r="D602" s="258"/>
      <c r="E602" s="259">
        <v>358.98500000000001</v>
      </c>
      <c r="F602" s="220"/>
      <c r="G602" s="220"/>
      <c r="H602" s="220"/>
      <c r="I602" s="220"/>
      <c r="J602" s="220"/>
      <c r="K602" s="220"/>
      <c r="L602" s="220"/>
      <c r="M602" s="220"/>
      <c r="N602" s="219"/>
      <c r="O602" s="219"/>
      <c r="P602" s="219"/>
      <c r="Q602" s="219"/>
      <c r="R602" s="220"/>
      <c r="S602" s="220"/>
      <c r="T602" s="220"/>
      <c r="U602" s="220"/>
      <c r="V602" s="220"/>
      <c r="W602" s="220"/>
      <c r="X602" s="220"/>
      <c r="Y602" s="220"/>
      <c r="Z602" s="210"/>
      <c r="AA602" s="210"/>
      <c r="AB602" s="210"/>
      <c r="AC602" s="210"/>
      <c r="AD602" s="210"/>
      <c r="AE602" s="210"/>
      <c r="AF602" s="210"/>
      <c r="AG602" s="210" t="s">
        <v>322</v>
      </c>
      <c r="AH602" s="210">
        <v>3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">
      <c r="A603" s="217"/>
      <c r="B603" s="218"/>
      <c r="C603" s="263" t="s">
        <v>354</v>
      </c>
      <c r="D603" s="256"/>
      <c r="E603" s="257"/>
      <c r="F603" s="220"/>
      <c r="G603" s="220"/>
      <c r="H603" s="220"/>
      <c r="I603" s="220"/>
      <c r="J603" s="220"/>
      <c r="K603" s="220"/>
      <c r="L603" s="220"/>
      <c r="M603" s="220"/>
      <c r="N603" s="219"/>
      <c r="O603" s="219"/>
      <c r="P603" s="219"/>
      <c r="Q603" s="219"/>
      <c r="R603" s="220"/>
      <c r="S603" s="220"/>
      <c r="T603" s="220"/>
      <c r="U603" s="220"/>
      <c r="V603" s="220"/>
      <c r="W603" s="220"/>
      <c r="X603" s="220"/>
      <c r="Y603" s="220"/>
      <c r="Z603" s="210"/>
      <c r="AA603" s="210"/>
      <c r="AB603" s="210"/>
      <c r="AC603" s="210"/>
      <c r="AD603" s="210"/>
      <c r="AE603" s="210"/>
      <c r="AF603" s="210"/>
      <c r="AG603" s="210" t="s">
        <v>322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">
      <c r="A604" s="217"/>
      <c r="B604" s="218"/>
      <c r="C604" s="262" t="s">
        <v>1367</v>
      </c>
      <c r="D604" s="254"/>
      <c r="E604" s="255">
        <v>53.847749999999998</v>
      </c>
      <c r="F604" s="220"/>
      <c r="G604" s="220"/>
      <c r="H604" s="220"/>
      <c r="I604" s="220"/>
      <c r="J604" s="220"/>
      <c r="K604" s="220"/>
      <c r="L604" s="220"/>
      <c r="M604" s="220"/>
      <c r="N604" s="219"/>
      <c r="O604" s="219"/>
      <c r="P604" s="219"/>
      <c r="Q604" s="219"/>
      <c r="R604" s="220"/>
      <c r="S604" s="220"/>
      <c r="T604" s="220"/>
      <c r="U604" s="220"/>
      <c r="V604" s="220"/>
      <c r="W604" s="220"/>
      <c r="X604" s="220"/>
      <c r="Y604" s="220"/>
      <c r="Z604" s="210"/>
      <c r="AA604" s="210"/>
      <c r="AB604" s="210"/>
      <c r="AC604" s="210"/>
      <c r="AD604" s="210"/>
      <c r="AE604" s="210"/>
      <c r="AF604" s="210"/>
      <c r="AG604" s="210" t="s">
        <v>322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">
      <c r="A605" s="229">
        <v>114</v>
      </c>
      <c r="B605" s="230" t="s">
        <v>1368</v>
      </c>
      <c r="C605" s="247" t="s">
        <v>1369</v>
      </c>
      <c r="D605" s="231" t="s">
        <v>317</v>
      </c>
      <c r="E605" s="232">
        <v>53.847749999999998</v>
      </c>
      <c r="F605" s="233"/>
      <c r="G605" s="234">
        <f>ROUND(E605*F605,2)</f>
        <v>0</v>
      </c>
      <c r="H605" s="233"/>
      <c r="I605" s="234">
        <f>ROUND(E605*H605,2)</f>
        <v>0</v>
      </c>
      <c r="J605" s="233"/>
      <c r="K605" s="234">
        <f>ROUND(E605*J605,2)</f>
        <v>0</v>
      </c>
      <c r="L605" s="234">
        <v>21</v>
      </c>
      <c r="M605" s="234">
        <f>G605*(1+L605/100)</f>
        <v>0</v>
      </c>
      <c r="N605" s="232">
        <v>0</v>
      </c>
      <c r="O605" s="232">
        <f>ROUND(E605*N605,2)</f>
        <v>0</v>
      </c>
      <c r="P605" s="232">
        <v>0</v>
      </c>
      <c r="Q605" s="232">
        <f>ROUND(E605*P605,2)</f>
        <v>0</v>
      </c>
      <c r="R605" s="234" t="s">
        <v>485</v>
      </c>
      <c r="S605" s="234" t="s">
        <v>246</v>
      </c>
      <c r="T605" s="235" t="s">
        <v>411</v>
      </c>
      <c r="U605" s="220">
        <v>0.20499999999999999</v>
      </c>
      <c r="V605" s="220">
        <f>ROUND(E605*U605,2)</f>
        <v>11.04</v>
      </c>
      <c r="W605" s="220"/>
      <c r="X605" s="220" t="s">
        <v>280</v>
      </c>
      <c r="Y605" s="220" t="s">
        <v>249</v>
      </c>
      <c r="Z605" s="210"/>
      <c r="AA605" s="210"/>
      <c r="AB605" s="210"/>
      <c r="AC605" s="210"/>
      <c r="AD605" s="210"/>
      <c r="AE605" s="210"/>
      <c r="AF605" s="210"/>
      <c r="AG605" s="210" t="s">
        <v>281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2" x14ac:dyDescent="0.2">
      <c r="A606" s="217"/>
      <c r="B606" s="218"/>
      <c r="C606" s="261" t="s">
        <v>1370</v>
      </c>
      <c r="D606" s="260"/>
      <c r="E606" s="260"/>
      <c r="F606" s="260"/>
      <c r="G606" s="260"/>
      <c r="H606" s="220"/>
      <c r="I606" s="220"/>
      <c r="J606" s="220"/>
      <c r="K606" s="220"/>
      <c r="L606" s="220"/>
      <c r="M606" s="220"/>
      <c r="N606" s="219"/>
      <c r="O606" s="219"/>
      <c r="P606" s="219"/>
      <c r="Q606" s="219"/>
      <c r="R606" s="220"/>
      <c r="S606" s="220"/>
      <c r="T606" s="220"/>
      <c r="U606" s="220"/>
      <c r="V606" s="220"/>
      <c r="W606" s="220"/>
      <c r="X606" s="220"/>
      <c r="Y606" s="220"/>
      <c r="Z606" s="210"/>
      <c r="AA606" s="210"/>
      <c r="AB606" s="210"/>
      <c r="AC606" s="210"/>
      <c r="AD606" s="210"/>
      <c r="AE606" s="210"/>
      <c r="AF606" s="210"/>
      <c r="AG606" s="210" t="s">
        <v>320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">
      <c r="A607" s="229">
        <v>115</v>
      </c>
      <c r="B607" s="230" t="s">
        <v>1371</v>
      </c>
      <c r="C607" s="247" t="s">
        <v>1372</v>
      </c>
      <c r="D607" s="231" t="s">
        <v>363</v>
      </c>
      <c r="E607" s="232">
        <v>53.07</v>
      </c>
      <c r="F607" s="233"/>
      <c r="G607" s="234">
        <f>ROUND(E607*F607,2)</f>
        <v>0</v>
      </c>
      <c r="H607" s="233"/>
      <c r="I607" s="234">
        <f>ROUND(E607*H607,2)</f>
        <v>0</v>
      </c>
      <c r="J607" s="233"/>
      <c r="K607" s="234">
        <f>ROUND(E607*J607,2)</f>
        <v>0</v>
      </c>
      <c r="L607" s="234">
        <v>21</v>
      </c>
      <c r="M607" s="234">
        <f>G607*(1+L607/100)</f>
        <v>0</v>
      </c>
      <c r="N607" s="232">
        <v>1.41E-2</v>
      </c>
      <c r="O607" s="232">
        <f>ROUND(E607*N607,2)</f>
        <v>0.75</v>
      </c>
      <c r="P607" s="232">
        <v>0</v>
      </c>
      <c r="Q607" s="232">
        <f>ROUND(E607*P607,2)</f>
        <v>0</v>
      </c>
      <c r="R607" s="234" t="s">
        <v>485</v>
      </c>
      <c r="S607" s="234" t="s">
        <v>246</v>
      </c>
      <c r="T607" s="235" t="s">
        <v>411</v>
      </c>
      <c r="U607" s="220">
        <v>0.39600000000000002</v>
      </c>
      <c r="V607" s="220">
        <f>ROUND(E607*U607,2)</f>
        <v>21.02</v>
      </c>
      <c r="W607" s="220"/>
      <c r="X607" s="220" t="s">
        <v>280</v>
      </c>
      <c r="Y607" s="220" t="s">
        <v>249</v>
      </c>
      <c r="Z607" s="210"/>
      <c r="AA607" s="210"/>
      <c r="AB607" s="210"/>
      <c r="AC607" s="210"/>
      <c r="AD607" s="210"/>
      <c r="AE607" s="210"/>
      <c r="AF607" s="210"/>
      <c r="AG607" s="210" t="s">
        <v>281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2" x14ac:dyDescent="0.2">
      <c r="A608" s="217"/>
      <c r="B608" s="218"/>
      <c r="C608" s="263" t="s">
        <v>349</v>
      </c>
      <c r="D608" s="256"/>
      <c r="E608" s="257"/>
      <c r="F608" s="220"/>
      <c r="G608" s="220"/>
      <c r="H608" s="220"/>
      <c r="I608" s="220"/>
      <c r="J608" s="220"/>
      <c r="K608" s="220"/>
      <c r="L608" s="220"/>
      <c r="M608" s="220"/>
      <c r="N608" s="219"/>
      <c r="O608" s="219"/>
      <c r="P608" s="219"/>
      <c r="Q608" s="219"/>
      <c r="R608" s="220"/>
      <c r="S608" s="220"/>
      <c r="T608" s="220"/>
      <c r="U608" s="220"/>
      <c r="V608" s="220"/>
      <c r="W608" s="220"/>
      <c r="X608" s="220"/>
      <c r="Y608" s="220"/>
      <c r="Z608" s="210"/>
      <c r="AA608" s="210"/>
      <c r="AB608" s="210"/>
      <c r="AC608" s="210"/>
      <c r="AD608" s="210"/>
      <c r="AE608" s="210"/>
      <c r="AF608" s="210"/>
      <c r="AG608" s="210" t="s">
        <v>322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">
      <c r="A609" s="217"/>
      <c r="B609" s="218"/>
      <c r="C609" s="264" t="s">
        <v>1373</v>
      </c>
      <c r="D609" s="256"/>
      <c r="E609" s="257">
        <v>86.4</v>
      </c>
      <c r="F609" s="220"/>
      <c r="G609" s="220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20"/>
      <c r="Z609" s="210"/>
      <c r="AA609" s="210"/>
      <c r="AB609" s="210"/>
      <c r="AC609" s="210"/>
      <c r="AD609" s="210"/>
      <c r="AE609" s="210"/>
      <c r="AF609" s="210"/>
      <c r="AG609" s="210" t="s">
        <v>322</v>
      </c>
      <c r="AH609" s="210">
        <v>2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3" x14ac:dyDescent="0.2">
      <c r="A610" s="217"/>
      <c r="B610" s="218"/>
      <c r="C610" s="264" t="s">
        <v>1374</v>
      </c>
      <c r="D610" s="256"/>
      <c r="E610" s="257">
        <v>19.739999999999998</v>
      </c>
      <c r="F610" s="220"/>
      <c r="G610" s="220"/>
      <c r="H610" s="220"/>
      <c r="I610" s="220"/>
      <c r="J610" s="220"/>
      <c r="K610" s="220"/>
      <c r="L610" s="220"/>
      <c r="M610" s="220"/>
      <c r="N610" s="219"/>
      <c r="O610" s="219"/>
      <c r="P610" s="219"/>
      <c r="Q610" s="219"/>
      <c r="R610" s="220"/>
      <c r="S610" s="220"/>
      <c r="T610" s="220"/>
      <c r="U610" s="220"/>
      <c r="V610" s="220"/>
      <c r="W610" s="220"/>
      <c r="X610" s="220"/>
      <c r="Y610" s="220"/>
      <c r="Z610" s="210"/>
      <c r="AA610" s="210"/>
      <c r="AB610" s="210"/>
      <c r="AC610" s="210"/>
      <c r="AD610" s="210"/>
      <c r="AE610" s="210"/>
      <c r="AF610" s="210"/>
      <c r="AG610" s="210" t="s">
        <v>322</v>
      </c>
      <c r="AH610" s="210">
        <v>2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">
      <c r="A611" s="217"/>
      <c r="B611" s="218"/>
      <c r="C611" s="265" t="s">
        <v>353</v>
      </c>
      <c r="D611" s="258"/>
      <c r="E611" s="259">
        <v>106.14</v>
      </c>
      <c r="F611" s="220"/>
      <c r="G611" s="220"/>
      <c r="H611" s="220"/>
      <c r="I611" s="220"/>
      <c r="J611" s="220"/>
      <c r="K611" s="220"/>
      <c r="L611" s="220"/>
      <c r="M611" s="220"/>
      <c r="N611" s="219"/>
      <c r="O611" s="219"/>
      <c r="P611" s="219"/>
      <c r="Q611" s="219"/>
      <c r="R611" s="220"/>
      <c r="S611" s="220"/>
      <c r="T611" s="220"/>
      <c r="U611" s="220"/>
      <c r="V611" s="220"/>
      <c r="W611" s="220"/>
      <c r="X611" s="220"/>
      <c r="Y611" s="220"/>
      <c r="Z611" s="210"/>
      <c r="AA611" s="210"/>
      <c r="AB611" s="210"/>
      <c r="AC611" s="210"/>
      <c r="AD611" s="210"/>
      <c r="AE611" s="210"/>
      <c r="AF611" s="210"/>
      <c r="AG611" s="210" t="s">
        <v>322</v>
      </c>
      <c r="AH611" s="210">
        <v>3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">
      <c r="A612" s="217"/>
      <c r="B612" s="218"/>
      <c r="C612" s="263" t="s">
        <v>354</v>
      </c>
      <c r="D612" s="256"/>
      <c r="E612" s="257"/>
      <c r="F612" s="220"/>
      <c r="G612" s="220"/>
      <c r="H612" s="220"/>
      <c r="I612" s="220"/>
      <c r="J612" s="220"/>
      <c r="K612" s="220"/>
      <c r="L612" s="220"/>
      <c r="M612" s="220"/>
      <c r="N612" s="219"/>
      <c r="O612" s="219"/>
      <c r="P612" s="219"/>
      <c r="Q612" s="219"/>
      <c r="R612" s="220"/>
      <c r="S612" s="220"/>
      <c r="T612" s="220"/>
      <c r="U612" s="220"/>
      <c r="V612" s="220"/>
      <c r="W612" s="220"/>
      <c r="X612" s="220"/>
      <c r="Y612" s="220"/>
      <c r="Z612" s="210"/>
      <c r="AA612" s="210"/>
      <c r="AB612" s="210"/>
      <c r="AC612" s="210"/>
      <c r="AD612" s="210"/>
      <c r="AE612" s="210"/>
      <c r="AF612" s="210"/>
      <c r="AG612" s="210" t="s">
        <v>322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">
      <c r="A613" s="217"/>
      <c r="B613" s="218"/>
      <c r="C613" s="262" t="s">
        <v>1375</v>
      </c>
      <c r="D613" s="254"/>
      <c r="E613" s="255">
        <v>53.07</v>
      </c>
      <c r="F613" s="220"/>
      <c r="G613" s="220"/>
      <c r="H613" s="220"/>
      <c r="I613" s="220"/>
      <c r="J613" s="220"/>
      <c r="K613" s="220"/>
      <c r="L613" s="220"/>
      <c r="M613" s="220"/>
      <c r="N613" s="219"/>
      <c r="O613" s="219"/>
      <c r="P613" s="219"/>
      <c r="Q613" s="219"/>
      <c r="R613" s="220"/>
      <c r="S613" s="220"/>
      <c r="T613" s="220"/>
      <c r="U613" s="220"/>
      <c r="V613" s="220"/>
      <c r="W613" s="220"/>
      <c r="X613" s="220"/>
      <c r="Y613" s="220"/>
      <c r="Z613" s="210"/>
      <c r="AA613" s="210"/>
      <c r="AB613" s="210"/>
      <c r="AC613" s="210"/>
      <c r="AD613" s="210"/>
      <c r="AE613" s="210"/>
      <c r="AF613" s="210"/>
      <c r="AG613" s="210" t="s">
        <v>322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39">
        <v>116</v>
      </c>
      <c r="B614" s="240" t="s">
        <v>1376</v>
      </c>
      <c r="C614" s="250" t="s">
        <v>1377</v>
      </c>
      <c r="D614" s="241" t="s">
        <v>363</v>
      </c>
      <c r="E614" s="242">
        <v>53.07</v>
      </c>
      <c r="F614" s="243"/>
      <c r="G614" s="244">
        <f>ROUND(E614*F614,2)</f>
        <v>0</v>
      </c>
      <c r="H614" s="243"/>
      <c r="I614" s="244">
        <f>ROUND(E614*H614,2)</f>
        <v>0</v>
      </c>
      <c r="J614" s="243"/>
      <c r="K614" s="244">
        <f>ROUND(E614*J614,2)</f>
        <v>0</v>
      </c>
      <c r="L614" s="244">
        <v>21</v>
      </c>
      <c r="M614" s="244">
        <f>G614*(1+L614/100)</f>
        <v>0</v>
      </c>
      <c r="N614" s="242">
        <v>0</v>
      </c>
      <c r="O614" s="242">
        <f>ROUND(E614*N614,2)</f>
        <v>0</v>
      </c>
      <c r="P614" s="242">
        <v>0</v>
      </c>
      <c r="Q614" s="242">
        <f>ROUND(E614*P614,2)</f>
        <v>0</v>
      </c>
      <c r="R614" s="244" t="s">
        <v>485</v>
      </c>
      <c r="S614" s="244" t="s">
        <v>246</v>
      </c>
      <c r="T614" s="245" t="s">
        <v>411</v>
      </c>
      <c r="U614" s="220">
        <v>0.24</v>
      </c>
      <c r="V614" s="220">
        <f>ROUND(E614*U614,2)</f>
        <v>12.74</v>
      </c>
      <c r="W614" s="220"/>
      <c r="X614" s="220" t="s">
        <v>280</v>
      </c>
      <c r="Y614" s="220" t="s">
        <v>249</v>
      </c>
      <c r="Z614" s="210"/>
      <c r="AA614" s="210"/>
      <c r="AB614" s="210"/>
      <c r="AC614" s="210"/>
      <c r="AD614" s="210"/>
      <c r="AE614" s="210"/>
      <c r="AF614" s="210"/>
      <c r="AG614" s="210" t="s">
        <v>281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ht="22.5" outlineLevel="1" x14ac:dyDescent="0.2">
      <c r="A615" s="229">
        <v>117</v>
      </c>
      <c r="B615" s="230" t="s">
        <v>1378</v>
      </c>
      <c r="C615" s="247" t="s">
        <v>1379</v>
      </c>
      <c r="D615" s="231" t="s">
        <v>342</v>
      </c>
      <c r="E615" s="232">
        <v>2.3700199999999998</v>
      </c>
      <c r="F615" s="233"/>
      <c r="G615" s="234">
        <f>ROUND(E615*F615,2)</f>
        <v>0</v>
      </c>
      <c r="H615" s="233"/>
      <c r="I615" s="234">
        <f>ROUND(E615*H615,2)</f>
        <v>0</v>
      </c>
      <c r="J615" s="233"/>
      <c r="K615" s="234">
        <f>ROUND(E615*J615,2)</f>
        <v>0</v>
      </c>
      <c r="L615" s="234">
        <v>21</v>
      </c>
      <c r="M615" s="234">
        <f>G615*(1+L615/100)</f>
        <v>0</v>
      </c>
      <c r="N615" s="232">
        <v>1.0800399999999999</v>
      </c>
      <c r="O615" s="232">
        <f>ROUND(E615*N615,2)</f>
        <v>2.56</v>
      </c>
      <c r="P615" s="232">
        <v>0</v>
      </c>
      <c r="Q615" s="232">
        <f>ROUND(E615*P615,2)</f>
        <v>0</v>
      </c>
      <c r="R615" s="234" t="s">
        <v>485</v>
      </c>
      <c r="S615" s="234" t="s">
        <v>246</v>
      </c>
      <c r="T615" s="235" t="s">
        <v>411</v>
      </c>
      <c r="U615" s="220">
        <v>15.231</v>
      </c>
      <c r="V615" s="220">
        <f>ROUND(E615*U615,2)</f>
        <v>36.1</v>
      </c>
      <c r="W615" s="220"/>
      <c r="X615" s="220" t="s">
        <v>280</v>
      </c>
      <c r="Y615" s="220" t="s">
        <v>249</v>
      </c>
      <c r="Z615" s="210"/>
      <c r="AA615" s="210"/>
      <c r="AB615" s="210"/>
      <c r="AC615" s="210"/>
      <c r="AD615" s="210"/>
      <c r="AE615" s="210"/>
      <c r="AF615" s="210"/>
      <c r="AG615" s="210" t="s">
        <v>281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2" x14ac:dyDescent="0.2">
      <c r="A616" s="217"/>
      <c r="B616" s="218"/>
      <c r="C616" s="261" t="s">
        <v>1380</v>
      </c>
      <c r="D616" s="260"/>
      <c r="E616" s="260"/>
      <c r="F616" s="260"/>
      <c r="G616" s="260"/>
      <c r="H616" s="220"/>
      <c r="I616" s="220"/>
      <c r="J616" s="220"/>
      <c r="K616" s="220"/>
      <c r="L616" s="220"/>
      <c r="M616" s="220"/>
      <c r="N616" s="219"/>
      <c r="O616" s="219"/>
      <c r="P616" s="219"/>
      <c r="Q616" s="219"/>
      <c r="R616" s="220"/>
      <c r="S616" s="220"/>
      <c r="T616" s="220"/>
      <c r="U616" s="220"/>
      <c r="V616" s="220"/>
      <c r="W616" s="220"/>
      <c r="X616" s="220"/>
      <c r="Y616" s="220"/>
      <c r="Z616" s="210"/>
      <c r="AA616" s="210"/>
      <c r="AB616" s="210"/>
      <c r="AC616" s="210"/>
      <c r="AD616" s="210"/>
      <c r="AE616" s="210"/>
      <c r="AF616" s="210"/>
      <c r="AG616" s="210" t="s">
        <v>320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2" x14ac:dyDescent="0.2">
      <c r="A617" s="217"/>
      <c r="B617" s="218"/>
      <c r="C617" s="263" t="s">
        <v>349</v>
      </c>
      <c r="D617" s="256"/>
      <c r="E617" s="257"/>
      <c r="F617" s="220"/>
      <c r="G617" s="220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20"/>
      <c r="Z617" s="210"/>
      <c r="AA617" s="210"/>
      <c r="AB617" s="210"/>
      <c r="AC617" s="210"/>
      <c r="AD617" s="210"/>
      <c r="AE617" s="210"/>
      <c r="AF617" s="210"/>
      <c r="AG617" s="210" t="s">
        <v>322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3" x14ac:dyDescent="0.2">
      <c r="A618" s="217"/>
      <c r="B618" s="218"/>
      <c r="C618" s="264" t="s">
        <v>1365</v>
      </c>
      <c r="D618" s="256"/>
      <c r="E618" s="257">
        <v>334.31</v>
      </c>
      <c r="F618" s="220"/>
      <c r="G618" s="220"/>
      <c r="H618" s="220"/>
      <c r="I618" s="220"/>
      <c r="J618" s="220"/>
      <c r="K618" s="220"/>
      <c r="L618" s="220"/>
      <c r="M618" s="220"/>
      <c r="N618" s="219"/>
      <c r="O618" s="219"/>
      <c r="P618" s="219"/>
      <c r="Q618" s="219"/>
      <c r="R618" s="220"/>
      <c r="S618" s="220"/>
      <c r="T618" s="220"/>
      <c r="U618" s="220"/>
      <c r="V618" s="220"/>
      <c r="W618" s="220"/>
      <c r="X618" s="220"/>
      <c r="Y618" s="220"/>
      <c r="Z618" s="210"/>
      <c r="AA618" s="210"/>
      <c r="AB618" s="210"/>
      <c r="AC618" s="210"/>
      <c r="AD618" s="210"/>
      <c r="AE618" s="210"/>
      <c r="AF618" s="210"/>
      <c r="AG618" s="210" t="s">
        <v>322</v>
      </c>
      <c r="AH618" s="210">
        <v>2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">
      <c r="A619" s="217"/>
      <c r="B619" s="218"/>
      <c r="C619" s="264" t="s">
        <v>1366</v>
      </c>
      <c r="D619" s="256"/>
      <c r="E619" s="257">
        <v>24.675000000000001</v>
      </c>
      <c r="F619" s="220"/>
      <c r="G619" s="220"/>
      <c r="H619" s="220"/>
      <c r="I619" s="220"/>
      <c r="J619" s="220"/>
      <c r="K619" s="220"/>
      <c r="L619" s="220"/>
      <c r="M619" s="220"/>
      <c r="N619" s="219"/>
      <c r="O619" s="219"/>
      <c r="P619" s="219"/>
      <c r="Q619" s="219"/>
      <c r="R619" s="220"/>
      <c r="S619" s="220"/>
      <c r="T619" s="220"/>
      <c r="U619" s="220"/>
      <c r="V619" s="220"/>
      <c r="W619" s="220"/>
      <c r="X619" s="220"/>
      <c r="Y619" s="220"/>
      <c r="Z619" s="210"/>
      <c r="AA619" s="210"/>
      <c r="AB619" s="210"/>
      <c r="AC619" s="210"/>
      <c r="AD619" s="210"/>
      <c r="AE619" s="210"/>
      <c r="AF619" s="210"/>
      <c r="AG619" s="210" t="s">
        <v>322</v>
      </c>
      <c r="AH619" s="210">
        <v>2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">
      <c r="A620" s="217"/>
      <c r="B620" s="218"/>
      <c r="C620" s="265" t="s">
        <v>353</v>
      </c>
      <c r="D620" s="258"/>
      <c r="E620" s="259">
        <v>358.98500000000001</v>
      </c>
      <c r="F620" s="220"/>
      <c r="G620" s="220"/>
      <c r="H620" s="220"/>
      <c r="I620" s="220"/>
      <c r="J620" s="220"/>
      <c r="K620" s="220"/>
      <c r="L620" s="220"/>
      <c r="M620" s="220"/>
      <c r="N620" s="219"/>
      <c r="O620" s="219"/>
      <c r="P620" s="219"/>
      <c r="Q620" s="219"/>
      <c r="R620" s="220"/>
      <c r="S620" s="220"/>
      <c r="T620" s="220"/>
      <c r="U620" s="220"/>
      <c r="V620" s="220"/>
      <c r="W620" s="220"/>
      <c r="X620" s="220"/>
      <c r="Y620" s="220"/>
      <c r="Z620" s="210"/>
      <c r="AA620" s="210"/>
      <c r="AB620" s="210"/>
      <c r="AC620" s="210"/>
      <c r="AD620" s="210"/>
      <c r="AE620" s="210"/>
      <c r="AF620" s="210"/>
      <c r="AG620" s="210" t="s">
        <v>322</v>
      </c>
      <c r="AH620" s="210">
        <v>3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17"/>
      <c r="B621" s="218"/>
      <c r="C621" s="263" t="s">
        <v>354</v>
      </c>
      <c r="D621" s="256"/>
      <c r="E621" s="257"/>
      <c r="F621" s="220"/>
      <c r="G621" s="220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20"/>
      <c r="Z621" s="210"/>
      <c r="AA621" s="210"/>
      <c r="AB621" s="210"/>
      <c r="AC621" s="210"/>
      <c r="AD621" s="210"/>
      <c r="AE621" s="210"/>
      <c r="AF621" s="210"/>
      <c r="AG621" s="210" t="s">
        <v>322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17"/>
      <c r="B622" s="218"/>
      <c r="C622" s="262" t="s">
        <v>1381</v>
      </c>
      <c r="D622" s="254"/>
      <c r="E622" s="255">
        <v>2.3700199999999998</v>
      </c>
      <c r="F622" s="220"/>
      <c r="G622" s="220"/>
      <c r="H622" s="220"/>
      <c r="I622" s="220"/>
      <c r="J622" s="220"/>
      <c r="K622" s="220"/>
      <c r="L622" s="220"/>
      <c r="M622" s="220"/>
      <c r="N622" s="219"/>
      <c r="O622" s="219"/>
      <c r="P622" s="219"/>
      <c r="Q622" s="219"/>
      <c r="R622" s="220"/>
      <c r="S622" s="220"/>
      <c r="T622" s="220"/>
      <c r="U622" s="220"/>
      <c r="V622" s="220"/>
      <c r="W622" s="220"/>
      <c r="X622" s="220"/>
      <c r="Y622" s="220"/>
      <c r="Z622" s="210"/>
      <c r="AA622" s="210"/>
      <c r="AB622" s="210"/>
      <c r="AC622" s="210"/>
      <c r="AD622" s="210"/>
      <c r="AE622" s="210"/>
      <c r="AF622" s="210"/>
      <c r="AG622" s="210" t="s">
        <v>322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ht="22.5" outlineLevel="1" x14ac:dyDescent="0.2">
      <c r="A623" s="229">
        <v>118</v>
      </c>
      <c r="B623" s="230" t="s">
        <v>1382</v>
      </c>
      <c r="C623" s="247" t="s">
        <v>1383</v>
      </c>
      <c r="D623" s="231" t="s">
        <v>363</v>
      </c>
      <c r="E623" s="232">
        <v>269.51</v>
      </c>
      <c r="F623" s="233"/>
      <c r="G623" s="234">
        <f>ROUND(E623*F623,2)</f>
        <v>0</v>
      </c>
      <c r="H623" s="233"/>
      <c r="I623" s="234">
        <f>ROUND(E623*H623,2)</f>
        <v>0</v>
      </c>
      <c r="J623" s="233"/>
      <c r="K623" s="234">
        <f>ROUND(E623*J623,2)</f>
        <v>0</v>
      </c>
      <c r="L623" s="234">
        <v>21</v>
      </c>
      <c r="M623" s="234">
        <f>G623*(1+L623/100)</f>
        <v>0</v>
      </c>
      <c r="N623" s="232">
        <v>5.5700000000000003E-3</v>
      </c>
      <c r="O623" s="232">
        <f>ROUND(E623*N623,2)</f>
        <v>1.5</v>
      </c>
      <c r="P623" s="232">
        <v>0</v>
      </c>
      <c r="Q623" s="232">
        <f>ROUND(E623*P623,2)</f>
        <v>0</v>
      </c>
      <c r="R623" s="234" t="s">
        <v>485</v>
      </c>
      <c r="S623" s="234" t="s">
        <v>246</v>
      </c>
      <c r="T623" s="235" t="s">
        <v>411</v>
      </c>
      <c r="U623" s="220">
        <v>0.34300000000000003</v>
      </c>
      <c r="V623" s="220">
        <f>ROUND(E623*U623,2)</f>
        <v>92.44</v>
      </c>
      <c r="W623" s="220"/>
      <c r="X623" s="220" t="s">
        <v>280</v>
      </c>
      <c r="Y623" s="220" t="s">
        <v>249</v>
      </c>
      <c r="Z623" s="210"/>
      <c r="AA623" s="210"/>
      <c r="AB623" s="210"/>
      <c r="AC623" s="210"/>
      <c r="AD623" s="210"/>
      <c r="AE623" s="210"/>
      <c r="AF623" s="210"/>
      <c r="AG623" s="210" t="s">
        <v>281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2" x14ac:dyDescent="0.2">
      <c r="A624" s="217"/>
      <c r="B624" s="218"/>
      <c r="C624" s="261" t="s">
        <v>534</v>
      </c>
      <c r="D624" s="260"/>
      <c r="E624" s="260"/>
      <c r="F624" s="260"/>
      <c r="G624" s="260"/>
      <c r="H624" s="220"/>
      <c r="I624" s="220"/>
      <c r="J624" s="220"/>
      <c r="K624" s="220"/>
      <c r="L624" s="220"/>
      <c r="M624" s="220"/>
      <c r="N624" s="219"/>
      <c r="O624" s="219"/>
      <c r="P624" s="219"/>
      <c r="Q624" s="219"/>
      <c r="R624" s="220"/>
      <c r="S624" s="220"/>
      <c r="T624" s="220"/>
      <c r="U624" s="220"/>
      <c r="V624" s="220"/>
      <c r="W624" s="220"/>
      <c r="X624" s="220"/>
      <c r="Y624" s="220"/>
      <c r="Z624" s="210"/>
      <c r="AA624" s="210"/>
      <c r="AB624" s="210"/>
      <c r="AC624" s="210"/>
      <c r="AD624" s="210"/>
      <c r="AE624" s="210"/>
      <c r="AF624" s="210"/>
      <c r="AG624" s="210" t="s">
        <v>320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2" x14ac:dyDescent="0.2">
      <c r="A625" s="217"/>
      <c r="B625" s="218"/>
      <c r="C625" s="262" t="s">
        <v>1069</v>
      </c>
      <c r="D625" s="254"/>
      <c r="E625" s="255">
        <v>23.37</v>
      </c>
      <c r="F625" s="220"/>
      <c r="G625" s="220"/>
      <c r="H625" s="220"/>
      <c r="I625" s="220"/>
      <c r="J625" s="220"/>
      <c r="K625" s="220"/>
      <c r="L625" s="220"/>
      <c r="M625" s="220"/>
      <c r="N625" s="219"/>
      <c r="O625" s="219"/>
      <c r="P625" s="219"/>
      <c r="Q625" s="219"/>
      <c r="R625" s="220"/>
      <c r="S625" s="220"/>
      <c r="T625" s="220"/>
      <c r="U625" s="220"/>
      <c r="V625" s="220"/>
      <c r="W625" s="220"/>
      <c r="X625" s="220"/>
      <c r="Y625" s="220"/>
      <c r="Z625" s="210"/>
      <c r="AA625" s="210"/>
      <c r="AB625" s="210"/>
      <c r="AC625" s="210"/>
      <c r="AD625" s="210"/>
      <c r="AE625" s="210"/>
      <c r="AF625" s="210"/>
      <c r="AG625" s="210" t="s">
        <v>322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">
      <c r="A626" s="217"/>
      <c r="B626" s="218"/>
      <c r="C626" s="262" t="s">
        <v>1070</v>
      </c>
      <c r="D626" s="254"/>
      <c r="E626" s="255">
        <v>56</v>
      </c>
      <c r="F626" s="220"/>
      <c r="G626" s="220"/>
      <c r="H626" s="220"/>
      <c r="I626" s="220"/>
      <c r="J626" s="220"/>
      <c r="K626" s="220"/>
      <c r="L626" s="220"/>
      <c r="M626" s="220"/>
      <c r="N626" s="219"/>
      <c r="O626" s="219"/>
      <c r="P626" s="219"/>
      <c r="Q626" s="219"/>
      <c r="R626" s="220"/>
      <c r="S626" s="220"/>
      <c r="T626" s="220"/>
      <c r="U626" s="220"/>
      <c r="V626" s="220"/>
      <c r="W626" s="220"/>
      <c r="X626" s="220"/>
      <c r="Y626" s="220"/>
      <c r="Z626" s="210"/>
      <c r="AA626" s="210"/>
      <c r="AB626" s="210"/>
      <c r="AC626" s="210"/>
      <c r="AD626" s="210"/>
      <c r="AE626" s="210"/>
      <c r="AF626" s="210"/>
      <c r="AG626" s="210" t="s">
        <v>322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">
      <c r="A627" s="217"/>
      <c r="B627" s="218"/>
      <c r="C627" s="262" t="s">
        <v>1384</v>
      </c>
      <c r="D627" s="254"/>
      <c r="E627" s="255">
        <v>57</v>
      </c>
      <c r="F627" s="220"/>
      <c r="G627" s="220"/>
      <c r="H627" s="220"/>
      <c r="I627" s="220"/>
      <c r="J627" s="220"/>
      <c r="K627" s="220"/>
      <c r="L627" s="220"/>
      <c r="M627" s="220"/>
      <c r="N627" s="219"/>
      <c r="O627" s="219"/>
      <c r="P627" s="219"/>
      <c r="Q627" s="219"/>
      <c r="R627" s="220"/>
      <c r="S627" s="220"/>
      <c r="T627" s="220"/>
      <c r="U627" s="220"/>
      <c r="V627" s="220"/>
      <c r="W627" s="220"/>
      <c r="X627" s="220"/>
      <c r="Y627" s="220"/>
      <c r="Z627" s="210"/>
      <c r="AA627" s="210"/>
      <c r="AB627" s="210"/>
      <c r="AC627" s="210"/>
      <c r="AD627" s="210"/>
      <c r="AE627" s="210"/>
      <c r="AF627" s="210"/>
      <c r="AG627" s="210" t="s">
        <v>322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">
      <c r="A628" s="217"/>
      <c r="B628" s="218"/>
      <c r="C628" s="262" t="s">
        <v>1064</v>
      </c>
      <c r="D628" s="254"/>
      <c r="E628" s="255">
        <v>37.42</v>
      </c>
      <c r="F628" s="220"/>
      <c r="G628" s="220"/>
      <c r="H628" s="220"/>
      <c r="I628" s="220"/>
      <c r="J628" s="220"/>
      <c r="K628" s="220"/>
      <c r="L628" s="220"/>
      <c r="M628" s="220"/>
      <c r="N628" s="219"/>
      <c r="O628" s="219"/>
      <c r="P628" s="219"/>
      <c r="Q628" s="219"/>
      <c r="R628" s="220"/>
      <c r="S628" s="220"/>
      <c r="T628" s="220"/>
      <c r="U628" s="220"/>
      <c r="V628" s="220"/>
      <c r="W628" s="220"/>
      <c r="X628" s="220"/>
      <c r="Y628" s="220"/>
      <c r="Z628" s="210"/>
      <c r="AA628" s="210"/>
      <c r="AB628" s="210"/>
      <c r="AC628" s="210"/>
      <c r="AD628" s="210"/>
      <c r="AE628" s="210"/>
      <c r="AF628" s="210"/>
      <c r="AG628" s="210" t="s">
        <v>322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3" x14ac:dyDescent="0.2">
      <c r="A629" s="217"/>
      <c r="B629" s="218"/>
      <c r="C629" s="262" t="s">
        <v>1065</v>
      </c>
      <c r="D629" s="254"/>
      <c r="E629" s="255">
        <v>37.5</v>
      </c>
      <c r="F629" s="220"/>
      <c r="G629" s="220"/>
      <c r="H629" s="220"/>
      <c r="I629" s="220"/>
      <c r="J629" s="220"/>
      <c r="K629" s="220"/>
      <c r="L629" s="220"/>
      <c r="M629" s="220"/>
      <c r="N629" s="219"/>
      <c r="O629" s="219"/>
      <c r="P629" s="219"/>
      <c r="Q629" s="219"/>
      <c r="R629" s="220"/>
      <c r="S629" s="220"/>
      <c r="T629" s="220"/>
      <c r="U629" s="220"/>
      <c r="V629" s="220"/>
      <c r="W629" s="220"/>
      <c r="X629" s="220"/>
      <c r="Y629" s="220"/>
      <c r="Z629" s="210"/>
      <c r="AA629" s="210"/>
      <c r="AB629" s="210"/>
      <c r="AC629" s="210"/>
      <c r="AD629" s="210"/>
      <c r="AE629" s="210"/>
      <c r="AF629" s="210"/>
      <c r="AG629" s="210" t="s">
        <v>322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">
      <c r="A630" s="217"/>
      <c r="B630" s="218"/>
      <c r="C630" s="262" t="s">
        <v>1066</v>
      </c>
      <c r="D630" s="254"/>
      <c r="E630" s="255">
        <v>37.42</v>
      </c>
      <c r="F630" s="220"/>
      <c r="G630" s="220"/>
      <c r="H630" s="220"/>
      <c r="I630" s="220"/>
      <c r="J630" s="220"/>
      <c r="K630" s="220"/>
      <c r="L630" s="220"/>
      <c r="M630" s="220"/>
      <c r="N630" s="219"/>
      <c r="O630" s="219"/>
      <c r="P630" s="219"/>
      <c r="Q630" s="219"/>
      <c r="R630" s="220"/>
      <c r="S630" s="220"/>
      <c r="T630" s="220"/>
      <c r="U630" s="220"/>
      <c r="V630" s="220"/>
      <c r="W630" s="220"/>
      <c r="X630" s="220"/>
      <c r="Y630" s="220"/>
      <c r="Z630" s="210"/>
      <c r="AA630" s="210"/>
      <c r="AB630" s="210"/>
      <c r="AC630" s="210"/>
      <c r="AD630" s="210"/>
      <c r="AE630" s="210"/>
      <c r="AF630" s="210"/>
      <c r="AG630" s="210" t="s">
        <v>322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">
      <c r="A631" s="217"/>
      <c r="B631" s="218"/>
      <c r="C631" s="262" t="s">
        <v>1075</v>
      </c>
      <c r="D631" s="254"/>
      <c r="E631" s="255">
        <v>20.8</v>
      </c>
      <c r="F631" s="220"/>
      <c r="G631" s="220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20"/>
      <c r="Z631" s="210"/>
      <c r="AA631" s="210"/>
      <c r="AB631" s="210"/>
      <c r="AC631" s="210"/>
      <c r="AD631" s="210"/>
      <c r="AE631" s="210"/>
      <c r="AF631" s="210"/>
      <c r="AG631" s="210" t="s">
        <v>322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ht="22.5" outlineLevel="1" x14ac:dyDescent="0.2">
      <c r="A632" s="229">
        <v>119</v>
      </c>
      <c r="B632" s="230" t="s">
        <v>1385</v>
      </c>
      <c r="C632" s="247" t="s">
        <v>1386</v>
      </c>
      <c r="D632" s="231" t="s">
        <v>363</v>
      </c>
      <c r="E632" s="232">
        <v>310.93</v>
      </c>
      <c r="F632" s="233"/>
      <c r="G632" s="234">
        <f>ROUND(E632*F632,2)</f>
        <v>0</v>
      </c>
      <c r="H632" s="233"/>
      <c r="I632" s="234">
        <f>ROUND(E632*H632,2)</f>
        <v>0</v>
      </c>
      <c r="J632" s="233"/>
      <c r="K632" s="234">
        <f>ROUND(E632*J632,2)</f>
        <v>0</v>
      </c>
      <c r="L632" s="234">
        <v>21</v>
      </c>
      <c r="M632" s="234">
        <f>G632*(1+L632/100)</f>
        <v>0</v>
      </c>
      <c r="N632" s="232">
        <v>0.1111</v>
      </c>
      <c r="O632" s="232">
        <f>ROUND(E632*N632,2)</f>
        <v>34.54</v>
      </c>
      <c r="P632" s="232">
        <v>0</v>
      </c>
      <c r="Q632" s="232">
        <f>ROUND(E632*P632,2)</f>
        <v>0</v>
      </c>
      <c r="R632" s="234" t="s">
        <v>485</v>
      </c>
      <c r="S632" s="234" t="s">
        <v>246</v>
      </c>
      <c r="T632" s="235" t="s">
        <v>411</v>
      </c>
      <c r="U632" s="220">
        <v>0.153</v>
      </c>
      <c r="V632" s="220">
        <f>ROUND(E632*U632,2)</f>
        <v>47.57</v>
      </c>
      <c r="W632" s="220"/>
      <c r="X632" s="220" t="s">
        <v>280</v>
      </c>
      <c r="Y632" s="220" t="s">
        <v>249</v>
      </c>
      <c r="Z632" s="210"/>
      <c r="AA632" s="210"/>
      <c r="AB632" s="210"/>
      <c r="AC632" s="210"/>
      <c r="AD632" s="210"/>
      <c r="AE632" s="210"/>
      <c r="AF632" s="210"/>
      <c r="AG632" s="210" t="s">
        <v>281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2" x14ac:dyDescent="0.2">
      <c r="A633" s="217"/>
      <c r="B633" s="218"/>
      <c r="C633" s="261" t="s">
        <v>1387</v>
      </c>
      <c r="D633" s="260"/>
      <c r="E633" s="260"/>
      <c r="F633" s="260"/>
      <c r="G633" s="260"/>
      <c r="H633" s="220"/>
      <c r="I633" s="220"/>
      <c r="J633" s="220"/>
      <c r="K633" s="220"/>
      <c r="L633" s="220"/>
      <c r="M633" s="220"/>
      <c r="N633" s="219"/>
      <c r="O633" s="219"/>
      <c r="P633" s="219"/>
      <c r="Q633" s="219"/>
      <c r="R633" s="220"/>
      <c r="S633" s="220"/>
      <c r="T633" s="220"/>
      <c r="U633" s="220"/>
      <c r="V633" s="220"/>
      <c r="W633" s="220"/>
      <c r="X633" s="220"/>
      <c r="Y633" s="220"/>
      <c r="Z633" s="210"/>
      <c r="AA633" s="210"/>
      <c r="AB633" s="210"/>
      <c r="AC633" s="210"/>
      <c r="AD633" s="210"/>
      <c r="AE633" s="210"/>
      <c r="AF633" s="210"/>
      <c r="AG633" s="210" t="s">
        <v>320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2" x14ac:dyDescent="0.2">
      <c r="A634" s="217"/>
      <c r="B634" s="218"/>
      <c r="C634" s="262" t="s">
        <v>1388</v>
      </c>
      <c r="D634" s="254"/>
      <c r="E634" s="255">
        <v>7.86</v>
      </c>
      <c r="F634" s="220"/>
      <c r="G634" s="220"/>
      <c r="H634" s="220"/>
      <c r="I634" s="220"/>
      <c r="J634" s="220"/>
      <c r="K634" s="220"/>
      <c r="L634" s="220"/>
      <c r="M634" s="220"/>
      <c r="N634" s="219"/>
      <c r="O634" s="219"/>
      <c r="P634" s="219"/>
      <c r="Q634" s="219"/>
      <c r="R634" s="220"/>
      <c r="S634" s="220"/>
      <c r="T634" s="220"/>
      <c r="U634" s="220"/>
      <c r="V634" s="220"/>
      <c r="W634" s="220"/>
      <c r="X634" s="220"/>
      <c r="Y634" s="220"/>
      <c r="Z634" s="210"/>
      <c r="AA634" s="210"/>
      <c r="AB634" s="210"/>
      <c r="AC634" s="210"/>
      <c r="AD634" s="210"/>
      <c r="AE634" s="210"/>
      <c r="AF634" s="210"/>
      <c r="AG634" s="210" t="s">
        <v>322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">
      <c r="A635" s="217"/>
      <c r="B635" s="218"/>
      <c r="C635" s="262" t="s">
        <v>1069</v>
      </c>
      <c r="D635" s="254"/>
      <c r="E635" s="255">
        <v>23.37</v>
      </c>
      <c r="F635" s="220"/>
      <c r="G635" s="220"/>
      <c r="H635" s="220"/>
      <c r="I635" s="220"/>
      <c r="J635" s="220"/>
      <c r="K635" s="220"/>
      <c r="L635" s="220"/>
      <c r="M635" s="220"/>
      <c r="N635" s="219"/>
      <c r="O635" s="219"/>
      <c r="P635" s="219"/>
      <c r="Q635" s="219"/>
      <c r="R635" s="220"/>
      <c r="S635" s="220"/>
      <c r="T635" s="220"/>
      <c r="U635" s="220"/>
      <c r="V635" s="220"/>
      <c r="W635" s="220"/>
      <c r="X635" s="220"/>
      <c r="Y635" s="220"/>
      <c r="Z635" s="210"/>
      <c r="AA635" s="210"/>
      <c r="AB635" s="210"/>
      <c r="AC635" s="210"/>
      <c r="AD635" s="210"/>
      <c r="AE635" s="210"/>
      <c r="AF635" s="210"/>
      <c r="AG635" s="210" t="s">
        <v>322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">
      <c r="A636" s="217"/>
      <c r="B636" s="218"/>
      <c r="C636" s="262" t="s">
        <v>1070</v>
      </c>
      <c r="D636" s="254"/>
      <c r="E636" s="255">
        <v>56</v>
      </c>
      <c r="F636" s="220"/>
      <c r="G636" s="220"/>
      <c r="H636" s="220"/>
      <c r="I636" s="220"/>
      <c r="J636" s="220"/>
      <c r="K636" s="220"/>
      <c r="L636" s="220"/>
      <c r="M636" s="220"/>
      <c r="N636" s="219"/>
      <c r="O636" s="219"/>
      <c r="P636" s="219"/>
      <c r="Q636" s="219"/>
      <c r="R636" s="220"/>
      <c r="S636" s="220"/>
      <c r="T636" s="220"/>
      <c r="U636" s="220"/>
      <c r="V636" s="220"/>
      <c r="W636" s="220"/>
      <c r="X636" s="220"/>
      <c r="Y636" s="220"/>
      <c r="Z636" s="210"/>
      <c r="AA636" s="210"/>
      <c r="AB636" s="210"/>
      <c r="AC636" s="210"/>
      <c r="AD636" s="210"/>
      <c r="AE636" s="210"/>
      <c r="AF636" s="210"/>
      <c r="AG636" s="210" t="s">
        <v>322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3" x14ac:dyDescent="0.2">
      <c r="A637" s="217"/>
      <c r="B637" s="218"/>
      <c r="C637" s="262" t="s">
        <v>1384</v>
      </c>
      <c r="D637" s="254"/>
      <c r="E637" s="255">
        <v>57</v>
      </c>
      <c r="F637" s="220"/>
      <c r="G637" s="220"/>
      <c r="H637" s="220"/>
      <c r="I637" s="220"/>
      <c r="J637" s="220"/>
      <c r="K637" s="220"/>
      <c r="L637" s="220"/>
      <c r="M637" s="220"/>
      <c r="N637" s="219"/>
      <c r="O637" s="219"/>
      <c r="P637" s="219"/>
      <c r="Q637" s="219"/>
      <c r="R637" s="220"/>
      <c r="S637" s="220"/>
      <c r="T637" s="220"/>
      <c r="U637" s="220"/>
      <c r="V637" s="220"/>
      <c r="W637" s="220"/>
      <c r="X637" s="220"/>
      <c r="Y637" s="220"/>
      <c r="Z637" s="210"/>
      <c r="AA637" s="210"/>
      <c r="AB637" s="210"/>
      <c r="AC637" s="210"/>
      <c r="AD637" s="210"/>
      <c r="AE637" s="210"/>
      <c r="AF637" s="210"/>
      <c r="AG637" s="210" t="s">
        <v>322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">
      <c r="A638" s="217"/>
      <c r="B638" s="218"/>
      <c r="C638" s="262" t="s">
        <v>1064</v>
      </c>
      <c r="D638" s="254"/>
      <c r="E638" s="255">
        <v>37.42</v>
      </c>
      <c r="F638" s="220"/>
      <c r="G638" s="220"/>
      <c r="H638" s="220"/>
      <c r="I638" s="220"/>
      <c r="J638" s="220"/>
      <c r="K638" s="220"/>
      <c r="L638" s="220"/>
      <c r="M638" s="220"/>
      <c r="N638" s="219"/>
      <c r="O638" s="219"/>
      <c r="P638" s="219"/>
      <c r="Q638" s="219"/>
      <c r="R638" s="220"/>
      <c r="S638" s="220"/>
      <c r="T638" s="220"/>
      <c r="U638" s="220"/>
      <c r="V638" s="220"/>
      <c r="W638" s="220"/>
      <c r="X638" s="220"/>
      <c r="Y638" s="220"/>
      <c r="Z638" s="210"/>
      <c r="AA638" s="210"/>
      <c r="AB638" s="210"/>
      <c r="AC638" s="210"/>
      <c r="AD638" s="210"/>
      <c r="AE638" s="210"/>
      <c r="AF638" s="210"/>
      <c r="AG638" s="210" t="s">
        <v>322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17"/>
      <c r="B639" s="218"/>
      <c r="C639" s="262" t="s">
        <v>1065</v>
      </c>
      <c r="D639" s="254"/>
      <c r="E639" s="255">
        <v>37.5</v>
      </c>
      <c r="F639" s="220"/>
      <c r="G639" s="220"/>
      <c r="H639" s="220"/>
      <c r="I639" s="220"/>
      <c r="J639" s="220"/>
      <c r="K639" s="220"/>
      <c r="L639" s="220"/>
      <c r="M639" s="220"/>
      <c r="N639" s="219"/>
      <c r="O639" s="219"/>
      <c r="P639" s="219"/>
      <c r="Q639" s="219"/>
      <c r="R639" s="220"/>
      <c r="S639" s="220"/>
      <c r="T639" s="220"/>
      <c r="U639" s="220"/>
      <c r="V639" s="220"/>
      <c r="W639" s="220"/>
      <c r="X639" s="220"/>
      <c r="Y639" s="220"/>
      <c r="Z639" s="210"/>
      <c r="AA639" s="210"/>
      <c r="AB639" s="210"/>
      <c r="AC639" s="210"/>
      <c r="AD639" s="210"/>
      <c r="AE639" s="210"/>
      <c r="AF639" s="210"/>
      <c r="AG639" s="210" t="s">
        <v>322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17"/>
      <c r="B640" s="218"/>
      <c r="C640" s="262" t="s">
        <v>1066</v>
      </c>
      <c r="D640" s="254"/>
      <c r="E640" s="255">
        <v>37.42</v>
      </c>
      <c r="F640" s="220"/>
      <c r="G640" s="220"/>
      <c r="H640" s="220"/>
      <c r="I640" s="220"/>
      <c r="J640" s="220"/>
      <c r="K640" s="220"/>
      <c r="L640" s="220"/>
      <c r="M640" s="220"/>
      <c r="N640" s="219"/>
      <c r="O640" s="219"/>
      <c r="P640" s="219"/>
      <c r="Q640" s="219"/>
      <c r="R640" s="220"/>
      <c r="S640" s="220"/>
      <c r="T640" s="220"/>
      <c r="U640" s="220"/>
      <c r="V640" s="220"/>
      <c r="W640" s="220"/>
      <c r="X640" s="220"/>
      <c r="Y640" s="220"/>
      <c r="Z640" s="210"/>
      <c r="AA640" s="210"/>
      <c r="AB640" s="210"/>
      <c r="AC640" s="210"/>
      <c r="AD640" s="210"/>
      <c r="AE640" s="210"/>
      <c r="AF640" s="210"/>
      <c r="AG640" s="210" t="s">
        <v>322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">
      <c r="A641" s="217"/>
      <c r="B641" s="218"/>
      <c r="C641" s="262" t="s">
        <v>1071</v>
      </c>
      <c r="D641" s="254"/>
      <c r="E641" s="255">
        <v>4.95</v>
      </c>
      <c r="F641" s="220"/>
      <c r="G641" s="220"/>
      <c r="H641" s="220"/>
      <c r="I641" s="220"/>
      <c r="J641" s="220"/>
      <c r="K641" s="220"/>
      <c r="L641" s="220"/>
      <c r="M641" s="220"/>
      <c r="N641" s="219"/>
      <c r="O641" s="219"/>
      <c r="P641" s="219"/>
      <c r="Q641" s="219"/>
      <c r="R641" s="220"/>
      <c r="S641" s="220"/>
      <c r="T641" s="220"/>
      <c r="U641" s="220"/>
      <c r="V641" s="220"/>
      <c r="W641" s="220"/>
      <c r="X641" s="220"/>
      <c r="Y641" s="220"/>
      <c r="Z641" s="210"/>
      <c r="AA641" s="210"/>
      <c r="AB641" s="210"/>
      <c r="AC641" s="210"/>
      <c r="AD641" s="210"/>
      <c r="AE641" s="210"/>
      <c r="AF641" s="210"/>
      <c r="AG641" s="210" t="s">
        <v>322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">
      <c r="A642" s="217"/>
      <c r="B642" s="218"/>
      <c r="C642" s="262" t="s">
        <v>1072</v>
      </c>
      <c r="D642" s="254"/>
      <c r="E642" s="255">
        <v>14.43</v>
      </c>
      <c r="F642" s="220"/>
      <c r="G642" s="220"/>
      <c r="H642" s="220"/>
      <c r="I642" s="220"/>
      <c r="J642" s="220"/>
      <c r="K642" s="220"/>
      <c r="L642" s="220"/>
      <c r="M642" s="220"/>
      <c r="N642" s="219"/>
      <c r="O642" s="219"/>
      <c r="P642" s="219"/>
      <c r="Q642" s="219"/>
      <c r="R642" s="220"/>
      <c r="S642" s="220"/>
      <c r="T642" s="220"/>
      <c r="U642" s="220"/>
      <c r="V642" s="220"/>
      <c r="W642" s="220"/>
      <c r="X642" s="220"/>
      <c r="Y642" s="220"/>
      <c r="Z642" s="210"/>
      <c r="AA642" s="210"/>
      <c r="AB642" s="210"/>
      <c r="AC642" s="210"/>
      <c r="AD642" s="210"/>
      <c r="AE642" s="210"/>
      <c r="AF642" s="210"/>
      <c r="AG642" s="210" t="s">
        <v>322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">
      <c r="A643" s="217"/>
      <c r="B643" s="218"/>
      <c r="C643" s="262" t="s">
        <v>1073</v>
      </c>
      <c r="D643" s="254"/>
      <c r="E643" s="255">
        <v>12.38</v>
      </c>
      <c r="F643" s="220"/>
      <c r="G643" s="220"/>
      <c r="H643" s="220"/>
      <c r="I643" s="220"/>
      <c r="J643" s="220"/>
      <c r="K643" s="220"/>
      <c r="L643" s="220"/>
      <c r="M643" s="220"/>
      <c r="N643" s="219"/>
      <c r="O643" s="219"/>
      <c r="P643" s="219"/>
      <c r="Q643" s="219"/>
      <c r="R643" s="220"/>
      <c r="S643" s="220"/>
      <c r="T643" s="220"/>
      <c r="U643" s="220"/>
      <c r="V643" s="220"/>
      <c r="W643" s="220"/>
      <c r="X643" s="220"/>
      <c r="Y643" s="220"/>
      <c r="Z643" s="210"/>
      <c r="AA643" s="210"/>
      <c r="AB643" s="210"/>
      <c r="AC643" s="210"/>
      <c r="AD643" s="210"/>
      <c r="AE643" s="210"/>
      <c r="AF643" s="210"/>
      <c r="AG643" s="210" t="s">
        <v>322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">
      <c r="A644" s="217"/>
      <c r="B644" s="218"/>
      <c r="C644" s="262" t="s">
        <v>1074</v>
      </c>
      <c r="D644" s="254"/>
      <c r="E644" s="255">
        <v>1.8</v>
      </c>
      <c r="F644" s="220"/>
      <c r="G644" s="220"/>
      <c r="H644" s="220"/>
      <c r="I644" s="220"/>
      <c r="J644" s="220"/>
      <c r="K644" s="220"/>
      <c r="L644" s="220"/>
      <c r="M644" s="220"/>
      <c r="N644" s="219"/>
      <c r="O644" s="219"/>
      <c r="P644" s="219"/>
      <c r="Q644" s="219"/>
      <c r="R644" s="220"/>
      <c r="S644" s="220"/>
      <c r="T644" s="220"/>
      <c r="U644" s="220"/>
      <c r="V644" s="220"/>
      <c r="W644" s="220"/>
      <c r="X644" s="220"/>
      <c r="Y644" s="220"/>
      <c r="Z644" s="210"/>
      <c r="AA644" s="210"/>
      <c r="AB644" s="210"/>
      <c r="AC644" s="210"/>
      <c r="AD644" s="210"/>
      <c r="AE644" s="210"/>
      <c r="AF644" s="210"/>
      <c r="AG644" s="210" t="s">
        <v>322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">
      <c r="A645" s="217"/>
      <c r="B645" s="218"/>
      <c r="C645" s="262" t="s">
        <v>1075</v>
      </c>
      <c r="D645" s="254"/>
      <c r="E645" s="255">
        <v>20.8</v>
      </c>
      <c r="F645" s="220"/>
      <c r="G645" s="220"/>
      <c r="H645" s="220"/>
      <c r="I645" s="220"/>
      <c r="J645" s="220"/>
      <c r="K645" s="220"/>
      <c r="L645" s="220"/>
      <c r="M645" s="220"/>
      <c r="N645" s="219"/>
      <c r="O645" s="219"/>
      <c r="P645" s="219"/>
      <c r="Q645" s="219"/>
      <c r="R645" s="220"/>
      <c r="S645" s="220"/>
      <c r="T645" s="220"/>
      <c r="U645" s="220"/>
      <c r="V645" s="220"/>
      <c r="W645" s="220"/>
      <c r="X645" s="220"/>
      <c r="Y645" s="220"/>
      <c r="Z645" s="210"/>
      <c r="AA645" s="210"/>
      <c r="AB645" s="210"/>
      <c r="AC645" s="210"/>
      <c r="AD645" s="210"/>
      <c r="AE645" s="210"/>
      <c r="AF645" s="210"/>
      <c r="AG645" s="210" t="s">
        <v>322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ht="22.5" outlineLevel="1" x14ac:dyDescent="0.2">
      <c r="A646" s="229">
        <v>120</v>
      </c>
      <c r="B646" s="230" t="s">
        <v>1389</v>
      </c>
      <c r="C646" s="247" t="s">
        <v>1390</v>
      </c>
      <c r="D646" s="231" t="s">
        <v>363</v>
      </c>
      <c r="E646" s="232">
        <v>1243.72</v>
      </c>
      <c r="F646" s="233"/>
      <c r="G646" s="234">
        <f>ROUND(E646*F646,2)</f>
        <v>0</v>
      </c>
      <c r="H646" s="233"/>
      <c r="I646" s="234">
        <f>ROUND(E646*H646,2)</f>
        <v>0</v>
      </c>
      <c r="J646" s="233"/>
      <c r="K646" s="234">
        <f>ROUND(E646*J646,2)</f>
        <v>0</v>
      </c>
      <c r="L646" s="234">
        <v>21</v>
      </c>
      <c r="M646" s="234">
        <f>G646*(1+L646/100)</f>
        <v>0</v>
      </c>
      <c r="N646" s="232">
        <v>1.111E-2</v>
      </c>
      <c r="O646" s="232">
        <f>ROUND(E646*N646,2)</f>
        <v>13.82</v>
      </c>
      <c r="P646" s="232">
        <v>0</v>
      </c>
      <c r="Q646" s="232">
        <f>ROUND(E646*P646,2)</f>
        <v>0</v>
      </c>
      <c r="R646" s="234" t="s">
        <v>485</v>
      </c>
      <c r="S646" s="234" t="s">
        <v>246</v>
      </c>
      <c r="T646" s="235" t="s">
        <v>411</v>
      </c>
      <c r="U646" s="220">
        <v>5.0000000000000001E-3</v>
      </c>
      <c r="V646" s="220">
        <f>ROUND(E646*U646,2)</f>
        <v>6.22</v>
      </c>
      <c r="W646" s="220"/>
      <c r="X646" s="220" t="s">
        <v>280</v>
      </c>
      <c r="Y646" s="220" t="s">
        <v>249</v>
      </c>
      <c r="Z646" s="210"/>
      <c r="AA646" s="210"/>
      <c r="AB646" s="210"/>
      <c r="AC646" s="210"/>
      <c r="AD646" s="210"/>
      <c r="AE646" s="210"/>
      <c r="AF646" s="210"/>
      <c r="AG646" s="210" t="s">
        <v>281</v>
      </c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2" x14ac:dyDescent="0.2">
      <c r="A647" s="217"/>
      <c r="B647" s="218"/>
      <c r="C647" s="261" t="s">
        <v>1387</v>
      </c>
      <c r="D647" s="260"/>
      <c r="E647" s="260"/>
      <c r="F647" s="260"/>
      <c r="G647" s="260"/>
      <c r="H647" s="220"/>
      <c r="I647" s="220"/>
      <c r="J647" s="220"/>
      <c r="K647" s="220"/>
      <c r="L647" s="220"/>
      <c r="M647" s="220"/>
      <c r="N647" s="219"/>
      <c r="O647" s="219"/>
      <c r="P647" s="219"/>
      <c r="Q647" s="219"/>
      <c r="R647" s="220"/>
      <c r="S647" s="220"/>
      <c r="T647" s="220"/>
      <c r="U647" s="220"/>
      <c r="V647" s="220"/>
      <c r="W647" s="220"/>
      <c r="X647" s="220"/>
      <c r="Y647" s="220"/>
      <c r="Z647" s="210"/>
      <c r="AA647" s="210"/>
      <c r="AB647" s="210"/>
      <c r="AC647" s="210"/>
      <c r="AD647" s="210"/>
      <c r="AE647" s="210"/>
      <c r="AF647" s="210"/>
      <c r="AG647" s="210" t="s">
        <v>320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2" x14ac:dyDescent="0.2">
      <c r="A648" s="217"/>
      <c r="B648" s="218"/>
      <c r="C648" s="263" t="s">
        <v>349</v>
      </c>
      <c r="D648" s="256"/>
      <c r="E648" s="257"/>
      <c r="F648" s="220"/>
      <c r="G648" s="220"/>
      <c r="H648" s="220"/>
      <c r="I648" s="220"/>
      <c r="J648" s="220"/>
      <c r="K648" s="220"/>
      <c r="L648" s="220"/>
      <c r="M648" s="220"/>
      <c r="N648" s="219"/>
      <c r="O648" s="219"/>
      <c r="P648" s="219"/>
      <c r="Q648" s="219"/>
      <c r="R648" s="220"/>
      <c r="S648" s="220"/>
      <c r="T648" s="220"/>
      <c r="U648" s="220"/>
      <c r="V648" s="220"/>
      <c r="W648" s="220"/>
      <c r="X648" s="220"/>
      <c r="Y648" s="220"/>
      <c r="Z648" s="210"/>
      <c r="AA648" s="210"/>
      <c r="AB648" s="210"/>
      <c r="AC648" s="210"/>
      <c r="AD648" s="210"/>
      <c r="AE648" s="210"/>
      <c r="AF648" s="210"/>
      <c r="AG648" s="210" t="s">
        <v>322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">
      <c r="A649" s="217"/>
      <c r="B649" s="218"/>
      <c r="C649" s="264" t="s">
        <v>1391</v>
      </c>
      <c r="D649" s="256"/>
      <c r="E649" s="257">
        <v>7.86</v>
      </c>
      <c r="F649" s="220"/>
      <c r="G649" s="220"/>
      <c r="H649" s="220"/>
      <c r="I649" s="220"/>
      <c r="J649" s="220"/>
      <c r="K649" s="220"/>
      <c r="L649" s="220"/>
      <c r="M649" s="220"/>
      <c r="N649" s="219"/>
      <c r="O649" s="219"/>
      <c r="P649" s="219"/>
      <c r="Q649" s="219"/>
      <c r="R649" s="220"/>
      <c r="S649" s="220"/>
      <c r="T649" s="220"/>
      <c r="U649" s="220"/>
      <c r="V649" s="220"/>
      <c r="W649" s="220"/>
      <c r="X649" s="220"/>
      <c r="Y649" s="220"/>
      <c r="Z649" s="210"/>
      <c r="AA649" s="210"/>
      <c r="AB649" s="210"/>
      <c r="AC649" s="210"/>
      <c r="AD649" s="210"/>
      <c r="AE649" s="210"/>
      <c r="AF649" s="210"/>
      <c r="AG649" s="210" t="s">
        <v>322</v>
      </c>
      <c r="AH649" s="210">
        <v>2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">
      <c r="A650" s="217"/>
      <c r="B650" s="218"/>
      <c r="C650" s="264" t="s">
        <v>1392</v>
      </c>
      <c r="D650" s="256"/>
      <c r="E650" s="257">
        <v>23.37</v>
      </c>
      <c r="F650" s="220"/>
      <c r="G650" s="220"/>
      <c r="H650" s="220"/>
      <c r="I650" s="220"/>
      <c r="J650" s="220"/>
      <c r="K650" s="220"/>
      <c r="L650" s="220"/>
      <c r="M650" s="220"/>
      <c r="N650" s="219"/>
      <c r="O650" s="219"/>
      <c r="P650" s="219"/>
      <c r="Q650" s="219"/>
      <c r="R650" s="220"/>
      <c r="S650" s="220"/>
      <c r="T650" s="220"/>
      <c r="U650" s="220"/>
      <c r="V650" s="220"/>
      <c r="W650" s="220"/>
      <c r="X650" s="220"/>
      <c r="Y650" s="220"/>
      <c r="Z650" s="210"/>
      <c r="AA650" s="210"/>
      <c r="AB650" s="210"/>
      <c r="AC650" s="210"/>
      <c r="AD650" s="210"/>
      <c r="AE650" s="210"/>
      <c r="AF650" s="210"/>
      <c r="AG650" s="210" t="s">
        <v>322</v>
      </c>
      <c r="AH650" s="210">
        <v>2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">
      <c r="A651" s="217"/>
      <c r="B651" s="218"/>
      <c r="C651" s="264" t="s">
        <v>1393</v>
      </c>
      <c r="D651" s="256"/>
      <c r="E651" s="257">
        <v>56</v>
      </c>
      <c r="F651" s="220"/>
      <c r="G651" s="220"/>
      <c r="H651" s="220"/>
      <c r="I651" s="220"/>
      <c r="J651" s="220"/>
      <c r="K651" s="220"/>
      <c r="L651" s="220"/>
      <c r="M651" s="220"/>
      <c r="N651" s="219"/>
      <c r="O651" s="219"/>
      <c r="P651" s="219"/>
      <c r="Q651" s="219"/>
      <c r="R651" s="220"/>
      <c r="S651" s="220"/>
      <c r="T651" s="220"/>
      <c r="U651" s="220"/>
      <c r="V651" s="220"/>
      <c r="W651" s="220"/>
      <c r="X651" s="220"/>
      <c r="Y651" s="220"/>
      <c r="Z651" s="210"/>
      <c r="AA651" s="210"/>
      <c r="AB651" s="210"/>
      <c r="AC651" s="210"/>
      <c r="AD651" s="210"/>
      <c r="AE651" s="210"/>
      <c r="AF651" s="210"/>
      <c r="AG651" s="210" t="s">
        <v>322</v>
      </c>
      <c r="AH651" s="210">
        <v>2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">
      <c r="A652" s="217"/>
      <c r="B652" s="218"/>
      <c r="C652" s="264" t="s">
        <v>1394</v>
      </c>
      <c r="D652" s="256"/>
      <c r="E652" s="257">
        <v>57</v>
      </c>
      <c r="F652" s="220"/>
      <c r="G652" s="220"/>
      <c r="H652" s="220"/>
      <c r="I652" s="220"/>
      <c r="J652" s="220"/>
      <c r="K652" s="220"/>
      <c r="L652" s="220"/>
      <c r="M652" s="220"/>
      <c r="N652" s="219"/>
      <c r="O652" s="219"/>
      <c r="P652" s="219"/>
      <c r="Q652" s="219"/>
      <c r="R652" s="220"/>
      <c r="S652" s="220"/>
      <c r="T652" s="220"/>
      <c r="U652" s="220"/>
      <c r="V652" s="220"/>
      <c r="W652" s="220"/>
      <c r="X652" s="220"/>
      <c r="Y652" s="220"/>
      <c r="Z652" s="210"/>
      <c r="AA652" s="210"/>
      <c r="AB652" s="210"/>
      <c r="AC652" s="210"/>
      <c r="AD652" s="210"/>
      <c r="AE652" s="210"/>
      <c r="AF652" s="210"/>
      <c r="AG652" s="210" t="s">
        <v>322</v>
      </c>
      <c r="AH652" s="210">
        <v>2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3" x14ac:dyDescent="0.2">
      <c r="A653" s="217"/>
      <c r="B653" s="218"/>
      <c r="C653" s="264" t="s">
        <v>1395</v>
      </c>
      <c r="D653" s="256"/>
      <c r="E653" s="257">
        <v>37.42</v>
      </c>
      <c r="F653" s="220"/>
      <c r="G653" s="220"/>
      <c r="H653" s="220"/>
      <c r="I653" s="220"/>
      <c r="J653" s="220"/>
      <c r="K653" s="220"/>
      <c r="L653" s="220"/>
      <c r="M653" s="220"/>
      <c r="N653" s="219"/>
      <c r="O653" s="219"/>
      <c r="P653" s="219"/>
      <c r="Q653" s="219"/>
      <c r="R653" s="220"/>
      <c r="S653" s="220"/>
      <c r="T653" s="220"/>
      <c r="U653" s="220"/>
      <c r="V653" s="220"/>
      <c r="W653" s="220"/>
      <c r="X653" s="220"/>
      <c r="Y653" s="220"/>
      <c r="Z653" s="210"/>
      <c r="AA653" s="210"/>
      <c r="AB653" s="210"/>
      <c r="AC653" s="210"/>
      <c r="AD653" s="210"/>
      <c r="AE653" s="210"/>
      <c r="AF653" s="210"/>
      <c r="AG653" s="210" t="s">
        <v>322</v>
      </c>
      <c r="AH653" s="210">
        <v>2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3" x14ac:dyDescent="0.2">
      <c r="A654" s="217"/>
      <c r="B654" s="218"/>
      <c r="C654" s="264" t="s">
        <v>1396</v>
      </c>
      <c r="D654" s="256"/>
      <c r="E654" s="257">
        <v>37.5</v>
      </c>
      <c r="F654" s="220"/>
      <c r="G654" s="220"/>
      <c r="H654" s="220"/>
      <c r="I654" s="220"/>
      <c r="J654" s="220"/>
      <c r="K654" s="220"/>
      <c r="L654" s="220"/>
      <c r="M654" s="220"/>
      <c r="N654" s="219"/>
      <c r="O654" s="219"/>
      <c r="P654" s="219"/>
      <c r="Q654" s="219"/>
      <c r="R654" s="220"/>
      <c r="S654" s="220"/>
      <c r="T654" s="220"/>
      <c r="U654" s="220"/>
      <c r="V654" s="220"/>
      <c r="W654" s="220"/>
      <c r="X654" s="220"/>
      <c r="Y654" s="220"/>
      <c r="Z654" s="210"/>
      <c r="AA654" s="210"/>
      <c r="AB654" s="210"/>
      <c r="AC654" s="210"/>
      <c r="AD654" s="210"/>
      <c r="AE654" s="210"/>
      <c r="AF654" s="210"/>
      <c r="AG654" s="210" t="s">
        <v>322</v>
      </c>
      <c r="AH654" s="210">
        <v>2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3" x14ac:dyDescent="0.2">
      <c r="A655" s="217"/>
      <c r="B655" s="218"/>
      <c r="C655" s="264" t="s">
        <v>1397</v>
      </c>
      <c r="D655" s="256"/>
      <c r="E655" s="257">
        <v>37.42</v>
      </c>
      <c r="F655" s="220"/>
      <c r="G655" s="220"/>
      <c r="H655" s="220"/>
      <c r="I655" s="220"/>
      <c r="J655" s="220"/>
      <c r="K655" s="220"/>
      <c r="L655" s="220"/>
      <c r="M655" s="220"/>
      <c r="N655" s="219"/>
      <c r="O655" s="219"/>
      <c r="P655" s="219"/>
      <c r="Q655" s="219"/>
      <c r="R655" s="220"/>
      <c r="S655" s="220"/>
      <c r="T655" s="220"/>
      <c r="U655" s="220"/>
      <c r="V655" s="220"/>
      <c r="W655" s="220"/>
      <c r="X655" s="220"/>
      <c r="Y655" s="220"/>
      <c r="Z655" s="210"/>
      <c r="AA655" s="210"/>
      <c r="AB655" s="210"/>
      <c r="AC655" s="210"/>
      <c r="AD655" s="210"/>
      <c r="AE655" s="210"/>
      <c r="AF655" s="210"/>
      <c r="AG655" s="210" t="s">
        <v>322</v>
      </c>
      <c r="AH655" s="210">
        <v>2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">
      <c r="A656" s="217"/>
      <c r="B656" s="218"/>
      <c r="C656" s="264" t="s">
        <v>1398</v>
      </c>
      <c r="D656" s="256"/>
      <c r="E656" s="257">
        <v>4.95</v>
      </c>
      <c r="F656" s="220"/>
      <c r="G656" s="220"/>
      <c r="H656" s="220"/>
      <c r="I656" s="220"/>
      <c r="J656" s="220"/>
      <c r="K656" s="220"/>
      <c r="L656" s="220"/>
      <c r="M656" s="220"/>
      <c r="N656" s="219"/>
      <c r="O656" s="219"/>
      <c r="P656" s="219"/>
      <c r="Q656" s="219"/>
      <c r="R656" s="220"/>
      <c r="S656" s="220"/>
      <c r="T656" s="220"/>
      <c r="U656" s="220"/>
      <c r="V656" s="220"/>
      <c r="W656" s="220"/>
      <c r="X656" s="220"/>
      <c r="Y656" s="220"/>
      <c r="Z656" s="210"/>
      <c r="AA656" s="210"/>
      <c r="AB656" s="210"/>
      <c r="AC656" s="210"/>
      <c r="AD656" s="210"/>
      <c r="AE656" s="210"/>
      <c r="AF656" s="210"/>
      <c r="AG656" s="210" t="s">
        <v>322</v>
      </c>
      <c r="AH656" s="210">
        <v>2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">
      <c r="A657" s="217"/>
      <c r="B657" s="218"/>
      <c r="C657" s="264" t="s">
        <v>1399</v>
      </c>
      <c r="D657" s="256"/>
      <c r="E657" s="257">
        <v>14.43</v>
      </c>
      <c r="F657" s="220"/>
      <c r="G657" s="220"/>
      <c r="H657" s="220"/>
      <c r="I657" s="220"/>
      <c r="J657" s="220"/>
      <c r="K657" s="220"/>
      <c r="L657" s="220"/>
      <c r="M657" s="220"/>
      <c r="N657" s="219"/>
      <c r="O657" s="219"/>
      <c r="P657" s="219"/>
      <c r="Q657" s="219"/>
      <c r="R657" s="220"/>
      <c r="S657" s="220"/>
      <c r="T657" s="220"/>
      <c r="U657" s="220"/>
      <c r="V657" s="220"/>
      <c r="W657" s="220"/>
      <c r="X657" s="220"/>
      <c r="Y657" s="220"/>
      <c r="Z657" s="210"/>
      <c r="AA657" s="210"/>
      <c r="AB657" s="210"/>
      <c r="AC657" s="210"/>
      <c r="AD657" s="210"/>
      <c r="AE657" s="210"/>
      <c r="AF657" s="210"/>
      <c r="AG657" s="210" t="s">
        <v>322</v>
      </c>
      <c r="AH657" s="210">
        <v>2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3" x14ac:dyDescent="0.2">
      <c r="A658" s="217"/>
      <c r="B658" s="218"/>
      <c r="C658" s="264" t="s">
        <v>1400</v>
      </c>
      <c r="D658" s="256"/>
      <c r="E658" s="257">
        <v>12.38</v>
      </c>
      <c r="F658" s="220"/>
      <c r="G658" s="220"/>
      <c r="H658" s="220"/>
      <c r="I658" s="220"/>
      <c r="J658" s="220"/>
      <c r="K658" s="220"/>
      <c r="L658" s="220"/>
      <c r="M658" s="220"/>
      <c r="N658" s="219"/>
      <c r="O658" s="219"/>
      <c r="P658" s="219"/>
      <c r="Q658" s="219"/>
      <c r="R658" s="220"/>
      <c r="S658" s="220"/>
      <c r="T658" s="220"/>
      <c r="U658" s="220"/>
      <c r="V658" s="220"/>
      <c r="W658" s="220"/>
      <c r="X658" s="220"/>
      <c r="Y658" s="220"/>
      <c r="Z658" s="210"/>
      <c r="AA658" s="210"/>
      <c r="AB658" s="210"/>
      <c r="AC658" s="210"/>
      <c r="AD658" s="210"/>
      <c r="AE658" s="210"/>
      <c r="AF658" s="210"/>
      <c r="AG658" s="210" t="s">
        <v>322</v>
      </c>
      <c r="AH658" s="210">
        <v>2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3" x14ac:dyDescent="0.2">
      <c r="A659" s="217"/>
      <c r="B659" s="218"/>
      <c r="C659" s="264" t="s">
        <v>1401</v>
      </c>
      <c r="D659" s="256"/>
      <c r="E659" s="257">
        <v>1.8</v>
      </c>
      <c r="F659" s="220"/>
      <c r="G659" s="220"/>
      <c r="H659" s="220"/>
      <c r="I659" s="220"/>
      <c r="J659" s="220"/>
      <c r="K659" s="220"/>
      <c r="L659" s="220"/>
      <c r="M659" s="220"/>
      <c r="N659" s="219"/>
      <c r="O659" s="219"/>
      <c r="P659" s="219"/>
      <c r="Q659" s="219"/>
      <c r="R659" s="220"/>
      <c r="S659" s="220"/>
      <c r="T659" s="220"/>
      <c r="U659" s="220"/>
      <c r="V659" s="220"/>
      <c r="W659" s="220"/>
      <c r="X659" s="220"/>
      <c r="Y659" s="220"/>
      <c r="Z659" s="210"/>
      <c r="AA659" s="210"/>
      <c r="AB659" s="210"/>
      <c r="AC659" s="210"/>
      <c r="AD659" s="210"/>
      <c r="AE659" s="210"/>
      <c r="AF659" s="210"/>
      <c r="AG659" s="210" t="s">
        <v>322</v>
      </c>
      <c r="AH659" s="210">
        <v>2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3" x14ac:dyDescent="0.2">
      <c r="A660" s="217"/>
      <c r="B660" s="218"/>
      <c r="C660" s="264" t="s">
        <v>1402</v>
      </c>
      <c r="D660" s="256"/>
      <c r="E660" s="257">
        <v>20.8</v>
      </c>
      <c r="F660" s="220"/>
      <c r="G660" s="220"/>
      <c r="H660" s="220"/>
      <c r="I660" s="220"/>
      <c r="J660" s="220"/>
      <c r="K660" s="220"/>
      <c r="L660" s="220"/>
      <c r="M660" s="220"/>
      <c r="N660" s="219"/>
      <c r="O660" s="219"/>
      <c r="P660" s="219"/>
      <c r="Q660" s="219"/>
      <c r="R660" s="220"/>
      <c r="S660" s="220"/>
      <c r="T660" s="220"/>
      <c r="U660" s="220"/>
      <c r="V660" s="220"/>
      <c r="W660" s="220"/>
      <c r="X660" s="220"/>
      <c r="Y660" s="220"/>
      <c r="Z660" s="210"/>
      <c r="AA660" s="210"/>
      <c r="AB660" s="210"/>
      <c r="AC660" s="210"/>
      <c r="AD660" s="210"/>
      <c r="AE660" s="210"/>
      <c r="AF660" s="210"/>
      <c r="AG660" s="210" t="s">
        <v>322</v>
      </c>
      <c r="AH660" s="210">
        <v>2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">
      <c r="A661" s="217"/>
      <c r="B661" s="218"/>
      <c r="C661" s="265" t="s">
        <v>353</v>
      </c>
      <c r="D661" s="258"/>
      <c r="E661" s="259">
        <v>310.93</v>
      </c>
      <c r="F661" s="220"/>
      <c r="G661" s="220"/>
      <c r="H661" s="220"/>
      <c r="I661" s="220"/>
      <c r="J661" s="220"/>
      <c r="K661" s="220"/>
      <c r="L661" s="220"/>
      <c r="M661" s="220"/>
      <c r="N661" s="219"/>
      <c r="O661" s="219"/>
      <c r="P661" s="219"/>
      <c r="Q661" s="219"/>
      <c r="R661" s="220"/>
      <c r="S661" s="220"/>
      <c r="T661" s="220"/>
      <c r="U661" s="220"/>
      <c r="V661" s="220"/>
      <c r="W661" s="220"/>
      <c r="X661" s="220"/>
      <c r="Y661" s="220"/>
      <c r="Z661" s="210"/>
      <c r="AA661" s="210"/>
      <c r="AB661" s="210"/>
      <c r="AC661" s="210"/>
      <c r="AD661" s="210"/>
      <c r="AE661" s="210"/>
      <c r="AF661" s="210"/>
      <c r="AG661" s="210" t="s">
        <v>322</v>
      </c>
      <c r="AH661" s="210">
        <v>3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3" x14ac:dyDescent="0.2">
      <c r="A662" s="217"/>
      <c r="B662" s="218"/>
      <c r="C662" s="263" t="s">
        <v>354</v>
      </c>
      <c r="D662" s="256"/>
      <c r="E662" s="257"/>
      <c r="F662" s="220"/>
      <c r="G662" s="220"/>
      <c r="H662" s="220"/>
      <c r="I662" s="220"/>
      <c r="J662" s="220"/>
      <c r="K662" s="220"/>
      <c r="L662" s="220"/>
      <c r="M662" s="220"/>
      <c r="N662" s="219"/>
      <c r="O662" s="219"/>
      <c r="P662" s="219"/>
      <c r="Q662" s="219"/>
      <c r="R662" s="220"/>
      <c r="S662" s="220"/>
      <c r="T662" s="220"/>
      <c r="U662" s="220"/>
      <c r="V662" s="220"/>
      <c r="W662" s="220"/>
      <c r="X662" s="220"/>
      <c r="Y662" s="220"/>
      <c r="Z662" s="210"/>
      <c r="AA662" s="210"/>
      <c r="AB662" s="210"/>
      <c r="AC662" s="210"/>
      <c r="AD662" s="210"/>
      <c r="AE662" s="210"/>
      <c r="AF662" s="210"/>
      <c r="AG662" s="210" t="s">
        <v>322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">
      <c r="A663" s="217"/>
      <c r="B663" s="218"/>
      <c r="C663" s="262" t="s">
        <v>1403</v>
      </c>
      <c r="D663" s="254"/>
      <c r="E663" s="255">
        <v>1243.72</v>
      </c>
      <c r="F663" s="220"/>
      <c r="G663" s="220"/>
      <c r="H663" s="220"/>
      <c r="I663" s="220"/>
      <c r="J663" s="220"/>
      <c r="K663" s="220"/>
      <c r="L663" s="220"/>
      <c r="M663" s="220"/>
      <c r="N663" s="219"/>
      <c r="O663" s="219"/>
      <c r="P663" s="219"/>
      <c r="Q663" s="219"/>
      <c r="R663" s="220"/>
      <c r="S663" s="220"/>
      <c r="T663" s="220"/>
      <c r="U663" s="220"/>
      <c r="V663" s="220"/>
      <c r="W663" s="220"/>
      <c r="X663" s="220"/>
      <c r="Y663" s="220"/>
      <c r="Z663" s="210"/>
      <c r="AA663" s="210"/>
      <c r="AB663" s="210"/>
      <c r="AC663" s="210"/>
      <c r="AD663" s="210"/>
      <c r="AE663" s="210"/>
      <c r="AF663" s="210"/>
      <c r="AG663" s="210" t="s">
        <v>322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x14ac:dyDescent="0.2">
      <c r="A664" s="222" t="s">
        <v>241</v>
      </c>
      <c r="B664" s="223" t="s">
        <v>139</v>
      </c>
      <c r="C664" s="246" t="s">
        <v>140</v>
      </c>
      <c r="D664" s="224"/>
      <c r="E664" s="225"/>
      <c r="F664" s="226"/>
      <c r="G664" s="226">
        <f>SUMIF(AG665:AG700,"&lt;&gt;NOR",G665:G700)</f>
        <v>0</v>
      </c>
      <c r="H664" s="226"/>
      <c r="I664" s="226">
        <f>SUM(I665:I700)</f>
        <v>0</v>
      </c>
      <c r="J664" s="226"/>
      <c r="K664" s="226">
        <f>SUM(K665:K700)</f>
        <v>0</v>
      </c>
      <c r="L664" s="226"/>
      <c r="M664" s="226">
        <f>SUM(M665:M700)</f>
        <v>0</v>
      </c>
      <c r="N664" s="225"/>
      <c r="O664" s="225">
        <f>SUM(O665:O700)</f>
        <v>0.65</v>
      </c>
      <c r="P664" s="225"/>
      <c r="Q664" s="225">
        <f>SUM(Q665:Q700)</f>
        <v>0</v>
      </c>
      <c r="R664" s="226"/>
      <c r="S664" s="226"/>
      <c r="T664" s="227"/>
      <c r="U664" s="221"/>
      <c r="V664" s="221">
        <f>SUM(V665:V700)</f>
        <v>34.28</v>
      </c>
      <c r="W664" s="221"/>
      <c r="X664" s="221"/>
      <c r="Y664" s="221"/>
      <c r="AG664" t="s">
        <v>242</v>
      </c>
    </row>
    <row r="665" spans="1:60" ht="33.75" outlineLevel="1" x14ac:dyDescent="0.2">
      <c r="A665" s="229">
        <v>121</v>
      </c>
      <c r="B665" s="230" t="s">
        <v>536</v>
      </c>
      <c r="C665" s="247" t="s">
        <v>537</v>
      </c>
      <c r="D665" s="231" t="s">
        <v>410</v>
      </c>
      <c r="E665" s="232">
        <v>8</v>
      </c>
      <c r="F665" s="233"/>
      <c r="G665" s="234">
        <f>ROUND(E665*F665,2)</f>
        <v>0</v>
      </c>
      <c r="H665" s="233"/>
      <c r="I665" s="234">
        <f>ROUND(E665*H665,2)</f>
        <v>0</v>
      </c>
      <c r="J665" s="233"/>
      <c r="K665" s="234">
        <f>ROUND(E665*J665,2)</f>
        <v>0</v>
      </c>
      <c r="L665" s="234">
        <v>21</v>
      </c>
      <c r="M665" s="234">
        <f>G665*(1+L665/100)</f>
        <v>0</v>
      </c>
      <c r="N665" s="232">
        <v>1.8970000000000001E-2</v>
      </c>
      <c r="O665" s="232">
        <f>ROUND(E665*N665,2)</f>
        <v>0.15</v>
      </c>
      <c r="P665" s="232">
        <v>0</v>
      </c>
      <c r="Q665" s="232">
        <f>ROUND(E665*P665,2)</f>
        <v>0</v>
      </c>
      <c r="R665" s="234" t="s">
        <v>485</v>
      </c>
      <c r="S665" s="234" t="s">
        <v>246</v>
      </c>
      <c r="T665" s="235" t="s">
        <v>411</v>
      </c>
      <c r="U665" s="220">
        <v>1.86</v>
      </c>
      <c r="V665" s="220">
        <f>ROUND(E665*U665,2)</f>
        <v>14.88</v>
      </c>
      <c r="W665" s="220"/>
      <c r="X665" s="220" t="s">
        <v>280</v>
      </c>
      <c r="Y665" s="220" t="s">
        <v>249</v>
      </c>
      <c r="Z665" s="210"/>
      <c r="AA665" s="210"/>
      <c r="AB665" s="210"/>
      <c r="AC665" s="210"/>
      <c r="AD665" s="210"/>
      <c r="AE665" s="210"/>
      <c r="AF665" s="210"/>
      <c r="AG665" s="210" t="s">
        <v>281</v>
      </c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2" x14ac:dyDescent="0.2">
      <c r="A666" s="217"/>
      <c r="B666" s="218"/>
      <c r="C666" s="262" t="s">
        <v>1404</v>
      </c>
      <c r="D666" s="254"/>
      <c r="E666" s="255">
        <v>2</v>
      </c>
      <c r="F666" s="220"/>
      <c r="G666" s="220"/>
      <c r="H666" s="220"/>
      <c r="I666" s="220"/>
      <c r="J666" s="220"/>
      <c r="K666" s="220"/>
      <c r="L666" s="220"/>
      <c r="M666" s="220"/>
      <c r="N666" s="219"/>
      <c r="O666" s="219"/>
      <c r="P666" s="219"/>
      <c r="Q666" s="219"/>
      <c r="R666" s="220"/>
      <c r="S666" s="220"/>
      <c r="T666" s="220"/>
      <c r="U666" s="220"/>
      <c r="V666" s="220"/>
      <c r="W666" s="220"/>
      <c r="X666" s="220"/>
      <c r="Y666" s="220"/>
      <c r="Z666" s="210"/>
      <c r="AA666" s="210"/>
      <c r="AB666" s="210"/>
      <c r="AC666" s="210"/>
      <c r="AD666" s="210"/>
      <c r="AE666" s="210"/>
      <c r="AF666" s="210"/>
      <c r="AG666" s="210" t="s">
        <v>322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3" x14ac:dyDescent="0.2">
      <c r="A667" s="217"/>
      <c r="B667" s="218"/>
      <c r="C667" s="262" t="s">
        <v>605</v>
      </c>
      <c r="D667" s="254"/>
      <c r="E667" s="255">
        <v>1</v>
      </c>
      <c r="F667" s="220"/>
      <c r="G667" s="220"/>
      <c r="H667" s="220"/>
      <c r="I667" s="220"/>
      <c r="J667" s="220"/>
      <c r="K667" s="220"/>
      <c r="L667" s="220"/>
      <c r="M667" s="220"/>
      <c r="N667" s="219"/>
      <c r="O667" s="219"/>
      <c r="P667" s="219"/>
      <c r="Q667" s="219"/>
      <c r="R667" s="220"/>
      <c r="S667" s="220"/>
      <c r="T667" s="220"/>
      <c r="U667" s="220"/>
      <c r="V667" s="220"/>
      <c r="W667" s="220"/>
      <c r="X667" s="220"/>
      <c r="Y667" s="220"/>
      <c r="Z667" s="210"/>
      <c r="AA667" s="210"/>
      <c r="AB667" s="210"/>
      <c r="AC667" s="210"/>
      <c r="AD667" s="210"/>
      <c r="AE667" s="210"/>
      <c r="AF667" s="210"/>
      <c r="AG667" s="210" t="s">
        <v>322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3" x14ac:dyDescent="0.2">
      <c r="A668" s="217"/>
      <c r="B668" s="218"/>
      <c r="C668" s="262" t="s">
        <v>1405</v>
      </c>
      <c r="D668" s="254"/>
      <c r="E668" s="255">
        <v>4</v>
      </c>
      <c r="F668" s="220"/>
      <c r="G668" s="220"/>
      <c r="H668" s="220"/>
      <c r="I668" s="220"/>
      <c r="J668" s="220"/>
      <c r="K668" s="220"/>
      <c r="L668" s="220"/>
      <c r="M668" s="220"/>
      <c r="N668" s="219"/>
      <c r="O668" s="219"/>
      <c r="P668" s="219"/>
      <c r="Q668" s="219"/>
      <c r="R668" s="220"/>
      <c r="S668" s="220"/>
      <c r="T668" s="220"/>
      <c r="U668" s="220"/>
      <c r="V668" s="220"/>
      <c r="W668" s="220"/>
      <c r="X668" s="220"/>
      <c r="Y668" s="220"/>
      <c r="Z668" s="210"/>
      <c r="AA668" s="210"/>
      <c r="AB668" s="210"/>
      <c r="AC668" s="210"/>
      <c r="AD668" s="210"/>
      <c r="AE668" s="210"/>
      <c r="AF668" s="210"/>
      <c r="AG668" s="210" t="s">
        <v>322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">
      <c r="A669" s="217"/>
      <c r="B669" s="218"/>
      <c r="C669" s="262" t="s">
        <v>1406</v>
      </c>
      <c r="D669" s="254"/>
      <c r="E669" s="255">
        <v>1</v>
      </c>
      <c r="F669" s="220"/>
      <c r="G669" s="220"/>
      <c r="H669" s="220"/>
      <c r="I669" s="220"/>
      <c r="J669" s="220"/>
      <c r="K669" s="220"/>
      <c r="L669" s="220"/>
      <c r="M669" s="220"/>
      <c r="N669" s="219"/>
      <c r="O669" s="219"/>
      <c r="P669" s="219"/>
      <c r="Q669" s="219"/>
      <c r="R669" s="220"/>
      <c r="S669" s="220"/>
      <c r="T669" s="220"/>
      <c r="U669" s="220"/>
      <c r="V669" s="220"/>
      <c r="W669" s="220"/>
      <c r="X669" s="220"/>
      <c r="Y669" s="220"/>
      <c r="Z669" s="210"/>
      <c r="AA669" s="210"/>
      <c r="AB669" s="210"/>
      <c r="AC669" s="210"/>
      <c r="AD669" s="210"/>
      <c r="AE669" s="210"/>
      <c r="AF669" s="210"/>
      <c r="AG669" s="210" t="s">
        <v>322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">
      <c r="A670" s="229">
        <v>122</v>
      </c>
      <c r="B670" s="230" t="s">
        <v>543</v>
      </c>
      <c r="C670" s="247" t="s">
        <v>544</v>
      </c>
      <c r="D670" s="231" t="s">
        <v>400</v>
      </c>
      <c r="E670" s="232">
        <v>45.65</v>
      </c>
      <c r="F670" s="233"/>
      <c r="G670" s="234">
        <f>ROUND(E670*F670,2)</f>
        <v>0</v>
      </c>
      <c r="H670" s="233"/>
      <c r="I670" s="234">
        <f>ROUND(E670*H670,2)</f>
        <v>0</v>
      </c>
      <c r="J670" s="233"/>
      <c r="K670" s="234">
        <f>ROUND(E670*J670,2)</f>
        <v>0</v>
      </c>
      <c r="L670" s="234">
        <v>21</v>
      </c>
      <c r="M670" s="234">
        <f>G670*(1+L670/100)</f>
        <v>0</v>
      </c>
      <c r="N670" s="232">
        <v>2.2200000000000002E-3</v>
      </c>
      <c r="O670" s="232">
        <f>ROUND(E670*N670,2)</f>
        <v>0.1</v>
      </c>
      <c r="P670" s="232">
        <v>0</v>
      </c>
      <c r="Q670" s="232">
        <f>ROUND(E670*P670,2)</f>
        <v>0</v>
      </c>
      <c r="R670" s="234" t="s">
        <v>485</v>
      </c>
      <c r="S670" s="234" t="s">
        <v>246</v>
      </c>
      <c r="T670" s="235" t="s">
        <v>411</v>
      </c>
      <c r="U670" s="220">
        <v>0.42499999999999999</v>
      </c>
      <c r="V670" s="220">
        <f>ROUND(E670*U670,2)</f>
        <v>19.399999999999999</v>
      </c>
      <c r="W670" s="220"/>
      <c r="X670" s="220" t="s">
        <v>280</v>
      </c>
      <c r="Y670" s="220" t="s">
        <v>249</v>
      </c>
      <c r="Z670" s="210"/>
      <c r="AA670" s="210"/>
      <c r="AB670" s="210"/>
      <c r="AC670" s="210"/>
      <c r="AD670" s="210"/>
      <c r="AE670" s="210"/>
      <c r="AF670" s="210"/>
      <c r="AG670" s="210" t="s">
        <v>281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2.5" outlineLevel="2" x14ac:dyDescent="0.2">
      <c r="A671" s="217"/>
      <c r="B671" s="218"/>
      <c r="C671" s="261" t="s">
        <v>545</v>
      </c>
      <c r="D671" s="260"/>
      <c r="E671" s="260"/>
      <c r="F671" s="260"/>
      <c r="G671" s="260"/>
      <c r="H671" s="220"/>
      <c r="I671" s="220"/>
      <c r="J671" s="220"/>
      <c r="K671" s="220"/>
      <c r="L671" s="220"/>
      <c r="M671" s="220"/>
      <c r="N671" s="219"/>
      <c r="O671" s="219"/>
      <c r="P671" s="219"/>
      <c r="Q671" s="219"/>
      <c r="R671" s="220"/>
      <c r="S671" s="220"/>
      <c r="T671" s="220"/>
      <c r="U671" s="220"/>
      <c r="V671" s="220"/>
      <c r="W671" s="220"/>
      <c r="X671" s="220"/>
      <c r="Y671" s="220"/>
      <c r="Z671" s="210"/>
      <c r="AA671" s="210"/>
      <c r="AB671" s="210"/>
      <c r="AC671" s="210"/>
      <c r="AD671" s="210"/>
      <c r="AE671" s="210"/>
      <c r="AF671" s="210"/>
      <c r="AG671" s="210" t="s">
        <v>320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37" t="str">
        <f>C671</f>
        <v>a poloplastických hmot na montážní pěnu, zapravení omítky pod parapetem, těsnění spáry mezi parapetem a rámem okna, dodávka silikonu.</v>
      </c>
      <c r="BB671" s="210"/>
      <c r="BC671" s="210"/>
      <c r="BD671" s="210"/>
      <c r="BE671" s="210"/>
      <c r="BF671" s="210"/>
      <c r="BG671" s="210"/>
      <c r="BH671" s="210"/>
    </row>
    <row r="672" spans="1:60" outlineLevel="2" x14ac:dyDescent="0.2">
      <c r="A672" s="217"/>
      <c r="B672" s="218"/>
      <c r="C672" s="262" t="s">
        <v>1407</v>
      </c>
      <c r="D672" s="254"/>
      <c r="E672" s="255">
        <v>21</v>
      </c>
      <c r="F672" s="220"/>
      <c r="G672" s="220"/>
      <c r="H672" s="220"/>
      <c r="I672" s="220"/>
      <c r="J672" s="220"/>
      <c r="K672" s="220"/>
      <c r="L672" s="220"/>
      <c r="M672" s="220"/>
      <c r="N672" s="219"/>
      <c r="O672" s="219"/>
      <c r="P672" s="219"/>
      <c r="Q672" s="219"/>
      <c r="R672" s="220"/>
      <c r="S672" s="220"/>
      <c r="T672" s="220"/>
      <c r="U672" s="220"/>
      <c r="V672" s="220"/>
      <c r="W672" s="220"/>
      <c r="X672" s="220"/>
      <c r="Y672" s="220"/>
      <c r="Z672" s="210"/>
      <c r="AA672" s="210"/>
      <c r="AB672" s="210"/>
      <c r="AC672" s="210"/>
      <c r="AD672" s="210"/>
      <c r="AE672" s="210"/>
      <c r="AF672" s="210"/>
      <c r="AG672" s="210" t="s">
        <v>322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">
      <c r="A673" s="217"/>
      <c r="B673" s="218"/>
      <c r="C673" s="262" t="s">
        <v>1408</v>
      </c>
      <c r="D673" s="254"/>
      <c r="E673" s="255">
        <v>14</v>
      </c>
      <c r="F673" s="220"/>
      <c r="G673" s="220"/>
      <c r="H673" s="220"/>
      <c r="I673" s="220"/>
      <c r="J673" s="220"/>
      <c r="K673" s="220"/>
      <c r="L673" s="220"/>
      <c r="M673" s="220"/>
      <c r="N673" s="219"/>
      <c r="O673" s="219"/>
      <c r="P673" s="219"/>
      <c r="Q673" s="219"/>
      <c r="R673" s="220"/>
      <c r="S673" s="220"/>
      <c r="T673" s="220"/>
      <c r="U673" s="220"/>
      <c r="V673" s="220"/>
      <c r="W673" s="220"/>
      <c r="X673" s="220"/>
      <c r="Y673" s="220"/>
      <c r="Z673" s="210"/>
      <c r="AA673" s="210"/>
      <c r="AB673" s="210"/>
      <c r="AC673" s="210"/>
      <c r="AD673" s="210"/>
      <c r="AE673" s="210"/>
      <c r="AF673" s="210"/>
      <c r="AG673" s="210" t="s">
        <v>322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">
      <c r="A674" s="217"/>
      <c r="B674" s="218"/>
      <c r="C674" s="262" t="s">
        <v>1409</v>
      </c>
      <c r="D674" s="254"/>
      <c r="E674" s="255">
        <v>2.25</v>
      </c>
      <c r="F674" s="220"/>
      <c r="G674" s="220"/>
      <c r="H674" s="220"/>
      <c r="I674" s="220"/>
      <c r="J674" s="220"/>
      <c r="K674" s="220"/>
      <c r="L674" s="220"/>
      <c r="M674" s="220"/>
      <c r="N674" s="219"/>
      <c r="O674" s="219"/>
      <c r="P674" s="219"/>
      <c r="Q674" s="219"/>
      <c r="R674" s="220"/>
      <c r="S674" s="220"/>
      <c r="T674" s="220"/>
      <c r="U674" s="220"/>
      <c r="V674" s="220"/>
      <c r="W674" s="220"/>
      <c r="X674" s="220"/>
      <c r="Y674" s="220"/>
      <c r="Z674" s="210"/>
      <c r="AA674" s="210"/>
      <c r="AB674" s="210"/>
      <c r="AC674" s="210"/>
      <c r="AD674" s="210"/>
      <c r="AE674" s="210"/>
      <c r="AF674" s="210"/>
      <c r="AG674" s="210" t="s">
        <v>322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">
      <c r="A675" s="217"/>
      <c r="B675" s="218"/>
      <c r="C675" s="262" t="s">
        <v>1410</v>
      </c>
      <c r="D675" s="254"/>
      <c r="E675" s="255">
        <v>8.4</v>
      </c>
      <c r="F675" s="220"/>
      <c r="G675" s="220"/>
      <c r="H675" s="220"/>
      <c r="I675" s="220"/>
      <c r="J675" s="220"/>
      <c r="K675" s="220"/>
      <c r="L675" s="220"/>
      <c r="M675" s="220"/>
      <c r="N675" s="219"/>
      <c r="O675" s="219"/>
      <c r="P675" s="219"/>
      <c r="Q675" s="219"/>
      <c r="R675" s="220"/>
      <c r="S675" s="220"/>
      <c r="T675" s="220"/>
      <c r="U675" s="220"/>
      <c r="V675" s="220"/>
      <c r="W675" s="220"/>
      <c r="X675" s="220"/>
      <c r="Y675" s="220"/>
      <c r="Z675" s="210"/>
      <c r="AA675" s="210"/>
      <c r="AB675" s="210"/>
      <c r="AC675" s="210"/>
      <c r="AD675" s="210"/>
      <c r="AE675" s="210"/>
      <c r="AF675" s="210"/>
      <c r="AG675" s="210" t="s">
        <v>322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ht="22.5" outlineLevel="1" x14ac:dyDescent="0.2">
      <c r="A676" s="229">
        <v>123</v>
      </c>
      <c r="B676" s="230" t="s">
        <v>1411</v>
      </c>
      <c r="C676" s="247" t="s">
        <v>1412</v>
      </c>
      <c r="D676" s="231" t="s">
        <v>410</v>
      </c>
      <c r="E676" s="232">
        <v>1</v>
      </c>
      <c r="F676" s="233"/>
      <c r="G676" s="234">
        <f>ROUND(E676*F676,2)</f>
        <v>0</v>
      </c>
      <c r="H676" s="233"/>
      <c r="I676" s="234">
        <f>ROUND(E676*H676,2)</f>
        <v>0</v>
      </c>
      <c r="J676" s="233"/>
      <c r="K676" s="234">
        <f>ROUND(E676*J676,2)</f>
        <v>0</v>
      </c>
      <c r="L676" s="234">
        <v>21</v>
      </c>
      <c r="M676" s="234">
        <f>G676*(1+L676/100)</f>
        <v>0</v>
      </c>
      <c r="N676" s="232">
        <v>2.1999999999999999E-2</v>
      </c>
      <c r="O676" s="232">
        <f>ROUND(E676*N676,2)</f>
        <v>0.02</v>
      </c>
      <c r="P676" s="232">
        <v>0</v>
      </c>
      <c r="Q676" s="232">
        <f>ROUND(E676*P676,2)</f>
        <v>0</v>
      </c>
      <c r="R676" s="234" t="s">
        <v>549</v>
      </c>
      <c r="S676" s="234" t="s">
        <v>246</v>
      </c>
      <c r="T676" s="235" t="s">
        <v>411</v>
      </c>
      <c r="U676" s="220">
        <v>0</v>
      </c>
      <c r="V676" s="220">
        <f>ROUND(E676*U676,2)</f>
        <v>0</v>
      </c>
      <c r="W676" s="220"/>
      <c r="X676" s="220" t="s">
        <v>550</v>
      </c>
      <c r="Y676" s="220" t="s">
        <v>249</v>
      </c>
      <c r="Z676" s="210"/>
      <c r="AA676" s="210"/>
      <c r="AB676" s="210"/>
      <c r="AC676" s="210"/>
      <c r="AD676" s="210"/>
      <c r="AE676" s="210"/>
      <c r="AF676" s="210"/>
      <c r="AG676" s="210" t="s">
        <v>551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2" x14ac:dyDescent="0.2">
      <c r="A677" s="217"/>
      <c r="B677" s="218"/>
      <c r="C677" s="262" t="s">
        <v>1413</v>
      </c>
      <c r="D677" s="254"/>
      <c r="E677" s="255">
        <v>1</v>
      </c>
      <c r="F677" s="220"/>
      <c r="G677" s="220"/>
      <c r="H677" s="220"/>
      <c r="I677" s="220"/>
      <c r="J677" s="220"/>
      <c r="K677" s="220"/>
      <c r="L677" s="220"/>
      <c r="M677" s="220"/>
      <c r="N677" s="219"/>
      <c r="O677" s="219"/>
      <c r="P677" s="219"/>
      <c r="Q677" s="219"/>
      <c r="R677" s="220"/>
      <c r="S677" s="220"/>
      <c r="T677" s="220"/>
      <c r="U677" s="220"/>
      <c r="V677" s="220"/>
      <c r="W677" s="220"/>
      <c r="X677" s="220"/>
      <c r="Y677" s="220"/>
      <c r="Z677" s="210"/>
      <c r="AA677" s="210"/>
      <c r="AB677" s="210"/>
      <c r="AC677" s="210"/>
      <c r="AD677" s="210"/>
      <c r="AE677" s="210"/>
      <c r="AF677" s="210"/>
      <c r="AG677" s="210" t="s">
        <v>322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ht="22.5" outlineLevel="1" x14ac:dyDescent="0.2">
      <c r="A678" s="229">
        <v>124</v>
      </c>
      <c r="B678" s="230" t="s">
        <v>1414</v>
      </c>
      <c r="C678" s="247" t="s">
        <v>1415</v>
      </c>
      <c r="D678" s="231" t="s">
        <v>410</v>
      </c>
      <c r="E678" s="232">
        <v>1</v>
      </c>
      <c r="F678" s="233"/>
      <c r="G678" s="234">
        <f>ROUND(E678*F678,2)</f>
        <v>0</v>
      </c>
      <c r="H678" s="233"/>
      <c r="I678" s="234">
        <f>ROUND(E678*H678,2)</f>
        <v>0</v>
      </c>
      <c r="J678" s="233"/>
      <c r="K678" s="234">
        <f>ROUND(E678*J678,2)</f>
        <v>0</v>
      </c>
      <c r="L678" s="234">
        <v>21</v>
      </c>
      <c r="M678" s="234">
        <f>G678*(1+L678/100)</f>
        <v>0</v>
      </c>
      <c r="N678" s="232">
        <v>2.1999999999999999E-2</v>
      </c>
      <c r="O678" s="232">
        <f>ROUND(E678*N678,2)</f>
        <v>0.02</v>
      </c>
      <c r="P678" s="232">
        <v>0</v>
      </c>
      <c r="Q678" s="232">
        <f>ROUND(E678*P678,2)</f>
        <v>0</v>
      </c>
      <c r="R678" s="234" t="s">
        <v>549</v>
      </c>
      <c r="S678" s="234" t="s">
        <v>411</v>
      </c>
      <c r="T678" s="235" t="s">
        <v>411</v>
      </c>
      <c r="U678" s="220">
        <v>0</v>
      </c>
      <c r="V678" s="220">
        <f>ROUND(E678*U678,2)</f>
        <v>0</v>
      </c>
      <c r="W678" s="220"/>
      <c r="X678" s="220" t="s">
        <v>550</v>
      </c>
      <c r="Y678" s="220" t="s">
        <v>249</v>
      </c>
      <c r="Z678" s="210"/>
      <c r="AA678" s="210"/>
      <c r="AB678" s="210"/>
      <c r="AC678" s="210"/>
      <c r="AD678" s="210"/>
      <c r="AE678" s="210"/>
      <c r="AF678" s="210"/>
      <c r="AG678" s="210" t="s">
        <v>551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2" x14ac:dyDescent="0.2">
      <c r="A679" s="217"/>
      <c r="B679" s="218"/>
      <c r="C679" s="262" t="s">
        <v>1413</v>
      </c>
      <c r="D679" s="254"/>
      <c r="E679" s="255">
        <v>1</v>
      </c>
      <c r="F679" s="220"/>
      <c r="G679" s="220"/>
      <c r="H679" s="220"/>
      <c r="I679" s="220"/>
      <c r="J679" s="220"/>
      <c r="K679" s="220"/>
      <c r="L679" s="220"/>
      <c r="M679" s="220"/>
      <c r="N679" s="219"/>
      <c r="O679" s="219"/>
      <c r="P679" s="219"/>
      <c r="Q679" s="219"/>
      <c r="R679" s="220"/>
      <c r="S679" s="220"/>
      <c r="T679" s="220"/>
      <c r="U679" s="220"/>
      <c r="V679" s="220"/>
      <c r="W679" s="220"/>
      <c r="X679" s="220"/>
      <c r="Y679" s="220"/>
      <c r="Z679" s="210"/>
      <c r="AA679" s="210"/>
      <c r="AB679" s="210"/>
      <c r="AC679" s="210"/>
      <c r="AD679" s="210"/>
      <c r="AE679" s="210"/>
      <c r="AF679" s="210"/>
      <c r="AG679" s="210" t="s">
        <v>322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ht="22.5" outlineLevel="1" x14ac:dyDescent="0.2">
      <c r="A680" s="229">
        <v>125</v>
      </c>
      <c r="B680" s="230" t="s">
        <v>1416</v>
      </c>
      <c r="C680" s="247" t="s">
        <v>548</v>
      </c>
      <c r="D680" s="231" t="s">
        <v>410</v>
      </c>
      <c r="E680" s="232">
        <v>1</v>
      </c>
      <c r="F680" s="233"/>
      <c r="G680" s="234">
        <f>ROUND(E680*F680,2)</f>
        <v>0</v>
      </c>
      <c r="H680" s="233"/>
      <c r="I680" s="234">
        <f>ROUND(E680*H680,2)</f>
        <v>0</v>
      </c>
      <c r="J680" s="233"/>
      <c r="K680" s="234">
        <f>ROUND(E680*J680,2)</f>
        <v>0</v>
      </c>
      <c r="L680" s="234">
        <v>21</v>
      </c>
      <c r="M680" s="234">
        <f>G680*(1+L680/100)</f>
        <v>0</v>
      </c>
      <c r="N680" s="232">
        <v>2.2599999999999999E-2</v>
      </c>
      <c r="O680" s="232">
        <f>ROUND(E680*N680,2)</f>
        <v>0.02</v>
      </c>
      <c r="P680" s="232">
        <v>0</v>
      </c>
      <c r="Q680" s="232">
        <f>ROUND(E680*P680,2)</f>
        <v>0</v>
      </c>
      <c r="R680" s="234" t="s">
        <v>549</v>
      </c>
      <c r="S680" s="234" t="s">
        <v>411</v>
      </c>
      <c r="T680" s="235" t="s">
        <v>411</v>
      </c>
      <c r="U680" s="220">
        <v>0</v>
      </c>
      <c r="V680" s="220">
        <f>ROUND(E680*U680,2)</f>
        <v>0</v>
      </c>
      <c r="W680" s="220"/>
      <c r="X680" s="220" t="s">
        <v>550</v>
      </c>
      <c r="Y680" s="220" t="s">
        <v>249</v>
      </c>
      <c r="Z680" s="210"/>
      <c r="AA680" s="210"/>
      <c r="AB680" s="210"/>
      <c r="AC680" s="210"/>
      <c r="AD680" s="210"/>
      <c r="AE680" s="210"/>
      <c r="AF680" s="210"/>
      <c r="AG680" s="210" t="s">
        <v>551</v>
      </c>
      <c r="AH680" s="210"/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2" x14ac:dyDescent="0.2">
      <c r="A681" s="217"/>
      <c r="B681" s="218"/>
      <c r="C681" s="262" t="s">
        <v>1417</v>
      </c>
      <c r="D681" s="254"/>
      <c r="E681" s="255">
        <v>1</v>
      </c>
      <c r="F681" s="220"/>
      <c r="G681" s="220"/>
      <c r="H681" s="220"/>
      <c r="I681" s="220"/>
      <c r="J681" s="220"/>
      <c r="K681" s="220"/>
      <c r="L681" s="220"/>
      <c r="M681" s="220"/>
      <c r="N681" s="219"/>
      <c r="O681" s="219"/>
      <c r="P681" s="219"/>
      <c r="Q681" s="219"/>
      <c r="R681" s="220"/>
      <c r="S681" s="220"/>
      <c r="T681" s="220"/>
      <c r="U681" s="220"/>
      <c r="V681" s="220"/>
      <c r="W681" s="220"/>
      <c r="X681" s="220"/>
      <c r="Y681" s="220"/>
      <c r="Z681" s="210"/>
      <c r="AA681" s="210"/>
      <c r="AB681" s="210"/>
      <c r="AC681" s="210"/>
      <c r="AD681" s="210"/>
      <c r="AE681" s="210"/>
      <c r="AF681" s="210"/>
      <c r="AG681" s="210" t="s">
        <v>322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ht="22.5" outlineLevel="1" x14ac:dyDescent="0.2">
      <c r="A682" s="229">
        <v>126</v>
      </c>
      <c r="B682" s="230" t="s">
        <v>1418</v>
      </c>
      <c r="C682" s="247" t="s">
        <v>1419</v>
      </c>
      <c r="D682" s="231" t="s">
        <v>410</v>
      </c>
      <c r="E682" s="232">
        <v>3</v>
      </c>
      <c r="F682" s="233"/>
      <c r="G682" s="234">
        <f>ROUND(E682*F682,2)</f>
        <v>0</v>
      </c>
      <c r="H682" s="233"/>
      <c r="I682" s="234">
        <f>ROUND(E682*H682,2)</f>
        <v>0</v>
      </c>
      <c r="J682" s="233"/>
      <c r="K682" s="234">
        <f>ROUND(E682*J682,2)</f>
        <v>0</v>
      </c>
      <c r="L682" s="234">
        <v>21</v>
      </c>
      <c r="M682" s="234">
        <f>G682*(1+L682/100)</f>
        <v>0</v>
      </c>
      <c r="N682" s="232">
        <v>2.3300000000000001E-2</v>
      </c>
      <c r="O682" s="232">
        <f>ROUND(E682*N682,2)</f>
        <v>7.0000000000000007E-2</v>
      </c>
      <c r="P682" s="232">
        <v>0</v>
      </c>
      <c r="Q682" s="232">
        <f>ROUND(E682*P682,2)</f>
        <v>0</v>
      </c>
      <c r="R682" s="234" t="s">
        <v>549</v>
      </c>
      <c r="S682" s="234" t="s">
        <v>246</v>
      </c>
      <c r="T682" s="235" t="s">
        <v>411</v>
      </c>
      <c r="U682" s="220">
        <v>0</v>
      </c>
      <c r="V682" s="220">
        <f>ROUND(E682*U682,2)</f>
        <v>0</v>
      </c>
      <c r="W682" s="220"/>
      <c r="X682" s="220" t="s">
        <v>550</v>
      </c>
      <c r="Y682" s="220" t="s">
        <v>249</v>
      </c>
      <c r="Z682" s="210"/>
      <c r="AA682" s="210"/>
      <c r="AB682" s="210"/>
      <c r="AC682" s="210"/>
      <c r="AD682" s="210"/>
      <c r="AE682" s="210"/>
      <c r="AF682" s="210"/>
      <c r="AG682" s="210" t="s">
        <v>551</v>
      </c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2" x14ac:dyDescent="0.2">
      <c r="A683" s="217"/>
      <c r="B683" s="218"/>
      <c r="C683" s="262" t="s">
        <v>1420</v>
      </c>
      <c r="D683" s="254"/>
      <c r="E683" s="255">
        <v>3</v>
      </c>
      <c r="F683" s="220"/>
      <c r="G683" s="220"/>
      <c r="H683" s="220"/>
      <c r="I683" s="220"/>
      <c r="J683" s="220"/>
      <c r="K683" s="220"/>
      <c r="L683" s="220"/>
      <c r="M683" s="220"/>
      <c r="N683" s="219"/>
      <c r="O683" s="219"/>
      <c r="P683" s="219"/>
      <c r="Q683" s="219"/>
      <c r="R683" s="220"/>
      <c r="S683" s="220"/>
      <c r="T683" s="220"/>
      <c r="U683" s="220"/>
      <c r="V683" s="220"/>
      <c r="W683" s="220"/>
      <c r="X683" s="220"/>
      <c r="Y683" s="220"/>
      <c r="Z683" s="210"/>
      <c r="AA683" s="210"/>
      <c r="AB683" s="210"/>
      <c r="AC683" s="210"/>
      <c r="AD683" s="210"/>
      <c r="AE683" s="210"/>
      <c r="AF683" s="210"/>
      <c r="AG683" s="210" t="s">
        <v>322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ht="22.5" outlineLevel="1" x14ac:dyDescent="0.2">
      <c r="A684" s="229">
        <v>127</v>
      </c>
      <c r="B684" s="230" t="s">
        <v>1421</v>
      </c>
      <c r="C684" s="247" t="s">
        <v>1422</v>
      </c>
      <c r="D684" s="231" t="s">
        <v>410</v>
      </c>
      <c r="E684" s="232">
        <v>2</v>
      </c>
      <c r="F684" s="233"/>
      <c r="G684" s="234">
        <f>ROUND(E684*F684,2)</f>
        <v>0</v>
      </c>
      <c r="H684" s="233"/>
      <c r="I684" s="234">
        <f>ROUND(E684*H684,2)</f>
        <v>0</v>
      </c>
      <c r="J684" s="233"/>
      <c r="K684" s="234">
        <f>ROUND(E684*J684,2)</f>
        <v>0</v>
      </c>
      <c r="L684" s="234">
        <v>21</v>
      </c>
      <c r="M684" s="234">
        <f>G684*(1+L684/100)</f>
        <v>0</v>
      </c>
      <c r="N684" s="232">
        <v>2.3300000000000001E-2</v>
      </c>
      <c r="O684" s="232">
        <f>ROUND(E684*N684,2)</f>
        <v>0.05</v>
      </c>
      <c r="P684" s="232">
        <v>0</v>
      </c>
      <c r="Q684" s="232">
        <f>ROUND(E684*P684,2)</f>
        <v>0</v>
      </c>
      <c r="R684" s="234" t="s">
        <v>549</v>
      </c>
      <c r="S684" s="234" t="s">
        <v>411</v>
      </c>
      <c r="T684" s="235" t="s">
        <v>411</v>
      </c>
      <c r="U684" s="220">
        <v>0</v>
      </c>
      <c r="V684" s="220">
        <f>ROUND(E684*U684,2)</f>
        <v>0</v>
      </c>
      <c r="W684" s="220"/>
      <c r="X684" s="220" t="s">
        <v>550</v>
      </c>
      <c r="Y684" s="220" t="s">
        <v>249</v>
      </c>
      <c r="Z684" s="210"/>
      <c r="AA684" s="210"/>
      <c r="AB684" s="210"/>
      <c r="AC684" s="210"/>
      <c r="AD684" s="210"/>
      <c r="AE684" s="210"/>
      <c r="AF684" s="210"/>
      <c r="AG684" s="210" t="s">
        <v>551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2" x14ac:dyDescent="0.2">
      <c r="A685" s="217"/>
      <c r="B685" s="218"/>
      <c r="C685" s="262" t="s">
        <v>1423</v>
      </c>
      <c r="D685" s="254"/>
      <c r="E685" s="255">
        <v>1</v>
      </c>
      <c r="F685" s="220"/>
      <c r="G685" s="220"/>
      <c r="H685" s="220"/>
      <c r="I685" s="220"/>
      <c r="J685" s="220"/>
      <c r="K685" s="220"/>
      <c r="L685" s="220"/>
      <c r="M685" s="220"/>
      <c r="N685" s="219"/>
      <c r="O685" s="219"/>
      <c r="P685" s="219"/>
      <c r="Q685" s="219"/>
      <c r="R685" s="220"/>
      <c r="S685" s="220"/>
      <c r="T685" s="220"/>
      <c r="U685" s="220"/>
      <c r="V685" s="220"/>
      <c r="W685" s="220"/>
      <c r="X685" s="220"/>
      <c r="Y685" s="220"/>
      <c r="Z685" s="210"/>
      <c r="AA685" s="210"/>
      <c r="AB685" s="210"/>
      <c r="AC685" s="210"/>
      <c r="AD685" s="210"/>
      <c r="AE685" s="210"/>
      <c r="AF685" s="210"/>
      <c r="AG685" s="210" t="s">
        <v>322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">
      <c r="A686" s="217"/>
      <c r="B686" s="218"/>
      <c r="C686" s="262" t="s">
        <v>1406</v>
      </c>
      <c r="D686" s="254"/>
      <c r="E686" s="255">
        <v>1</v>
      </c>
      <c r="F686" s="220"/>
      <c r="G686" s="220"/>
      <c r="H686" s="220"/>
      <c r="I686" s="220"/>
      <c r="J686" s="220"/>
      <c r="K686" s="220"/>
      <c r="L686" s="220"/>
      <c r="M686" s="220"/>
      <c r="N686" s="219"/>
      <c r="O686" s="219"/>
      <c r="P686" s="219"/>
      <c r="Q686" s="219"/>
      <c r="R686" s="220"/>
      <c r="S686" s="220"/>
      <c r="T686" s="220"/>
      <c r="U686" s="220"/>
      <c r="V686" s="220"/>
      <c r="W686" s="220"/>
      <c r="X686" s="220"/>
      <c r="Y686" s="220"/>
      <c r="Z686" s="210"/>
      <c r="AA686" s="210"/>
      <c r="AB686" s="210"/>
      <c r="AC686" s="210"/>
      <c r="AD686" s="210"/>
      <c r="AE686" s="210"/>
      <c r="AF686" s="210"/>
      <c r="AG686" s="210" t="s">
        <v>322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">
      <c r="A687" s="229">
        <v>128</v>
      </c>
      <c r="B687" s="230" t="s">
        <v>554</v>
      </c>
      <c r="C687" s="247" t="s">
        <v>555</v>
      </c>
      <c r="D687" s="231" t="s">
        <v>410</v>
      </c>
      <c r="E687" s="232">
        <v>40</v>
      </c>
      <c r="F687" s="233"/>
      <c r="G687" s="234">
        <f>ROUND(E687*F687,2)</f>
        <v>0</v>
      </c>
      <c r="H687" s="233"/>
      <c r="I687" s="234">
        <f>ROUND(E687*H687,2)</f>
        <v>0</v>
      </c>
      <c r="J687" s="233"/>
      <c r="K687" s="234">
        <f>ROUND(E687*J687,2)</f>
        <v>0</v>
      </c>
      <c r="L687" s="234">
        <v>21</v>
      </c>
      <c r="M687" s="234">
        <f>G687*(1+L687/100)</f>
        <v>0</v>
      </c>
      <c r="N687" s="232">
        <v>2.0000000000000002E-5</v>
      </c>
      <c r="O687" s="232">
        <f>ROUND(E687*N687,2)</f>
        <v>0</v>
      </c>
      <c r="P687" s="232">
        <v>0</v>
      </c>
      <c r="Q687" s="232">
        <f>ROUND(E687*P687,2)</f>
        <v>0</v>
      </c>
      <c r="R687" s="234" t="s">
        <v>549</v>
      </c>
      <c r="S687" s="234" t="s">
        <v>246</v>
      </c>
      <c r="T687" s="235" t="s">
        <v>411</v>
      </c>
      <c r="U687" s="220">
        <v>0</v>
      </c>
      <c r="V687" s="220">
        <f>ROUND(E687*U687,2)</f>
        <v>0</v>
      </c>
      <c r="W687" s="220"/>
      <c r="X687" s="220" t="s">
        <v>550</v>
      </c>
      <c r="Y687" s="220" t="s">
        <v>249</v>
      </c>
      <c r="Z687" s="210"/>
      <c r="AA687" s="210"/>
      <c r="AB687" s="210"/>
      <c r="AC687" s="210"/>
      <c r="AD687" s="210"/>
      <c r="AE687" s="210"/>
      <c r="AF687" s="210"/>
      <c r="AG687" s="210" t="s">
        <v>551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2" x14ac:dyDescent="0.2">
      <c r="A688" s="217"/>
      <c r="B688" s="218"/>
      <c r="C688" s="262" t="s">
        <v>1424</v>
      </c>
      <c r="D688" s="254"/>
      <c r="E688" s="255">
        <v>14</v>
      </c>
      <c r="F688" s="220"/>
      <c r="G688" s="220"/>
      <c r="H688" s="220"/>
      <c r="I688" s="220"/>
      <c r="J688" s="220"/>
      <c r="K688" s="220"/>
      <c r="L688" s="220"/>
      <c r="M688" s="220"/>
      <c r="N688" s="219"/>
      <c r="O688" s="219"/>
      <c r="P688" s="219"/>
      <c r="Q688" s="219"/>
      <c r="R688" s="220"/>
      <c r="S688" s="220"/>
      <c r="T688" s="220"/>
      <c r="U688" s="220"/>
      <c r="V688" s="220"/>
      <c r="W688" s="220"/>
      <c r="X688" s="220"/>
      <c r="Y688" s="220"/>
      <c r="Z688" s="210"/>
      <c r="AA688" s="210"/>
      <c r="AB688" s="210"/>
      <c r="AC688" s="210"/>
      <c r="AD688" s="210"/>
      <c r="AE688" s="210"/>
      <c r="AF688" s="210"/>
      <c r="AG688" s="210" t="s">
        <v>322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">
      <c r="A689" s="217"/>
      <c r="B689" s="218"/>
      <c r="C689" s="262" t="s">
        <v>1425</v>
      </c>
      <c r="D689" s="254"/>
      <c r="E689" s="255">
        <v>8</v>
      </c>
      <c r="F689" s="220"/>
      <c r="G689" s="220"/>
      <c r="H689" s="220"/>
      <c r="I689" s="220"/>
      <c r="J689" s="220"/>
      <c r="K689" s="220"/>
      <c r="L689" s="220"/>
      <c r="M689" s="220"/>
      <c r="N689" s="219"/>
      <c r="O689" s="219"/>
      <c r="P689" s="219"/>
      <c r="Q689" s="219"/>
      <c r="R689" s="220"/>
      <c r="S689" s="220"/>
      <c r="T689" s="220"/>
      <c r="U689" s="220"/>
      <c r="V689" s="220"/>
      <c r="W689" s="220"/>
      <c r="X689" s="220"/>
      <c r="Y689" s="220"/>
      <c r="Z689" s="210"/>
      <c r="AA689" s="210"/>
      <c r="AB689" s="210"/>
      <c r="AC689" s="210"/>
      <c r="AD689" s="210"/>
      <c r="AE689" s="210"/>
      <c r="AF689" s="210"/>
      <c r="AG689" s="210" t="s">
        <v>322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">
      <c r="A690" s="217"/>
      <c r="B690" s="218"/>
      <c r="C690" s="262" t="s">
        <v>1426</v>
      </c>
      <c r="D690" s="254"/>
      <c r="E690" s="255">
        <v>6</v>
      </c>
      <c r="F690" s="220"/>
      <c r="G690" s="220"/>
      <c r="H690" s="220"/>
      <c r="I690" s="220"/>
      <c r="J690" s="220"/>
      <c r="K690" s="220"/>
      <c r="L690" s="220"/>
      <c r="M690" s="220"/>
      <c r="N690" s="219"/>
      <c r="O690" s="219"/>
      <c r="P690" s="219"/>
      <c r="Q690" s="219"/>
      <c r="R690" s="220"/>
      <c r="S690" s="220"/>
      <c r="T690" s="220"/>
      <c r="U690" s="220"/>
      <c r="V690" s="220"/>
      <c r="W690" s="220"/>
      <c r="X690" s="220"/>
      <c r="Y690" s="220"/>
      <c r="Z690" s="210"/>
      <c r="AA690" s="210"/>
      <c r="AB690" s="210"/>
      <c r="AC690" s="210"/>
      <c r="AD690" s="210"/>
      <c r="AE690" s="210"/>
      <c r="AF690" s="210"/>
      <c r="AG690" s="210" t="s">
        <v>322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">
      <c r="A691" s="217"/>
      <c r="B691" s="218"/>
      <c r="C691" s="262" t="s">
        <v>1427</v>
      </c>
      <c r="D691" s="254"/>
      <c r="E691" s="255">
        <v>12</v>
      </c>
      <c r="F691" s="220"/>
      <c r="G691" s="220"/>
      <c r="H691" s="220"/>
      <c r="I691" s="220"/>
      <c r="J691" s="220"/>
      <c r="K691" s="220"/>
      <c r="L691" s="220"/>
      <c r="M691" s="220"/>
      <c r="N691" s="219"/>
      <c r="O691" s="219"/>
      <c r="P691" s="219"/>
      <c r="Q691" s="219"/>
      <c r="R691" s="220"/>
      <c r="S691" s="220"/>
      <c r="T691" s="220"/>
      <c r="U691" s="220"/>
      <c r="V691" s="220"/>
      <c r="W691" s="220"/>
      <c r="X691" s="220"/>
      <c r="Y691" s="220"/>
      <c r="Z691" s="210"/>
      <c r="AA691" s="210"/>
      <c r="AB691" s="210"/>
      <c r="AC691" s="210"/>
      <c r="AD691" s="210"/>
      <c r="AE691" s="210"/>
      <c r="AF691" s="210"/>
      <c r="AG691" s="210" t="s">
        <v>322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ht="22.5" outlineLevel="1" x14ac:dyDescent="0.2">
      <c r="A692" s="229">
        <v>129</v>
      </c>
      <c r="B692" s="230" t="s">
        <v>557</v>
      </c>
      <c r="C692" s="247" t="s">
        <v>558</v>
      </c>
      <c r="D692" s="231" t="s">
        <v>400</v>
      </c>
      <c r="E692" s="232">
        <v>50.215000000000003</v>
      </c>
      <c r="F692" s="233"/>
      <c r="G692" s="234">
        <f>ROUND(E692*F692,2)</f>
        <v>0</v>
      </c>
      <c r="H692" s="233"/>
      <c r="I692" s="234">
        <f>ROUND(E692*H692,2)</f>
        <v>0</v>
      </c>
      <c r="J692" s="233"/>
      <c r="K692" s="234">
        <f>ROUND(E692*J692,2)</f>
        <v>0</v>
      </c>
      <c r="L692" s="234">
        <v>21</v>
      </c>
      <c r="M692" s="234">
        <f>G692*(1+L692/100)</f>
        <v>0</v>
      </c>
      <c r="N692" s="232">
        <v>4.3E-3</v>
      </c>
      <c r="O692" s="232">
        <f>ROUND(E692*N692,2)</f>
        <v>0.22</v>
      </c>
      <c r="P692" s="232">
        <v>0</v>
      </c>
      <c r="Q692" s="232">
        <f>ROUND(E692*P692,2)</f>
        <v>0</v>
      </c>
      <c r="R692" s="234" t="s">
        <v>549</v>
      </c>
      <c r="S692" s="234" t="s">
        <v>246</v>
      </c>
      <c r="T692" s="235" t="s">
        <v>411</v>
      </c>
      <c r="U692" s="220">
        <v>0</v>
      </c>
      <c r="V692" s="220">
        <f>ROUND(E692*U692,2)</f>
        <v>0</v>
      </c>
      <c r="W692" s="220"/>
      <c r="X692" s="220" t="s">
        <v>550</v>
      </c>
      <c r="Y692" s="220" t="s">
        <v>249</v>
      </c>
      <c r="Z692" s="210"/>
      <c r="AA692" s="210"/>
      <c r="AB692" s="210"/>
      <c r="AC692" s="210"/>
      <c r="AD692" s="210"/>
      <c r="AE692" s="210"/>
      <c r="AF692" s="210"/>
      <c r="AG692" s="210" t="s">
        <v>551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2" x14ac:dyDescent="0.2">
      <c r="A693" s="217"/>
      <c r="B693" s="218"/>
      <c r="C693" s="263" t="s">
        <v>349</v>
      </c>
      <c r="D693" s="256"/>
      <c r="E693" s="257"/>
      <c r="F693" s="220"/>
      <c r="G693" s="220"/>
      <c r="H693" s="220"/>
      <c r="I693" s="220"/>
      <c r="J693" s="220"/>
      <c r="K693" s="220"/>
      <c r="L693" s="220"/>
      <c r="M693" s="220"/>
      <c r="N693" s="219"/>
      <c r="O693" s="219"/>
      <c r="P693" s="219"/>
      <c r="Q693" s="219"/>
      <c r="R693" s="220"/>
      <c r="S693" s="220"/>
      <c r="T693" s="220"/>
      <c r="U693" s="220"/>
      <c r="V693" s="220"/>
      <c r="W693" s="220"/>
      <c r="X693" s="220"/>
      <c r="Y693" s="220"/>
      <c r="Z693" s="210"/>
      <c r="AA693" s="210"/>
      <c r="AB693" s="210"/>
      <c r="AC693" s="210"/>
      <c r="AD693" s="210"/>
      <c r="AE693" s="210"/>
      <c r="AF693" s="210"/>
      <c r="AG693" s="210" t="s">
        <v>322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">
      <c r="A694" s="217"/>
      <c r="B694" s="218"/>
      <c r="C694" s="264" t="s">
        <v>1428</v>
      </c>
      <c r="D694" s="256"/>
      <c r="E694" s="257">
        <v>21</v>
      </c>
      <c r="F694" s="220"/>
      <c r="G694" s="220"/>
      <c r="H694" s="220"/>
      <c r="I694" s="220"/>
      <c r="J694" s="220"/>
      <c r="K694" s="220"/>
      <c r="L694" s="220"/>
      <c r="M694" s="220"/>
      <c r="N694" s="219"/>
      <c r="O694" s="219"/>
      <c r="P694" s="219"/>
      <c r="Q694" s="219"/>
      <c r="R694" s="220"/>
      <c r="S694" s="220"/>
      <c r="T694" s="220"/>
      <c r="U694" s="220"/>
      <c r="V694" s="220"/>
      <c r="W694" s="220"/>
      <c r="X694" s="220"/>
      <c r="Y694" s="220"/>
      <c r="Z694" s="210"/>
      <c r="AA694" s="210"/>
      <c r="AB694" s="210"/>
      <c r="AC694" s="210"/>
      <c r="AD694" s="210"/>
      <c r="AE694" s="210"/>
      <c r="AF694" s="210"/>
      <c r="AG694" s="210" t="s">
        <v>322</v>
      </c>
      <c r="AH694" s="210">
        <v>2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">
      <c r="A695" s="217"/>
      <c r="B695" s="218"/>
      <c r="C695" s="264" t="s">
        <v>1429</v>
      </c>
      <c r="D695" s="256"/>
      <c r="E695" s="257">
        <v>14</v>
      </c>
      <c r="F695" s="220"/>
      <c r="G695" s="220"/>
      <c r="H695" s="220"/>
      <c r="I695" s="220"/>
      <c r="J695" s="220"/>
      <c r="K695" s="220"/>
      <c r="L695" s="220"/>
      <c r="M695" s="220"/>
      <c r="N695" s="219"/>
      <c r="O695" s="219"/>
      <c r="P695" s="219"/>
      <c r="Q695" s="219"/>
      <c r="R695" s="220"/>
      <c r="S695" s="220"/>
      <c r="T695" s="220"/>
      <c r="U695" s="220"/>
      <c r="V695" s="220"/>
      <c r="W695" s="220"/>
      <c r="X695" s="220"/>
      <c r="Y695" s="220"/>
      <c r="Z695" s="210"/>
      <c r="AA695" s="210"/>
      <c r="AB695" s="210"/>
      <c r="AC695" s="210"/>
      <c r="AD695" s="210"/>
      <c r="AE695" s="210"/>
      <c r="AF695" s="210"/>
      <c r="AG695" s="210" t="s">
        <v>322</v>
      </c>
      <c r="AH695" s="210">
        <v>2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">
      <c r="A696" s="217"/>
      <c r="B696" s="218"/>
      <c r="C696" s="264" t="s">
        <v>1430</v>
      </c>
      <c r="D696" s="256"/>
      <c r="E696" s="257">
        <v>2.25</v>
      </c>
      <c r="F696" s="220"/>
      <c r="G696" s="220"/>
      <c r="H696" s="220"/>
      <c r="I696" s="220"/>
      <c r="J696" s="220"/>
      <c r="K696" s="220"/>
      <c r="L696" s="220"/>
      <c r="M696" s="220"/>
      <c r="N696" s="219"/>
      <c r="O696" s="219"/>
      <c r="P696" s="219"/>
      <c r="Q696" s="219"/>
      <c r="R696" s="220"/>
      <c r="S696" s="220"/>
      <c r="T696" s="220"/>
      <c r="U696" s="220"/>
      <c r="V696" s="220"/>
      <c r="W696" s="220"/>
      <c r="X696" s="220"/>
      <c r="Y696" s="220"/>
      <c r="Z696" s="210"/>
      <c r="AA696" s="210"/>
      <c r="AB696" s="210"/>
      <c r="AC696" s="210"/>
      <c r="AD696" s="210"/>
      <c r="AE696" s="210"/>
      <c r="AF696" s="210"/>
      <c r="AG696" s="210" t="s">
        <v>322</v>
      </c>
      <c r="AH696" s="210">
        <v>2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">
      <c r="A697" s="217"/>
      <c r="B697" s="218"/>
      <c r="C697" s="264" t="s">
        <v>1431</v>
      </c>
      <c r="D697" s="256"/>
      <c r="E697" s="257">
        <v>8.4</v>
      </c>
      <c r="F697" s="220"/>
      <c r="G697" s="220"/>
      <c r="H697" s="220"/>
      <c r="I697" s="220"/>
      <c r="J697" s="220"/>
      <c r="K697" s="220"/>
      <c r="L697" s="220"/>
      <c r="M697" s="220"/>
      <c r="N697" s="219"/>
      <c r="O697" s="219"/>
      <c r="P697" s="219"/>
      <c r="Q697" s="219"/>
      <c r="R697" s="220"/>
      <c r="S697" s="220"/>
      <c r="T697" s="220"/>
      <c r="U697" s="220"/>
      <c r="V697" s="220"/>
      <c r="W697" s="220"/>
      <c r="X697" s="220"/>
      <c r="Y697" s="220"/>
      <c r="Z697" s="210"/>
      <c r="AA697" s="210"/>
      <c r="AB697" s="210"/>
      <c r="AC697" s="210"/>
      <c r="AD697" s="210"/>
      <c r="AE697" s="210"/>
      <c r="AF697" s="210"/>
      <c r="AG697" s="210" t="s">
        <v>322</v>
      </c>
      <c r="AH697" s="210">
        <v>2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">
      <c r="A698" s="217"/>
      <c r="B698" s="218"/>
      <c r="C698" s="265" t="s">
        <v>353</v>
      </c>
      <c r="D698" s="258"/>
      <c r="E698" s="259">
        <v>45.65</v>
      </c>
      <c r="F698" s="220"/>
      <c r="G698" s="220"/>
      <c r="H698" s="220"/>
      <c r="I698" s="220"/>
      <c r="J698" s="220"/>
      <c r="K698" s="220"/>
      <c r="L698" s="220"/>
      <c r="M698" s="220"/>
      <c r="N698" s="219"/>
      <c r="O698" s="219"/>
      <c r="P698" s="219"/>
      <c r="Q698" s="219"/>
      <c r="R698" s="220"/>
      <c r="S698" s="220"/>
      <c r="T698" s="220"/>
      <c r="U698" s="220"/>
      <c r="V698" s="220"/>
      <c r="W698" s="220"/>
      <c r="X698" s="220"/>
      <c r="Y698" s="220"/>
      <c r="Z698" s="210"/>
      <c r="AA698" s="210"/>
      <c r="AB698" s="210"/>
      <c r="AC698" s="210"/>
      <c r="AD698" s="210"/>
      <c r="AE698" s="210"/>
      <c r="AF698" s="210"/>
      <c r="AG698" s="210" t="s">
        <v>322</v>
      </c>
      <c r="AH698" s="210">
        <v>3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">
      <c r="A699" s="217"/>
      <c r="B699" s="218"/>
      <c r="C699" s="263" t="s">
        <v>354</v>
      </c>
      <c r="D699" s="256"/>
      <c r="E699" s="257"/>
      <c r="F699" s="220"/>
      <c r="G699" s="220"/>
      <c r="H699" s="220"/>
      <c r="I699" s="220"/>
      <c r="J699" s="220"/>
      <c r="K699" s="220"/>
      <c r="L699" s="220"/>
      <c r="M699" s="220"/>
      <c r="N699" s="219"/>
      <c r="O699" s="219"/>
      <c r="P699" s="219"/>
      <c r="Q699" s="219"/>
      <c r="R699" s="220"/>
      <c r="S699" s="220"/>
      <c r="T699" s="220"/>
      <c r="U699" s="220"/>
      <c r="V699" s="220"/>
      <c r="W699" s="220"/>
      <c r="X699" s="220"/>
      <c r="Y699" s="220"/>
      <c r="Z699" s="210"/>
      <c r="AA699" s="210"/>
      <c r="AB699" s="210"/>
      <c r="AC699" s="210"/>
      <c r="AD699" s="210"/>
      <c r="AE699" s="210"/>
      <c r="AF699" s="210"/>
      <c r="AG699" s="210" t="s">
        <v>322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">
      <c r="A700" s="217"/>
      <c r="B700" s="218"/>
      <c r="C700" s="262" t="s">
        <v>1361</v>
      </c>
      <c r="D700" s="254"/>
      <c r="E700" s="255">
        <v>50.215000000000003</v>
      </c>
      <c r="F700" s="220"/>
      <c r="G700" s="220"/>
      <c r="H700" s="220"/>
      <c r="I700" s="220"/>
      <c r="J700" s="220"/>
      <c r="K700" s="220"/>
      <c r="L700" s="220"/>
      <c r="M700" s="220"/>
      <c r="N700" s="219"/>
      <c r="O700" s="219"/>
      <c r="P700" s="219"/>
      <c r="Q700" s="219"/>
      <c r="R700" s="220"/>
      <c r="S700" s="220"/>
      <c r="T700" s="220"/>
      <c r="U700" s="220"/>
      <c r="V700" s="220"/>
      <c r="W700" s="220"/>
      <c r="X700" s="220"/>
      <c r="Y700" s="220"/>
      <c r="Z700" s="210"/>
      <c r="AA700" s="210"/>
      <c r="AB700" s="210"/>
      <c r="AC700" s="210"/>
      <c r="AD700" s="210"/>
      <c r="AE700" s="210"/>
      <c r="AF700" s="210"/>
      <c r="AG700" s="210" t="s">
        <v>322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x14ac:dyDescent="0.2">
      <c r="A701" s="222" t="s">
        <v>241</v>
      </c>
      <c r="B701" s="223" t="s">
        <v>145</v>
      </c>
      <c r="C701" s="246" t="s">
        <v>146</v>
      </c>
      <c r="D701" s="224"/>
      <c r="E701" s="225"/>
      <c r="F701" s="226"/>
      <c r="G701" s="226">
        <f>SUMIF(AG702:AG725,"&lt;&gt;NOR",G702:G725)</f>
        <v>0</v>
      </c>
      <c r="H701" s="226"/>
      <c r="I701" s="226">
        <f>SUM(I702:I725)</f>
        <v>0</v>
      </c>
      <c r="J701" s="226"/>
      <c r="K701" s="226">
        <f>SUM(K702:K725)</f>
        <v>0</v>
      </c>
      <c r="L701" s="226"/>
      <c r="M701" s="226">
        <f>SUM(M702:M725)</f>
        <v>0</v>
      </c>
      <c r="N701" s="225"/>
      <c r="O701" s="225">
        <f>SUM(O702:O725)</f>
        <v>11.05</v>
      </c>
      <c r="P701" s="225"/>
      <c r="Q701" s="225">
        <f>SUM(Q702:Q725)</f>
        <v>0</v>
      </c>
      <c r="R701" s="226"/>
      <c r="S701" s="226"/>
      <c r="T701" s="227"/>
      <c r="U701" s="221"/>
      <c r="V701" s="221">
        <f>SUM(V702:V725)</f>
        <v>222.48</v>
      </c>
      <c r="W701" s="221"/>
      <c r="X701" s="221"/>
      <c r="Y701" s="221"/>
      <c r="AG701" t="s">
        <v>242</v>
      </c>
    </row>
    <row r="702" spans="1:60" ht="22.5" outlineLevel="1" x14ac:dyDescent="0.2">
      <c r="A702" s="229">
        <v>130</v>
      </c>
      <c r="B702" s="230" t="s">
        <v>1432</v>
      </c>
      <c r="C702" s="247" t="s">
        <v>1433</v>
      </c>
      <c r="D702" s="231" t="s">
        <v>363</v>
      </c>
      <c r="E702" s="232">
        <v>496.62</v>
      </c>
      <c r="F702" s="233"/>
      <c r="G702" s="234">
        <f>ROUND(E702*F702,2)</f>
        <v>0</v>
      </c>
      <c r="H702" s="233"/>
      <c r="I702" s="234">
        <f>ROUND(E702*H702,2)</f>
        <v>0</v>
      </c>
      <c r="J702" s="233"/>
      <c r="K702" s="234">
        <f>ROUND(E702*J702,2)</f>
        <v>0</v>
      </c>
      <c r="L702" s="234">
        <v>21</v>
      </c>
      <c r="M702" s="234">
        <f>G702*(1+L702/100)</f>
        <v>0</v>
      </c>
      <c r="N702" s="232">
        <v>1.8380000000000001E-2</v>
      </c>
      <c r="O702" s="232">
        <f>ROUND(E702*N702,2)</f>
        <v>9.1300000000000008</v>
      </c>
      <c r="P702" s="232">
        <v>0</v>
      </c>
      <c r="Q702" s="232">
        <f>ROUND(E702*P702,2)</f>
        <v>0</v>
      </c>
      <c r="R702" s="234" t="s">
        <v>562</v>
      </c>
      <c r="S702" s="234" t="s">
        <v>246</v>
      </c>
      <c r="T702" s="235" t="s">
        <v>411</v>
      </c>
      <c r="U702" s="220">
        <v>0.13</v>
      </c>
      <c r="V702" s="220">
        <f>ROUND(E702*U702,2)</f>
        <v>64.56</v>
      </c>
      <c r="W702" s="220"/>
      <c r="X702" s="220" t="s">
        <v>280</v>
      </c>
      <c r="Y702" s="220" t="s">
        <v>249</v>
      </c>
      <c r="Z702" s="210"/>
      <c r="AA702" s="210"/>
      <c r="AB702" s="210"/>
      <c r="AC702" s="210"/>
      <c r="AD702" s="210"/>
      <c r="AE702" s="210"/>
      <c r="AF702" s="210"/>
      <c r="AG702" s="210" t="s">
        <v>281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2" x14ac:dyDescent="0.2">
      <c r="A703" s="217"/>
      <c r="B703" s="218"/>
      <c r="C703" s="261" t="s">
        <v>1434</v>
      </c>
      <c r="D703" s="260"/>
      <c r="E703" s="260"/>
      <c r="F703" s="260"/>
      <c r="G703" s="260"/>
      <c r="H703" s="220"/>
      <c r="I703" s="220"/>
      <c r="J703" s="220"/>
      <c r="K703" s="220"/>
      <c r="L703" s="220"/>
      <c r="M703" s="220"/>
      <c r="N703" s="219"/>
      <c r="O703" s="219"/>
      <c r="P703" s="219"/>
      <c r="Q703" s="219"/>
      <c r="R703" s="220"/>
      <c r="S703" s="220"/>
      <c r="T703" s="220"/>
      <c r="U703" s="220"/>
      <c r="V703" s="220"/>
      <c r="W703" s="220"/>
      <c r="X703" s="220"/>
      <c r="Y703" s="220"/>
      <c r="Z703" s="210"/>
      <c r="AA703" s="210"/>
      <c r="AB703" s="210"/>
      <c r="AC703" s="210"/>
      <c r="AD703" s="210"/>
      <c r="AE703" s="210"/>
      <c r="AF703" s="210"/>
      <c r="AG703" s="210" t="s">
        <v>320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2" x14ac:dyDescent="0.2">
      <c r="A704" s="217"/>
      <c r="B704" s="218"/>
      <c r="C704" s="262" t="s">
        <v>1435</v>
      </c>
      <c r="D704" s="254"/>
      <c r="E704" s="255">
        <v>413.28</v>
      </c>
      <c r="F704" s="220"/>
      <c r="G704" s="220"/>
      <c r="H704" s="220"/>
      <c r="I704" s="220"/>
      <c r="J704" s="220"/>
      <c r="K704" s="220"/>
      <c r="L704" s="220"/>
      <c r="M704" s="220"/>
      <c r="N704" s="219"/>
      <c r="O704" s="219"/>
      <c r="P704" s="219"/>
      <c r="Q704" s="219"/>
      <c r="R704" s="220"/>
      <c r="S704" s="220"/>
      <c r="T704" s="220"/>
      <c r="U704" s="220"/>
      <c r="V704" s="220"/>
      <c r="W704" s="220"/>
      <c r="X704" s="220"/>
      <c r="Y704" s="220"/>
      <c r="Z704" s="210"/>
      <c r="AA704" s="210"/>
      <c r="AB704" s="210"/>
      <c r="AC704" s="210"/>
      <c r="AD704" s="210"/>
      <c r="AE704" s="210"/>
      <c r="AF704" s="210"/>
      <c r="AG704" s="210" t="s">
        <v>322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">
      <c r="A705" s="217"/>
      <c r="B705" s="218"/>
      <c r="C705" s="262" t="s">
        <v>1436</v>
      </c>
      <c r="D705" s="254"/>
      <c r="E705" s="255">
        <v>83.34</v>
      </c>
      <c r="F705" s="220"/>
      <c r="G705" s="220"/>
      <c r="H705" s="220"/>
      <c r="I705" s="220"/>
      <c r="J705" s="220"/>
      <c r="K705" s="220"/>
      <c r="L705" s="220"/>
      <c r="M705" s="220"/>
      <c r="N705" s="219"/>
      <c r="O705" s="219"/>
      <c r="P705" s="219"/>
      <c r="Q705" s="219"/>
      <c r="R705" s="220"/>
      <c r="S705" s="220"/>
      <c r="T705" s="220"/>
      <c r="U705" s="220"/>
      <c r="V705" s="220"/>
      <c r="W705" s="220"/>
      <c r="X705" s="220"/>
      <c r="Y705" s="220"/>
      <c r="Z705" s="210"/>
      <c r="AA705" s="210"/>
      <c r="AB705" s="210"/>
      <c r="AC705" s="210"/>
      <c r="AD705" s="210"/>
      <c r="AE705" s="210"/>
      <c r="AF705" s="210"/>
      <c r="AG705" s="210" t="s">
        <v>322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ht="22.5" outlineLevel="1" x14ac:dyDescent="0.2">
      <c r="A706" s="229">
        <v>131</v>
      </c>
      <c r="B706" s="230" t="s">
        <v>1437</v>
      </c>
      <c r="C706" s="247" t="s">
        <v>1438</v>
      </c>
      <c r="D706" s="231" t="s">
        <v>363</v>
      </c>
      <c r="E706" s="232">
        <v>1489.86</v>
      </c>
      <c r="F706" s="233"/>
      <c r="G706" s="234">
        <f>ROUND(E706*F706,2)</f>
        <v>0</v>
      </c>
      <c r="H706" s="233"/>
      <c r="I706" s="234">
        <f>ROUND(E706*H706,2)</f>
        <v>0</v>
      </c>
      <c r="J706" s="233"/>
      <c r="K706" s="234">
        <f>ROUND(E706*J706,2)</f>
        <v>0</v>
      </c>
      <c r="L706" s="234">
        <v>21</v>
      </c>
      <c r="M706" s="234">
        <f>G706*(1+L706/100)</f>
        <v>0</v>
      </c>
      <c r="N706" s="232">
        <v>9.3000000000000005E-4</v>
      </c>
      <c r="O706" s="232">
        <f>ROUND(E706*N706,2)</f>
        <v>1.39</v>
      </c>
      <c r="P706" s="232">
        <v>0</v>
      </c>
      <c r="Q706" s="232">
        <f>ROUND(E706*P706,2)</f>
        <v>0</v>
      </c>
      <c r="R706" s="234" t="s">
        <v>562</v>
      </c>
      <c r="S706" s="234" t="s">
        <v>246</v>
      </c>
      <c r="T706" s="235" t="s">
        <v>411</v>
      </c>
      <c r="U706" s="220">
        <v>6.0000000000000001E-3</v>
      </c>
      <c r="V706" s="220">
        <f>ROUND(E706*U706,2)</f>
        <v>8.94</v>
      </c>
      <c r="W706" s="220"/>
      <c r="X706" s="220" t="s">
        <v>280</v>
      </c>
      <c r="Y706" s="220" t="s">
        <v>249</v>
      </c>
      <c r="Z706" s="210"/>
      <c r="AA706" s="210"/>
      <c r="AB706" s="210"/>
      <c r="AC706" s="210"/>
      <c r="AD706" s="210"/>
      <c r="AE706" s="210"/>
      <c r="AF706" s="210"/>
      <c r="AG706" s="210" t="s">
        <v>281</v>
      </c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2" x14ac:dyDescent="0.2">
      <c r="A707" s="217"/>
      <c r="B707" s="218"/>
      <c r="C707" s="261" t="s">
        <v>1434</v>
      </c>
      <c r="D707" s="260"/>
      <c r="E707" s="260"/>
      <c r="F707" s="260"/>
      <c r="G707" s="260"/>
      <c r="H707" s="220"/>
      <c r="I707" s="220"/>
      <c r="J707" s="220"/>
      <c r="K707" s="220"/>
      <c r="L707" s="220"/>
      <c r="M707" s="220"/>
      <c r="N707" s="219"/>
      <c r="O707" s="219"/>
      <c r="P707" s="219"/>
      <c r="Q707" s="219"/>
      <c r="R707" s="220"/>
      <c r="S707" s="220"/>
      <c r="T707" s="220"/>
      <c r="U707" s="220"/>
      <c r="V707" s="220"/>
      <c r="W707" s="220"/>
      <c r="X707" s="220"/>
      <c r="Y707" s="220"/>
      <c r="Z707" s="210"/>
      <c r="AA707" s="210"/>
      <c r="AB707" s="210"/>
      <c r="AC707" s="210"/>
      <c r="AD707" s="210"/>
      <c r="AE707" s="210"/>
      <c r="AF707" s="210"/>
      <c r="AG707" s="210" t="s">
        <v>320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2" x14ac:dyDescent="0.2">
      <c r="A708" s="217"/>
      <c r="B708" s="218"/>
      <c r="C708" s="263" t="s">
        <v>349</v>
      </c>
      <c r="D708" s="256"/>
      <c r="E708" s="257"/>
      <c r="F708" s="220"/>
      <c r="G708" s="220"/>
      <c r="H708" s="220"/>
      <c r="I708" s="220"/>
      <c r="J708" s="220"/>
      <c r="K708" s="220"/>
      <c r="L708" s="220"/>
      <c r="M708" s="220"/>
      <c r="N708" s="219"/>
      <c r="O708" s="219"/>
      <c r="P708" s="219"/>
      <c r="Q708" s="219"/>
      <c r="R708" s="220"/>
      <c r="S708" s="220"/>
      <c r="T708" s="220"/>
      <c r="U708" s="220"/>
      <c r="V708" s="220"/>
      <c r="W708" s="220"/>
      <c r="X708" s="220"/>
      <c r="Y708" s="220"/>
      <c r="Z708" s="210"/>
      <c r="AA708" s="210"/>
      <c r="AB708" s="210"/>
      <c r="AC708" s="210"/>
      <c r="AD708" s="210"/>
      <c r="AE708" s="210"/>
      <c r="AF708" s="210"/>
      <c r="AG708" s="210" t="s">
        <v>322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3" x14ac:dyDescent="0.2">
      <c r="A709" s="217"/>
      <c r="B709" s="218"/>
      <c r="C709" s="264" t="s">
        <v>1439</v>
      </c>
      <c r="D709" s="256"/>
      <c r="E709" s="257">
        <v>413.28</v>
      </c>
      <c r="F709" s="220"/>
      <c r="G709" s="220"/>
      <c r="H709" s="220"/>
      <c r="I709" s="220"/>
      <c r="J709" s="220"/>
      <c r="K709" s="220"/>
      <c r="L709" s="220"/>
      <c r="M709" s="220"/>
      <c r="N709" s="219"/>
      <c r="O709" s="219"/>
      <c r="P709" s="219"/>
      <c r="Q709" s="219"/>
      <c r="R709" s="220"/>
      <c r="S709" s="220"/>
      <c r="T709" s="220"/>
      <c r="U709" s="220"/>
      <c r="V709" s="220"/>
      <c r="W709" s="220"/>
      <c r="X709" s="220"/>
      <c r="Y709" s="220"/>
      <c r="Z709" s="210"/>
      <c r="AA709" s="210"/>
      <c r="AB709" s="210"/>
      <c r="AC709" s="210"/>
      <c r="AD709" s="210"/>
      <c r="AE709" s="210"/>
      <c r="AF709" s="210"/>
      <c r="AG709" s="210" t="s">
        <v>322</v>
      </c>
      <c r="AH709" s="210">
        <v>2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">
      <c r="A710" s="217"/>
      <c r="B710" s="218"/>
      <c r="C710" s="264" t="s">
        <v>1440</v>
      </c>
      <c r="D710" s="256"/>
      <c r="E710" s="257">
        <v>83.34</v>
      </c>
      <c r="F710" s="220"/>
      <c r="G710" s="220"/>
      <c r="H710" s="220"/>
      <c r="I710" s="220"/>
      <c r="J710" s="220"/>
      <c r="K710" s="220"/>
      <c r="L710" s="220"/>
      <c r="M710" s="220"/>
      <c r="N710" s="219"/>
      <c r="O710" s="219"/>
      <c r="P710" s="219"/>
      <c r="Q710" s="219"/>
      <c r="R710" s="220"/>
      <c r="S710" s="220"/>
      <c r="T710" s="220"/>
      <c r="U710" s="220"/>
      <c r="V710" s="220"/>
      <c r="W710" s="220"/>
      <c r="X710" s="220"/>
      <c r="Y710" s="220"/>
      <c r="Z710" s="210"/>
      <c r="AA710" s="210"/>
      <c r="AB710" s="210"/>
      <c r="AC710" s="210"/>
      <c r="AD710" s="210"/>
      <c r="AE710" s="210"/>
      <c r="AF710" s="210"/>
      <c r="AG710" s="210" t="s">
        <v>322</v>
      </c>
      <c r="AH710" s="210">
        <v>2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">
      <c r="A711" s="217"/>
      <c r="B711" s="218"/>
      <c r="C711" s="265" t="s">
        <v>353</v>
      </c>
      <c r="D711" s="258"/>
      <c r="E711" s="259">
        <v>496.62</v>
      </c>
      <c r="F711" s="220"/>
      <c r="G711" s="220"/>
      <c r="H711" s="220"/>
      <c r="I711" s="220"/>
      <c r="J711" s="220"/>
      <c r="K711" s="220"/>
      <c r="L711" s="220"/>
      <c r="M711" s="220"/>
      <c r="N711" s="219"/>
      <c r="O711" s="219"/>
      <c r="P711" s="219"/>
      <c r="Q711" s="219"/>
      <c r="R711" s="220"/>
      <c r="S711" s="220"/>
      <c r="T711" s="220"/>
      <c r="U711" s="220"/>
      <c r="V711" s="220"/>
      <c r="W711" s="220"/>
      <c r="X711" s="220"/>
      <c r="Y711" s="220"/>
      <c r="Z711" s="210"/>
      <c r="AA711" s="210"/>
      <c r="AB711" s="210"/>
      <c r="AC711" s="210"/>
      <c r="AD711" s="210"/>
      <c r="AE711" s="210"/>
      <c r="AF711" s="210"/>
      <c r="AG711" s="210" t="s">
        <v>322</v>
      </c>
      <c r="AH711" s="210">
        <v>3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">
      <c r="A712" s="217"/>
      <c r="B712" s="218"/>
      <c r="C712" s="263" t="s">
        <v>354</v>
      </c>
      <c r="D712" s="256"/>
      <c r="E712" s="257"/>
      <c r="F712" s="220"/>
      <c r="G712" s="220"/>
      <c r="H712" s="220"/>
      <c r="I712" s="220"/>
      <c r="J712" s="220"/>
      <c r="K712" s="220"/>
      <c r="L712" s="220"/>
      <c r="M712" s="220"/>
      <c r="N712" s="219"/>
      <c r="O712" s="219"/>
      <c r="P712" s="219"/>
      <c r="Q712" s="219"/>
      <c r="R712" s="220"/>
      <c r="S712" s="220"/>
      <c r="T712" s="220"/>
      <c r="U712" s="220"/>
      <c r="V712" s="220"/>
      <c r="W712" s="220"/>
      <c r="X712" s="220"/>
      <c r="Y712" s="220"/>
      <c r="Z712" s="210"/>
      <c r="AA712" s="210"/>
      <c r="AB712" s="210"/>
      <c r="AC712" s="210"/>
      <c r="AD712" s="210"/>
      <c r="AE712" s="210"/>
      <c r="AF712" s="210"/>
      <c r="AG712" s="210" t="s">
        <v>322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3" x14ac:dyDescent="0.2">
      <c r="A713" s="217"/>
      <c r="B713" s="218"/>
      <c r="C713" s="262" t="s">
        <v>1441</v>
      </c>
      <c r="D713" s="254"/>
      <c r="E713" s="255">
        <v>1489.86</v>
      </c>
      <c r="F713" s="220"/>
      <c r="G713" s="220"/>
      <c r="H713" s="220"/>
      <c r="I713" s="220"/>
      <c r="J713" s="220"/>
      <c r="K713" s="220"/>
      <c r="L713" s="220"/>
      <c r="M713" s="220"/>
      <c r="N713" s="219"/>
      <c r="O713" s="219"/>
      <c r="P713" s="219"/>
      <c r="Q713" s="219"/>
      <c r="R713" s="220"/>
      <c r="S713" s="220"/>
      <c r="T713" s="220"/>
      <c r="U713" s="220"/>
      <c r="V713" s="220"/>
      <c r="W713" s="220"/>
      <c r="X713" s="220"/>
      <c r="Y713" s="220"/>
      <c r="Z713" s="210"/>
      <c r="AA713" s="210"/>
      <c r="AB713" s="210"/>
      <c r="AC713" s="210"/>
      <c r="AD713" s="210"/>
      <c r="AE713" s="210"/>
      <c r="AF713" s="210"/>
      <c r="AG713" s="210" t="s">
        <v>322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">
      <c r="A714" s="239">
        <v>132</v>
      </c>
      <c r="B714" s="240" t="s">
        <v>1442</v>
      </c>
      <c r="C714" s="250" t="s">
        <v>1443</v>
      </c>
      <c r="D714" s="241" t="s">
        <v>363</v>
      </c>
      <c r="E714" s="242">
        <v>496.62</v>
      </c>
      <c r="F714" s="243"/>
      <c r="G714" s="244">
        <f>ROUND(E714*F714,2)</f>
        <v>0</v>
      </c>
      <c r="H714" s="243"/>
      <c r="I714" s="244">
        <f>ROUND(E714*H714,2)</f>
        <v>0</v>
      </c>
      <c r="J714" s="243"/>
      <c r="K714" s="244">
        <f>ROUND(E714*J714,2)</f>
        <v>0</v>
      </c>
      <c r="L714" s="244">
        <v>21</v>
      </c>
      <c r="M714" s="244">
        <f>G714*(1+L714/100)</f>
        <v>0</v>
      </c>
      <c r="N714" s="242">
        <v>0</v>
      </c>
      <c r="O714" s="242">
        <f>ROUND(E714*N714,2)</f>
        <v>0</v>
      </c>
      <c r="P714" s="242">
        <v>0</v>
      </c>
      <c r="Q714" s="242">
        <f>ROUND(E714*P714,2)</f>
        <v>0</v>
      </c>
      <c r="R714" s="244" t="s">
        <v>562</v>
      </c>
      <c r="S714" s="244" t="s">
        <v>246</v>
      </c>
      <c r="T714" s="245" t="s">
        <v>411</v>
      </c>
      <c r="U714" s="220">
        <v>0.10199999999999999</v>
      </c>
      <c r="V714" s="220">
        <f>ROUND(E714*U714,2)</f>
        <v>50.66</v>
      </c>
      <c r="W714" s="220"/>
      <c r="X714" s="220" t="s">
        <v>280</v>
      </c>
      <c r="Y714" s="220" t="s">
        <v>249</v>
      </c>
      <c r="Z714" s="210"/>
      <c r="AA714" s="210"/>
      <c r="AB714" s="210"/>
      <c r="AC714" s="210"/>
      <c r="AD714" s="210"/>
      <c r="AE714" s="210"/>
      <c r="AF714" s="210"/>
      <c r="AG714" s="210" t="s">
        <v>281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">
      <c r="A715" s="229">
        <v>133</v>
      </c>
      <c r="B715" s="230" t="s">
        <v>560</v>
      </c>
      <c r="C715" s="247" t="s">
        <v>561</v>
      </c>
      <c r="D715" s="231" t="s">
        <v>363</v>
      </c>
      <c r="E715" s="232">
        <v>310.94</v>
      </c>
      <c r="F715" s="233"/>
      <c r="G715" s="234">
        <f>ROUND(E715*F715,2)</f>
        <v>0</v>
      </c>
      <c r="H715" s="233"/>
      <c r="I715" s="234">
        <f>ROUND(E715*H715,2)</f>
        <v>0</v>
      </c>
      <c r="J715" s="233"/>
      <c r="K715" s="234">
        <f>ROUND(E715*J715,2)</f>
        <v>0</v>
      </c>
      <c r="L715" s="234">
        <v>21</v>
      </c>
      <c r="M715" s="234">
        <f>G715*(1+L715/100)</f>
        <v>0</v>
      </c>
      <c r="N715" s="232">
        <v>1.58E-3</v>
      </c>
      <c r="O715" s="232">
        <f>ROUND(E715*N715,2)</f>
        <v>0.49</v>
      </c>
      <c r="P715" s="232">
        <v>0</v>
      </c>
      <c r="Q715" s="232">
        <f>ROUND(E715*P715,2)</f>
        <v>0</v>
      </c>
      <c r="R715" s="234" t="s">
        <v>562</v>
      </c>
      <c r="S715" s="234" t="s">
        <v>246</v>
      </c>
      <c r="T715" s="235" t="s">
        <v>411</v>
      </c>
      <c r="U715" s="220">
        <v>0.214</v>
      </c>
      <c r="V715" s="220">
        <f>ROUND(E715*U715,2)</f>
        <v>66.540000000000006</v>
      </c>
      <c r="W715" s="220"/>
      <c r="X715" s="220" t="s">
        <v>280</v>
      </c>
      <c r="Y715" s="220" t="s">
        <v>249</v>
      </c>
      <c r="Z715" s="210"/>
      <c r="AA715" s="210"/>
      <c r="AB715" s="210"/>
      <c r="AC715" s="210"/>
      <c r="AD715" s="210"/>
      <c r="AE715" s="210"/>
      <c r="AF715" s="210"/>
      <c r="AG715" s="210" t="s">
        <v>281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2" x14ac:dyDescent="0.2">
      <c r="A716" s="217"/>
      <c r="B716" s="218"/>
      <c r="C716" s="262" t="s">
        <v>1444</v>
      </c>
      <c r="D716" s="254"/>
      <c r="E716" s="255">
        <v>310.94</v>
      </c>
      <c r="F716" s="220"/>
      <c r="G716" s="220"/>
      <c r="H716" s="220"/>
      <c r="I716" s="220"/>
      <c r="J716" s="220"/>
      <c r="K716" s="220"/>
      <c r="L716" s="220"/>
      <c r="M716" s="220"/>
      <c r="N716" s="219"/>
      <c r="O716" s="219"/>
      <c r="P716" s="219"/>
      <c r="Q716" s="219"/>
      <c r="R716" s="220"/>
      <c r="S716" s="220"/>
      <c r="T716" s="220"/>
      <c r="U716" s="220"/>
      <c r="V716" s="220"/>
      <c r="W716" s="220"/>
      <c r="X716" s="220"/>
      <c r="Y716" s="220"/>
      <c r="Z716" s="210"/>
      <c r="AA716" s="210"/>
      <c r="AB716" s="210"/>
      <c r="AC716" s="210"/>
      <c r="AD716" s="210"/>
      <c r="AE716" s="210"/>
      <c r="AF716" s="210"/>
      <c r="AG716" s="210" t="s">
        <v>322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">
      <c r="A717" s="239">
        <v>134</v>
      </c>
      <c r="B717" s="240" t="s">
        <v>1445</v>
      </c>
      <c r="C717" s="250" t="s">
        <v>1446</v>
      </c>
      <c r="D717" s="241" t="s">
        <v>363</v>
      </c>
      <c r="E717" s="242">
        <v>496.62</v>
      </c>
      <c r="F717" s="243"/>
      <c r="G717" s="244">
        <f>ROUND(E717*F717,2)</f>
        <v>0</v>
      </c>
      <c r="H717" s="243"/>
      <c r="I717" s="244">
        <f>ROUND(E717*H717,2)</f>
        <v>0</v>
      </c>
      <c r="J717" s="243"/>
      <c r="K717" s="244">
        <f>ROUND(E717*J717,2)</f>
        <v>0</v>
      </c>
      <c r="L717" s="244">
        <v>21</v>
      </c>
      <c r="M717" s="244">
        <f>G717*(1+L717/100)</f>
        <v>0</v>
      </c>
      <c r="N717" s="242">
        <v>0</v>
      </c>
      <c r="O717" s="242">
        <f>ROUND(E717*N717,2)</f>
        <v>0</v>
      </c>
      <c r="P717" s="242">
        <v>0</v>
      </c>
      <c r="Q717" s="242">
        <f>ROUND(E717*P717,2)</f>
        <v>0</v>
      </c>
      <c r="R717" s="244" t="s">
        <v>562</v>
      </c>
      <c r="S717" s="244" t="s">
        <v>246</v>
      </c>
      <c r="T717" s="245" t="s">
        <v>411</v>
      </c>
      <c r="U717" s="220">
        <v>0.04</v>
      </c>
      <c r="V717" s="220">
        <f>ROUND(E717*U717,2)</f>
        <v>19.86</v>
      </c>
      <c r="W717" s="220"/>
      <c r="X717" s="220" t="s">
        <v>280</v>
      </c>
      <c r="Y717" s="220" t="s">
        <v>249</v>
      </c>
      <c r="Z717" s="210"/>
      <c r="AA717" s="210"/>
      <c r="AB717" s="210"/>
      <c r="AC717" s="210"/>
      <c r="AD717" s="210"/>
      <c r="AE717" s="210"/>
      <c r="AF717" s="210"/>
      <c r="AG717" s="210" t="s">
        <v>281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">
      <c r="A718" s="239">
        <v>135</v>
      </c>
      <c r="B718" s="240" t="s">
        <v>1447</v>
      </c>
      <c r="C718" s="250" t="s">
        <v>1448</v>
      </c>
      <c r="D718" s="241" t="s">
        <v>363</v>
      </c>
      <c r="E718" s="242">
        <v>496.62</v>
      </c>
      <c r="F718" s="243"/>
      <c r="G718" s="244">
        <f>ROUND(E718*F718,2)</f>
        <v>0</v>
      </c>
      <c r="H718" s="243"/>
      <c r="I718" s="244">
        <f>ROUND(E718*H718,2)</f>
        <v>0</v>
      </c>
      <c r="J718" s="243"/>
      <c r="K718" s="244">
        <f>ROUND(E718*J718,2)</f>
        <v>0</v>
      </c>
      <c r="L718" s="244">
        <v>21</v>
      </c>
      <c r="M718" s="244">
        <f>G718*(1+L718/100)</f>
        <v>0</v>
      </c>
      <c r="N718" s="242">
        <v>0</v>
      </c>
      <c r="O718" s="242">
        <f>ROUND(E718*N718,2)</f>
        <v>0</v>
      </c>
      <c r="P718" s="242">
        <v>0</v>
      </c>
      <c r="Q718" s="242">
        <f>ROUND(E718*P718,2)</f>
        <v>0</v>
      </c>
      <c r="R718" s="244" t="s">
        <v>562</v>
      </c>
      <c r="S718" s="244" t="s">
        <v>246</v>
      </c>
      <c r="T718" s="245" t="s">
        <v>411</v>
      </c>
      <c r="U718" s="220">
        <v>2.4E-2</v>
      </c>
      <c r="V718" s="220">
        <f>ROUND(E718*U718,2)</f>
        <v>11.92</v>
      </c>
      <c r="W718" s="220"/>
      <c r="X718" s="220" t="s">
        <v>280</v>
      </c>
      <c r="Y718" s="220" t="s">
        <v>249</v>
      </c>
      <c r="Z718" s="210"/>
      <c r="AA718" s="210"/>
      <c r="AB718" s="210"/>
      <c r="AC718" s="210"/>
      <c r="AD718" s="210"/>
      <c r="AE718" s="210"/>
      <c r="AF718" s="210"/>
      <c r="AG718" s="210" t="s">
        <v>281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ht="22.5" outlineLevel="1" x14ac:dyDescent="0.2">
      <c r="A719" s="229">
        <v>136</v>
      </c>
      <c r="B719" s="230" t="s">
        <v>1449</v>
      </c>
      <c r="C719" s="247" t="s">
        <v>1450</v>
      </c>
      <c r="D719" s="231" t="s">
        <v>363</v>
      </c>
      <c r="E719" s="232">
        <v>595.94399999999996</v>
      </c>
      <c r="F719" s="233"/>
      <c r="G719" s="234">
        <f>ROUND(E719*F719,2)</f>
        <v>0</v>
      </c>
      <c r="H719" s="233"/>
      <c r="I719" s="234">
        <f>ROUND(E719*H719,2)</f>
        <v>0</v>
      </c>
      <c r="J719" s="233"/>
      <c r="K719" s="234">
        <f>ROUND(E719*J719,2)</f>
        <v>0</v>
      </c>
      <c r="L719" s="234">
        <v>21</v>
      </c>
      <c r="M719" s="234">
        <f>G719*(1+L719/100)</f>
        <v>0</v>
      </c>
      <c r="N719" s="232">
        <v>6.0000000000000002E-5</v>
      </c>
      <c r="O719" s="232">
        <f>ROUND(E719*N719,2)</f>
        <v>0.04</v>
      </c>
      <c r="P719" s="232">
        <v>0</v>
      </c>
      <c r="Q719" s="232">
        <f>ROUND(E719*P719,2)</f>
        <v>0</v>
      </c>
      <c r="R719" s="234" t="s">
        <v>549</v>
      </c>
      <c r="S719" s="234" t="s">
        <v>246</v>
      </c>
      <c r="T719" s="235" t="s">
        <v>411</v>
      </c>
      <c r="U719" s="220">
        <v>0</v>
      </c>
      <c r="V719" s="220">
        <f>ROUND(E719*U719,2)</f>
        <v>0</v>
      </c>
      <c r="W719" s="220"/>
      <c r="X719" s="220" t="s">
        <v>550</v>
      </c>
      <c r="Y719" s="220" t="s">
        <v>249</v>
      </c>
      <c r="Z719" s="210"/>
      <c r="AA719" s="210"/>
      <c r="AB719" s="210"/>
      <c r="AC719" s="210"/>
      <c r="AD719" s="210"/>
      <c r="AE719" s="210"/>
      <c r="AF719" s="210"/>
      <c r="AG719" s="210" t="s">
        <v>551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2" x14ac:dyDescent="0.2">
      <c r="A720" s="217"/>
      <c r="B720" s="218"/>
      <c r="C720" s="263" t="s">
        <v>349</v>
      </c>
      <c r="D720" s="256"/>
      <c r="E720" s="257"/>
      <c r="F720" s="220"/>
      <c r="G720" s="220"/>
      <c r="H720" s="220"/>
      <c r="I720" s="220"/>
      <c r="J720" s="220"/>
      <c r="K720" s="220"/>
      <c r="L720" s="220"/>
      <c r="M720" s="220"/>
      <c r="N720" s="219"/>
      <c r="O720" s="219"/>
      <c r="P720" s="219"/>
      <c r="Q720" s="219"/>
      <c r="R720" s="220"/>
      <c r="S720" s="220"/>
      <c r="T720" s="220"/>
      <c r="U720" s="220"/>
      <c r="V720" s="220"/>
      <c r="W720" s="220"/>
      <c r="X720" s="220"/>
      <c r="Y720" s="220"/>
      <c r="Z720" s="210"/>
      <c r="AA720" s="210"/>
      <c r="AB720" s="210"/>
      <c r="AC720" s="210"/>
      <c r="AD720" s="210"/>
      <c r="AE720" s="210"/>
      <c r="AF720" s="210"/>
      <c r="AG720" s="210" t="s">
        <v>322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3" x14ac:dyDescent="0.2">
      <c r="A721" s="217"/>
      <c r="B721" s="218"/>
      <c r="C721" s="264" t="s">
        <v>1439</v>
      </c>
      <c r="D721" s="256"/>
      <c r="E721" s="257">
        <v>413.28</v>
      </c>
      <c r="F721" s="220"/>
      <c r="G721" s="220"/>
      <c r="H721" s="220"/>
      <c r="I721" s="220"/>
      <c r="J721" s="220"/>
      <c r="K721" s="220"/>
      <c r="L721" s="220"/>
      <c r="M721" s="220"/>
      <c r="N721" s="219"/>
      <c r="O721" s="219"/>
      <c r="P721" s="219"/>
      <c r="Q721" s="219"/>
      <c r="R721" s="220"/>
      <c r="S721" s="220"/>
      <c r="T721" s="220"/>
      <c r="U721" s="220"/>
      <c r="V721" s="220"/>
      <c r="W721" s="220"/>
      <c r="X721" s="220"/>
      <c r="Y721" s="220"/>
      <c r="Z721" s="210"/>
      <c r="AA721" s="210"/>
      <c r="AB721" s="210"/>
      <c r="AC721" s="210"/>
      <c r="AD721" s="210"/>
      <c r="AE721" s="210"/>
      <c r="AF721" s="210"/>
      <c r="AG721" s="210" t="s">
        <v>322</v>
      </c>
      <c r="AH721" s="210">
        <v>2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">
      <c r="A722" s="217"/>
      <c r="B722" s="218"/>
      <c r="C722" s="264" t="s">
        <v>1440</v>
      </c>
      <c r="D722" s="256"/>
      <c r="E722" s="257">
        <v>83.34</v>
      </c>
      <c r="F722" s="220"/>
      <c r="G722" s="220"/>
      <c r="H722" s="220"/>
      <c r="I722" s="220"/>
      <c r="J722" s="220"/>
      <c r="K722" s="220"/>
      <c r="L722" s="220"/>
      <c r="M722" s="220"/>
      <c r="N722" s="219"/>
      <c r="O722" s="219"/>
      <c r="P722" s="219"/>
      <c r="Q722" s="219"/>
      <c r="R722" s="220"/>
      <c r="S722" s="220"/>
      <c r="T722" s="220"/>
      <c r="U722" s="220"/>
      <c r="V722" s="220"/>
      <c r="W722" s="220"/>
      <c r="X722" s="220"/>
      <c r="Y722" s="220"/>
      <c r="Z722" s="210"/>
      <c r="AA722" s="210"/>
      <c r="AB722" s="210"/>
      <c r="AC722" s="210"/>
      <c r="AD722" s="210"/>
      <c r="AE722" s="210"/>
      <c r="AF722" s="210"/>
      <c r="AG722" s="210" t="s">
        <v>322</v>
      </c>
      <c r="AH722" s="210">
        <v>2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">
      <c r="A723" s="217"/>
      <c r="B723" s="218"/>
      <c r="C723" s="265" t="s">
        <v>353</v>
      </c>
      <c r="D723" s="258"/>
      <c r="E723" s="259">
        <v>496.62</v>
      </c>
      <c r="F723" s="220"/>
      <c r="G723" s="220"/>
      <c r="H723" s="220"/>
      <c r="I723" s="220"/>
      <c r="J723" s="220"/>
      <c r="K723" s="220"/>
      <c r="L723" s="220"/>
      <c r="M723" s="220"/>
      <c r="N723" s="219"/>
      <c r="O723" s="219"/>
      <c r="P723" s="219"/>
      <c r="Q723" s="219"/>
      <c r="R723" s="220"/>
      <c r="S723" s="220"/>
      <c r="T723" s="220"/>
      <c r="U723" s="220"/>
      <c r="V723" s="220"/>
      <c r="W723" s="220"/>
      <c r="X723" s="220"/>
      <c r="Y723" s="220"/>
      <c r="Z723" s="210"/>
      <c r="AA723" s="210"/>
      <c r="AB723" s="210"/>
      <c r="AC723" s="210"/>
      <c r="AD723" s="210"/>
      <c r="AE723" s="210"/>
      <c r="AF723" s="210"/>
      <c r="AG723" s="210" t="s">
        <v>322</v>
      </c>
      <c r="AH723" s="210">
        <v>3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">
      <c r="A724" s="217"/>
      <c r="B724" s="218"/>
      <c r="C724" s="263" t="s">
        <v>354</v>
      </c>
      <c r="D724" s="256"/>
      <c r="E724" s="257"/>
      <c r="F724" s="220"/>
      <c r="G724" s="220"/>
      <c r="H724" s="220"/>
      <c r="I724" s="220"/>
      <c r="J724" s="220"/>
      <c r="K724" s="220"/>
      <c r="L724" s="220"/>
      <c r="M724" s="220"/>
      <c r="N724" s="219"/>
      <c r="O724" s="219"/>
      <c r="P724" s="219"/>
      <c r="Q724" s="219"/>
      <c r="R724" s="220"/>
      <c r="S724" s="220"/>
      <c r="T724" s="220"/>
      <c r="U724" s="220"/>
      <c r="V724" s="220"/>
      <c r="W724" s="220"/>
      <c r="X724" s="220"/>
      <c r="Y724" s="220"/>
      <c r="Z724" s="210"/>
      <c r="AA724" s="210"/>
      <c r="AB724" s="210"/>
      <c r="AC724" s="210"/>
      <c r="AD724" s="210"/>
      <c r="AE724" s="210"/>
      <c r="AF724" s="210"/>
      <c r="AG724" s="210" t="s">
        <v>322</v>
      </c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">
      <c r="A725" s="217"/>
      <c r="B725" s="218"/>
      <c r="C725" s="262" t="s">
        <v>1451</v>
      </c>
      <c r="D725" s="254"/>
      <c r="E725" s="255">
        <v>595.94399999999996</v>
      </c>
      <c r="F725" s="220"/>
      <c r="G725" s="220"/>
      <c r="H725" s="220"/>
      <c r="I725" s="220"/>
      <c r="J725" s="220"/>
      <c r="K725" s="220"/>
      <c r="L725" s="220"/>
      <c r="M725" s="220"/>
      <c r="N725" s="219"/>
      <c r="O725" s="219"/>
      <c r="P725" s="219"/>
      <c r="Q725" s="219"/>
      <c r="R725" s="220"/>
      <c r="S725" s="220"/>
      <c r="T725" s="220"/>
      <c r="U725" s="220"/>
      <c r="V725" s="220"/>
      <c r="W725" s="220"/>
      <c r="X725" s="220"/>
      <c r="Y725" s="220"/>
      <c r="Z725" s="210"/>
      <c r="AA725" s="210"/>
      <c r="AB725" s="210"/>
      <c r="AC725" s="210"/>
      <c r="AD725" s="210"/>
      <c r="AE725" s="210"/>
      <c r="AF725" s="210"/>
      <c r="AG725" s="210" t="s">
        <v>322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x14ac:dyDescent="0.2">
      <c r="A726" s="222" t="s">
        <v>241</v>
      </c>
      <c r="B726" s="223" t="s">
        <v>147</v>
      </c>
      <c r="C726" s="246" t="s">
        <v>148</v>
      </c>
      <c r="D726" s="224"/>
      <c r="E726" s="225"/>
      <c r="F726" s="226"/>
      <c r="G726" s="226">
        <f>SUMIF(AG727:AG754,"&lt;&gt;NOR",G727:G754)</f>
        <v>0</v>
      </c>
      <c r="H726" s="226"/>
      <c r="I726" s="226">
        <f>SUM(I727:I754)</f>
        <v>0</v>
      </c>
      <c r="J726" s="226"/>
      <c r="K726" s="226">
        <f>SUM(K727:K754)</f>
        <v>0</v>
      </c>
      <c r="L726" s="226"/>
      <c r="M726" s="226">
        <f>SUM(M727:M754)</f>
        <v>0</v>
      </c>
      <c r="N726" s="225"/>
      <c r="O726" s="225">
        <f>SUM(O727:O754)</f>
        <v>0.08</v>
      </c>
      <c r="P726" s="225"/>
      <c r="Q726" s="225">
        <f>SUM(Q727:Q754)</f>
        <v>0</v>
      </c>
      <c r="R726" s="226"/>
      <c r="S726" s="226"/>
      <c r="T726" s="227"/>
      <c r="U726" s="221"/>
      <c r="V726" s="221">
        <f>SUM(V727:V754)</f>
        <v>98.11</v>
      </c>
      <c r="W726" s="221"/>
      <c r="X726" s="221"/>
      <c r="Y726" s="221"/>
      <c r="AG726" t="s">
        <v>242</v>
      </c>
    </row>
    <row r="727" spans="1:60" ht="56.25" outlineLevel="1" x14ac:dyDescent="0.2">
      <c r="A727" s="229">
        <v>137</v>
      </c>
      <c r="B727" s="230" t="s">
        <v>564</v>
      </c>
      <c r="C727" s="247" t="s">
        <v>565</v>
      </c>
      <c r="D727" s="231" t="s">
        <v>363</v>
      </c>
      <c r="E727" s="232">
        <v>310.93</v>
      </c>
      <c r="F727" s="233"/>
      <c r="G727" s="234">
        <f>ROUND(E727*F727,2)</f>
        <v>0</v>
      </c>
      <c r="H727" s="233"/>
      <c r="I727" s="234">
        <f>ROUND(E727*H727,2)</f>
        <v>0</v>
      </c>
      <c r="J727" s="233"/>
      <c r="K727" s="234">
        <f>ROUND(E727*J727,2)</f>
        <v>0</v>
      </c>
      <c r="L727" s="234">
        <v>21</v>
      </c>
      <c r="M727" s="234">
        <f>G727*(1+L727/100)</f>
        <v>0</v>
      </c>
      <c r="N727" s="232">
        <v>4.0000000000000003E-5</v>
      </c>
      <c r="O727" s="232">
        <f>ROUND(E727*N727,2)</f>
        <v>0.01</v>
      </c>
      <c r="P727" s="232">
        <v>0</v>
      </c>
      <c r="Q727" s="232">
        <f>ROUND(E727*P727,2)</f>
        <v>0</v>
      </c>
      <c r="R727" s="234" t="s">
        <v>485</v>
      </c>
      <c r="S727" s="234" t="s">
        <v>246</v>
      </c>
      <c r="T727" s="235" t="s">
        <v>411</v>
      </c>
      <c r="U727" s="220">
        <v>0.308</v>
      </c>
      <c r="V727" s="220">
        <f>ROUND(E727*U727,2)</f>
        <v>95.77</v>
      </c>
      <c r="W727" s="220"/>
      <c r="X727" s="220" t="s">
        <v>280</v>
      </c>
      <c r="Y727" s="220" t="s">
        <v>249</v>
      </c>
      <c r="Z727" s="210"/>
      <c r="AA727" s="210"/>
      <c r="AB727" s="210"/>
      <c r="AC727" s="210"/>
      <c r="AD727" s="210"/>
      <c r="AE727" s="210"/>
      <c r="AF727" s="210"/>
      <c r="AG727" s="210" t="s">
        <v>281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2" x14ac:dyDescent="0.2">
      <c r="A728" s="217"/>
      <c r="B728" s="218"/>
      <c r="C728" s="262" t="s">
        <v>1388</v>
      </c>
      <c r="D728" s="254"/>
      <c r="E728" s="255">
        <v>7.86</v>
      </c>
      <c r="F728" s="220"/>
      <c r="G728" s="220"/>
      <c r="H728" s="220"/>
      <c r="I728" s="220"/>
      <c r="J728" s="220"/>
      <c r="K728" s="220"/>
      <c r="L728" s="220"/>
      <c r="M728" s="220"/>
      <c r="N728" s="219"/>
      <c r="O728" s="219"/>
      <c r="P728" s="219"/>
      <c r="Q728" s="219"/>
      <c r="R728" s="220"/>
      <c r="S728" s="220"/>
      <c r="T728" s="220"/>
      <c r="U728" s="220"/>
      <c r="V728" s="220"/>
      <c r="W728" s="220"/>
      <c r="X728" s="220"/>
      <c r="Y728" s="220"/>
      <c r="Z728" s="210"/>
      <c r="AA728" s="210"/>
      <c r="AB728" s="210"/>
      <c r="AC728" s="210"/>
      <c r="AD728" s="210"/>
      <c r="AE728" s="210"/>
      <c r="AF728" s="210"/>
      <c r="AG728" s="210" t="s">
        <v>322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">
      <c r="A729" s="217"/>
      <c r="B729" s="218"/>
      <c r="C729" s="262" t="s">
        <v>1069</v>
      </c>
      <c r="D729" s="254"/>
      <c r="E729" s="255">
        <v>23.37</v>
      </c>
      <c r="F729" s="220"/>
      <c r="G729" s="220"/>
      <c r="H729" s="220"/>
      <c r="I729" s="220"/>
      <c r="J729" s="220"/>
      <c r="K729" s="220"/>
      <c r="L729" s="220"/>
      <c r="M729" s="220"/>
      <c r="N729" s="219"/>
      <c r="O729" s="219"/>
      <c r="P729" s="219"/>
      <c r="Q729" s="219"/>
      <c r="R729" s="220"/>
      <c r="S729" s="220"/>
      <c r="T729" s="220"/>
      <c r="U729" s="220"/>
      <c r="V729" s="220"/>
      <c r="W729" s="220"/>
      <c r="X729" s="220"/>
      <c r="Y729" s="220"/>
      <c r="Z729" s="210"/>
      <c r="AA729" s="210"/>
      <c r="AB729" s="210"/>
      <c r="AC729" s="210"/>
      <c r="AD729" s="210"/>
      <c r="AE729" s="210"/>
      <c r="AF729" s="210"/>
      <c r="AG729" s="210" t="s">
        <v>322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">
      <c r="A730" s="217"/>
      <c r="B730" s="218"/>
      <c r="C730" s="262" t="s">
        <v>1070</v>
      </c>
      <c r="D730" s="254"/>
      <c r="E730" s="255">
        <v>56</v>
      </c>
      <c r="F730" s="220"/>
      <c r="G730" s="220"/>
      <c r="H730" s="220"/>
      <c r="I730" s="220"/>
      <c r="J730" s="220"/>
      <c r="K730" s="220"/>
      <c r="L730" s="220"/>
      <c r="M730" s="220"/>
      <c r="N730" s="219"/>
      <c r="O730" s="219"/>
      <c r="P730" s="219"/>
      <c r="Q730" s="219"/>
      <c r="R730" s="220"/>
      <c r="S730" s="220"/>
      <c r="T730" s="220"/>
      <c r="U730" s="220"/>
      <c r="V730" s="220"/>
      <c r="W730" s="220"/>
      <c r="X730" s="220"/>
      <c r="Y730" s="220"/>
      <c r="Z730" s="210"/>
      <c r="AA730" s="210"/>
      <c r="AB730" s="210"/>
      <c r="AC730" s="210"/>
      <c r="AD730" s="210"/>
      <c r="AE730" s="210"/>
      <c r="AF730" s="210"/>
      <c r="AG730" s="210" t="s">
        <v>322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">
      <c r="A731" s="217"/>
      <c r="B731" s="218"/>
      <c r="C731" s="262" t="s">
        <v>1384</v>
      </c>
      <c r="D731" s="254"/>
      <c r="E731" s="255">
        <v>57</v>
      </c>
      <c r="F731" s="220"/>
      <c r="G731" s="220"/>
      <c r="H731" s="220"/>
      <c r="I731" s="220"/>
      <c r="J731" s="220"/>
      <c r="K731" s="220"/>
      <c r="L731" s="220"/>
      <c r="M731" s="220"/>
      <c r="N731" s="219"/>
      <c r="O731" s="219"/>
      <c r="P731" s="219"/>
      <c r="Q731" s="219"/>
      <c r="R731" s="220"/>
      <c r="S731" s="220"/>
      <c r="T731" s="220"/>
      <c r="U731" s="220"/>
      <c r="V731" s="220"/>
      <c r="W731" s="220"/>
      <c r="X731" s="220"/>
      <c r="Y731" s="220"/>
      <c r="Z731" s="210"/>
      <c r="AA731" s="210"/>
      <c r="AB731" s="210"/>
      <c r="AC731" s="210"/>
      <c r="AD731" s="210"/>
      <c r="AE731" s="210"/>
      <c r="AF731" s="210"/>
      <c r="AG731" s="210" t="s">
        <v>322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">
      <c r="A732" s="217"/>
      <c r="B732" s="218"/>
      <c r="C732" s="262" t="s">
        <v>1064</v>
      </c>
      <c r="D732" s="254"/>
      <c r="E732" s="255">
        <v>37.42</v>
      </c>
      <c r="F732" s="220"/>
      <c r="G732" s="220"/>
      <c r="H732" s="220"/>
      <c r="I732" s="220"/>
      <c r="J732" s="220"/>
      <c r="K732" s="220"/>
      <c r="L732" s="220"/>
      <c r="M732" s="220"/>
      <c r="N732" s="219"/>
      <c r="O732" s="219"/>
      <c r="P732" s="219"/>
      <c r="Q732" s="219"/>
      <c r="R732" s="220"/>
      <c r="S732" s="220"/>
      <c r="T732" s="220"/>
      <c r="U732" s="220"/>
      <c r="V732" s="220"/>
      <c r="W732" s="220"/>
      <c r="X732" s="220"/>
      <c r="Y732" s="220"/>
      <c r="Z732" s="210"/>
      <c r="AA732" s="210"/>
      <c r="AB732" s="210"/>
      <c r="AC732" s="210"/>
      <c r="AD732" s="210"/>
      <c r="AE732" s="210"/>
      <c r="AF732" s="210"/>
      <c r="AG732" s="210" t="s">
        <v>322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">
      <c r="A733" s="217"/>
      <c r="B733" s="218"/>
      <c r="C733" s="262" t="s">
        <v>1065</v>
      </c>
      <c r="D733" s="254"/>
      <c r="E733" s="255">
        <v>37.5</v>
      </c>
      <c r="F733" s="220"/>
      <c r="G733" s="220"/>
      <c r="H733" s="220"/>
      <c r="I733" s="220"/>
      <c r="J733" s="220"/>
      <c r="K733" s="220"/>
      <c r="L733" s="220"/>
      <c r="M733" s="220"/>
      <c r="N733" s="219"/>
      <c r="O733" s="219"/>
      <c r="P733" s="219"/>
      <c r="Q733" s="219"/>
      <c r="R733" s="220"/>
      <c r="S733" s="220"/>
      <c r="T733" s="220"/>
      <c r="U733" s="220"/>
      <c r="V733" s="220"/>
      <c r="W733" s="220"/>
      <c r="X733" s="220"/>
      <c r="Y733" s="220"/>
      <c r="Z733" s="210"/>
      <c r="AA733" s="210"/>
      <c r="AB733" s="210"/>
      <c r="AC733" s="210"/>
      <c r="AD733" s="210"/>
      <c r="AE733" s="210"/>
      <c r="AF733" s="210"/>
      <c r="AG733" s="210" t="s">
        <v>322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">
      <c r="A734" s="217"/>
      <c r="B734" s="218"/>
      <c r="C734" s="262" t="s">
        <v>1066</v>
      </c>
      <c r="D734" s="254"/>
      <c r="E734" s="255">
        <v>37.42</v>
      </c>
      <c r="F734" s="220"/>
      <c r="G734" s="220"/>
      <c r="H734" s="220"/>
      <c r="I734" s="220"/>
      <c r="J734" s="220"/>
      <c r="K734" s="220"/>
      <c r="L734" s="220"/>
      <c r="M734" s="220"/>
      <c r="N734" s="219"/>
      <c r="O734" s="219"/>
      <c r="P734" s="219"/>
      <c r="Q734" s="219"/>
      <c r="R734" s="220"/>
      <c r="S734" s="220"/>
      <c r="T734" s="220"/>
      <c r="U734" s="220"/>
      <c r="V734" s="220"/>
      <c r="W734" s="220"/>
      <c r="X734" s="220"/>
      <c r="Y734" s="220"/>
      <c r="Z734" s="210"/>
      <c r="AA734" s="210"/>
      <c r="AB734" s="210"/>
      <c r="AC734" s="210"/>
      <c r="AD734" s="210"/>
      <c r="AE734" s="210"/>
      <c r="AF734" s="210"/>
      <c r="AG734" s="210" t="s">
        <v>322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">
      <c r="A735" s="217"/>
      <c r="B735" s="218"/>
      <c r="C735" s="262" t="s">
        <v>1071</v>
      </c>
      <c r="D735" s="254"/>
      <c r="E735" s="255">
        <v>4.95</v>
      </c>
      <c r="F735" s="220"/>
      <c r="G735" s="220"/>
      <c r="H735" s="220"/>
      <c r="I735" s="220"/>
      <c r="J735" s="220"/>
      <c r="K735" s="220"/>
      <c r="L735" s="220"/>
      <c r="M735" s="220"/>
      <c r="N735" s="219"/>
      <c r="O735" s="219"/>
      <c r="P735" s="219"/>
      <c r="Q735" s="219"/>
      <c r="R735" s="220"/>
      <c r="S735" s="220"/>
      <c r="T735" s="220"/>
      <c r="U735" s="220"/>
      <c r="V735" s="220"/>
      <c r="W735" s="220"/>
      <c r="X735" s="220"/>
      <c r="Y735" s="220"/>
      <c r="Z735" s="210"/>
      <c r="AA735" s="210"/>
      <c r="AB735" s="210"/>
      <c r="AC735" s="210"/>
      <c r="AD735" s="210"/>
      <c r="AE735" s="210"/>
      <c r="AF735" s="210"/>
      <c r="AG735" s="210" t="s">
        <v>322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">
      <c r="A736" s="217"/>
      <c r="B736" s="218"/>
      <c r="C736" s="262" t="s">
        <v>1072</v>
      </c>
      <c r="D736" s="254"/>
      <c r="E736" s="255">
        <v>14.43</v>
      </c>
      <c r="F736" s="220"/>
      <c r="G736" s="220"/>
      <c r="H736" s="220"/>
      <c r="I736" s="220"/>
      <c r="J736" s="220"/>
      <c r="K736" s="220"/>
      <c r="L736" s="220"/>
      <c r="M736" s="220"/>
      <c r="N736" s="219"/>
      <c r="O736" s="219"/>
      <c r="P736" s="219"/>
      <c r="Q736" s="219"/>
      <c r="R736" s="220"/>
      <c r="S736" s="220"/>
      <c r="T736" s="220"/>
      <c r="U736" s="220"/>
      <c r="V736" s="220"/>
      <c r="W736" s="220"/>
      <c r="X736" s="220"/>
      <c r="Y736" s="220"/>
      <c r="Z736" s="210"/>
      <c r="AA736" s="210"/>
      <c r="AB736" s="210"/>
      <c r="AC736" s="210"/>
      <c r="AD736" s="210"/>
      <c r="AE736" s="210"/>
      <c r="AF736" s="210"/>
      <c r="AG736" s="210" t="s">
        <v>322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">
      <c r="A737" s="217"/>
      <c r="B737" s="218"/>
      <c r="C737" s="262" t="s">
        <v>1073</v>
      </c>
      <c r="D737" s="254"/>
      <c r="E737" s="255">
        <v>12.38</v>
      </c>
      <c r="F737" s="220"/>
      <c r="G737" s="220"/>
      <c r="H737" s="220"/>
      <c r="I737" s="220"/>
      <c r="J737" s="220"/>
      <c r="K737" s="220"/>
      <c r="L737" s="220"/>
      <c r="M737" s="220"/>
      <c r="N737" s="219"/>
      <c r="O737" s="219"/>
      <c r="P737" s="219"/>
      <c r="Q737" s="219"/>
      <c r="R737" s="220"/>
      <c r="S737" s="220"/>
      <c r="T737" s="220"/>
      <c r="U737" s="220"/>
      <c r="V737" s="220"/>
      <c r="W737" s="220"/>
      <c r="X737" s="220"/>
      <c r="Y737" s="220"/>
      <c r="Z737" s="210"/>
      <c r="AA737" s="210"/>
      <c r="AB737" s="210"/>
      <c r="AC737" s="210"/>
      <c r="AD737" s="210"/>
      <c r="AE737" s="210"/>
      <c r="AF737" s="210"/>
      <c r="AG737" s="210" t="s">
        <v>322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">
      <c r="A738" s="217"/>
      <c r="B738" s="218"/>
      <c r="C738" s="262" t="s">
        <v>1074</v>
      </c>
      <c r="D738" s="254"/>
      <c r="E738" s="255">
        <v>1.8</v>
      </c>
      <c r="F738" s="220"/>
      <c r="G738" s="220"/>
      <c r="H738" s="220"/>
      <c r="I738" s="220"/>
      <c r="J738" s="220"/>
      <c r="K738" s="220"/>
      <c r="L738" s="220"/>
      <c r="M738" s="220"/>
      <c r="N738" s="219"/>
      <c r="O738" s="219"/>
      <c r="P738" s="219"/>
      <c r="Q738" s="219"/>
      <c r="R738" s="220"/>
      <c r="S738" s="220"/>
      <c r="T738" s="220"/>
      <c r="U738" s="220"/>
      <c r="V738" s="220"/>
      <c r="W738" s="220"/>
      <c r="X738" s="220"/>
      <c r="Y738" s="220"/>
      <c r="Z738" s="210"/>
      <c r="AA738" s="210"/>
      <c r="AB738" s="210"/>
      <c r="AC738" s="210"/>
      <c r="AD738" s="210"/>
      <c r="AE738" s="210"/>
      <c r="AF738" s="210"/>
      <c r="AG738" s="210" t="s">
        <v>322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">
      <c r="A739" s="217"/>
      <c r="B739" s="218"/>
      <c r="C739" s="262" t="s">
        <v>1075</v>
      </c>
      <c r="D739" s="254"/>
      <c r="E739" s="255">
        <v>20.8</v>
      </c>
      <c r="F739" s="220"/>
      <c r="G739" s="220"/>
      <c r="H739" s="220"/>
      <c r="I739" s="220"/>
      <c r="J739" s="220"/>
      <c r="K739" s="220"/>
      <c r="L739" s="220"/>
      <c r="M739" s="220"/>
      <c r="N739" s="219"/>
      <c r="O739" s="219"/>
      <c r="P739" s="219"/>
      <c r="Q739" s="219"/>
      <c r="R739" s="220"/>
      <c r="S739" s="220"/>
      <c r="T739" s="220"/>
      <c r="U739" s="220"/>
      <c r="V739" s="220"/>
      <c r="W739" s="220"/>
      <c r="X739" s="220"/>
      <c r="Y739" s="220"/>
      <c r="Z739" s="210"/>
      <c r="AA739" s="210"/>
      <c r="AB739" s="210"/>
      <c r="AC739" s="210"/>
      <c r="AD739" s="210"/>
      <c r="AE739" s="210"/>
      <c r="AF739" s="210"/>
      <c r="AG739" s="210" t="s">
        <v>322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ht="22.5" outlineLevel="1" x14ac:dyDescent="0.2">
      <c r="A740" s="229">
        <v>138</v>
      </c>
      <c r="B740" s="230" t="s">
        <v>1452</v>
      </c>
      <c r="C740" s="247" t="s">
        <v>1453</v>
      </c>
      <c r="D740" s="231" t="s">
        <v>410</v>
      </c>
      <c r="E740" s="232">
        <v>2</v>
      </c>
      <c r="F740" s="233"/>
      <c r="G740" s="234">
        <f>ROUND(E740*F740,2)</f>
        <v>0</v>
      </c>
      <c r="H740" s="233"/>
      <c r="I740" s="234">
        <f>ROUND(E740*H740,2)</f>
        <v>0</v>
      </c>
      <c r="J740" s="233"/>
      <c r="K740" s="234">
        <f>ROUND(E740*J740,2)</f>
        <v>0</v>
      </c>
      <c r="L740" s="234">
        <v>21</v>
      </c>
      <c r="M740" s="234">
        <f>G740*(1+L740/100)</f>
        <v>0</v>
      </c>
      <c r="N740" s="232">
        <v>1.9279999999999999E-2</v>
      </c>
      <c r="O740" s="232">
        <f>ROUND(E740*N740,2)</f>
        <v>0.04</v>
      </c>
      <c r="P740" s="232">
        <v>0</v>
      </c>
      <c r="Q740" s="232">
        <f>ROUND(E740*P740,2)</f>
        <v>0</v>
      </c>
      <c r="R740" s="234"/>
      <c r="S740" s="234" t="s">
        <v>279</v>
      </c>
      <c r="T740" s="235" t="s">
        <v>247</v>
      </c>
      <c r="U740" s="220">
        <v>0</v>
      </c>
      <c r="V740" s="220">
        <f>ROUND(E740*U740,2)</f>
        <v>0</v>
      </c>
      <c r="W740" s="220"/>
      <c r="X740" s="220" t="s">
        <v>280</v>
      </c>
      <c r="Y740" s="220" t="s">
        <v>249</v>
      </c>
      <c r="Z740" s="210"/>
      <c r="AA740" s="210"/>
      <c r="AB740" s="210"/>
      <c r="AC740" s="210"/>
      <c r="AD740" s="210"/>
      <c r="AE740" s="210"/>
      <c r="AF740" s="210"/>
      <c r="AG740" s="210" t="s">
        <v>281</v>
      </c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2" x14ac:dyDescent="0.2">
      <c r="A741" s="217"/>
      <c r="B741" s="218"/>
      <c r="C741" s="262" t="s">
        <v>1454</v>
      </c>
      <c r="D741" s="254"/>
      <c r="E741" s="255">
        <v>2</v>
      </c>
      <c r="F741" s="220"/>
      <c r="G741" s="220"/>
      <c r="H741" s="220"/>
      <c r="I741" s="220"/>
      <c r="J741" s="220"/>
      <c r="K741" s="220"/>
      <c r="L741" s="220"/>
      <c r="M741" s="220"/>
      <c r="N741" s="219"/>
      <c r="O741" s="219"/>
      <c r="P741" s="219"/>
      <c r="Q741" s="219"/>
      <c r="R741" s="220"/>
      <c r="S741" s="220"/>
      <c r="T741" s="220"/>
      <c r="U741" s="220"/>
      <c r="V741" s="220"/>
      <c r="W741" s="220"/>
      <c r="X741" s="220"/>
      <c r="Y741" s="220"/>
      <c r="Z741" s="210"/>
      <c r="AA741" s="210"/>
      <c r="AB741" s="210"/>
      <c r="AC741" s="210"/>
      <c r="AD741" s="210"/>
      <c r="AE741" s="210"/>
      <c r="AF741" s="210"/>
      <c r="AG741" s="210" t="s">
        <v>322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">
      <c r="A742" s="229">
        <v>139</v>
      </c>
      <c r="B742" s="230" t="s">
        <v>566</v>
      </c>
      <c r="C742" s="247" t="s">
        <v>567</v>
      </c>
      <c r="D742" s="231" t="s">
        <v>410</v>
      </c>
      <c r="E742" s="232">
        <v>2</v>
      </c>
      <c r="F742" s="233"/>
      <c r="G742" s="234">
        <f>ROUND(E742*F742,2)</f>
        <v>0</v>
      </c>
      <c r="H742" s="233"/>
      <c r="I742" s="234">
        <f>ROUND(E742*H742,2)</f>
        <v>0</v>
      </c>
      <c r="J742" s="233"/>
      <c r="K742" s="234">
        <f>ROUND(E742*J742,2)</f>
        <v>0</v>
      </c>
      <c r="L742" s="234">
        <v>21</v>
      </c>
      <c r="M742" s="234">
        <f>G742*(1+L742/100)</f>
        <v>0</v>
      </c>
      <c r="N742" s="232">
        <v>1.0000000000000001E-5</v>
      </c>
      <c r="O742" s="232">
        <f>ROUND(E742*N742,2)</f>
        <v>0</v>
      </c>
      <c r="P742" s="232">
        <v>0</v>
      </c>
      <c r="Q742" s="232">
        <f>ROUND(E742*P742,2)</f>
        <v>0</v>
      </c>
      <c r="R742" s="234" t="s">
        <v>485</v>
      </c>
      <c r="S742" s="234" t="s">
        <v>246</v>
      </c>
      <c r="T742" s="235" t="s">
        <v>411</v>
      </c>
      <c r="U742" s="220">
        <v>0.17</v>
      </c>
      <c r="V742" s="220">
        <f>ROUND(E742*U742,2)</f>
        <v>0.34</v>
      </c>
      <c r="W742" s="220"/>
      <c r="X742" s="220" t="s">
        <v>280</v>
      </c>
      <c r="Y742" s="220" t="s">
        <v>249</v>
      </c>
      <c r="Z742" s="210"/>
      <c r="AA742" s="210"/>
      <c r="AB742" s="210"/>
      <c r="AC742" s="210"/>
      <c r="AD742" s="210"/>
      <c r="AE742" s="210"/>
      <c r="AF742" s="210"/>
      <c r="AG742" s="210" t="s">
        <v>281</v>
      </c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2" x14ac:dyDescent="0.2">
      <c r="A743" s="217"/>
      <c r="B743" s="218"/>
      <c r="C743" s="262" t="s">
        <v>1455</v>
      </c>
      <c r="D743" s="254"/>
      <c r="E743" s="255">
        <v>2</v>
      </c>
      <c r="F743" s="220"/>
      <c r="G743" s="220"/>
      <c r="H743" s="220"/>
      <c r="I743" s="220"/>
      <c r="J743" s="220"/>
      <c r="K743" s="220"/>
      <c r="L743" s="220"/>
      <c r="M743" s="220"/>
      <c r="N743" s="219"/>
      <c r="O743" s="219"/>
      <c r="P743" s="219"/>
      <c r="Q743" s="219"/>
      <c r="R743" s="220"/>
      <c r="S743" s="220"/>
      <c r="T743" s="220"/>
      <c r="U743" s="220"/>
      <c r="V743" s="220"/>
      <c r="W743" s="220"/>
      <c r="X743" s="220"/>
      <c r="Y743" s="220"/>
      <c r="Z743" s="210"/>
      <c r="AA743" s="210"/>
      <c r="AB743" s="210"/>
      <c r="AC743" s="210"/>
      <c r="AD743" s="210"/>
      <c r="AE743" s="210"/>
      <c r="AF743" s="210"/>
      <c r="AG743" s="210" t="s">
        <v>322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">
      <c r="A744" s="229">
        <v>140</v>
      </c>
      <c r="B744" s="230" t="s">
        <v>569</v>
      </c>
      <c r="C744" s="247" t="s">
        <v>570</v>
      </c>
      <c r="D744" s="231" t="s">
        <v>287</v>
      </c>
      <c r="E744" s="232">
        <v>3</v>
      </c>
      <c r="F744" s="233"/>
      <c r="G744" s="234">
        <f>ROUND(E744*F744,2)</f>
        <v>0</v>
      </c>
      <c r="H744" s="233"/>
      <c r="I744" s="234">
        <f>ROUND(E744*H744,2)</f>
        <v>0</v>
      </c>
      <c r="J744" s="233"/>
      <c r="K744" s="234">
        <f>ROUND(E744*J744,2)</f>
        <v>0</v>
      </c>
      <c r="L744" s="234">
        <v>21</v>
      </c>
      <c r="M744" s="234">
        <f>G744*(1+L744/100)</f>
        <v>0</v>
      </c>
      <c r="N744" s="232">
        <v>2.3999999999999998E-3</v>
      </c>
      <c r="O744" s="232">
        <f>ROUND(E744*N744,2)</f>
        <v>0.01</v>
      </c>
      <c r="P744" s="232">
        <v>0</v>
      </c>
      <c r="Q744" s="232">
        <f>ROUND(E744*P744,2)</f>
        <v>0</v>
      </c>
      <c r="R744" s="234"/>
      <c r="S744" s="234" t="s">
        <v>279</v>
      </c>
      <c r="T744" s="235" t="s">
        <v>247</v>
      </c>
      <c r="U744" s="220">
        <v>0</v>
      </c>
      <c r="V744" s="220">
        <f>ROUND(E744*U744,2)</f>
        <v>0</v>
      </c>
      <c r="W744" s="220"/>
      <c r="X744" s="220" t="s">
        <v>280</v>
      </c>
      <c r="Y744" s="220" t="s">
        <v>249</v>
      </c>
      <c r="Z744" s="210"/>
      <c r="AA744" s="210"/>
      <c r="AB744" s="210"/>
      <c r="AC744" s="210"/>
      <c r="AD744" s="210"/>
      <c r="AE744" s="210"/>
      <c r="AF744" s="210"/>
      <c r="AG744" s="210" t="s">
        <v>281</v>
      </c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2" x14ac:dyDescent="0.2">
      <c r="A745" s="217"/>
      <c r="B745" s="218"/>
      <c r="C745" s="248" t="s">
        <v>571</v>
      </c>
      <c r="D745" s="236"/>
      <c r="E745" s="236"/>
      <c r="F745" s="236"/>
      <c r="G745" s="236"/>
      <c r="H745" s="220"/>
      <c r="I745" s="220"/>
      <c r="J745" s="220"/>
      <c r="K745" s="220"/>
      <c r="L745" s="220"/>
      <c r="M745" s="220"/>
      <c r="N745" s="219"/>
      <c r="O745" s="219"/>
      <c r="P745" s="219"/>
      <c r="Q745" s="219"/>
      <c r="R745" s="220"/>
      <c r="S745" s="220"/>
      <c r="T745" s="220"/>
      <c r="U745" s="220"/>
      <c r="V745" s="220"/>
      <c r="W745" s="220"/>
      <c r="X745" s="220"/>
      <c r="Y745" s="220"/>
      <c r="Z745" s="210"/>
      <c r="AA745" s="210"/>
      <c r="AB745" s="210"/>
      <c r="AC745" s="210"/>
      <c r="AD745" s="210"/>
      <c r="AE745" s="210"/>
      <c r="AF745" s="210"/>
      <c r="AG745" s="210" t="s">
        <v>252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2" x14ac:dyDescent="0.2">
      <c r="A746" s="217"/>
      <c r="B746" s="218"/>
      <c r="C746" s="262" t="s">
        <v>1456</v>
      </c>
      <c r="D746" s="254"/>
      <c r="E746" s="255">
        <v>3</v>
      </c>
      <c r="F746" s="220"/>
      <c r="G746" s="220"/>
      <c r="H746" s="220"/>
      <c r="I746" s="220"/>
      <c r="J746" s="220"/>
      <c r="K746" s="220"/>
      <c r="L746" s="220"/>
      <c r="M746" s="220"/>
      <c r="N746" s="219"/>
      <c r="O746" s="219"/>
      <c r="P746" s="219"/>
      <c r="Q746" s="219"/>
      <c r="R746" s="220"/>
      <c r="S746" s="220"/>
      <c r="T746" s="220"/>
      <c r="U746" s="220"/>
      <c r="V746" s="220"/>
      <c r="W746" s="220"/>
      <c r="X746" s="220"/>
      <c r="Y746" s="220"/>
      <c r="Z746" s="210"/>
      <c r="AA746" s="210"/>
      <c r="AB746" s="210"/>
      <c r="AC746" s="210"/>
      <c r="AD746" s="210"/>
      <c r="AE746" s="210"/>
      <c r="AF746" s="210"/>
      <c r="AG746" s="210" t="s">
        <v>322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ht="22.5" outlineLevel="1" x14ac:dyDescent="0.2">
      <c r="A747" s="229">
        <v>141</v>
      </c>
      <c r="B747" s="230" t="s">
        <v>573</v>
      </c>
      <c r="C747" s="247" t="s">
        <v>574</v>
      </c>
      <c r="D747" s="231" t="s">
        <v>410</v>
      </c>
      <c r="E747" s="232">
        <v>2</v>
      </c>
      <c r="F747" s="233"/>
      <c r="G747" s="234">
        <f>ROUND(E747*F747,2)</f>
        <v>0</v>
      </c>
      <c r="H747" s="233"/>
      <c r="I747" s="234">
        <f>ROUND(E747*H747,2)</f>
        <v>0</v>
      </c>
      <c r="J747" s="233"/>
      <c r="K747" s="234">
        <f>ROUND(E747*J747,2)</f>
        <v>0</v>
      </c>
      <c r="L747" s="234">
        <v>21</v>
      </c>
      <c r="M747" s="234">
        <f>G747*(1+L747/100)</f>
        <v>0</v>
      </c>
      <c r="N747" s="232">
        <v>9.7999999999999997E-3</v>
      </c>
      <c r="O747" s="232">
        <f>ROUND(E747*N747,2)</f>
        <v>0.02</v>
      </c>
      <c r="P747" s="232">
        <v>0</v>
      </c>
      <c r="Q747" s="232">
        <f>ROUND(E747*P747,2)</f>
        <v>0</v>
      </c>
      <c r="R747" s="234" t="s">
        <v>549</v>
      </c>
      <c r="S747" s="234" t="s">
        <v>246</v>
      </c>
      <c r="T747" s="235" t="s">
        <v>411</v>
      </c>
      <c r="U747" s="220">
        <v>0</v>
      </c>
      <c r="V747" s="220">
        <f>ROUND(E747*U747,2)</f>
        <v>0</v>
      </c>
      <c r="W747" s="220"/>
      <c r="X747" s="220" t="s">
        <v>550</v>
      </c>
      <c r="Y747" s="220" t="s">
        <v>249</v>
      </c>
      <c r="Z747" s="210"/>
      <c r="AA747" s="210"/>
      <c r="AB747" s="210"/>
      <c r="AC747" s="210"/>
      <c r="AD747" s="210"/>
      <c r="AE747" s="210"/>
      <c r="AF747" s="210"/>
      <c r="AG747" s="210" t="s">
        <v>551</v>
      </c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2" x14ac:dyDescent="0.2">
      <c r="A748" s="217"/>
      <c r="B748" s="218"/>
      <c r="C748" s="262" t="s">
        <v>1457</v>
      </c>
      <c r="D748" s="254"/>
      <c r="E748" s="255">
        <v>2</v>
      </c>
      <c r="F748" s="220"/>
      <c r="G748" s="220"/>
      <c r="H748" s="220"/>
      <c r="I748" s="220"/>
      <c r="J748" s="220"/>
      <c r="K748" s="220"/>
      <c r="L748" s="220"/>
      <c r="M748" s="220"/>
      <c r="N748" s="219"/>
      <c r="O748" s="219"/>
      <c r="P748" s="219"/>
      <c r="Q748" s="219"/>
      <c r="R748" s="220"/>
      <c r="S748" s="220"/>
      <c r="T748" s="220"/>
      <c r="U748" s="220"/>
      <c r="V748" s="220"/>
      <c r="W748" s="220"/>
      <c r="X748" s="220"/>
      <c r="Y748" s="220"/>
      <c r="Z748" s="210"/>
      <c r="AA748" s="210"/>
      <c r="AB748" s="210"/>
      <c r="AC748" s="210"/>
      <c r="AD748" s="210"/>
      <c r="AE748" s="210"/>
      <c r="AF748" s="210"/>
      <c r="AG748" s="210" t="s">
        <v>322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">
      <c r="A749" s="229">
        <v>142</v>
      </c>
      <c r="B749" s="230" t="s">
        <v>1458</v>
      </c>
      <c r="C749" s="247" t="s">
        <v>1459</v>
      </c>
      <c r="D749" s="231" t="s">
        <v>287</v>
      </c>
      <c r="E749" s="232">
        <v>1</v>
      </c>
      <c r="F749" s="233"/>
      <c r="G749" s="234">
        <f>ROUND(E749*F749,2)</f>
        <v>0</v>
      </c>
      <c r="H749" s="233"/>
      <c r="I749" s="234">
        <f>ROUND(E749*H749,2)</f>
        <v>0</v>
      </c>
      <c r="J749" s="233"/>
      <c r="K749" s="234">
        <f>ROUND(E749*J749,2)</f>
        <v>0</v>
      </c>
      <c r="L749" s="234">
        <v>21</v>
      </c>
      <c r="M749" s="234">
        <f>G749*(1+L749/100)</f>
        <v>0</v>
      </c>
      <c r="N749" s="232">
        <v>0</v>
      </c>
      <c r="O749" s="232">
        <f>ROUND(E749*N749,2)</f>
        <v>0</v>
      </c>
      <c r="P749" s="232">
        <v>0</v>
      </c>
      <c r="Q749" s="232">
        <f>ROUND(E749*P749,2)</f>
        <v>0</v>
      </c>
      <c r="R749" s="234"/>
      <c r="S749" s="234" t="s">
        <v>279</v>
      </c>
      <c r="T749" s="235" t="s">
        <v>247</v>
      </c>
      <c r="U749" s="220">
        <v>1</v>
      </c>
      <c r="V749" s="220">
        <f>ROUND(E749*U749,2)</f>
        <v>1</v>
      </c>
      <c r="W749" s="220"/>
      <c r="X749" s="220" t="s">
        <v>280</v>
      </c>
      <c r="Y749" s="220" t="s">
        <v>249</v>
      </c>
      <c r="Z749" s="210"/>
      <c r="AA749" s="210"/>
      <c r="AB749" s="210"/>
      <c r="AC749" s="210"/>
      <c r="AD749" s="210"/>
      <c r="AE749" s="210"/>
      <c r="AF749" s="210"/>
      <c r="AG749" s="210" t="s">
        <v>412</v>
      </c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2" x14ac:dyDescent="0.2">
      <c r="A750" s="217"/>
      <c r="B750" s="218"/>
      <c r="C750" s="248" t="s">
        <v>1460</v>
      </c>
      <c r="D750" s="236"/>
      <c r="E750" s="236"/>
      <c r="F750" s="236"/>
      <c r="G750" s="236"/>
      <c r="H750" s="220"/>
      <c r="I750" s="220"/>
      <c r="J750" s="220"/>
      <c r="K750" s="220"/>
      <c r="L750" s="220"/>
      <c r="M750" s="220"/>
      <c r="N750" s="219"/>
      <c r="O750" s="219"/>
      <c r="P750" s="219"/>
      <c r="Q750" s="219"/>
      <c r="R750" s="220"/>
      <c r="S750" s="220"/>
      <c r="T750" s="220"/>
      <c r="U750" s="220"/>
      <c r="V750" s="220"/>
      <c r="W750" s="220"/>
      <c r="X750" s="220"/>
      <c r="Y750" s="220"/>
      <c r="Z750" s="210"/>
      <c r="AA750" s="210"/>
      <c r="AB750" s="210"/>
      <c r="AC750" s="210"/>
      <c r="AD750" s="210"/>
      <c r="AE750" s="210"/>
      <c r="AF750" s="210"/>
      <c r="AG750" s="210" t="s">
        <v>252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3" x14ac:dyDescent="0.2">
      <c r="A751" s="217"/>
      <c r="B751" s="218"/>
      <c r="C751" s="249" t="s">
        <v>1461</v>
      </c>
      <c r="D751" s="238"/>
      <c r="E751" s="238"/>
      <c r="F751" s="238"/>
      <c r="G751" s="238"/>
      <c r="H751" s="220"/>
      <c r="I751" s="220"/>
      <c r="J751" s="220"/>
      <c r="K751" s="220"/>
      <c r="L751" s="220"/>
      <c r="M751" s="220"/>
      <c r="N751" s="219"/>
      <c r="O751" s="219"/>
      <c r="P751" s="219"/>
      <c r="Q751" s="219"/>
      <c r="R751" s="220"/>
      <c r="S751" s="220"/>
      <c r="T751" s="220"/>
      <c r="U751" s="220"/>
      <c r="V751" s="220"/>
      <c r="W751" s="220"/>
      <c r="X751" s="220"/>
      <c r="Y751" s="220"/>
      <c r="Z751" s="210"/>
      <c r="AA751" s="210"/>
      <c r="AB751" s="210"/>
      <c r="AC751" s="210"/>
      <c r="AD751" s="210"/>
      <c r="AE751" s="210"/>
      <c r="AF751" s="210"/>
      <c r="AG751" s="210" t="s">
        <v>252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">
      <c r="A752" s="229">
        <v>143</v>
      </c>
      <c r="B752" s="230" t="s">
        <v>1462</v>
      </c>
      <c r="C752" s="247" t="s">
        <v>1463</v>
      </c>
      <c r="D752" s="231" t="s">
        <v>287</v>
      </c>
      <c r="E752" s="232">
        <v>1</v>
      </c>
      <c r="F752" s="233"/>
      <c r="G752" s="234">
        <f>ROUND(E752*F752,2)</f>
        <v>0</v>
      </c>
      <c r="H752" s="233"/>
      <c r="I752" s="234">
        <f>ROUND(E752*H752,2)</f>
        <v>0</v>
      </c>
      <c r="J752" s="233"/>
      <c r="K752" s="234">
        <f>ROUND(E752*J752,2)</f>
        <v>0</v>
      </c>
      <c r="L752" s="234">
        <v>21</v>
      </c>
      <c r="M752" s="234">
        <f>G752*(1+L752/100)</f>
        <v>0</v>
      </c>
      <c r="N752" s="232">
        <v>0</v>
      </c>
      <c r="O752" s="232">
        <f>ROUND(E752*N752,2)</f>
        <v>0</v>
      </c>
      <c r="P752" s="232">
        <v>0</v>
      </c>
      <c r="Q752" s="232">
        <f>ROUND(E752*P752,2)</f>
        <v>0</v>
      </c>
      <c r="R752" s="234"/>
      <c r="S752" s="234" t="s">
        <v>279</v>
      </c>
      <c r="T752" s="235" t="s">
        <v>247</v>
      </c>
      <c r="U752" s="220">
        <v>1</v>
      </c>
      <c r="V752" s="220">
        <f>ROUND(E752*U752,2)</f>
        <v>1</v>
      </c>
      <c r="W752" s="220"/>
      <c r="X752" s="220" t="s">
        <v>280</v>
      </c>
      <c r="Y752" s="220" t="s">
        <v>249</v>
      </c>
      <c r="Z752" s="210"/>
      <c r="AA752" s="210"/>
      <c r="AB752" s="210"/>
      <c r="AC752" s="210"/>
      <c r="AD752" s="210"/>
      <c r="AE752" s="210"/>
      <c r="AF752" s="210"/>
      <c r="AG752" s="210" t="s">
        <v>412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2" x14ac:dyDescent="0.2">
      <c r="A753" s="217"/>
      <c r="B753" s="218"/>
      <c r="C753" s="248" t="s">
        <v>1464</v>
      </c>
      <c r="D753" s="236"/>
      <c r="E753" s="236"/>
      <c r="F753" s="236"/>
      <c r="G753" s="236"/>
      <c r="H753" s="220"/>
      <c r="I753" s="220"/>
      <c r="J753" s="220"/>
      <c r="K753" s="220"/>
      <c r="L753" s="220"/>
      <c r="M753" s="220"/>
      <c r="N753" s="219"/>
      <c r="O753" s="219"/>
      <c r="P753" s="219"/>
      <c r="Q753" s="219"/>
      <c r="R753" s="220"/>
      <c r="S753" s="220"/>
      <c r="T753" s="220"/>
      <c r="U753" s="220"/>
      <c r="V753" s="220"/>
      <c r="W753" s="220"/>
      <c r="X753" s="220"/>
      <c r="Y753" s="220"/>
      <c r="Z753" s="210"/>
      <c r="AA753" s="210"/>
      <c r="AB753" s="210"/>
      <c r="AC753" s="210"/>
      <c r="AD753" s="210"/>
      <c r="AE753" s="210"/>
      <c r="AF753" s="210"/>
      <c r="AG753" s="210" t="s">
        <v>252</v>
      </c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3" x14ac:dyDescent="0.2">
      <c r="A754" s="217"/>
      <c r="B754" s="218"/>
      <c r="C754" s="249" t="s">
        <v>1461</v>
      </c>
      <c r="D754" s="238"/>
      <c r="E754" s="238"/>
      <c r="F754" s="238"/>
      <c r="G754" s="238"/>
      <c r="H754" s="220"/>
      <c r="I754" s="220"/>
      <c r="J754" s="220"/>
      <c r="K754" s="220"/>
      <c r="L754" s="220"/>
      <c r="M754" s="220"/>
      <c r="N754" s="219"/>
      <c r="O754" s="219"/>
      <c r="P754" s="219"/>
      <c r="Q754" s="219"/>
      <c r="R754" s="220"/>
      <c r="S754" s="220"/>
      <c r="T754" s="220"/>
      <c r="U754" s="220"/>
      <c r="V754" s="220"/>
      <c r="W754" s="220"/>
      <c r="X754" s="220"/>
      <c r="Y754" s="220"/>
      <c r="Z754" s="210"/>
      <c r="AA754" s="210"/>
      <c r="AB754" s="210"/>
      <c r="AC754" s="210"/>
      <c r="AD754" s="210"/>
      <c r="AE754" s="210"/>
      <c r="AF754" s="210"/>
      <c r="AG754" s="210" t="s">
        <v>252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x14ac:dyDescent="0.2">
      <c r="A755" s="222" t="s">
        <v>241</v>
      </c>
      <c r="B755" s="223" t="s">
        <v>149</v>
      </c>
      <c r="C755" s="246" t="s">
        <v>150</v>
      </c>
      <c r="D755" s="224"/>
      <c r="E755" s="225"/>
      <c r="F755" s="226"/>
      <c r="G755" s="226">
        <f>SUMIF(AG756:AG779,"&lt;&gt;NOR",G756:G779)</f>
        <v>0</v>
      </c>
      <c r="H755" s="226"/>
      <c r="I755" s="226">
        <f>SUM(I756:I779)</f>
        <v>0</v>
      </c>
      <c r="J755" s="226"/>
      <c r="K755" s="226">
        <f>SUM(K756:K779)</f>
        <v>0</v>
      </c>
      <c r="L755" s="226"/>
      <c r="M755" s="226">
        <f>SUM(M756:M779)</f>
        <v>0</v>
      </c>
      <c r="N755" s="225"/>
      <c r="O755" s="225">
        <f>SUM(O756:O779)</f>
        <v>0.03</v>
      </c>
      <c r="P755" s="225"/>
      <c r="Q755" s="225">
        <f>SUM(Q756:Q779)</f>
        <v>0.89999999999999991</v>
      </c>
      <c r="R755" s="226"/>
      <c r="S755" s="226"/>
      <c r="T755" s="227"/>
      <c r="U755" s="221"/>
      <c r="V755" s="221">
        <f>SUM(V756:V779)</f>
        <v>41.22999999999999</v>
      </c>
      <c r="W755" s="221"/>
      <c r="X755" s="221"/>
      <c r="Y755" s="221"/>
      <c r="AG755" t="s">
        <v>242</v>
      </c>
    </row>
    <row r="756" spans="1:60" outlineLevel="1" x14ac:dyDescent="0.2">
      <c r="A756" s="229">
        <v>144</v>
      </c>
      <c r="B756" s="230" t="s">
        <v>1465</v>
      </c>
      <c r="C756" s="247" t="s">
        <v>1466</v>
      </c>
      <c r="D756" s="231" t="s">
        <v>400</v>
      </c>
      <c r="E756" s="232">
        <v>2.6</v>
      </c>
      <c r="F756" s="233"/>
      <c r="G756" s="234">
        <f>ROUND(E756*F756,2)</f>
        <v>0</v>
      </c>
      <c r="H756" s="233"/>
      <c r="I756" s="234">
        <f>ROUND(E756*H756,2)</f>
        <v>0</v>
      </c>
      <c r="J756" s="233"/>
      <c r="K756" s="234">
        <f>ROUND(E756*J756,2)</f>
        <v>0</v>
      </c>
      <c r="L756" s="234">
        <v>21</v>
      </c>
      <c r="M756" s="234">
        <f>G756*(1+L756/100)</f>
        <v>0</v>
      </c>
      <c r="N756" s="232">
        <v>2.0400000000000001E-3</v>
      </c>
      <c r="O756" s="232">
        <f>ROUND(E756*N756,2)</f>
        <v>0.01</v>
      </c>
      <c r="P756" s="232">
        <v>3.6170000000000001E-2</v>
      </c>
      <c r="Q756" s="232">
        <f>ROUND(E756*P756,2)</f>
        <v>0.09</v>
      </c>
      <c r="R756" s="234" t="s">
        <v>346</v>
      </c>
      <c r="S756" s="234" t="s">
        <v>246</v>
      </c>
      <c r="T756" s="235" t="s">
        <v>411</v>
      </c>
      <c r="U756" s="220">
        <v>4</v>
      </c>
      <c r="V756" s="220">
        <f>ROUND(E756*U756,2)</f>
        <v>10.4</v>
      </c>
      <c r="W756" s="220"/>
      <c r="X756" s="220" t="s">
        <v>280</v>
      </c>
      <c r="Y756" s="220" t="s">
        <v>249</v>
      </c>
      <c r="Z756" s="210"/>
      <c r="AA756" s="210"/>
      <c r="AB756" s="210"/>
      <c r="AC756" s="210"/>
      <c r="AD756" s="210"/>
      <c r="AE756" s="210"/>
      <c r="AF756" s="210"/>
      <c r="AG756" s="210" t="s">
        <v>281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2" x14ac:dyDescent="0.2">
      <c r="A757" s="217"/>
      <c r="B757" s="218"/>
      <c r="C757" s="262" t="s">
        <v>1467</v>
      </c>
      <c r="D757" s="254"/>
      <c r="E757" s="255">
        <v>2</v>
      </c>
      <c r="F757" s="220"/>
      <c r="G757" s="220"/>
      <c r="H757" s="220"/>
      <c r="I757" s="220"/>
      <c r="J757" s="220"/>
      <c r="K757" s="220"/>
      <c r="L757" s="220"/>
      <c r="M757" s="220"/>
      <c r="N757" s="219"/>
      <c r="O757" s="219"/>
      <c r="P757" s="219"/>
      <c r="Q757" s="219"/>
      <c r="R757" s="220"/>
      <c r="S757" s="220"/>
      <c r="T757" s="220"/>
      <c r="U757" s="220"/>
      <c r="V757" s="220"/>
      <c r="W757" s="220"/>
      <c r="X757" s="220"/>
      <c r="Y757" s="220"/>
      <c r="Z757" s="210"/>
      <c r="AA757" s="210"/>
      <c r="AB757" s="210"/>
      <c r="AC757" s="210"/>
      <c r="AD757" s="210"/>
      <c r="AE757" s="210"/>
      <c r="AF757" s="210"/>
      <c r="AG757" s="210" t="s">
        <v>322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3" x14ac:dyDescent="0.2">
      <c r="A758" s="217"/>
      <c r="B758" s="218"/>
      <c r="C758" s="262" t="s">
        <v>1468</v>
      </c>
      <c r="D758" s="254"/>
      <c r="E758" s="255">
        <v>0.6</v>
      </c>
      <c r="F758" s="220"/>
      <c r="G758" s="220"/>
      <c r="H758" s="220"/>
      <c r="I758" s="220"/>
      <c r="J758" s="220"/>
      <c r="K758" s="220"/>
      <c r="L758" s="220"/>
      <c r="M758" s="220"/>
      <c r="N758" s="219"/>
      <c r="O758" s="219"/>
      <c r="P758" s="219"/>
      <c r="Q758" s="219"/>
      <c r="R758" s="220"/>
      <c r="S758" s="220"/>
      <c r="T758" s="220"/>
      <c r="U758" s="220"/>
      <c r="V758" s="220"/>
      <c r="W758" s="220"/>
      <c r="X758" s="220"/>
      <c r="Y758" s="220"/>
      <c r="Z758" s="210"/>
      <c r="AA758" s="210"/>
      <c r="AB758" s="210"/>
      <c r="AC758" s="210"/>
      <c r="AD758" s="210"/>
      <c r="AE758" s="210"/>
      <c r="AF758" s="210"/>
      <c r="AG758" s="210" t="s">
        <v>322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">
      <c r="A759" s="229">
        <v>145</v>
      </c>
      <c r="B759" s="230" t="s">
        <v>1469</v>
      </c>
      <c r="C759" s="247" t="s">
        <v>1470</v>
      </c>
      <c r="D759" s="231" t="s">
        <v>400</v>
      </c>
      <c r="E759" s="232">
        <v>4</v>
      </c>
      <c r="F759" s="233"/>
      <c r="G759" s="234">
        <f>ROUND(E759*F759,2)</f>
        <v>0</v>
      </c>
      <c r="H759" s="233"/>
      <c r="I759" s="234">
        <f>ROUND(E759*H759,2)</f>
        <v>0</v>
      </c>
      <c r="J759" s="233"/>
      <c r="K759" s="234">
        <f>ROUND(E759*J759,2)</f>
        <v>0</v>
      </c>
      <c r="L759" s="234">
        <v>21</v>
      </c>
      <c r="M759" s="234">
        <f>G759*(1+L759/100)</f>
        <v>0</v>
      </c>
      <c r="N759" s="232">
        <v>3.7499999999999999E-3</v>
      </c>
      <c r="O759" s="232">
        <f>ROUND(E759*N759,2)</f>
        <v>0.02</v>
      </c>
      <c r="P759" s="232">
        <v>0.12266000000000001</v>
      </c>
      <c r="Q759" s="232">
        <f>ROUND(E759*P759,2)</f>
        <v>0.49</v>
      </c>
      <c r="R759" s="234" t="s">
        <v>346</v>
      </c>
      <c r="S759" s="234" t="s">
        <v>246</v>
      </c>
      <c r="T759" s="235" t="s">
        <v>411</v>
      </c>
      <c r="U759" s="220">
        <v>7.1</v>
      </c>
      <c r="V759" s="220">
        <f>ROUND(E759*U759,2)</f>
        <v>28.4</v>
      </c>
      <c r="W759" s="220"/>
      <c r="X759" s="220" t="s">
        <v>280</v>
      </c>
      <c r="Y759" s="220" t="s">
        <v>249</v>
      </c>
      <c r="Z759" s="210"/>
      <c r="AA759" s="210"/>
      <c r="AB759" s="210"/>
      <c r="AC759" s="210"/>
      <c r="AD759" s="210"/>
      <c r="AE759" s="210"/>
      <c r="AF759" s="210"/>
      <c r="AG759" s="210" t="s">
        <v>281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2" x14ac:dyDescent="0.2">
      <c r="A760" s="217"/>
      <c r="B760" s="218"/>
      <c r="C760" s="262" t="s">
        <v>1471</v>
      </c>
      <c r="D760" s="254"/>
      <c r="E760" s="255">
        <v>4</v>
      </c>
      <c r="F760" s="220"/>
      <c r="G760" s="220"/>
      <c r="H760" s="220"/>
      <c r="I760" s="220"/>
      <c r="J760" s="220"/>
      <c r="K760" s="220"/>
      <c r="L760" s="220"/>
      <c r="M760" s="220"/>
      <c r="N760" s="219"/>
      <c r="O760" s="219"/>
      <c r="P760" s="219"/>
      <c r="Q760" s="219"/>
      <c r="R760" s="220"/>
      <c r="S760" s="220"/>
      <c r="T760" s="220"/>
      <c r="U760" s="220"/>
      <c r="V760" s="220"/>
      <c r="W760" s="220"/>
      <c r="X760" s="220"/>
      <c r="Y760" s="220"/>
      <c r="Z760" s="210"/>
      <c r="AA760" s="210"/>
      <c r="AB760" s="210"/>
      <c r="AC760" s="210"/>
      <c r="AD760" s="210"/>
      <c r="AE760" s="210"/>
      <c r="AF760" s="210"/>
      <c r="AG760" s="210" t="s">
        <v>322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">
      <c r="A761" s="229">
        <v>146</v>
      </c>
      <c r="B761" s="230" t="s">
        <v>1472</v>
      </c>
      <c r="C761" s="247" t="s">
        <v>1473</v>
      </c>
      <c r="D761" s="231" t="s">
        <v>400</v>
      </c>
      <c r="E761" s="232">
        <v>0.5</v>
      </c>
      <c r="F761" s="233"/>
      <c r="G761" s="234">
        <f>ROUND(E761*F761,2)</f>
        <v>0</v>
      </c>
      <c r="H761" s="233"/>
      <c r="I761" s="234">
        <f>ROUND(E761*H761,2)</f>
        <v>0</v>
      </c>
      <c r="J761" s="233"/>
      <c r="K761" s="234">
        <f>ROUND(E761*J761,2)</f>
        <v>0</v>
      </c>
      <c r="L761" s="234">
        <v>21</v>
      </c>
      <c r="M761" s="234">
        <f>G761*(1+L761/100)</f>
        <v>0</v>
      </c>
      <c r="N761" s="232">
        <v>0</v>
      </c>
      <c r="O761" s="232">
        <f>ROUND(E761*N761,2)</f>
        <v>0</v>
      </c>
      <c r="P761" s="232">
        <v>0.12417</v>
      </c>
      <c r="Q761" s="232">
        <f>ROUND(E761*P761,2)</f>
        <v>0.06</v>
      </c>
      <c r="R761" s="234"/>
      <c r="S761" s="234" t="s">
        <v>279</v>
      </c>
      <c r="T761" s="235" t="s">
        <v>247</v>
      </c>
      <c r="U761" s="220">
        <v>0</v>
      </c>
      <c r="V761" s="220">
        <f>ROUND(E761*U761,2)</f>
        <v>0</v>
      </c>
      <c r="W761" s="220"/>
      <c r="X761" s="220" t="s">
        <v>280</v>
      </c>
      <c r="Y761" s="220" t="s">
        <v>249</v>
      </c>
      <c r="Z761" s="210"/>
      <c r="AA761" s="210"/>
      <c r="AB761" s="210"/>
      <c r="AC761" s="210"/>
      <c r="AD761" s="210"/>
      <c r="AE761" s="210"/>
      <c r="AF761" s="210"/>
      <c r="AG761" s="210" t="s">
        <v>281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2" x14ac:dyDescent="0.2">
      <c r="A762" s="217"/>
      <c r="B762" s="218"/>
      <c r="C762" s="262" t="s">
        <v>1474</v>
      </c>
      <c r="D762" s="254"/>
      <c r="E762" s="255">
        <v>0.5</v>
      </c>
      <c r="F762" s="220"/>
      <c r="G762" s="220"/>
      <c r="H762" s="220"/>
      <c r="I762" s="220"/>
      <c r="J762" s="220"/>
      <c r="K762" s="220"/>
      <c r="L762" s="220"/>
      <c r="M762" s="220"/>
      <c r="N762" s="219"/>
      <c r="O762" s="219"/>
      <c r="P762" s="219"/>
      <c r="Q762" s="219"/>
      <c r="R762" s="220"/>
      <c r="S762" s="220"/>
      <c r="T762" s="220"/>
      <c r="U762" s="220"/>
      <c r="V762" s="220"/>
      <c r="W762" s="220"/>
      <c r="X762" s="220"/>
      <c r="Y762" s="220"/>
      <c r="Z762" s="210"/>
      <c r="AA762" s="210"/>
      <c r="AB762" s="210"/>
      <c r="AC762" s="210"/>
      <c r="AD762" s="210"/>
      <c r="AE762" s="210"/>
      <c r="AF762" s="210"/>
      <c r="AG762" s="210" t="s">
        <v>322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">
      <c r="A763" s="229">
        <v>147</v>
      </c>
      <c r="B763" s="230" t="s">
        <v>1475</v>
      </c>
      <c r="C763" s="247" t="s">
        <v>1476</v>
      </c>
      <c r="D763" s="231" t="s">
        <v>400</v>
      </c>
      <c r="E763" s="232">
        <v>1.53</v>
      </c>
      <c r="F763" s="233"/>
      <c r="G763" s="234">
        <f>ROUND(E763*F763,2)</f>
        <v>0</v>
      </c>
      <c r="H763" s="233"/>
      <c r="I763" s="234">
        <f>ROUND(E763*H763,2)</f>
        <v>0</v>
      </c>
      <c r="J763" s="233"/>
      <c r="K763" s="234">
        <f>ROUND(E763*J763,2)</f>
        <v>0</v>
      </c>
      <c r="L763" s="234">
        <v>21</v>
      </c>
      <c r="M763" s="234">
        <f>G763*(1+L763/100)</f>
        <v>0</v>
      </c>
      <c r="N763" s="232">
        <v>0</v>
      </c>
      <c r="O763" s="232">
        <f>ROUND(E763*N763,2)</f>
        <v>0</v>
      </c>
      <c r="P763" s="232">
        <v>0.12417</v>
      </c>
      <c r="Q763" s="232">
        <f>ROUND(E763*P763,2)</f>
        <v>0.19</v>
      </c>
      <c r="R763" s="234"/>
      <c r="S763" s="234" t="s">
        <v>279</v>
      </c>
      <c r="T763" s="235" t="s">
        <v>247</v>
      </c>
      <c r="U763" s="220">
        <v>0</v>
      </c>
      <c r="V763" s="220">
        <f>ROUND(E763*U763,2)</f>
        <v>0</v>
      </c>
      <c r="W763" s="220"/>
      <c r="X763" s="220" t="s">
        <v>280</v>
      </c>
      <c r="Y763" s="220" t="s">
        <v>249</v>
      </c>
      <c r="Z763" s="210"/>
      <c r="AA763" s="210"/>
      <c r="AB763" s="210"/>
      <c r="AC763" s="210"/>
      <c r="AD763" s="210"/>
      <c r="AE763" s="210"/>
      <c r="AF763" s="210"/>
      <c r="AG763" s="210" t="s">
        <v>281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2" x14ac:dyDescent="0.2">
      <c r="A764" s="217"/>
      <c r="B764" s="218"/>
      <c r="C764" s="262" t="s">
        <v>1477</v>
      </c>
      <c r="D764" s="254"/>
      <c r="E764" s="255">
        <v>0.48</v>
      </c>
      <c r="F764" s="220"/>
      <c r="G764" s="220"/>
      <c r="H764" s="220"/>
      <c r="I764" s="220"/>
      <c r="J764" s="220"/>
      <c r="K764" s="220"/>
      <c r="L764" s="220"/>
      <c r="M764" s="220"/>
      <c r="N764" s="219"/>
      <c r="O764" s="219"/>
      <c r="P764" s="219"/>
      <c r="Q764" s="219"/>
      <c r="R764" s="220"/>
      <c r="S764" s="220"/>
      <c r="T764" s="220"/>
      <c r="U764" s="220"/>
      <c r="V764" s="220"/>
      <c r="W764" s="220"/>
      <c r="X764" s="220"/>
      <c r="Y764" s="220"/>
      <c r="Z764" s="210"/>
      <c r="AA764" s="210"/>
      <c r="AB764" s="210"/>
      <c r="AC764" s="210"/>
      <c r="AD764" s="210"/>
      <c r="AE764" s="210"/>
      <c r="AF764" s="210"/>
      <c r="AG764" s="210" t="s">
        <v>322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3" x14ac:dyDescent="0.2">
      <c r="A765" s="217"/>
      <c r="B765" s="218"/>
      <c r="C765" s="262" t="s">
        <v>1478</v>
      </c>
      <c r="D765" s="254"/>
      <c r="E765" s="255">
        <v>0.3</v>
      </c>
      <c r="F765" s="220"/>
      <c r="G765" s="220"/>
      <c r="H765" s="220"/>
      <c r="I765" s="220"/>
      <c r="J765" s="220"/>
      <c r="K765" s="220"/>
      <c r="L765" s="220"/>
      <c r="M765" s="220"/>
      <c r="N765" s="219"/>
      <c r="O765" s="219"/>
      <c r="P765" s="219"/>
      <c r="Q765" s="219"/>
      <c r="R765" s="220"/>
      <c r="S765" s="220"/>
      <c r="T765" s="220"/>
      <c r="U765" s="220"/>
      <c r="V765" s="220"/>
      <c r="W765" s="220"/>
      <c r="X765" s="220"/>
      <c r="Y765" s="220"/>
      <c r="Z765" s="210"/>
      <c r="AA765" s="210"/>
      <c r="AB765" s="210"/>
      <c r="AC765" s="210"/>
      <c r="AD765" s="210"/>
      <c r="AE765" s="210"/>
      <c r="AF765" s="210"/>
      <c r="AG765" s="210" t="s">
        <v>322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3" x14ac:dyDescent="0.2">
      <c r="A766" s="217"/>
      <c r="B766" s="218"/>
      <c r="C766" s="262" t="s">
        <v>1479</v>
      </c>
      <c r="D766" s="254"/>
      <c r="E766" s="255">
        <v>0.75</v>
      </c>
      <c r="F766" s="220"/>
      <c r="G766" s="220"/>
      <c r="H766" s="220"/>
      <c r="I766" s="220"/>
      <c r="J766" s="220"/>
      <c r="K766" s="220"/>
      <c r="L766" s="220"/>
      <c r="M766" s="220"/>
      <c r="N766" s="219"/>
      <c r="O766" s="219"/>
      <c r="P766" s="219"/>
      <c r="Q766" s="219"/>
      <c r="R766" s="220"/>
      <c r="S766" s="220"/>
      <c r="T766" s="220"/>
      <c r="U766" s="220"/>
      <c r="V766" s="220"/>
      <c r="W766" s="220"/>
      <c r="X766" s="220"/>
      <c r="Y766" s="220"/>
      <c r="Z766" s="210"/>
      <c r="AA766" s="210"/>
      <c r="AB766" s="210"/>
      <c r="AC766" s="210"/>
      <c r="AD766" s="210"/>
      <c r="AE766" s="210"/>
      <c r="AF766" s="210"/>
      <c r="AG766" s="210" t="s">
        <v>322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">
      <c r="A767" s="229">
        <v>148</v>
      </c>
      <c r="B767" s="230" t="s">
        <v>1480</v>
      </c>
      <c r="C767" s="247" t="s">
        <v>1481</v>
      </c>
      <c r="D767" s="231" t="s">
        <v>400</v>
      </c>
      <c r="E767" s="232">
        <v>1.2</v>
      </c>
      <c r="F767" s="233"/>
      <c r="G767" s="234">
        <f>ROUND(E767*F767,2)</f>
        <v>0</v>
      </c>
      <c r="H767" s="233"/>
      <c r="I767" s="234">
        <f>ROUND(E767*H767,2)</f>
        <v>0</v>
      </c>
      <c r="J767" s="233"/>
      <c r="K767" s="234">
        <f>ROUND(E767*J767,2)</f>
        <v>0</v>
      </c>
      <c r="L767" s="234">
        <v>21</v>
      </c>
      <c r="M767" s="234">
        <f>G767*(1+L767/100)</f>
        <v>0</v>
      </c>
      <c r="N767" s="232">
        <v>0</v>
      </c>
      <c r="O767" s="232">
        <f>ROUND(E767*N767,2)</f>
        <v>0</v>
      </c>
      <c r="P767" s="232">
        <v>4.8700000000000002E-3</v>
      </c>
      <c r="Q767" s="232">
        <f>ROUND(E767*P767,2)</f>
        <v>0.01</v>
      </c>
      <c r="R767" s="234"/>
      <c r="S767" s="234" t="s">
        <v>279</v>
      </c>
      <c r="T767" s="235" t="s">
        <v>247</v>
      </c>
      <c r="U767" s="220">
        <v>0</v>
      </c>
      <c r="V767" s="220">
        <f>ROUND(E767*U767,2)</f>
        <v>0</v>
      </c>
      <c r="W767" s="220"/>
      <c r="X767" s="220" t="s">
        <v>280</v>
      </c>
      <c r="Y767" s="220" t="s">
        <v>249</v>
      </c>
      <c r="Z767" s="210"/>
      <c r="AA767" s="210"/>
      <c r="AB767" s="210"/>
      <c r="AC767" s="210"/>
      <c r="AD767" s="210"/>
      <c r="AE767" s="210"/>
      <c r="AF767" s="210"/>
      <c r="AG767" s="210" t="s">
        <v>281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2" x14ac:dyDescent="0.2">
      <c r="A768" s="217"/>
      <c r="B768" s="218"/>
      <c r="C768" s="262" t="s">
        <v>1482</v>
      </c>
      <c r="D768" s="254"/>
      <c r="E768" s="255">
        <v>1.2</v>
      </c>
      <c r="F768" s="220"/>
      <c r="G768" s="220"/>
      <c r="H768" s="220"/>
      <c r="I768" s="220"/>
      <c r="J768" s="220"/>
      <c r="K768" s="220"/>
      <c r="L768" s="220"/>
      <c r="M768" s="220"/>
      <c r="N768" s="219"/>
      <c r="O768" s="219"/>
      <c r="P768" s="219"/>
      <c r="Q768" s="219"/>
      <c r="R768" s="220"/>
      <c r="S768" s="220"/>
      <c r="T768" s="220"/>
      <c r="U768" s="220"/>
      <c r="V768" s="220"/>
      <c r="W768" s="220"/>
      <c r="X768" s="220"/>
      <c r="Y768" s="220"/>
      <c r="Z768" s="210"/>
      <c r="AA768" s="210"/>
      <c r="AB768" s="210"/>
      <c r="AC768" s="210"/>
      <c r="AD768" s="210"/>
      <c r="AE768" s="210"/>
      <c r="AF768" s="210"/>
      <c r="AG768" s="210" t="s">
        <v>322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29">
        <v>149</v>
      </c>
      <c r="B769" s="230" t="s">
        <v>1483</v>
      </c>
      <c r="C769" s="247" t="s">
        <v>1484</v>
      </c>
      <c r="D769" s="231" t="s">
        <v>400</v>
      </c>
      <c r="E769" s="232">
        <v>0.8</v>
      </c>
      <c r="F769" s="233"/>
      <c r="G769" s="234">
        <f>ROUND(E769*F769,2)</f>
        <v>0</v>
      </c>
      <c r="H769" s="233"/>
      <c r="I769" s="234">
        <f>ROUND(E769*H769,2)</f>
        <v>0</v>
      </c>
      <c r="J769" s="233"/>
      <c r="K769" s="234">
        <f>ROUND(E769*J769,2)</f>
        <v>0</v>
      </c>
      <c r="L769" s="234">
        <v>21</v>
      </c>
      <c r="M769" s="234">
        <f>G769*(1+L769/100)</f>
        <v>0</v>
      </c>
      <c r="N769" s="232">
        <v>4.8999999999999998E-4</v>
      </c>
      <c r="O769" s="232">
        <f>ROUND(E769*N769,2)</f>
        <v>0</v>
      </c>
      <c r="P769" s="232">
        <v>8.1000000000000003E-2</v>
      </c>
      <c r="Q769" s="232">
        <f>ROUND(E769*P769,2)</f>
        <v>0.06</v>
      </c>
      <c r="R769" s="234" t="s">
        <v>346</v>
      </c>
      <c r="S769" s="234" t="s">
        <v>246</v>
      </c>
      <c r="T769" s="235" t="s">
        <v>411</v>
      </c>
      <c r="U769" s="220">
        <v>0.81200000000000006</v>
      </c>
      <c r="V769" s="220">
        <f>ROUND(E769*U769,2)</f>
        <v>0.65</v>
      </c>
      <c r="W769" s="220"/>
      <c r="X769" s="220" t="s">
        <v>280</v>
      </c>
      <c r="Y769" s="220" t="s">
        <v>249</v>
      </c>
      <c r="Z769" s="210"/>
      <c r="AA769" s="210"/>
      <c r="AB769" s="210"/>
      <c r="AC769" s="210"/>
      <c r="AD769" s="210"/>
      <c r="AE769" s="210"/>
      <c r="AF769" s="210"/>
      <c r="AG769" s="210" t="s">
        <v>281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2" x14ac:dyDescent="0.2">
      <c r="A770" s="217"/>
      <c r="B770" s="218"/>
      <c r="C770" s="248" t="s">
        <v>1485</v>
      </c>
      <c r="D770" s="236"/>
      <c r="E770" s="236"/>
      <c r="F770" s="236"/>
      <c r="G770" s="236"/>
      <c r="H770" s="220"/>
      <c r="I770" s="220"/>
      <c r="J770" s="220"/>
      <c r="K770" s="220"/>
      <c r="L770" s="220"/>
      <c r="M770" s="220"/>
      <c r="N770" s="219"/>
      <c r="O770" s="219"/>
      <c r="P770" s="219"/>
      <c r="Q770" s="219"/>
      <c r="R770" s="220"/>
      <c r="S770" s="220"/>
      <c r="T770" s="220"/>
      <c r="U770" s="220"/>
      <c r="V770" s="220"/>
      <c r="W770" s="220"/>
      <c r="X770" s="220"/>
      <c r="Y770" s="220"/>
      <c r="Z770" s="210"/>
      <c r="AA770" s="210"/>
      <c r="AB770" s="210"/>
      <c r="AC770" s="210"/>
      <c r="AD770" s="210"/>
      <c r="AE770" s="210"/>
      <c r="AF770" s="210"/>
      <c r="AG770" s="210" t="s">
        <v>252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2" x14ac:dyDescent="0.2">
      <c r="A771" s="217"/>
      <c r="B771" s="218"/>
      <c r="C771" s="262" t="s">
        <v>1486</v>
      </c>
      <c r="D771" s="254"/>
      <c r="E771" s="255">
        <v>0.8</v>
      </c>
      <c r="F771" s="220"/>
      <c r="G771" s="220"/>
      <c r="H771" s="220"/>
      <c r="I771" s="220"/>
      <c r="J771" s="220"/>
      <c r="K771" s="220"/>
      <c r="L771" s="220"/>
      <c r="M771" s="220"/>
      <c r="N771" s="219"/>
      <c r="O771" s="219"/>
      <c r="P771" s="219"/>
      <c r="Q771" s="219"/>
      <c r="R771" s="220"/>
      <c r="S771" s="220"/>
      <c r="T771" s="220"/>
      <c r="U771" s="220"/>
      <c r="V771" s="220"/>
      <c r="W771" s="220"/>
      <c r="X771" s="220"/>
      <c r="Y771" s="220"/>
      <c r="Z771" s="210"/>
      <c r="AA771" s="210"/>
      <c r="AB771" s="210"/>
      <c r="AC771" s="210"/>
      <c r="AD771" s="210"/>
      <c r="AE771" s="210"/>
      <c r="AF771" s="210"/>
      <c r="AG771" s="210" t="s">
        <v>322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">
      <c r="A772" s="229">
        <v>150</v>
      </c>
      <c r="B772" s="230" t="s">
        <v>429</v>
      </c>
      <c r="C772" s="247" t="s">
        <v>430</v>
      </c>
      <c r="D772" s="231" t="s">
        <v>342</v>
      </c>
      <c r="E772" s="232">
        <v>0.90739000000000003</v>
      </c>
      <c r="F772" s="233"/>
      <c r="G772" s="234">
        <f>ROUND(E772*F772,2)</f>
        <v>0</v>
      </c>
      <c r="H772" s="233"/>
      <c r="I772" s="234">
        <f>ROUND(E772*H772,2)</f>
        <v>0</v>
      </c>
      <c r="J772" s="233"/>
      <c r="K772" s="234">
        <f>ROUND(E772*J772,2)</f>
        <v>0</v>
      </c>
      <c r="L772" s="234">
        <v>21</v>
      </c>
      <c r="M772" s="234">
        <f>G772*(1+L772/100)</f>
        <v>0</v>
      </c>
      <c r="N772" s="232">
        <v>0</v>
      </c>
      <c r="O772" s="232">
        <f>ROUND(E772*N772,2)</f>
        <v>0</v>
      </c>
      <c r="P772" s="232">
        <v>0</v>
      </c>
      <c r="Q772" s="232">
        <f>ROUND(E772*P772,2)</f>
        <v>0</v>
      </c>
      <c r="R772" s="234" t="s">
        <v>346</v>
      </c>
      <c r="S772" s="234" t="s">
        <v>246</v>
      </c>
      <c r="T772" s="235" t="s">
        <v>411</v>
      </c>
      <c r="U772" s="220">
        <v>0.49</v>
      </c>
      <c r="V772" s="220">
        <f>ROUND(E772*U772,2)</f>
        <v>0.44</v>
      </c>
      <c r="W772" s="220"/>
      <c r="X772" s="220" t="s">
        <v>280</v>
      </c>
      <c r="Y772" s="220" t="s">
        <v>249</v>
      </c>
      <c r="Z772" s="210"/>
      <c r="AA772" s="210"/>
      <c r="AB772" s="210"/>
      <c r="AC772" s="210"/>
      <c r="AD772" s="210"/>
      <c r="AE772" s="210"/>
      <c r="AF772" s="210"/>
      <c r="AG772" s="210" t="s">
        <v>348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2" x14ac:dyDescent="0.2">
      <c r="A773" s="217"/>
      <c r="B773" s="218"/>
      <c r="C773" s="248" t="s">
        <v>431</v>
      </c>
      <c r="D773" s="236"/>
      <c r="E773" s="236"/>
      <c r="F773" s="236"/>
      <c r="G773" s="236"/>
      <c r="H773" s="220"/>
      <c r="I773" s="220"/>
      <c r="J773" s="220"/>
      <c r="K773" s="220"/>
      <c r="L773" s="220"/>
      <c r="M773" s="220"/>
      <c r="N773" s="219"/>
      <c r="O773" s="219"/>
      <c r="P773" s="219"/>
      <c r="Q773" s="219"/>
      <c r="R773" s="220"/>
      <c r="S773" s="220"/>
      <c r="T773" s="220"/>
      <c r="U773" s="220"/>
      <c r="V773" s="220"/>
      <c r="W773" s="220"/>
      <c r="X773" s="220"/>
      <c r="Y773" s="220"/>
      <c r="Z773" s="210"/>
      <c r="AA773" s="210"/>
      <c r="AB773" s="210"/>
      <c r="AC773" s="210"/>
      <c r="AD773" s="210"/>
      <c r="AE773" s="210"/>
      <c r="AF773" s="210"/>
      <c r="AG773" s="210" t="s">
        <v>252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">
      <c r="A774" s="239">
        <v>151</v>
      </c>
      <c r="B774" s="240" t="s">
        <v>432</v>
      </c>
      <c r="C774" s="250" t="s">
        <v>433</v>
      </c>
      <c r="D774" s="241" t="s">
        <v>342</v>
      </c>
      <c r="E774" s="242">
        <v>22.68478</v>
      </c>
      <c r="F774" s="243"/>
      <c r="G774" s="244">
        <f>ROUND(E774*F774,2)</f>
        <v>0</v>
      </c>
      <c r="H774" s="243"/>
      <c r="I774" s="244">
        <f>ROUND(E774*H774,2)</f>
        <v>0</v>
      </c>
      <c r="J774" s="243"/>
      <c r="K774" s="244">
        <f>ROUND(E774*J774,2)</f>
        <v>0</v>
      </c>
      <c r="L774" s="244">
        <v>21</v>
      </c>
      <c r="M774" s="244">
        <f>G774*(1+L774/100)</f>
        <v>0</v>
      </c>
      <c r="N774" s="242">
        <v>0</v>
      </c>
      <c r="O774" s="242">
        <f>ROUND(E774*N774,2)</f>
        <v>0</v>
      </c>
      <c r="P774" s="242">
        <v>0</v>
      </c>
      <c r="Q774" s="242">
        <f>ROUND(E774*P774,2)</f>
        <v>0</v>
      </c>
      <c r="R774" s="244" t="s">
        <v>346</v>
      </c>
      <c r="S774" s="244" t="s">
        <v>246</v>
      </c>
      <c r="T774" s="245" t="s">
        <v>411</v>
      </c>
      <c r="U774" s="220">
        <v>0</v>
      </c>
      <c r="V774" s="220">
        <f>ROUND(E774*U774,2)</f>
        <v>0</v>
      </c>
      <c r="W774" s="220"/>
      <c r="X774" s="220" t="s">
        <v>280</v>
      </c>
      <c r="Y774" s="220" t="s">
        <v>249</v>
      </c>
      <c r="Z774" s="210"/>
      <c r="AA774" s="210"/>
      <c r="AB774" s="210"/>
      <c r="AC774" s="210"/>
      <c r="AD774" s="210"/>
      <c r="AE774" s="210"/>
      <c r="AF774" s="210"/>
      <c r="AG774" s="210" t="s">
        <v>348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">
      <c r="A775" s="239">
        <v>152</v>
      </c>
      <c r="B775" s="240" t="s">
        <v>434</v>
      </c>
      <c r="C775" s="250" t="s">
        <v>435</v>
      </c>
      <c r="D775" s="241" t="s">
        <v>342</v>
      </c>
      <c r="E775" s="242">
        <v>0.90739000000000003</v>
      </c>
      <c r="F775" s="243"/>
      <c r="G775" s="244">
        <f>ROUND(E775*F775,2)</f>
        <v>0</v>
      </c>
      <c r="H775" s="243"/>
      <c r="I775" s="244">
        <f>ROUND(E775*H775,2)</f>
        <v>0</v>
      </c>
      <c r="J775" s="243"/>
      <c r="K775" s="244">
        <f>ROUND(E775*J775,2)</f>
        <v>0</v>
      </c>
      <c r="L775" s="244">
        <v>21</v>
      </c>
      <c r="M775" s="244">
        <f>G775*(1+L775/100)</f>
        <v>0</v>
      </c>
      <c r="N775" s="242">
        <v>0</v>
      </c>
      <c r="O775" s="242">
        <f>ROUND(E775*N775,2)</f>
        <v>0</v>
      </c>
      <c r="P775" s="242">
        <v>0</v>
      </c>
      <c r="Q775" s="242">
        <f>ROUND(E775*P775,2)</f>
        <v>0</v>
      </c>
      <c r="R775" s="244" t="s">
        <v>346</v>
      </c>
      <c r="S775" s="244" t="s">
        <v>246</v>
      </c>
      <c r="T775" s="245" t="s">
        <v>411</v>
      </c>
      <c r="U775" s="220">
        <v>0.94199999999999995</v>
      </c>
      <c r="V775" s="220">
        <f>ROUND(E775*U775,2)</f>
        <v>0.85</v>
      </c>
      <c r="W775" s="220"/>
      <c r="X775" s="220" t="s">
        <v>280</v>
      </c>
      <c r="Y775" s="220" t="s">
        <v>249</v>
      </c>
      <c r="Z775" s="210"/>
      <c r="AA775" s="210"/>
      <c r="AB775" s="210"/>
      <c r="AC775" s="210"/>
      <c r="AD775" s="210"/>
      <c r="AE775" s="210"/>
      <c r="AF775" s="210"/>
      <c r="AG775" s="210" t="s">
        <v>348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ht="22.5" outlineLevel="1" x14ac:dyDescent="0.2">
      <c r="A776" s="239">
        <v>153</v>
      </c>
      <c r="B776" s="240" t="s">
        <v>436</v>
      </c>
      <c r="C776" s="250" t="s">
        <v>437</v>
      </c>
      <c r="D776" s="241" t="s">
        <v>342</v>
      </c>
      <c r="E776" s="242">
        <v>4.5369599999999997</v>
      </c>
      <c r="F776" s="243"/>
      <c r="G776" s="244">
        <f>ROUND(E776*F776,2)</f>
        <v>0</v>
      </c>
      <c r="H776" s="243"/>
      <c r="I776" s="244">
        <f>ROUND(E776*H776,2)</f>
        <v>0</v>
      </c>
      <c r="J776" s="243"/>
      <c r="K776" s="244">
        <f>ROUND(E776*J776,2)</f>
        <v>0</v>
      </c>
      <c r="L776" s="244">
        <v>21</v>
      </c>
      <c r="M776" s="244">
        <f>G776*(1+L776/100)</f>
        <v>0</v>
      </c>
      <c r="N776" s="242">
        <v>0</v>
      </c>
      <c r="O776" s="242">
        <f>ROUND(E776*N776,2)</f>
        <v>0</v>
      </c>
      <c r="P776" s="242">
        <v>0</v>
      </c>
      <c r="Q776" s="242">
        <f>ROUND(E776*P776,2)</f>
        <v>0</v>
      </c>
      <c r="R776" s="244" t="s">
        <v>346</v>
      </c>
      <c r="S776" s="244" t="s">
        <v>246</v>
      </c>
      <c r="T776" s="245" t="s">
        <v>411</v>
      </c>
      <c r="U776" s="220">
        <v>0.105</v>
      </c>
      <c r="V776" s="220">
        <f>ROUND(E776*U776,2)</f>
        <v>0.48</v>
      </c>
      <c r="W776" s="220"/>
      <c r="X776" s="220" t="s">
        <v>280</v>
      </c>
      <c r="Y776" s="220" t="s">
        <v>249</v>
      </c>
      <c r="Z776" s="210"/>
      <c r="AA776" s="210"/>
      <c r="AB776" s="210"/>
      <c r="AC776" s="210"/>
      <c r="AD776" s="210"/>
      <c r="AE776" s="210"/>
      <c r="AF776" s="210"/>
      <c r="AG776" s="210" t="s">
        <v>348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">
      <c r="A777" s="239">
        <v>154</v>
      </c>
      <c r="B777" s="240" t="s">
        <v>438</v>
      </c>
      <c r="C777" s="250" t="s">
        <v>439</v>
      </c>
      <c r="D777" s="241" t="s">
        <v>342</v>
      </c>
      <c r="E777" s="242">
        <v>0.90739000000000003</v>
      </c>
      <c r="F777" s="243"/>
      <c r="G777" s="244">
        <f>ROUND(E777*F777,2)</f>
        <v>0</v>
      </c>
      <c r="H777" s="243"/>
      <c r="I777" s="244">
        <f>ROUND(E777*H777,2)</f>
        <v>0</v>
      </c>
      <c r="J777" s="243"/>
      <c r="K777" s="244">
        <f>ROUND(E777*J777,2)</f>
        <v>0</v>
      </c>
      <c r="L777" s="244">
        <v>21</v>
      </c>
      <c r="M777" s="244">
        <f>G777*(1+L777/100)</f>
        <v>0</v>
      </c>
      <c r="N777" s="242">
        <v>0</v>
      </c>
      <c r="O777" s="242">
        <f>ROUND(E777*N777,2)</f>
        <v>0</v>
      </c>
      <c r="P777" s="242">
        <v>0</v>
      </c>
      <c r="Q777" s="242">
        <f>ROUND(E777*P777,2)</f>
        <v>0</v>
      </c>
      <c r="R777" s="244" t="s">
        <v>346</v>
      </c>
      <c r="S777" s="244" t="s">
        <v>246</v>
      </c>
      <c r="T777" s="245" t="s">
        <v>411</v>
      </c>
      <c r="U777" s="220">
        <v>0</v>
      </c>
      <c r="V777" s="220">
        <f>ROUND(E777*U777,2)</f>
        <v>0</v>
      </c>
      <c r="W777" s="220"/>
      <c r="X777" s="220" t="s">
        <v>280</v>
      </c>
      <c r="Y777" s="220" t="s">
        <v>249</v>
      </c>
      <c r="Z777" s="210"/>
      <c r="AA777" s="210"/>
      <c r="AB777" s="210"/>
      <c r="AC777" s="210"/>
      <c r="AD777" s="210"/>
      <c r="AE777" s="210"/>
      <c r="AF777" s="210"/>
      <c r="AG777" s="210" t="s">
        <v>348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">
      <c r="A778" s="229">
        <v>155</v>
      </c>
      <c r="B778" s="230" t="s">
        <v>440</v>
      </c>
      <c r="C778" s="247" t="s">
        <v>441</v>
      </c>
      <c r="D778" s="231" t="s">
        <v>342</v>
      </c>
      <c r="E778" s="232">
        <v>0.90739000000000003</v>
      </c>
      <c r="F778" s="233"/>
      <c r="G778" s="234">
        <f>ROUND(E778*F778,2)</f>
        <v>0</v>
      </c>
      <c r="H778" s="233"/>
      <c r="I778" s="234">
        <f>ROUND(E778*H778,2)</f>
        <v>0</v>
      </c>
      <c r="J778" s="233"/>
      <c r="K778" s="234">
        <f>ROUND(E778*J778,2)</f>
        <v>0</v>
      </c>
      <c r="L778" s="234">
        <v>21</v>
      </c>
      <c r="M778" s="234">
        <f>G778*(1+L778/100)</f>
        <v>0</v>
      </c>
      <c r="N778" s="232">
        <v>0</v>
      </c>
      <c r="O778" s="232">
        <f>ROUND(E778*N778,2)</f>
        <v>0</v>
      </c>
      <c r="P778" s="232">
        <v>0</v>
      </c>
      <c r="Q778" s="232">
        <f>ROUND(E778*P778,2)</f>
        <v>0</v>
      </c>
      <c r="R778" s="234" t="s">
        <v>442</v>
      </c>
      <c r="S778" s="234" t="s">
        <v>246</v>
      </c>
      <c r="T778" s="235" t="s">
        <v>411</v>
      </c>
      <c r="U778" s="220">
        <v>6.0000000000000001E-3</v>
      </c>
      <c r="V778" s="220">
        <f>ROUND(E778*U778,2)</f>
        <v>0.01</v>
      </c>
      <c r="W778" s="220"/>
      <c r="X778" s="220" t="s">
        <v>280</v>
      </c>
      <c r="Y778" s="220" t="s">
        <v>249</v>
      </c>
      <c r="Z778" s="210"/>
      <c r="AA778" s="210"/>
      <c r="AB778" s="210"/>
      <c r="AC778" s="210"/>
      <c r="AD778" s="210"/>
      <c r="AE778" s="210"/>
      <c r="AF778" s="210"/>
      <c r="AG778" s="210" t="s">
        <v>348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2" x14ac:dyDescent="0.2">
      <c r="A779" s="217"/>
      <c r="B779" s="218"/>
      <c r="C779" s="261" t="s">
        <v>443</v>
      </c>
      <c r="D779" s="260"/>
      <c r="E779" s="260"/>
      <c r="F779" s="260"/>
      <c r="G779" s="260"/>
      <c r="H779" s="220"/>
      <c r="I779" s="220"/>
      <c r="J779" s="220"/>
      <c r="K779" s="220"/>
      <c r="L779" s="220"/>
      <c r="M779" s="220"/>
      <c r="N779" s="219"/>
      <c r="O779" s="219"/>
      <c r="P779" s="219"/>
      <c r="Q779" s="219"/>
      <c r="R779" s="220"/>
      <c r="S779" s="220"/>
      <c r="T779" s="220"/>
      <c r="U779" s="220"/>
      <c r="V779" s="220"/>
      <c r="W779" s="220"/>
      <c r="X779" s="220"/>
      <c r="Y779" s="220"/>
      <c r="Z779" s="210"/>
      <c r="AA779" s="210"/>
      <c r="AB779" s="210"/>
      <c r="AC779" s="210"/>
      <c r="AD779" s="210"/>
      <c r="AE779" s="210"/>
      <c r="AF779" s="210"/>
      <c r="AG779" s="210" t="s">
        <v>320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x14ac:dyDescent="0.2">
      <c r="A780" s="222" t="s">
        <v>241</v>
      </c>
      <c r="B780" s="223" t="s">
        <v>153</v>
      </c>
      <c r="C780" s="246" t="s">
        <v>154</v>
      </c>
      <c r="D780" s="224"/>
      <c r="E780" s="225"/>
      <c r="F780" s="226"/>
      <c r="G780" s="226">
        <f>SUMIF(AG781:AG782,"&lt;&gt;NOR",G781:G782)</f>
        <v>0</v>
      </c>
      <c r="H780" s="226"/>
      <c r="I780" s="226">
        <f>SUM(I781:I782)</f>
        <v>0</v>
      </c>
      <c r="J780" s="226"/>
      <c r="K780" s="226">
        <f>SUM(K781:K782)</f>
        <v>0</v>
      </c>
      <c r="L780" s="226"/>
      <c r="M780" s="226">
        <f>SUM(M781:M782)</f>
        <v>0</v>
      </c>
      <c r="N780" s="225"/>
      <c r="O780" s="225">
        <f>SUM(O781:O782)</f>
        <v>0</v>
      </c>
      <c r="P780" s="225"/>
      <c r="Q780" s="225">
        <f>SUM(Q781:Q782)</f>
        <v>0</v>
      </c>
      <c r="R780" s="226"/>
      <c r="S780" s="226"/>
      <c r="T780" s="227"/>
      <c r="U780" s="221"/>
      <c r="V780" s="221">
        <f>SUM(V781:V782)</f>
        <v>988.8</v>
      </c>
      <c r="W780" s="221"/>
      <c r="X780" s="221"/>
      <c r="Y780" s="221"/>
      <c r="AG780" t="s">
        <v>242</v>
      </c>
    </row>
    <row r="781" spans="1:60" outlineLevel="1" x14ac:dyDescent="0.2">
      <c r="A781" s="229">
        <v>156</v>
      </c>
      <c r="B781" s="230" t="s">
        <v>1487</v>
      </c>
      <c r="C781" s="247" t="s">
        <v>1488</v>
      </c>
      <c r="D781" s="231" t="s">
        <v>342</v>
      </c>
      <c r="E781" s="232">
        <v>1160.55979</v>
      </c>
      <c r="F781" s="233"/>
      <c r="G781" s="234">
        <f>ROUND(E781*F781,2)</f>
        <v>0</v>
      </c>
      <c r="H781" s="233"/>
      <c r="I781" s="234">
        <f>ROUND(E781*H781,2)</f>
        <v>0</v>
      </c>
      <c r="J781" s="233"/>
      <c r="K781" s="234">
        <f>ROUND(E781*J781,2)</f>
        <v>0</v>
      </c>
      <c r="L781" s="234">
        <v>21</v>
      </c>
      <c r="M781" s="234">
        <f>G781*(1+L781/100)</f>
        <v>0</v>
      </c>
      <c r="N781" s="232">
        <v>0</v>
      </c>
      <c r="O781" s="232">
        <f>ROUND(E781*N781,2)</f>
        <v>0</v>
      </c>
      <c r="P781" s="232">
        <v>0</v>
      </c>
      <c r="Q781" s="232">
        <f>ROUND(E781*P781,2)</f>
        <v>0</v>
      </c>
      <c r="R781" s="234" t="s">
        <v>485</v>
      </c>
      <c r="S781" s="234" t="s">
        <v>246</v>
      </c>
      <c r="T781" s="235" t="s">
        <v>411</v>
      </c>
      <c r="U781" s="220">
        <v>0.85199999999999998</v>
      </c>
      <c r="V781" s="220">
        <f>ROUND(E781*U781,2)</f>
        <v>988.8</v>
      </c>
      <c r="W781" s="220"/>
      <c r="X781" s="220" t="s">
        <v>280</v>
      </c>
      <c r="Y781" s="220" t="s">
        <v>249</v>
      </c>
      <c r="Z781" s="210"/>
      <c r="AA781" s="210"/>
      <c r="AB781" s="210"/>
      <c r="AC781" s="210"/>
      <c r="AD781" s="210"/>
      <c r="AE781" s="210"/>
      <c r="AF781" s="210"/>
      <c r="AG781" s="210" t="s">
        <v>281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22.5" outlineLevel="2" x14ac:dyDescent="0.2">
      <c r="A782" s="217"/>
      <c r="B782" s="218"/>
      <c r="C782" s="261" t="s">
        <v>1489</v>
      </c>
      <c r="D782" s="260"/>
      <c r="E782" s="260"/>
      <c r="F782" s="260"/>
      <c r="G782" s="260"/>
      <c r="H782" s="220"/>
      <c r="I782" s="220"/>
      <c r="J782" s="220"/>
      <c r="K782" s="220"/>
      <c r="L782" s="220"/>
      <c r="M782" s="220"/>
      <c r="N782" s="219"/>
      <c r="O782" s="219"/>
      <c r="P782" s="219"/>
      <c r="Q782" s="219"/>
      <c r="R782" s="220"/>
      <c r="S782" s="220"/>
      <c r="T782" s="220"/>
      <c r="U782" s="220"/>
      <c r="V782" s="220"/>
      <c r="W782" s="220"/>
      <c r="X782" s="220"/>
      <c r="Y782" s="220"/>
      <c r="Z782" s="210"/>
      <c r="AA782" s="210"/>
      <c r="AB782" s="210"/>
      <c r="AC782" s="210"/>
      <c r="AD782" s="210"/>
      <c r="AE782" s="210"/>
      <c r="AF782" s="210"/>
      <c r="AG782" s="210" t="s">
        <v>320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37" t="str">
        <f>C782</f>
        <v>přesun hmot pro budovy občanské výstavby (JKSO 801), budovy pro bydlení (JKSO 803) budovy pro výrobu a služby (JKSO 812) s nosnou svislou konstrukcí zděnou z cihel nebo tvárnic nebo kovovou</v>
      </c>
      <c r="BB782" s="210"/>
      <c r="BC782" s="210"/>
      <c r="BD782" s="210"/>
      <c r="BE782" s="210"/>
      <c r="BF782" s="210"/>
      <c r="BG782" s="210"/>
      <c r="BH782" s="210"/>
    </row>
    <row r="783" spans="1:60" x14ac:dyDescent="0.2">
      <c r="A783" s="222" t="s">
        <v>241</v>
      </c>
      <c r="B783" s="223" t="s">
        <v>155</v>
      </c>
      <c r="C783" s="246" t="s">
        <v>156</v>
      </c>
      <c r="D783" s="224"/>
      <c r="E783" s="225"/>
      <c r="F783" s="226"/>
      <c r="G783" s="226">
        <f>SUMIF(AG784:AG885,"&lt;&gt;NOR",G784:G885)</f>
        <v>0</v>
      </c>
      <c r="H783" s="226"/>
      <c r="I783" s="226">
        <f>SUM(I784:I885)</f>
        <v>0</v>
      </c>
      <c r="J783" s="226"/>
      <c r="K783" s="226">
        <f>SUM(K784:K885)</f>
        <v>0</v>
      </c>
      <c r="L783" s="226"/>
      <c r="M783" s="226">
        <f>SUM(M784:M885)</f>
        <v>0</v>
      </c>
      <c r="N783" s="225"/>
      <c r="O783" s="225">
        <f>SUM(O784:O885)</f>
        <v>5.2700000000000005</v>
      </c>
      <c r="P783" s="225"/>
      <c r="Q783" s="225">
        <f>SUM(Q784:Q885)</f>
        <v>0</v>
      </c>
      <c r="R783" s="226"/>
      <c r="S783" s="226"/>
      <c r="T783" s="227"/>
      <c r="U783" s="221"/>
      <c r="V783" s="221">
        <f>SUM(V784:V885)</f>
        <v>282.82999999999993</v>
      </c>
      <c r="W783" s="221"/>
      <c r="X783" s="221"/>
      <c r="Y783" s="221"/>
      <c r="AG783" t="s">
        <v>242</v>
      </c>
    </row>
    <row r="784" spans="1:60" ht="22.5" outlineLevel="1" x14ac:dyDescent="0.2">
      <c r="A784" s="229">
        <v>157</v>
      </c>
      <c r="B784" s="230" t="s">
        <v>1490</v>
      </c>
      <c r="C784" s="247" t="s">
        <v>1491</v>
      </c>
      <c r="D784" s="231" t="s">
        <v>363</v>
      </c>
      <c r="E784" s="232">
        <v>358.98500000000001</v>
      </c>
      <c r="F784" s="233"/>
      <c r="G784" s="234">
        <f>ROUND(E784*F784,2)</f>
        <v>0</v>
      </c>
      <c r="H784" s="233"/>
      <c r="I784" s="234">
        <f>ROUND(E784*H784,2)</f>
        <v>0</v>
      </c>
      <c r="J784" s="233"/>
      <c r="K784" s="234">
        <f>ROUND(E784*J784,2)</f>
        <v>0</v>
      </c>
      <c r="L784" s="234">
        <v>21</v>
      </c>
      <c r="M784" s="234">
        <f>G784*(1+L784/100)</f>
        <v>0</v>
      </c>
      <c r="N784" s="232">
        <v>3.3E-4</v>
      </c>
      <c r="O784" s="232">
        <f>ROUND(E784*N784,2)</f>
        <v>0.12</v>
      </c>
      <c r="P784" s="232">
        <v>0</v>
      </c>
      <c r="Q784" s="232">
        <f>ROUND(E784*P784,2)</f>
        <v>0</v>
      </c>
      <c r="R784" s="234" t="s">
        <v>1492</v>
      </c>
      <c r="S784" s="234" t="s">
        <v>246</v>
      </c>
      <c r="T784" s="235" t="s">
        <v>411</v>
      </c>
      <c r="U784" s="220">
        <v>2.75E-2</v>
      </c>
      <c r="V784" s="220">
        <f>ROUND(E784*U784,2)</f>
        <v>9.8699999999999992</v>
      </c>
      <c r="W784" s="220"/>
      <c r="X784" s="220" t="s">
        <v>280</v>
      </c>
      <c r="Y784" s="220" t="s">
        <v>249</v>
      </c>
      <c r="Z784" s="210"/>
      <c r="AA784" s="210"/>
      <c r="AB784" s="210"/>
      <c r="AC784" s="210"/>
      <c r="AD784" s="210"/>
      <c r="AE784" s="210"/>
      <c r="AF784" s="210"/>
      <c r="AG784" s="210" t="s">
        <v>450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2" x14ac:dyDescent="0.2">
      <c r="A785" s="217"/>
      <c r="B785" s="218"/>
      <c r="C785" s="262" t="s">
        <v>1493</v>
      </c>
      <c r="D785" s="254"/>
      <c r="E785" s="255">
        <v>334.31</v>
      </c>
      <c r="F785" s="220"/>
      <c r="G785" s="220"/>
      <c r="H785" s="220"/>
      <c r="I785" s="220"/>
      <c r="J785" s="220"/>
      <c r="K785" s="220"/>
      <c r="L785" s="220"/>
      <c r="M785" s="220"/>
      <c r="N785" s="219"/>
      <c r="O785" s="219"/>
      <c r="P785" s="219"/>
      <c r="Q785" s="219"/>
      <c r="R785" s="220"/>
      <c r="S785" s="220"/>
      <c r="T785" s="220"/>
      <c r="U785" s="220"/>
      <c r="V785" s="220"/>
      <c r="W785" s="220"/>
      <c r="X785" s="220"/>
      <c r="Y785" s="220"/>
      <c r="Z785" s="210"/>
      <c r="AA785" s="210"/>
      <c r="AB785" s="210"/>
      <c r="AC785" s="210"/>
      <c r="AD785" s="210"/>
      <c r="AE785" s="210"/>
      <c r="AF785" s="210"/>
      <c r="AG785" s="210" t="s">
        <v>322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3" x14ac:dyDescent="0.2">
      <c r="A786" s="217"/>
      <c r="B786" s="218"/>
      <c r="C786" s="262" t="s">
        <v>1494</v>
      </c>
      <c r="D786" s="254"/>
      <c r="E786" s="255">
        <v>24.675000000000001</v>
      </c>
      <c r="F786" s="220"/>
      <c r="G786" s="220"/>
      <c r="H786" s="220"/>
      <c r="I786" s="220"/>
      <c r="J786" s="220"/>
      <c r="K786" s="220"/>
      <c r="L786" s="220"/>
      <c r="M786" s="220"/>
      <c r="N786" s="219"/>
      <c r="O786" s="219"/>
      <c r="P786" s="219"/>
      <c r="Q786" s="219"/>
      <c r="R786" s="220"/>
      <c r="S786" s="220"/>
      <c r="T786" s="220"/>
      <c r="U786" s="220"/>
      <c r="V786" s="220"/>
      <c r="W786" s="220"/>
      <c r="X786" s="220"/>
      <c r="Y786" s="220"/>
      <c r="Z786" s="210"/>
      <c r="AA786" s="210"/>
      <c r="AB786" s="210"/>
      <c r="AC786" s="210"/>
      <c r="AD786" s="210"/>
      <c r="AE786" s="210"/>
      <c r="AF786" s="210"/>
      <c r="AG786" s="210" t="s">
        <v>322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ht="33.75" outlineLevel="1" x14ac:dyDescent="0.2">
      <c r="A787" s="229">
        <v>158</v>
      </c>
      <c r="B787" s="230" t="s">
        <v>1495</v>
      </c>
      <c r="C787" s="247" t="s">
        <v>1496</v>
      </c>
      <c r="D787" s="231" t="s">
        <v>363</v>
      </c>
      <c r="E787" s="232">
        <v>134.96</v>
      </c>
      <c r="F787" s="233"/>
      <c r="G787" s="234">
        <f>ROUND(E787*F787,2)</f>
        <v>0</v>
      </c>
      <c r="H787" s="233"/>
      <c r="I787" s="234">
        <f>ROUND(E787*H787,2)</f>
        <v>0</v>
      </c>
      <c r="J787" s="233"/>
      <c r="K787" s="234">
        <f>ROUND(E787*J787,2)</f>
        <v>0</v>
      </c>
      <c r="L787" s="234">
        <v>21</v>
      </c>
      <c r="M787" s="234">
        <f>G787*(1+L787/100)</f>
        <v>0</v>
      </c>
      <c r="N787" s="232">
        <v>6.3000000000000003E-4</v>
      </c>
      <c r="O787" s="232">
        <f>ROUND(E787*N787,2)</f>
        <v>0.09</v>
      </c>
      <c r="P787" s="232">
        <v>0</v>
      </c>
      <c r="Q787" s="232">
        <f>ROUND(E787*P787,2)</f>
        <v>0</v>
      </c>
      <c r="R787" s="234" t="s">
        <v>1492</v>
      </c>
      <c r="S787" s="234" t="s">
        <v>246</v>
      </c>
      <c r="T787" s="235" t="s">
        <v>411</v>
      </c>
      <c r="U787" s="220">
        <v>6.4000000000000001E-2</v>
      </c>
      <c r="V787" s="220">
        <f>ROUND(E787*U787,2)</f>
        <v>8.64</v>
      </c>
      <c r="W787" s="220"/>
      <c r="X787" s="220" t="s">
        <v>280</v>
      </c>
      <c r="Y787" s="220" t="s">
        <v>249</v>
      </c>
      <c r="Z787" s="210"/>
      <c r="AA787" s="210"/>
      <c r="AB787" s="210"/>
      <c r="AC787" s="210"/>
      <c r="AD787" s="210"/>
      <c r="AE787" s="210"/>
      <c r="AF787" s="210"/>
      <c r="AG787" s="210" t="s">
        <v>450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2" x14ac:dyDescent="0.2">
      <c r="A788" s="217"/>
      <c r="B788" s="218"/>
      <c r="C788" s="262" t="s">
        <v>1273</v>
      </c>
      <c r="D788" s="254"/>
      <c r="E788" s="255">
        <v>10.199999999999999</v>
      </c>
      <c r="F788" s="220"/>
      <c r="G788" s="220"/>
      <c r="H788" s="220"/>
      <c r="I788" s="220"/>
      <c r="J788" s="220"/>
      <c r="K788" s="220"/>
      <c r="L788" s="220"/>
      <c r="M788" s="220"/>
      <c r="N788" s="219"/>
      <c r="O788" s="219"/>
      <c r="P788" s="219"/>
      <c r="Q788" s="219"/>
      <c r="R788" s="220"/>
      <c r="S788" s="220"/>
      <c r="T788" s="220"/>
      <c r="U788" s="220"/>
      <c r="V788" s="220"/>
      <c r="W788" s="220"/>
      <c r="X788" s="220"/>
      <c r="Y788" s="220"/>
      <c r="Z788" s="210"/>
      <c r="AA788" s="210"/>
      <c r="AB788" s="210"/>
      <c r="AC788" s="210"/>
      <c r="AD788" s="210"/>
      <c r="AE788" s="210"/>
      <c r="AF788" s="210"/>
      <c r="AG788" s="210" t="s">
        <v>322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3" x14ac:dyDescent="0.2">
      <c r="A789" s="217"/>
      <c r="B789" s="218"/>
      <c r="C789" s="262" t="s">
        <v>1274</v>
      </c>
      <c r="D789" s="254"/>
      <c r="E789" s="255">
        <v>10.199999999999999</v>
      </c>
      <c r="F789" s="220"/>
      <c r="G789" s="220"/>
      <c r="H789" s="220"/>
      <c r="I789" s="220"/>
      <c r="J789" s="220"/>
      <c r="K789" s="220"/>
      <c r="L789" s="220"/>
      <c r="M789" s="220"/>
      <c r="N789" s="219"/>
      <c r="O789" s="219"/>
      <c r="P789" s="219"/>
      <c r="Q789" s="219"/>
      <c r="R789" s="220"/>
      <c r="S789" s="220"/>
      <c r="T789" s="220"/>
      <c r="U789" s="220"/>
      <c r="V789" s="220"/>
      <c r="W789" s="220"/>
      <c r="X789" s="220"/>
      <c r="Y789" s="220"/>
      <c r="Z789" s="210"/>
      <c r="AA789" s="210"/>
      <c r="AB789" s="210"/>
      <c r="AC789" s="210"/>
      <c r="AD789" s="210"/>
      <c r="AE789" s="210"/>
      <c r="AF789" s="210"/>
      <c r="AG789" s="210" t="s">
        <v>322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3" x14ac:dyDescent="0.2">
      <c r="A790" s="217"/>
      <c r="B790" s="218"/>
      <c r="C790" s="262" t="s">
        <v>1275</v>
      </c>
      <c r="D790" s="254"/>
      <c r="E790" s="255">
        <v>3.33</v>
      </c>
      <c r="F790" s="220"/>
      <c r="G790" s="220"/>
      <c r="H790" s="220"/>
      <c r="I790" s="220"/>
      <c r="J790" s="220"/>
      <c r="K790" s="220"/>
      <c r="L790" s="220"/>
      <c r="M790" s="220"/>
      <c r="N790" s="219"/>
      <c r="O790" s="219"/>
      <c r="P790" s="219"/>
      <c r="Q790" s="219"/>
      <c r="R790" s="220"/>
      <c r="S790" s="220"/>
      <c r="T790" s="220"/>
      <c r="U790" s="220"/>
      <c r="V790" s="220"/>
      <c r="W790" s="220"/>
      <c r="X790" s="220"/>
      <c r="Y790" s="220"/>
      <c r="Z790" s="210"/>
      <c r="AA790" s="210"/>
      <c r="AB790" s="210"/>
      <c r="AC790" s="210"/>
      <c r="AD790" s="210"/>
      <c r="AE790" s="210"/>
      <c r="AF790" s="210"/>
      <c r="AG790" s="210" t="s">
        <v>322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3" x14ac:dyDescent="0.2">
      <c r="A791" s="217"/>
      <c r="B791" s="218"/>
      <c r="C791" s="262" t="s">
        <v>1276</v>
      </c>
      <c r="D791" s="254"/>
      <c r="E791" s="255">
        <v>3.33</v>
      </c>
      <c r="F791" s="220"/>
      <c r="G791" s="220"/>
      <c r="H791" s="220"/>
      <c r="I791" s="220"/>
      <c r="J791" s="220"/>
      <c r="K791" s="220"/>
      <c r="L791" s="220"/>
      <c r="M791" s="220"/>
      <c r="N791" s="219"/>
      <c r="O791" s="219"/>
      <c r="P791" s="219"/>
      <c r="Q791" s="219"/>
      <c r="R791" s="220"/>
      <c r="S791" s="220"/>
      <c r="T791" s="220"/>
      <c r="U791" s="220"/>
      <c r="V791" s="220"/>
      <c r="W791" s="220"/>
      <c r="X791" s="220"/>
      <c r="Y791" s="220"/>
      <c r="Z791" s="210"/>
      <c r="AA791" s="210"/>
      <c r="AB791" s="210"/>
      <c r="AC791" s="210"/>
      <c r="AD791" s="210"/>
      <c r="AE791" s="210"/>
      <c r="AF791" s="210"/>
      <c r="AG791" s="210" t="s">
        <v>322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3" x14ac:dyDescent="0.2">
      <c r="A792" s="217"/>
      <c r="B792" s="218"/>
      <c r="C792" s="262" t="s">
        <v>1277</v>
      </c>
      <c r="D792" s="254"/>
      <c r="E792" s="255">
        <v>1.58</v>
      </c>
      <c r="F792" s="220"/>
      <c r="G792" s="220"/>
      <c r="H792" s="220"/>
      <c r="I792" s="220"/>
      <c r="J792" s="220"/>
      <c r="K792" s="220"/>
      <c r="L792" s="220"/>
      <c r="M792" s="220"/>
      <c r="N792" s="219"/>
      <c r="O792" s="219"/>
      <c r="P792" s="219"/>
      <c r="Q792" s="219"/>
      <c r="R792" s="220"/>
      <c r="S792" s="220"/>
      <c r="T792" s="220"/>
      <c r="U792" s="220"/>
      <c r="V792" s="220"/>
      <c r="W792" s="220"/>
      <c r="X792" s="220"/>
      <c r="Y792" s="220"/>
      <c r="Z792" s="210"/>
      <c r="AA792" s="210"/>
      <c r="AB792" s="210"/>
      <c r="AC792" s="210"/>
      <c r="AD792" s="210"/>
      <c r="AE792" s="210"/>
      <c r="AF792" s="210"/>
      <c r="AG792" s="210" t="s">
        <v>322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3" x14ac:dyDescent="0.2">
      <c r="A793" s="217"/>
      <c r="B793" s="218"/>
      <c r="C793" s="262" t="s">
        <v>1278</v>
      </c>
      <c r="D793" s="254"/>
      <c r="E793" s="255">
        <v>1.58</v>
      </c>
      <c r="F793" s="220"/>
      <c r="G793" s="220"/>
      <c r="H793" s="220"/>
      <c r="I793" s="220"/>
      <c r="J793" s="220"/>
      <c r="K793" s="220"/>
      <c r="L793" s="220"/>
      <c r="M793" s="220"/>
      <c r="N793" s="219"/>
      <c r="O793" s="219"/>
      <c r="P793" s="219"/>
      <c r="Q793" s="219"/>
      <c r="R793" s="220"/>
      <c r="S793" s="220"/>
      <c r="T793" s="220"/>
      <c r="U793" s="220"/>
      <c r="V793" s="220"/>
      <c r="W793" s="220"/>
      <c r="X793" s="220"/>
      <c r="Y793" s="220"/>
      <c r="Z793" s="210"/>
      <c r="AA793" s="210"/>
      <c r="AB793" s="210"/>
      <c r="AC793" s="210"/>
      <c r="AD793" s="210"/>
      <c r="AE793" s="210"/>
      <c r="AF793" s="210"/>
      <c r="AG793" s="210" t="s">
        <v>322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3" x14ac:dyDescent="0.2">
      <c r="A794" s="217"/>
      <c r="B794" s="218"/>
      <c r="C794" s="262" t="s">
        <v>1281</v>
      </c>
      <c r="D794" s="254"/>
      <c r="E794" s="255">
        <v>31.3</v>
      </c>
      <c r="F794" s="220"/>
      <c r="G794" s="220"/>
      <c r="H794" s="220"/>
      <c r="I794" s="220"/>
      <c r="J794" s="220"/>
      <c r="K794" s="220"/>
      <c r="L794" s="220"/>
      <c r="M794" s="220"/>
      <c r="N794" s="219"/>
      <c r="O794" s="219"/>
      <c r="P794" s="219"/>
      <c r="Q794" s="219"/>
      <c r="R794" s="220"/>
      <c r="S794" s="220"/>
      <c r="T794" s="220"/>
      <c r="U794" s="220"/>
      <c r="V794" s="220"/>
      <c r="W794" s="220"/>
      <c r="X794" s="220"/>
      <c r="Y794" s="220"/>
      <c r="Z794" s="210"/>
      <c r="AA794" s="210"/>
      <c r="AB794" s="210"/>
      <c r="AC794" s="210"/>
      <c r="AD794" s="210"/>
      <c r="AE794" s="210"/>
      <c r="AF794" s="210"/>
      <c r="AG794" s="210" t="s">
        <v>322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3" x14ac:dyDescent="0.2">
      <c r="A795" s="217"/>
      <c r="B795" s="218"/>
      <c r="C795" s="262" t="s">
        <v>1282</v>
      </c>
      <c r="D795" s="254"/>
      <c r="E795" s="255">
        <v>31.3</v>
      </c>
      <c r="F795" s="220"/>
      <c r="G795" s="220"/>
      <c r="H795" s="220"/>
      <c r="I795" s="220"/>
      <c r="J795" s="220"/>
      <c r="K795" s="220"/>
      <c r="L795" s="220"/>
      <c r="M795" s="220"/>
      <c r="N795" s="219"/>
      <c r="O795" s="219"/>
      <c r="P795" s="219"/>
      <c r="Q795" s="219"/>
      <c r="R795" s="220"/>
      <c r="S795" s="220"/>
      <c r="T795" s="220"/>
      <c r="U795" s="220"/>
      <c r="V795" s="220"/>
      <c r="W795" s="220"/>
      <c r="X795" s="220"/>
      <c r="Y795" s="220"/>
      <c r="Z795" s="210"/>
      <c r="AA795" s="210"/>
      <c r="AB795" s="210"/>
      <c r="AC795" s="210"/>
      <c r="AD795" s="210"/>
      <c r="AE795" s="210"/>
      <c r="AF795" s="210"/>
      <c r="AG795" s="210" t="s">
        <v>322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3" x14ac:dyDescent="0.2">
      <c r="A796" s="217"/>
      <c r="B796" s="218"/>
      <c r="C796" s="262" t="s">
        <v>1283</v>
      </c>
      <c r="D796" s="254"/>
      <c r="E796" s="255">
        <v>9.75</v>
      </c>
      <c r="F796" s="220"/>
      <c r="G796" s="220"/>
      <c r="H796" s="220"/>
      <c r="I796" s="220"/>
      <c r="J796" s="220"/>
      <c r="K796" s="220"/>
      <c r="L796" s="220"/>
      <c r="M796" s="220"/>
      <c r="N796" s="219"/>
      <c r="O796" s="219"/>
      <c r="P796" s="219"/>
      <c r="Q796" s="219"/>
      <c r="R796" s="220"/>
      <c r="S796" s="220"/>
      <c r="T796" s="220"/>
      <c r="U796" s="220"/>
      <c r="V796" s="220"/>
      <c r="W796" s="220"/>
      <c r="X796" s="220"/>
      <c r="Y796" s="220"/>
      <c r="Z796" s="210"/>
      <c r="AA796" s="210"/>
      <c r="AB796" s="210"/>
      <c r="AC796" s="210"/>
      <c r="AD796" s="210"/>
      <c r="AE796" s="210"/>
      <c r="AF796" s="210"/>
      <c r="AG796" s="210" t="s">
        <v>322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3" x14ac:dyDescent="0.2">
      <c r="A797" s="217"/>
      <c r="B797" s="218"/>
      <c r="C797" s="262" t="s">
        <v>1284</v>
      </c>
      <c r="D797" s="254"/>
      <c r="E797" s="255">
        <v>9.75</v>
      </c>
      <c r="F797" s="220"/>
      <c r="G797" s="220"/>
      <c r="H797" s="220"/>
      <c r="I797" s="220"/>
      <c r="J797" s="220"/>
      <c r="K797" s="220"/>
      <c r="L797" s="220"/>
      <c r="M797" s="220"/>
      <c r="N797" s="219"/>
      <c r="O797" s="219"/>
      <c r="P797" s="219"/>
      <c r="Q797" s="219"/>
      <c r="R797" s="220"/>
      <c r="S797" s="220"/>
      <c r="T797" s="220"/>
      <c r="U797" s="220"/>
      <c r="V797" s="220"/>
      <c r="W797" s="220"/>
      <c r="X797" s="220"/>
      <c r="Y797" s="220"/>
      <c r="Z797" s="210"/>
      <c r="AA797" s="210"/>
      <c r="AB797" s="210"/>
      <c r="AC797" s="210"/>
      <c r="AD797" s="210"/>
      <c r="AE797" s="210"/>
      <c r="AF797" s="210"/>
      <c r="AG797" s="210" t="s">
        <v>322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3" x14ac:dyDescent="0.2">
      <c r="A798" s="217"/>
      <c r="B798" s="218"/>
      <c r="C798" s="262" t="s">
        <v>1285</v>
      </c>
      <c r="D798" s="254"/>
      <c r="E798" s="255">
        <v>11.32</v>
      </c>
      <c r="F798" s="220"/>
      <c r="G798" s="220"/>
      <c r="H798" s="220"/>
      <c r="I798" s="220"/>
      <c r="J798" s="220"/>
      <c r="K798" s="220"/>
      <c r="L798" s="220"/>
      <c r="M798" s="220"/>
      <c r="N798" s="219"/>
      <c r="O798" s="219"/>
      <c r="P798" s="219"/>
      <c r="Q798" s="219"/>
      <c r="R798" s="220"/>
      <c r="S798" s="220"/>
      <c r="T798" s="220"/>
      <c r="U798" s="220"/>
      <c r="V798" s="220"/>
      <c r="W798" s="220"/>
      <c r="X798" s="220"/>
      <c r="Y798" s="220"/>
      <c r="Z798" s="210"/>
      <c r="AA798" s="210"/>
      <c r="AB798" s="210"/>
      <c r="AC798" s="210"/>
      <c r="AD798" s="210"/>
      <c r="AE798" s="210"/>
      <c r="AF798" s="210"/>
      <c r="AG798" s="210" t="s">
        <v>322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3" x14ac:dyDescent="0.2">
      <c r="A799" s="217"/>
      <c r="B799" s="218"/>
      <c r="C799" s="262" t="s">
        <v>1286</v>
      </c>
      <c r="D799" s="254"/>
      <c r="E799" s="255">
        <v>11.32</v>
      </c>
      <c r="F799" s="220"/>
      <c r="G799" s="220"/>
      <c r="H799" s="220"/>
      <c r="I799" s="220"/>
      <c r="J799" s="220"/>
      <c r="K799" s="220"/>
      <c r="L799" s="220"/>
      <c r="M799" s="220"/>
      <c r="N799" s="219"/>
      <c r="O799" s="219"/>
      <c r="P799" s="219"/>
      <c r="Q799" s="219"/>
      <c r="R799" s="220"/>
      <c r="S799" s="220"/>
      <c r="T799" s="220"/>
      <c r="U799" s="220"/>
      <c r="V799" s="220"/>
      <c r="W799" s="220"/>
      <c r="X799" s="220"/>
      <c r="Y799" s="220"/>
      <c r="Z799" s="210"/>
      <c r="AA799" s="210"/>
      <c r="AB799" s="210"/>
      <c r="AC799" s="210"/>
      <c r="AD799" s="210"/>
      <c r="AE799" s="210"/>
      <c r="AF799" s="210"/>
      <c r="AG799" s="210" t="s">
        <v>322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ht="22.5" outlineLevel="1" x14ac:dyDescent="0.2">
      <c r="A800" s="229">
        <v>159</v>
      </c>
      <c r="B800" s="230" t="s">
        <v>1497</v>
      </c>
      <c r="C800" s="247" t="s">
        <v>1498</v>
      </c>
      <c r="D800" s="231" t="s">
        <v>363</v>
      </c>
      <c r="E800" s="232">
        <v>358.98500000000001</v>
      </c>
      <c r="F800" s="233"/>
      <c r="G800" s="234">
        <f>ROUND(E800*F800,2)</f>
        <v>0</v>
      </c>
      <c r="H800" s="233"/>
      <c r="I800" s="234">
        <f>ROUND(E800*H800,2)</f>
        <v>0</v>
      </c>
      <c r="J800" s="233"/>
      <c r="K800" s="234">
        <f>ROUND(E800*J800,2)</f>
        <v>0</v>
      </c>
      <c r="L800" s="234">
        <v>21</v>
      </c>
      <c r="M800" s="234">
        <f>G800*(1+L800/100)</f>
        <v>0</v>
      </c>
      <c r="N800" s="232">
        <v>8.1999999999999998E-4</v>
      </c>
      <c r="O800" s="232">
        <f>ROUND(E800*N800,2)</f>
        <v>0.28999999999999998</v>
      </c>
      <c r="P800" s="232">
        <v>0</v>
      </c>
      <c r="Q800" s="232">
        <f>ROUND(E800*P800,2)</f>
        <v>0</v>
      </c>
      <c r="R800" s="234" t="s">
        <v>1492</v>
      </c>
      <c r="S800" s="234" t="s">
        <v>246</v>
      </c>
      <c r="T800" s="235" t="s">
        <v>411</v>
      </c>
      <c r="U800" s="220">
        <v>0.45982000000000001</v>
      </c>
      <c r="V800" s="220">
        <f>ROUND(E800*U800,2)</f>
        <v>165.07</v>
      </c>
      <c r="W800" s="220"/>
      <c r="X800" s="220" t="s">
        <v>280</v>
      </c>
      <c r="Y800" s="220" t="s">
        <v>249</v>
      </c>
      <c r="Z800" s="210"/>
      <c r="AA800" s="210"/>
      <c r="AB800" s="210"/>
      <c r="AC800" s="210"/>
      <c r="AD800" s="210"/>
      <c r="AE800" s="210"/>
      <c r="AF800" s="210"/>
      <c r="AG800" s="210" t="s">
        <v>450</v>
      </c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2" x14ac:dyDescent="0.2">
      <c r="A801" s="217"/>
      <c r="B801" s="218"/>
      <c r="C801" s="262" t="s">
        <v>1493</v>
      </c>
      <c r="D801" s="254"/>
      <c r="E801" s="255">
        <v>334.31</v>
      </c>
      <c r="F801" s="220"/>
      <c r="G801" s="220"/>
      <c r="H801" s="220"/>
      <c r="I801" s="220"/>
      <c r="J801" s="220"/>
      <c r="K801" s="220"/>
      <c r="L801" s="220"/>
      <c r="M801" s="220"/>
      <c r="N801" s="219"/>
      <c r="O801" s="219"/>
      <c r="P801" s="219"/>
      <c r="Q801" s="219"/>
      <c r="R801" s="220"/>
      <c r="S801" s="220"/>
      <c r="T801" s="220"/>
      <c r="U801" s="220"/>
      <c r="V801" s="220"/>
      <c r="W801" s="220"/>
      <c r="X801" s="220"/>
      <c r="Y801" s="220"/>
      <c r="Z801" s="210"/>
      <c r="AA801" s="210"/>
      <c r="AB801" s="210"/>
      <c r="AC801" s="210"/>
      <c r="AD801" s="210"/>
      <c r="AE801" s="210"/>
      <c r="AF801" s="210"/>
      <c r="AG801" s="210" t="s">
        <v>322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3" x14ac:dyDescent="0.2">
      <c r="A802" s="217"/>
      <c r="B802" s="218"/>
      <c r="C802" s="262" t="s">
        <v>1494</v>
      </c>
      <c r="D802" s="254"/>
      <c r="E802" s="255">
        <v>24.675000000000001</v>
      </c>
      <c r="F802" s="220"/>
      <c r="G802" s="220"/>
      <c r="H802" s="220"/>
      <c r="I802" s="220"/>
      <c r="J802" s="220"/>
      <c r="K802" s="220"/>
      <c r="L802" s="220"/>
      <c r="M802" s="220"/>
      <c r="N802" s="219"/>
      <c r="O802" s="219"/>
      <c r="P802" s="219"/>
      <c r="Q802" s="219"/>
      <c r="R802" s="220"/>
      <c r="S802" s="220"/>
      <c r="T802" s="220"/>
      <c r="U802" s="220"/>
      <c r="V802" s="220"/>
      <c r="W802" s="220"/>
      <c r="X802" s="220"/>
      <c r="Y802" s="220"/>
      <c r="Z802" s="210"/>
      <c r="AA802" s="210"/>
      <c r="AB802" s="210"/>
      <c r="AC802" s="210"/>
      <c r="AD802" s="210"/>
      <c r="AE802" s="210"/>
      <c r="AF802" s="210"/>
      <c r="AG802" s="210" t="s">
        <v>322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ht="22.5" outlineLevel="1" x14ac:dyDescent="0.2">
      <c r="A803" s="229">
        <v>160</v>
      </c>
      <c r="B803" s="230" t="s">
        <v>1499</v>
      </c>
      <c r="C803" s="247" t="s">
        <v>1500</v>
      </c>
      <c r="D803" s="231" t="s">
        <v>363</v>
      </c>
      <c r="E803" s="232">
        <v>134.96</v>
      </c>
      <c r="F803" s="233"/>
      <c r="G803" s="234">
        <f>ROUND(E803*F803,2)</f>
        <v>0</v>
      </c>
      <c r="H803" s="233"/>
      <c r="I803" s="234">
        <f>ROUND(E803*H803,2)</f>
        <v>0</v>
      </c>
      <c r="J803" s="233"/>
      <c r="K803" s="234">
        <f>ROUND(E803*J803,2)</f>
        <v>0</v>
      </c>
      <c r="L803" s="234">
        <v>21</v>
      </c>
      <c r="M803" s="234">
        <f>G803*(1+L803/100)</f>
        <v>0</v>
      </c>
      <c r="N803" s="232">
        <v>5.8E-4</v>
      </c>
      <c r="O803" s="232">
        <f>ROUND(E803*N803,2)</f>
        <v>0.08</v>
      </c>
      <c r="P803" s="232">
        <v>0</v>
      </c>
      <c r="Q803" s="232">
        <f>ROUND(E803*P803,2)</f>
        <v>0</v>
      </c>
      <c r="R803" s="234" t="s">
        <v>1492</v>
      </c>
      <c r="S803" s="234" t="s">
        <v>246</v>
      </c>
      <c r="T803" s="235" t="s">
        <v>411</v>
      </c>
      <c r="U803" s="220">
        <v>0.26600000000000001</v>
      </c>
      <c r="V803" s="220">
        <f>ROUND(E803*U803,2)</f>
        <v>35.9</v>
      </c>
      <c r="W803" s="220"/>
      <c r="X803" s="220" t="s">
        <v>280</v>
      </c>
      <c r="Y803" s="220" t="s">
        <v>249</v>
      </c>
      <c r="Z803" s="210"/>
      <c r="AA803" s="210"/>
      <c r="AB803" s="210"/>
      <c r="AC803" s="210"/>
      <c r="AD803" s="210"/>
      <c r="AE803" s="210"/>
      <c r="AF803" s="210"/>
      <c r="AG803" s="210" t="s">
        <v>450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2" x14ac:dyDescent="0.2">
      <c r="A804" s="217"/>
      <c r="B804" s="218"/>
      <c r="C804" s="262" t="s">
        <v>1273</v>
      </c>
      <c r="D804" s="254"/>
      <c r="E804" s="255">
        <v>10.199999999999999</v>
      </c>
      <c r="F804" s="220"/>
      <c r="G804" s="220"/>
      <c r="H804" s="220"/>
      <c r="I804" s="220"/>
      <c r="J804" s="220"/>
      <c r="K804" s="220"/>
      <c r="L804" s="220"/>
      <c r="M804" s="220"/>
      <c r="N804" s="219"/>
      <c r="O804" s="219"/>
      <c r="P804" s="219"/>
      <c r="Q804" s="219"/>
      <c r="R804" s="220"/>
      <c r="S804" s="220"/>
      <c r="T804" s="220"/>
      <c r="U804" s="220"/>
      <c r="V804" s="220"/>
      <c r="W804" s="220"/>
      <c r="X804" s="220"/>
      <c r="Y804" s="220"/>
      <c r="Z804" s="210"/>
      <c r="AA804" s="210"/>
      <c r="AB804" s="210"/>
      <c r="AC804" s="210"/>
      <c r="AD804" s="210"/>
      <c r="AE804" s="210"/>
      <c r="AF804" s="210"/>
      <c r="AG804" s="210" t="s">
        <v>322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3" x14ac:dyDescent="0.2">
      <c r="A805" s="217"/>
      <c r="B805" s="218"/>
      <c r="C805" s="262" t="s">
        <v>1274</v>
      </c>
      <c r="D805" s="254"/>
      <c r="E805" s="255">
        <v>10.199999999999999</v>
      </c>
      <c r="F805" s="220"/>
      <c r="G805" s="220"/>
      <c r="H805" s="220"/>
      <c r="I805" s="220"/>
      <c r="J805" s="220"/>
      <c r="K805" s="220"/>
      <c r="L805" s="220"/>
      <c r="M805" s="220"/>
      <c r="N805" s="219"/>
      <c r="O805" s="219"/>
      <c r="P805" s="219"/>
      <c r="Q805" s="219"/>
      <c r="R805" s="220"/>
      <c r="S805" s="220"/>
      <c r="T805" s="220"/>
      <c r="U805" s="220"/>
      <c r="V805" s="220"/>
      <c r="W805" s="220"/>
      <c r="X805" s="220"/>
      <c r="Y805" s="220"/>
      <c r="Z805" s="210"/>
      <c r="AA805" s="210"/>
      <c r="AB805" s="210"/>
      <c r="AC805" s="210"/>
      <c r="AD805" s="210"/>
      <c r="AE805" s="210"/>
      <c r="AF805" s="210"/>
      <c r="AG805" s="210" t="s">
        <v>322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3" x14ac:dyDescent="0.2">
      <c r="A806" s="217"/>
      <c r="B806" s="218"/>
      <c r="C806" s="262" t="s">
        <v>1275</v>
      </c>
      <c r="D806" s="254"/>
      <c r="E806" s="255">
        <v>3.33</v>
      </c>
      <c r="F806" s="220"/>
      <c r="G806" s="220"/>
      <c r="H806" s="220"/>
      <c r="I806" s="220"/>
      <c r="J806" s="220"/>
      <c r="K806" s="220"/>
      <c r="L806" s="220"/>
      <c r="M806" s="220"/>
      <c r="N806" s="219"/>
      <c r="O806" s="219"/>
      <c r="P806" s="219"/>
      <c r="Q806" s="219"/>
      <c r="R806" s="220"/>
      <c r="S806" s="220"/>
      <c r="T806" s="220"/>
      <c r="U806" s="220"/>
      <c r="V806" s="220"/>
      <c r="W806" s="220"/>
      <c r="X806" s="220"/>
      <c r="Y806" s="220"/>
      <c r="Z806" s="210"/>
      <c r="AA806" s="210"/>
      <c r="AB806" s="210"/>
      <c r="AC806" s="210"/>
      <c r="AD806" s="210"/>
      <c r="AE806" s="210"/>
      <c r="AF806" s="210"/>
      <c r="AG806" s="210" t="s">
        <v>322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3" x14ac:dyDescent="0.2">
      <c r="A807" s="217"/>
      <c r="B807" s="218"/>
      <c r="C807" s="262" t="s">
        <v>1276</v>
      </c>
      <c r="D807" s="254"/>
      <c r="E807" s="255">
        <v>3.33</v>
      </c>
      <c r="F807" s="220"/>
      <c r="G807" s="220"/>
      <c r="H807" s="220"/>
      <c r="I807" s="220"/>
      <c r="J807" s="220"/>
      <c r="K807" s="220"/>
      <c r="L807" s="220"/>
      <c r="M807" s="220"/>
      <c r="N807" s="219"/>
      <c r="O807" s="219"/>
      <c r="P807" s="219"/>
      <c r="Q807" s="219"/>
      <c r="R807" s="220"/>
      <c r="S807" s="220"/>
      <c r="T807" s="220"/>
      <c r="U807" s="220"/>
      <c r="V807" s="220"/>
      <c r="W807" s="220"/>
      <c r="X807" s="220"/>
      <c r="Y807" s="220"/>
      <c r="Z807" s="210"/>
      <c r="AA807" s="210"/>
      <c r="AB807" s="210"/>
      <c r="AC807" s="210"/>
      <c r="AD807" s="210"/>
      <c r="AE807" s="210"/>
      <c r="AF807" s="210"/>
      <c r="AG807" s="210" t="s">
        <v>322</v>
      </c>
      <c r="AH807" s="210">
        <v>0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3" x14ac:dyDescent="0.2">
      <c r="A808" s="217"/>
      <c r="B808" s="218"/>
      <c r="C808" s="262" t="s">
        <v>1277</v>
      </c>
      <c r="D808" s="254"/>
      <c r="E808" s="255">
        <v>1.58</v>
      </c>
      <c r="F808" s="220"/>
      <c r="G808" s="220"/>
      <c r="H808" s="220"/>
      <c r="I808" s="220"/>
      <c r="J808" s="220"/>
      <c r="K808" s="220"/>
      <c r="L808" s="220"/>
      <c r="M808" s="220"/>
      <c r="N808" s="219"/>
      <c r="O808" s="219"/>
      <c r="P808" s="219"/>
      <c r="Q808" s="219"/>
      <c r="R808" s="220"/>
      <c r="S808" s="220"/>
      <c r="T808" s="220"/>
      <c r="U808" s="220"/>
      <c r="V808" s="220"/>
      <c r="W808" s="220"/>
      <c r="X808" s="220"/>
      <c r="Y808" s="220"/>
      <c r="Z808" s="210"/>
      <c r="AA808" s="210"/>
      <c r="AB808" s="210"/>
      <c r="AC808" s="210"/>
      <c r="AD808" s="210"/>
      <c r="AE808" s="210"/>
      <c r="AF808" s="210"/>
      <c r="AG808" s="210" t="s">
        <v>322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3" x14ac:dyDescent="0.2">
      <c r="A809" s="217"/>
      <c r="B809" s="218"/>
      <c r="C809" s="262" t="s">
        <v>1278</v>
      </c>
      <c r="D809" s="254"/>
      <c r="E809" s="255">
        <v>1.58</v>
      </c>
      <c r="F809" s="220"/>
      <c r="G809" s="220"/>
      <c r="H809" s="220"/>
      <c r="I809" s="220"/>
      <c r="J809" s="220"/>
      <c r="K809" s="220"/>
      <c r="L809" s="220"/>
      <c r="M809" s="220"/>
      <c r="N809" s="219"/>
      <c r="O809" s="219"/>
      <c r="P809" s="219"/>
      <c r="Q809" s="219"/>
      <c r="R809" s="220"/>
      <c r="S809" s="220"/>
      <c r="T809" s="220"/>
      <c r="U809" s="220"/>
      <c r="V809" s="220"/>
      <c r="W809" s="220"/>
      <c r="X809" s="220"/>
      <c r="Y809" s="220"/>
      <c r="Z809" s="210"/>
      <c r="AA809" s="210"/>
      <c r="AB809" s="210"/>
      <c r="AC809" s="210"/>
      <c r="AD809" s="210"/>
      <c r="AE809" s="210"/>
      <c r="AF809" s="210"/>
      <c r="AG809" s="210" t="s">
        <v>322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3" x14ac:dyDescent="0.2">
      <c r="A810" s="217"/>
      <c r="B810" s="218"/>
      <c r="C810" s="262" t="s">
        <v>1281</v>
      </c>
      <c r="D810" s="254"/>
      <c r="E810" s="255">
        <v>31.3</v>
      </c>
      <c r="F810" s="220"/>
      <c r="G810" s="220"/>
      <c r="H810" s="220"/>
      <c r="I810" s="220"/>
      <c r="J810" s="220"/>
      <c r="K810" s="220"/>
      <c r="L810" s="220"/>
      <c r="M810" s="220"/>
      <c r="N810" s="219"/>
      <c r="O810" s="219"/>
      <c r="P810" s="219"/>
      <c r="Q810" s="219"/>
      <c r="R810" s="220"/>
      <c r="S810" s="220"/>
      <c r="T810" s="220"/>
      <c r="U810" s="220"/>
      <c r="V810" s="220"/>
      <c r="W810" s="220"/>
      <c r="X810" s="220"/>
      <c r="Y810" s="220"/>
      <c r="Z810" s="210"/>
      <c r="AA810" s="210"/>
      <c r="AB810" s="210"/>
      <c r="AC810" s="210"/>
      <c r="AD810" s="210"/>
      <c r="AE810" s="210"/>
      <c r="AF810" s="210"/>
      <c r="AG810" s="210" t="s">
        <v>322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3" x14ac:dyDescent="0.2">
      <c r="A811" s="217"/>
      <c r="B811" s="218"/>
      <c r="C811" s="262" t="s">
        <v>1282</v>
      </c>
      <c r="D811" s="254"/>
      <c r="E811" s="255">
        <v>31.3</v>
      </c>
      <c r="F811" s="220"/>
      <c r="G811" s="220"/>
      <c r="H811" s="220"/>
      <c r="I811" s="220"/>
      <c r="J811" s="220"/>
      <c r="K811" s="220"/>
      <c r="L811" s="220"/>
      <c r="M811" s="220"/>
      <c r="N811" s="219"/>
      <c r="O811" s="219"/>
      <c r="P811" s="219"/>
      <c r="Q811" s="219"/>
      <c r="R811" s="220"/>
      <c r="S811" s="220"/>
      <c r="T811" s="220"/>
      <c r="U811" s="220"/>
      <c r="V811" s="220"/>
      <c r="W811" s="220"/>
      <c r="X811" s="220"/>
      <c r="Y811" s="220"/>
      <c r="Z811" s="210"/>
      <c r="AA811" s="210"/>
      <c r="AB811" s="210"/>
      <c r="AC811" s="210"/>
      <c r="AD811" s="210"/>
      <c r="AE811" s="210"/>
      <c r="AF811" s="210"/>
      <c r="AG811" s="210" t="s">
        <v>322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3" x14ac:dyDescent="0.2">
      <c r="A812" s="217"/>
      <c r="B812" s="218"/>
      <c r="C812" s="262" t="s">
        <v>1283</v>
      </c>
      <c r="D812" s="254"/>
      <c r="E812" s="255">
        <v>9.75</v>
      </c>
      <c r="F812" s="220"/>
      <c r="G812" s="220"/>
      <c r="H812" s="220"/>
      <c r="I812" s="220"/>
      <c r="J812" s="220"/>
      <c r="K812" s="220"/>
      <c r="L812" s="220"/>
      <c r="M812" s="220"/>
      <c r="N812" s="219"/>
      <c r="O812" s="219"/>
      <c r="P812" s="219"/>
      <c r="Q812" s="219"/>
      <c r="R812" s="220"/>
      <c r="S812" s="220"/>
      <c r="T812" s="220"/>
      <c r="U812" s="220"/>
      <c r="V812" s="220"/>
      <c r="W812" s="220"/>
      <c r="X812" s="220"/>
      <c r="Y812" s="220"/>
      <c r="Z812" s="210"/>
      <c r="AA812" s="210"/>
      <c r="AB812" s="210"/>
      <c r="AC812" s="210"/>
      <c r="AD812" s="210"/>
      <c r="AE812" s="210"/>
      <c r="AF812" s="210"/>
      <c r="AG812" s="210" t="s">
        <v>322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3" x14ac:dyDescent="0.2">
      <c r="A813" s="217"/>
      <c r="B813" s="218"/>
      <c r="C813" s="262" t="s">
        <v>1284</v>
      </c>
      <c r="D813" s="254"/>
      <c r="E813" s="255">
        <v>9.75</v>
      </c>
      <c r="F813" s="220"/>
      <c r="G813" s="220"/>
      <c r="H813" s="220"/>
      <c r="I813" s="220"/>
      <c r="J813" s="220"/>
      <c r="K813" s="220"/>
      <c r="L813" s="220"/>
      <c r="M813" s="220"/>
      <c r="N813" s="219"/>
      <c r="O813" s="219"/>
      <c r="P813" s="219"/>
      <c r="Q813" s="219"/>
      <c r="R813" s="220"/>
      <c r="S813" s="220"/>
      <c r="T813" s="220"/>
      <c r="U813" s="220"/>
      <c r="V813" s="220"/>
      <c r="W813" s="220"/>
      <c r="X813" s="220"/>
      <c r="Y813" s="220"/>
      <c r="Z813" s="210"/>
      <c r="AA813" s="210"/>
      <c r="AB813" s="210"/>
      <c r="AC813" s="210"/>
      <c r="AD813" s="210"/>
      <c r="AE813" s="210"/>
      <c r="AF813" s="210"/>
      <c r="AG813" s="210" t="s">
        <v>322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3" x14ac:dyDescent="0.2">
      <c r="A814" s="217"/>
      <c r="B814" s="218"/>
      <c r="C814" s="262" t="s">
        <v>1285</v>
      </c>
      <c r="D814" s="254"/>
      <c r="E814" s="255">
        <v>11.32</v>
      </c>
      <c r="F814" s="220"/>
      <c r="G814" s="220"/>
      <c r="H814" s="220"/>
      <c r="I814" s="220"/>
      <c r="J814" s="220"/>
      <c r="K814" s="220"/>
      <c r="L814" s="220"/>
      <c r="M814" s="220"/>
      <c r="N814" s="219"/>
      <c r="O814" s="219"/>
      <c r="P814" s="219"/>
      <c r="Q814" s="219"/>
      <c r="R814" s="220"/>
      <c r="S814" s="220"/>
      <c r="T814" s="220"/>
      <c r="U814" s="220"/>
      <c r="V814" s="220"/>
      <c r="W814" s="220"/>
      <c r="X814" s="220"/>
      <c r="Y814" s="220"/>
      <c r="Z814" s="210"/>
      <c r="AA814" s="210"/>
      <c r="AB814" s="210"/>
      <c r="AC814" s="210"/>
      <c r="AD814" s="210"/>
      <c r="AE814" s="210"/>
      <c r="AF814" s="210"/>
      <c r="AG814" s="210" t="s">
        <v>322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3" x14ac:dyDescent="0.2">
      <c r="A815" s="217"/>
      <c r="B815" s="218"/>
      <c r="C815" s="262" t="s">
        <v>1286</v>
      </c>
      <c r="D815" s="254"/>
      <c r="E815" s="255">
        <v>11.32</v>
      </c>
      <c r="F815" s="220"/>
      <c r="G815" s="220"/>
      <c r="H815" s="220"/>
      <c r="I815" s="220"/>
      <c r="J815" s="220"/>
      <c r="K815" s="220"/>
      <c r="L815" s="220"/>
      <c r="M815" s="220"/>
      <c r="N815" s="219"/>
      <c r="O815" s="219"/>
      <c r="P815" s="219"/>
      <c r="Q815" s="219"/>
      <c r="R815" s="220"/>
      <c r="S815" s="220"/>
      <c r="T815" s="220"/>
      <c r="U815" s="220"/>
      <c r="V815" s="220"/>
      <c r="W815" s="220"/>
      <c r="X815" s="220"/>
      <c r="Y815" s="220"/>
      <c r="Z815" s="210"/>
      <c r="AA815" s="210"/>
      <c r="AB815" s="210"/>
      <c r="AC815" s="210"/>
      <c r="AD815" s="210"/>
      <c r="AE815" s="210"/>
      <c r="AF815" s="210"/>
      <c r="AG815" s="210" t="s">
        <v>322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">
      <c r="A816" s="229">
        <v>161</v>
      </c>
      <c r="B816" s="230" t="s">
        <v>1501</v>
      </c>
      <c r="C816" s="247" t="s">
        <v>1502</v>
      </c>
      <c r="D816" s="231" t="s">
        <v>363</v>
      </c>
      <c r="E816" s="232">
        <v>44.86</v>
      </c>
      <c r="F816" s="233"/>
      <c r="G816" s="234">
        <f>ROUND(E816*F816,2)</f>
        <v>0</v>
      </c>
      <c r="H816" s="233"/>
      <c r="I816" s="234">
        <f>ROUND(E816*H816,2)</f>
        <v>0</v>
      </c>
      <c r="J816" s="233"/>
      <c r="K816" s="234">
        <f>ROUND(E816*J816,2)</f>
        <v>0</v>
      </c>
      <c r="L816" s="234">
        <v>21</v>
      </c>
      <c r="M816" s="234">
        <f>G816*(1+L816/100)</f>
        <v>0</v>
      </c>
      <c r="N816" s="232">
        <v>3.8999999999999999E-4</v>
      </c>
      <c r="O816" s="232">
        <f>ROUND(E816*N816,2)</f>
        <v>0.02</v>
      </c>
      <c r="P816" s="232">
        <v>0</v>
      </c>
      <c r="Q816" s="232">
        <f>ROUND(E816*P816,2)</f>
        <v>0</v>
      </c>
      <c r="R816" s="234" t="s">
        <v>1492</v>
      </c>
      <c r="S816" s="234" t="s">
        <v>246</v>
      </c>
      <c r="T816" s="235" t="s">
        <v>411</v>
      </c>
      <c r="U816" s="220">
        <v>9.5000000000000001E-2</v>
      </c>
      <c r="V816" s="220">
        <f>ROUND(E816*U816,2)</f>
        <v>4.26</v>
      </c>
      <c r="W816" s="220"/>
      <c r="X816" s="220" t="s">
        <v>280</v>
      </c>
      <c r="Y816" s="220" t="s">
        <v>249</v>
      </c>
      <c r="Z816" s="210"/>
      <c r="AA816" s="210"/>
      <c r="AB816" s="210"/>
      <c r="AC816" s="210"/>
      <c r="AD816" s="210"/>
      <c r="AE816" s="210"/>
      <c r="AF816" s="210"/>
      <c r="AG816" s="210" t="s">
        <v>450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2" x14ac:dyDescent="0.2">
      <c r="A817" s="217"/>
      <c r="B817" s="218"/>
      <c r="C817" s="262" t="s">
        <v>1503</v>
      </c>
      <c r="D817" s="254"/>
      <c r="E817" s="255">
        <v>4.95</v>
      </c>
      <c r="F817" s="220"/>
      <c r="G817" s="220"/>
      <c r="H817" s="220"/>
      <c r="I817" s="220"/>
      <c r="J817" s="220"/>
      <c r="K817" s="220"/>
      <c r="L817" s="220"/>
      <c r="M817" s="220"/>
      <c r="N817" s="219"/>
      <c r="O817" s="219"/>
      <c r="P817" s="219"/>
      <c r="Q817" s="219"/>
      <c r="R817" s="220"/>
      <c r="S817" s="220"/>
      <c r="T817" s="220"/>
      <c r="U817" s="220"/>
      <c r="V817" s="220"/>
      <c r="W817" s="220"/>
      <c r="X817" s="220"/>
      <c r="Y817" s="220"/>
      <c r="Z817" s="210"/>
      <c r="AA817" s="210"/>
      <c r="AB817" s="210"/>
      <c r="AC817" s="210"/>
      <c r="AD817" s="210"/>
      <c r="AE817" s="210"/>
      <c r="AF817" s="210"/>
      <c r="AG817" s="210" t="s">
        <v>322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3" x14ac:dyDescent="0.2">
      <c r="A818" s="217"/>
      <c r="B818" s="218"/>
      <c r="C818" s="262" t="s">
        <v>1072</v>
      </c>
      <c r="D818" s="254"/>
      <c r="E818" s="255">
        <v>14.43</v>
      </c>
      <c r="F818" s="220"/>
      <c r="G818" s="220"/>
      <c r="H818" s="220"/>
      <c r="I818" s="220"/>
      <c r="J818" s="220"/>
      <c r="K818" s="220"/>
      <c r="L818" s="220"/>
      <c r="M818" s="220"/>
      <c r="N818" s="219"/>
      <c r="O818" s="219"/>
      <c r="P818" s="219"/>
      <c r="Q818" s="219"/>
      <c r="R818" s="220"/>
      <c r="S818" s="220"/>
      <c r="T818" s="220"/>
      <c r="U818" s="220"/>
      <c r="V818" s="220"/>
      <c r="W818" s="220"/>
      <c r="X818" s="220"/>
      <c r="Y818" s="220"/>
      <c r="Z818" s="210"/>
      <c r="AA818" s="210"/>
      <c r="AB818" s="210"/>
      <c r="AC818" s="210"/>
      <c r="AD818" s="210"/>
      <c r="AE818" s="210"/>
      <c r="AF818" s="210"/>
      <c r="AG818" s="210" t="s">
        <v>322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3" x14ac:dyDescent="0.2">
      <c r="A819" s="217"/>
      <c r="B819" s="218"/>
      <c r="C819" s="262" t="s">
        <v>1073</v>
      </c>
      <c r="D819" s="254"/>
      <c r="E819" s="255">
        <v>12.38</v>
      </c>
      <c r="F819" s="220"/>
      <c r="G819" s="220"/>
      <c r="H819" s="220"/>
      <c r="I819" s="220"/>
      <c r="J819" s="220"/>
      <c r="K819" s="220"/>
      <c r="L819" s="220"/>
      <c r="M819" s="220"/>
      <c r="N819" s="219"/>
      <c r="O819" s="219"/>
      <c r="P819" s="219"/>
      <c r="Q819" s="219"/>
      <c r="R819" s="220"/>
      <c r="S819" s="220"/>
      <c r="T819" s="220"/>
      <c r="U819" s="220"/>
      <c r="V819" s="220"/>
      <c r="W819" s="220"/>
      <c r="X819" s="220"/>
      <c r="Y819" s="220"/>
      <c r="Z819" s="210"/>
      <c r="AA819" s="210"/>
      <c r="AB819" s="210"/>
      <c r="AC819" s="210"/>
      <c r="AD819" s="210"/>
      <c r="AE819" s="210"/>
      <c r="AF819" s="210"/>
      <c r="AG819" s="210" t="s">
        <v>322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3" x14ac:dyDescent="0.2">
      <c r="A820" s="217"/>
      <c r="B820" s="218"/>
      <c r="C820" s="262" t="s">
        <v>1074</v>
      </c>
      <c r="D820" s="254"/>
      <c r="E820" s="255">
        <v>1.8</v>
      </c>
      <c r="F820" s="220"/>
      <c r="G820" s="220"/>
      <c r="H820" s="220"/>
      <c r="I820" s="220"/>
      <c r="J820" s="220"/>
      <c r="K820" s="220"/>
      <c r="L820" s="220"/>
      <c r="M820" s="220"/>
      <c r="N820" s="219"/>
      <c r="O820" s="219"/>
      <c r="P820" s="219"/>
      <c r="Q820" s="219"/>
      <c r="R820" s="220"/>
      <c r="S820" s="220"/>
      <c r="T820" s="220"/>
      <c r="U820" s="220"/>
      <c r="V820" s="220"/>
      <c r="W820" s="220"/>
      <c r="X820" s="220"/>
      <c r="Y820" s="220"/>
      <c r="Z820" s="210"/>
      <c r="AA820" s="210"/>
      <c r="AB820" s="210"/>
      <c r="AC820" s="210"/>
      <c r="AD820" s="210"/>
      <c r="AE820" s="210"/>
      <c r="AF820" s="210"/>
      <c r="AG820" s="210" t="s">
        <v>322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3" x14ac:dyDescent="0.2">
      <c r="A821" s="217"/>
      <c r="B821" s="218"/>
      <c r="C821" s="263" t="s">
        <v>349</v>
      </c>
      <c r="D821" s="256"/>
      <c r="E821" s="257"/>
      <c r="F821" s="220"/>
      <c r="G821" s="220"/>
      <c r="H821" s="220"/>
      <c r="I821" s="220"/>
      <c r="J821" s="220"/>
      <c r="K821" s="220"/>
      <c r="L821" s="220"/>
      <c r="M821" s="220"/>
      <c r="N821" s="219"/>
      <c r="O821" s="219"/>
      <c r="P821" s="219"/>
      <c r="Q821" s="219"/>
      <c r="R821" s="220"/>
      <c r="S821" s="220"/>
      <c r="T821" s="220"/>
      <c r="U821" s="220"/>
      <c r="V821" s="220"/>
      <c r="W821" s="220"/>
      <c r="X821" s="220"/>
      <c r="Y821" s="220"/>
      <c r="Z821" s="210"/>
      <c r="AA821" s="210"/>
      <c r="AB821" s="210"/>
      <c r="AC821" s="210"/>
      <c r="AD821" s="210"/>
      <c r="AE821" s="210"/>
      <c r="AF821" s="210"/>
      <c r="AG821" s="210" t="s">
        <v>322</v>
      </c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3" x14ac:dyDescent="0.2">
      <c r="A822" s="217"/>
      <c r="B822" s="218"/>
      <c r="C822" s="264" t="s">
        <v>1504</v>
      </c>
      <c r="D822" s="256"/>
      <c r="E822" s="257">
        <v>8.9</v>
      </c>
      <c r="F822" s="220"/>
      <c r="G822" s="220"/>
      <c r="H822" s="220"/>
      <c r="I822" s="220"/>
      <c r="J822" s="220"/>
      <c r="K822" s="220"/>
      <c r="L822" s="220"/>
      <c r="M822" s="220"/>
      <c r="N822" s="219"/>
      <c r="O822" s="219"/>
      <c r="P822" s="219"/>
      <c r="Q822" s="219"/>
      <c r="R822" s="220"/>
      <c r="S822" s="220"/>
      <c r="T822" s="220"/>
      <c r="U822" s="220"/>
      <c r="V822" s="220"/>
      <c r="W822" s="220"/>
      <c r="X822" s="220"/>
      <c r="Y822" s="220"/>
      <c r="Z822" s="210"/>
      <c r="AA822" s="210"/>
      <c r="AB822" s="210"/>
      <c r="AC822" s="210"/>
      <c r="AD822" s="210"/>
      <c r="AE822" s="210"/>
      <c r="AF822" s="210"/>
      <c r="AG822" s="210" t="s">
        <v>322</v>
      </c>
      <c r="AH822" s="210">
        <v>2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3" x14ac:dyDescent="0.2">
      <c r="A823" s="217"/>
      <c r="B823" s="218"/>
      <c r="C823" s="264" t="s">
        <v>1505</v>
      </c>
      <c r="D823" s="256"/>
      <c r="E823" s="257">
        <v>-0.9</v>
      </c>
      <c r="F823" s="220"/>
      <c r="G823" s="220"/>
      <c r="H823" s="220"/>
      <c r="I823" s="220"/>
      <c r="J823" s="220"/>
      <c r="K823" s="220"/>
      <c r="L823" s="220"/>
      <c r="M823" s="220"/>
      <c r="N823" s="219"/>
      <c r="O823" s="219"/>
      <c r="P823" s="219"/>
      <c r="Q823" s="219"/>
      <c r="R823" s="220"/>
      <c r="S823" s="220"/>
      <c r="T823" s="220"/>
      <c r="U823" s="220"/>
      <c r="V823" s="220"/>
      <c r="W823" s="220"/>
      <c r="X823" s="220"/>
      <c r="Y823" s="220"/>
      <c r="Z823" s="210"/>
      <c r="AA823" s="210"/>
      <c r="AB823" s="210"/>
      <c r="AC823" s="210"/>
      <c r="AD823" s="210"/>
      <c r="AE823" s="210"/>
      <c r="AF823" s="210"/>
      <c r="AG823" s="210" t="s">
        <v>322</v>
      </c>
      <c r="AH823" s="210">
        <v>2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3" x14ac:dyDescent="0.2">
      <c r="A824" s="217"/>
      <c r="B824" s="218"/>
      <c r="C824" s="264" t="s">
        <v>1506</v>
      </c>
      <c r="D824" s="256"/>
      <c r="E824" s="257">
        <v>18</v>
      </c>
      <c r="F824" s="220"/>
      <c r="G824" s="220"/>
      <c r="H824" s="220"/>
      <c r="I824" s="220"/>
      <c r="J824" s="220"/>
      <c r="K824" s="220"/>
      <c r="L824" s="220"/>
      <c r="M824" s="220"/>
      <c r="N824" s="219"/>
      <c r="O824" s="219"/>
      <c r="P824" s="219"/>
      <c r="Q824" s="219"/>
      <c r="R824" s="220"/>
      <c r="S824" s="220"/>
      <c r="T824" s="220"/>
      <c r="U824" s="220"/>
      <c r="V824" s="220"/>
      <c r="W824" s="220"/>
      <c r="X824" s="220"/>
      <c r="Y824" s="220"/>
      <c r="Z824" s="210"/>
      <c r="AA824" s="210"/>
      <c r="AB824" s="210"/>
      <c r="AC824" s="210"/>
      <c r="AD824" s="210"/>
      <c r="AE824" s="210"/>
      <c r="AF824" s="210"/>
      <c r="AG824" s="210" t="s">
        <v>322</v>
      </c>
      <c r="AH824" s="210">
        <v>2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3" x14ac:dyDescent="0.2">
      <c r="A825" s="217"/>
      <c r="B825" s="218"/>
      <c r="C825" s="264" t="s">
        <v>1507</v>
      </c>
      <c r="D825" s="256"/>
      <c r="E825" s="257">
        <v>-0.7</v>
      </c>
      <c r="F825" s="220"/>
      <c r="G825" s="220"/>
      <c r="H825" s="220"/>
      <c r="I825" s="220"/>
      <c r="J825" s="220"/>
      <c r="K825" s="220"/>
      <c r="L825" s="220"/>
      <c r="M825" s="220"/>
      <c r="N825" s="219"/>
      <c r="O825" s="219"/>
      <c r="P825" s="219"/>
      <c r="Q825" s="219"/>
      <c r="R825" s="220"/>
      <c r="S825" s="220"/>
      <c r="T825" s="220"/>
      <c r="U825" s="220"/>
      <c r="V825" s="220"/>
      <c r="W825" s="220"/>
      <c r="X825" s="220"/>
      <c r="Y825" s="220"/>
      <c r="Z825" s="210"/>
      <c r="AA825" s="210"/>
      <c r="AB825" s="210"/>
      <c r="AC825" s="210"/>
      <c r="AD825" s="210"/>
      <c r="AE825" s="210"/>
      <c r="AF825" s="210"/>
      <c r="AG825" s="210" t="s">
        <v>322</v>
      </c>
      <c r="AH825" s="210">
        <v>2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3" x14ac:dyDescent="0.2">
      <c r="A826" s="217"/>
      <c r="B826" s="218"/>
      <c r="C826" s="264" t="s">
        <v>1508</v>
      </c>
      <c r="D826" s="256"/>
      <c r="E826" s="257">
        <v>15.8</v>
      </c>
      <c r="F826" s="220"/>
      <c r="G826" s="220"/>
      <c r="H826" s="220"/>
      <c r="I826" s="220"/>
      <c r="J826" s="220"/>
      <c r="K826" s="220"/>
      <c r="L826" s="220"/>
      <c r="M826" s="220"/>
      <c r="N826" s="219"/>
      <c r="O826" s="219"/>
      <c r="P826" s="219"/>
      <c r="Q826" s="219"/>
      <c r="R826" s="220"/>
      <c r="S826" s="220"/>
      <c r="T826" s="220"/>
      <c r="U826" s="220"/>
      <c r="V826" s="220"/>
      <c r="W826" s="220"/>
      <c r="X826" s="220"/>
      <c r="Y826" s="220"/>
      <c r="Z826" s="210"/>
      <c r="AA826" s="210"/>
      <c r="AB826" s="210"/>
      <c r="AC826" s="210"/>
      <c r="AD826" s="210"/>
      <c r="AE826" s="210"/>
      <c r="AF826" s="210"/>
      <c r="AG826" s="210" t="s">
        <v>322</v>
      </c>
      <c r="AH826" s="210">
        <v>2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3" x14ac:dyDescent="0.2">
      <c r="A827" s="217"/>
      <c r="B827" s="218"/>
      <c r="C827" s="264" t="s">
        <v>1507</v>
      </c>
      <c r="D827" s="256"/>
      <c r="E827" s="257">
        <v>-0.7</v>
      </c>
      <c r="F827" s="220"/>
      <c r="G827" s="220"/>
      <c r="H827" s="220"/>
      <c r="I827" s="220"/>
      <c r="J827" s="220"/>
      <c r="K827" s="220"/>
      <c r="L827" s="220"/>
      <c r="M827" s="220"/>
      <c r="N827" s="219"/>
      <c r="O827" s="219"/>
      <c r="P827" s="219"/>
      <c r="Q827" s="219"/>
      <c r="R827" s="220"/>
      <c r="S827" s="220"/>
      <c r="T827" s="220"/>
      <c r="U827" s="220"/>
      <c r="V827" s="220"/>
      <c r="W827" s="220"/>
      <c r="X827" s="220"/>
      <c r="Y827" s="220"/>
      <c r="Z827" s="210"/>
      <c r="AA827" s="210"/>
      <c r="AB827" s="210"/>
      <c r="AC827" s="210"/>
      <c r="AD827" s="210"/>
      <c r="AE827" s="210"/>
      <c r="AF827" s="210"/>
      <c r="AG827" s="210" t="s">
        <v>322</v>
      </c>
      <c r="AH827" s="210">
        <v>2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3" x14ac:dyDescent="0.2">
      <c r="A828" s="217"/>
      <c r="B828" s="218"/>
      <c r="C828" s="264" t="s">
        <v>1509</v>
      </c>
      <c r="D828" s="256"/>
      <c r="E828" s="257">
        <v>5.6</v>
      </c>
      <c r="F828" s="220"/>
      <c r="G828" s="220"/>
      <c r="H828" s="220"/>
      <c r="I828" s="220"/>
      <c r="J828" s="220"/>
      <c r="K828" s="220"/>
      <c r="L828" s="220"/>
      <c r="M828" s="220"/>
      <c r="N828" s="219"/>
      <c r="O828" s="219"/>
      <c r="P828" s="219"/>
      <c r="Q828" s="219"/>
      <c r="R828" s="220"/>
      <c r="S828" s="220"/>
      <c r="T828" s="220"/>
      <c r="U828" s="220"/>
      <c r="V828" s="220"/>
      <c r="W828" s="220"/>
      <c r="X828" s="220"/>
      <c r="Y828" s="220"/>
      <c r="Z828" s="210"/>
      <c r="AA828" s="210"/>
      <c r="AB828" s="210"/>
      <c r="AC828" s="210"/>
      <c r="AD828" s="210"/>
      <c r="AE828" s="210"/>
      <c r="AF828" s="210"/>
      <c r="AG828" s="210" t="s">
        <v>322</v>
      </c>
      <c r="AH828" s="210">
        <v>2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3" x14ac:dyDescent="0.2">
      <c r="A829" s="217"/>
      <c r="B829" s="218"/>
      <c r="C829" s="264" t="s">
        <v>1510</v>
      </c>
      <c r="D829" s="256"/>
      <c r="E829" s="257">
        <v>-0.8</v>
      </c>
      <c r="F829" s="220"/>
      <c r="G829" s="220"/>
      <c r="H829" s="220"/>
      <c r="I829" s="220"/>
      <c r="J829" s="220"/>
      <c r="K829" s="220"/>
      <c r="L829" s="220"/>
      <c r="M829" s="220"/>
      <c r="N829" s="219"/>
      <c r="O829" s="219"/>
      <c r="P829" s="219"/>
      <c r="Q829" s="219"/>
      <c r="R829" s="220"/>
      <c r="S829" s="220"/>
      <c r="T829" s="220"/>
      <c r="U829" s="220"/>
      <c r="V829" s="220"/>
      <c r="W829" s="220"/>
      <c r="X829" s="220"/>
      <c r="Y829" s="220"/>
      <c r="Z829" s="210"/>
      <c r="AA829" s="210"/>
      <c r="AB829" s="210"/>
      <c r="AC829" s="210"/>
      <c r="AD829" s="210"/>
      <c r="AE829" s="210"/>
      <c r="AF829" s="210"/>
      <c r="AG829" s="210" t="s">
        <v>322</v>
      </c>
      <c r="AH829" s="210">
        <v>2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3" x14ac:dyDescent="0.2">
      <c r="A830" s="217"/>
      <c r="B830" s="218"/>
      <c r="C830" s="265" t="s">
        <v>353</v>
      </c>
      <c r="D830" s="258"/>
      <c r="E830" s="259">
        <v>45.2</v>
      </c>
      <c r="F830" s="220"/>
      <c r="G830" s="220"/>
      <c r="H830" s="220"/>
      <c r="I830" s="220"/>
      <c r="J830" s="220"/>
      <c r="K830" s="220"/>
      <c r="L830" s="220"/>
      <c r="M830" s="220"/>
      <c r="N830" s="219"/>
      <c r="O830" s="219"/>
      <c r="P830" s="219"/>
      <c r="Q830" s="219"/>
      <c r="R830" s="220"/>
      <c r="S830" s="220"/>
      <c r="T830" s="220"/>
      <c r="U830" s="220"/>
      <c r="V830" s="220"/>
      <c r="W830" s="220"/>
      <c r="X830" s="220"/>
      <c r="Y830" s="220"/>
      <c r="Z830" s="210"/>
      <c r="AA830" s="210"/>
      <c r="AB830" s="210"/>
      <c r="AC830" s="210"/>
      <c r="AD830" s="210"/>
      <c r="AE830" s="210"/>
      <c r="AF830" s="210"/>
      <c r="AG830" s="210" t="s">
        <v>322</v>
      </c>
      <c r="AH830" s="210">
        <v>3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3" x14ac:dyDescent="0.2">
      <c r="A831" s="217"/>
      <c r="B831" s="218"/>
      <c r="C831" s="263" t="s">
        <v>354</v>
      </c>
      <c r="D831" s="256"/>
      <c r="E831" s="257"/>
      <c r="F831" s="220"/>
      <c r="G831" s="220"/>
      <c r="H831" s="220"/>
      <c r="I831" s="220"/>
      <c r="J831" s="220"/>
      <c r="K831" s="220"/>
      <c r="L831" s="220"/>
      <c r="M831" s="220"/>
      <c r="N831" s="219"/>
      <c r="O831" s="219"/>
      <c r="P831" s="219"/>
      <c r="Q831" s="219"/>
      <c r="R831" s="220"/>
      <c r="S831" s="220"/>
      <c r="T831" s="220"/>
      <c r="U831" s="220"/>
      <c r="V831" s="220"/>
      <c r="W831" s="220"/>
      <c r="X831" s="220"/>
      <c r="Y831" s="220"/>
      <c r="Z831" s="210"/>
      <c r="AA831" s="210"/>
      <c r="AB831" s="210"/>
      <c r="AC831" s="210"/>
      <c r="AD831" s="210"/>
      <c r="AE831" s="210"/>
      <c r="AF831" s="210"/>
      <c r="AG831" s="210" t="s">
        <v>322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3" x14ac:dyDescent="0.2">
      <c r="A832" s="217"/>
      <c r="B832" s="218"/>
      <c r="C832" s="262" t="s">
        <v>1511</v>
      </c>
      <c r="D832" s="254"/>
      <c r="E832" s="255">
        <v>11.3</v>
      </c>
      <c r="F832" s="220"/>
      <c r="G832" s="220"/>
      <c r="H832" s="220"/>
      <c r="I832" s="220"/>
      <c r="J832" s="220"/>
      <c r="K832" s="220"/>
      <c r="L832" s="220"/>
      <c r="M832" s="220"/>
      <c r="N832" s="219"/>
      <c r="O832" s="219"/>
      <c r="P832" s="219"/>
      <c r="Q832" s="219"/>
      <c r="R832" s="220"/>
      <c r="S832" s="220"/>
      <c r="T832" s="220"/>
      <c r="U832" s="220"/>
      <c r="V832" s="220"/>
      <c r="W832" s="220"/>
      <c r="X832" s="220"/>
      <c r="Y832" s="220"/>
      <c r="Z832" s="210"/>
      <c r="AA832" s="210"/>
      <c r="AB832" s="210"/>
      <c r="AC832" s="210"/>
      <c r="AD832" s="210"/>
      <c r="AE832" s="210"/>
      <c r="AF832" s="210"/>
      <c r="AG832" s="210" t="s">
        <v>322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">
      <c r="A833" s="229">
        <v>162</v>
      </c>
      <c r="B833" s="230" t="s">
        <v>1512</v>
      </c>
      <c r="C833" s="247" t="s">
        <v>1513</v>
      </c>
      <c r="D833" s="231" t="s">
        <v>363</v>
      </c>
      <c r="E833" s="232">
        <v>44.86</v>
      </c>
      <c r="F833" s="233"/>
      <c r="G833" s="234">
        <f>ROUND(E833*F833,2)</f>
        <v>0</v>
      </c>
      <c r="H833" s="233"/>
      <c r="I833" s="234">
        <f>ROUND(E833*H833,2)</f>
        <v>0</v>
      </c>
      <c r="J833" s="233"/>
      <c r="K833" s="234">
        <f>ROUND(E833*J833,2)</f>
        <v>0</v>
      </c>
      <c r="L833" s="234">
        <v>21</v>
      </c>
      <c r="M833" s="234">
        <f>G833*(1+L833/100)</f>
        <v>0</v>
      </c>
      <c r="N833" s="232">
        <v>3.15E-3</v>
      </c>
      <c r="O833" s="232">
        <f>ROUND(E833*N833,2)</f>
        <v>0.14000000000000001</v>
      </c>
      <c r="P833" s="232">
        <v>0</v>
      </c>
      <c r="Q833" s="232">
        <f>ROUND(E833*P833,2)</f>
        <v>0</v>
      </c>
      <c r="R833" s="234" t="s">
        <v>1492</v>
      </c>
      <c r="S833" s="234" t="s">
        <v>246</v>
      </c>
      <c r="T833" s="235" t="s">
        <v>411</v>
      </c>
      <c r="U833" s="220">
        <v>0.38500000000000001</v>
      </c>
      <c r="V833" s="220">
        <f>ROUND(E833*U833,2)</f>
        <v>17.27</v>
      </c>
      <c r="W833" s="220"/>
      <c r="X833" s="220" t="s">
        <v>280</v>
      </c>
      <c r="Y833" s="220" t="s">
        <v>249</v>
      </c>
      <c r="Z833" s="210"/>
      <c r="AA833" s="210"/>
      <c r="AB833" s="210"/>
      <c r="AC833" s="210"/>
      <c r="AD833" s="210"/>
      <c r="AE833" s="210"/>
      <c r="AF833" s="210"/>
      <c r="AG833" s="210" t="s">
        <v>450</v>
      </c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2" x14ac:dyDescent="0.2">
      <c r="A834" s="217"/>
      <c r="B834" s="218"/>
      <c r="C834" s="248" t="s">
        <v>1199</v>
      </c>
      <c r="D834" s="236"/>
      <c r="E834" s="236"/>
      <c r="F834" s="236"/>
      <c r="G834" s="236"/>
      <c r="H834" s="220"/>
      <c r="I834" s="220"/>
      <c r="J834" s="220"/>
      <c r="K834" s="220"/>
      <c r="L834" s="220"/>
      <c r="M834" s="220"/>
      <c r="N834" s="219"/>
      <c r="O834" s="219"/>
      <c r="P834" s="219"/>
      <c r="Q834" s="219"/>
      <c r="R834" s="220"/>
      <c r="S834" s="220"/>
      <c r="T834" s="220"/>
      <c r="U834" s="220"/>
      <c r="V834" s="220"/>
      <c r="W834" s="220"/>
      <c r="X834" s="220"/>
      <c r="Y834" s="220"/>
      <c r="Z834" s="210"/>
      <c r="AA834" s="210"/>
      <c r="AB834" s="210"/>
      <c r="AC834" s="210"/>
      <c r="AD834" s="210"/>
      <c r="AE834" s="210"/>
      <c r="AF834" s="210"/>
      <c r="AG834" s="210" t="s">
        <v>252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">
      <c r="A835" s="229">
        <v>163</v>
      </c>
      <c r="B835" s="230" t="s">
        <v>1514</v>
      </c>
      <c r="C835" s="247" t="s">
        <v>1515</v>
      </c>
      <c r="D835" s="231" t="s">
        <v>400</v>
      </c>
      <c r="E835" s="232">
        <v>45.2</v>
      </c>
      <c r="F835" s="233"/>
      <c r="G835" s="234">
        <f>ROUND(E835*F835,2)</f>
        <v>0</v>
      </c>
      <c r="H835" s="233"/>
      <c r="I835" s="234">
        <f>ROUND(E835*H835,2)</f>
        <v>0</v>
      </c>
      <c r="J835" s="233"/>
      <c r="K835" s="234">
        <f>ROUND(E835*J835,2)</f>
        <v>0</v>
      </c>
      <c r="L835" s="234">
        <v>21</v>
      </c>
      <c r="M835" s="234">
        <f>G835*(1+L835/100)</f>
        <v>0</v>
      </c>
      <c r="N835" s="232">
        <v>2.9E-4</v>
      </c>
      <c r="O835" s="232">
        <f>ROUND(E835*N835,2)</f>
        <v>0.01</v>
      </c>
      <c r="P835" s="232">
        <v>0</v>
      </c>
      <c r="Q835" s="232">
        <f>ROUND(E835*P835,2)</f>
        <v>0</v>
      </c>
      <c r="R835" s="234" t="s">
        <v>1492</v>
      </c>
      <c r="S835" s="234" t="s">
        <v>246</v>
      </c>
      <c r="T835" s="235" t="s">
        <v>411</v>
      </c>
      <c r="U835" s="220">
        <v>0.11</v>
      </c>
      <c r="V835" s="220">
        <f>ROUND(E835*U835,2)</f>
        <v>4.97</v>
      </c>
      <c r="W835" s="220"/>
      <c r="X835" s="220" t="s">
        <v>280</v>
      </c>
      <c r="Y835" s="220" t="s">
        <v>249</v>
      </c>
      <c r="Z835" s="210"/>
      <c r="AA835" s="210"/>
      <c r="AB835" s="210"/>
      <c r="AC835" s="210"/>
      <c r="AD835" s="210"/>
      <c r="AE835" s="210"/>
      <c r="AF835" s="210"/>
      <c r="AG835" s="210" t="s">
        <v>450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2" x14ac:dyDescent="0.2">
      <c r="A836" s="217"/>
      <c r="B836" s="218"/>
      <c r="C836" s="248" t="s">
        <v>1199</v>
      </c>
      <c r="D836" s="236"/>
      <c r="E836" s="236"/>
      <c r="F836" s="236"/>
      <c r="G836" s="236"/>
      <c r="H836" s="220"/>
      <c r="I836" s="220"/>
      <c r="J836" s="220"/>
      <c r="K836" s="220"/>
      <c r="L836" s="220"/>
      <c r="M836" s="220"/>
      <c r="N836" s="219"/>
      <c r="O836" s="219"/>
      <c r="P836" s="219"/>
      <c r="Q836" s="219"/>
      <c r="R836" s="220"/>
      <c r="S836" s="220"/>
      <c r="T836" s="220"/>
      <c r="U836" s="220"/>
      <c r="V836" s="220"/>
      <c r="W836" s="220"/>
      <c r="X836" s="220"/>
      <c r="Y836" s="220"/>
      <c r="Z836" s="210"/>
      <c r="AA836" s="210"/>
      <c r="AB836" s="210"/>
      <c r="AC836" s="210"/>
      <c r="AD836" s="210"/>
      <c r="AE836" s="210"/>
      <c r="AF836" s="210"/>
      <c r="AG836" s="210" t="s">
        <v>252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2" x14ac:dyDescent="0.2">
      <c r="A837" s="217"/>
      <c r="B837" s="218"/>
      <c r="C837" s="262" t="s">
        <v>1516</v>
      </c>
      <c r="D837" s="254"/>
      <c r="E837" s="255">
        <v>8.9</v>
      </c>
      <c r="F837" s="220"/>
      <c r="G837" s="220"/>
      <c r="H837" s="220"/>
      <c r="I837" s="220"/>
      <c r="J837" s="220"/>
      <c r="K837" s="220"/>
      <c r="L837" s="220"/>
      <c r="M837" s="220"/>
      <c r="N837" s="219"/>
      <c r="O837" s="219"/>
      <c r="P837" s="219"/>
      <c r="Q837" s="219"/>
      <c r="R837" s="220"/>
      <c r="S837" s="220"/>
      <c r="T837" s="220"/>
      <c r="U837" s="220"/>
      <c r="V837" s="220"/>
      <c r="W837" s="220"/>
      <c r="X837" s="220"/>
      <c r="Y837" s="220"/>
      <c r="Z837" s="210"/>
      <c r="AA837" s="210"/>
      <c r="AB837" s="210"/>
      <c r="AC837" s="210"/>
      <c r="AD837" s="210"/>
      <c r="AE837" s="210"/>
      <c r="AF837" s="210"/>
      <c r="AG837" s="210" t="s">
        <v>322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3" x14ac:dyDescent="0.2">
      <c r="A838" s="217"/>
      <c r="B838" s="218"/>
      <c r="C838" s="262" t="s">
        <v>1517</v>
      </c>
      <c r="D838" s="254"/>
      <c r="E838" s="255">
        <v>-0.9</v>
      </c>
      <c r="F838" s="220"/>
      <c r="G838" s="220"/>
      <c r="H838" s="220"/>
      <c r="I838" s="220"/>
      <c r="J838" s="220"/>
      <c r="K838" s="220"/>
      <c r="L838" s="220"/>
      <c r="M838" s="220"/>
      <c r="N838" s="219"/>
      <c r="O838" s="219"/>
      <c r="P838" s="219"/>
      <c r="Q838" s="219"/>
      <c r="R838" s="220"/>
      <c r="S838" s="220"/>
      <c r="T838" s="220"/>
      <c r="U838" s="220"/>
      <c r="V838" s="220"/>
      <c r="W838" s="220"/>
      <c r="X838" s="220"/>
      <c r="Y838" s="220"/>
      <c r="Z838" s="210"/>
      <c r="AA838" s="210"/>
      <c r="AB838" s="210"/>
      <c r="AC838" s="210"/>
      <c r="AD838" s="210"/>
      <c r="AE838" s="210"/>
      <c r="AF838" s="210"/>
      <c r="AG838" s="210" t="s">
        <v>322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3" x14ac:dyDescent="0.2">
      <c r="A839" s="217"/>
      <c r="B839" s="218"/>
      <c r="C839" s="262" t="s">
        <v>1518</v>
      </c>
      <c r="D839" s="254"/>
      <c r="E839" s="255">
        <v>18</v>
      </c>
      <c r="F839" s="220"/>
      <c r="G839" s="220"/>
      <c r="H839" s="220"/>
      <c r="I839" s="220"/>
      <c r="J839" s="220"/>
      <c r="K839" s="220"/>
      <c r="L839" s="220"/>
      <c r="M839" s="220"/>
      <c r="N839" s="219"/>
      <c r="O839" s="219"/>
      <c r="P839" s="219"/>
      <c r="Q839" s="219"/>
      <c r="R839" s="220"/>
      <c r="S839" s="220"/>
      <c r="T839" s="220"/>
      <c r="U839" s="220"/>
      <c r="V839" s="220"/>
      <c r="W839" s="220"/>
      <c r="X839" s="220"/>
      <c r="Y839" s="220"/>
      <c r="Z839" s="210"/>
      <c r="AA839" s="210"/>
      <c r="AB839" s="210"/>
      <c r="AC839" s="210"/>
      <c r="AD839" s="210"/>
      <c r="AE839" s="210"/>
      <c r="AF839" s="210"/>
      <c r="AG839" s="210" t="s">
        <v>322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3" x14ac:dyDescent="0.2">
      <c r="A840" s="217"/>
      <c r="B840" s="218"/>
      <c r="C840" s="262" t="s">
        <v>1519</v>
      </c>
      <c r="D840" s="254"/>
      <c r="E840" s="255">
        <v>-0.7</v>
      </c>
      <c r="F840" s="220"/>
      <c r="G840" s="220"/>
      <c r="H840" s="220"/>
      <c r="I840" s="220"/>
      <c r="J840" s="220"/>
      <c r="K840" s="220"/>
      <c r="L840" s="220"/>
      <c r="M840" s="220"/>
      <c r="N840" s="219"/>
      <c r="O840" s="219"/>
      <c r="P840" s="219"/>
      <c r="Q840" s="219"/>
      <c r="R840" s="220"/>
      <c r="S840" s="220"/>
      <c r="T840" s="220"/>
      <c r="U840" s="220"/>
      <c r="V840" s="220"/>
      <c r="W840" s="220"/>
      <c r="X840" s="220"/>
      <c r="Y840" s="220"/>
      <c r="Z840" s="210"/>
      <c r="AA840" s="210"/>
      <c r="AB840" s="210"/>
      <c r="AC840" s="210"/>
      <c r="AD840" s="210"/>
      <c r="AE840" s="210"/>
      <c r="AF840" s="210"/>
      <c r="AG840" s="210" t="s">
        <v>322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3" x14ac:dyDescent="0.2">
      <c r="A841" s="217"/>
      <c r="B841" s="218"/>
      <c r="C841" s="262" t="s">
        <v>1520</v>
      </c>
      <c r="D841" s="254"/>
      <c r="E841" s="255">
        <v>15.8</v>
      </c>
      <c r="F841" s="220"/>
      <c r="G841" s="220"/>
      <c r="H841" s="220"/>
      <c r="I841" s="220"/>
      <c r="J841" s="220"/>
      <c r="K841" s="220"/>
      <c r="L841" s="220"/>
      <c r="M841" s="220"/>
      <c r="N841" s="219"/>
      <c r="O841" s="219"/>
      <c r="P841" s="219"/>
      <c r="Q841" s="219"/>
      <c r="R841" s="220"/>
      <c r="S841" s="220"/>
      <c r="T841" s="220"/>
      <c r="U841" s="220"/>
      <c r="V841" s="220"/>
      <c r="W841" s="220"/>
      <c r="X841" s="220"/>
      <c r="Y841" s="220"/>
      <c r="Z841" s="210"/>
      <c r="AA841" s="210"/>
      <c r="AB841" s="210"/>
      <c r="AC841" s="210"/>
      <c r="AD841" s="210"/>
      <c r="AE841" s="210"/>
      <c r="AF841" s="210"/>
      <c r="AG841" s="210" t="s">
        <v>322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3" x14ac:dyDescent="0.2">
      <c r="A842" s="217"/>
      <c r="B842" s="218"/>
      <c r="C842" s="262" t="s">
        <v>1519</v>
      </c>
      <c r="D842" s="254"/>
      <c r="E842" s="255">
        <v>-0.7</v>
      </c>
      <c r="F842" s="220"/>
      <c r="G842" s="220"/>
      <c r="H842" s="220"/>
      <c r="I842" s="220"/>
      <c r="J842" s="220"/>
      <c r="K842" s="220"/>
      <c r="L842" s="220"/>
      <c r="M842" s="220"/>
      <c r="N842" s="219"/>
      <c r="O842" s="219"/>
      <c r="P842" s="219"/>
      <c r="Q842" s="219"/>
      <c r="R842" s="220"/>
      <c r="S842" s="220"/>
      <c r="T842" s="220"/>
      <c r="U842" s="220"/>
      <c r="V842" s="220"/>
      <c r="W842" s="220"/>
      <c r="X842" s="220"/>
      <c r="Y842" s="220"/>
      <c r="Z842" s="210"/>
      <c r="AA842" s="210"/>
      <c r="AB842" s="210"/>
      <c r="AC842" s="210"/>
      <c r="AD842" s="210"/>
      <c r="AE842" s="210"/>
      <c r="AF842" s="210"/>
      <c r="AG842" s="210" t="s">
        <v>322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3" x14ac:dyDescent="0.2">
      <c r="A843" s="217"/>
      <c r="B843" s="218"/>
      <c r="C843" s="262" t="s">
        <v>1521</v>
      </c>
      <c r="D843" s="254"/>
      <c r="E843" s="255">
        <v>5.6</v>
      </c>
      <c r="F843" s="220"/>
      <c r="G843" s="220"/>
      <c r="H843" s="220"/>
      <c r="I843" s="220"/>
      <c r="J843" s="220"/>
      <c r="K843" s="220"/>
      <c r="L843" s="220"/>
      <c r="M843" s="220"/>
      <c r="N843" s="219"/>
      <c r="O843" s="219"/>
      <c r="P843" s="219"/>
      <c r="Q843" s="219"/>
      <c r="R843" s="220"/>
      <c r="S843" s="220"/>
      <c r="T843" s="220"/>
      <c r="U843" s="220"/>
      <c r="V843" s="220"/>
      <c r="W843" s="220"/>
      <c r="X843" s="220"/>
      <c r="Y843" s="220"/>
      <c r="Z843" s="210"/>
      <c r="AA843" s="210"/>
      <c r="AB843" s="210"/>
      <c r="AC843" s="210"/>
      <c r="AD843" s="210"/>
      <c r="AE843" s="210"/>
      <c r="AF843" s="210"/>
      <c r="AG843" s="210" t="s">
        <v>322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3" x14ac:dyDescent="0.2">
      <c r="A844" s="217"/>
      <c r="B844" s="218"/>
      <c r="C844" s="262" t="s">
        <v>1522</v>
      </c>
      <c r="D844" s="254"/>
      <c r="E844" s="255">
        <v>-0.8</v>
      </c>
      <c r="F844" s="220"/>
      <c r="G844" s="220"/>
      <c r="H844" s="220"/>
      <c r="I844" s="220"/>
      <c r="J844" s="220"/>
      <c r="K844" s="220"/>
      <c r="L844" s="220"/>
      <c r="M844" s="220"/>
      <c r="N844" s="219"/>
      <c r="O844" s="219"/>
      <c r="P844" s="219"/>
      <c r="Q844" s="219"/>
      <c r="R844" s="220"/>
      <c r="S844" s="220"/>
      <c r="T844" s="220"/>
      <c r="U844" s="220"/>
      <c r="V844" s="220"/>
      <c r="W844" s="220"/>
      <c r="X844" s="220"/>
      <c r="Y844" s="220"/>
      <c r="Z844" s="210"/>
      <c r="AA844" s="210"/>
      <c r="AB844" s="210"/>
      <c r="AC844" s="210"/>
      <c r="AD844" s="210"/>
      <c r="AE844" s="210"/>
      <c r="AF844" s="210"/>
      <c r="AG844" s="210" t="s">
        <v>322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">
      <c r="A845" s="229">
        <v>164</v>
      </c>
      <c r="B845" s="230" t="s">
        <v>1523</v>
      </c>
      <c r="C845" s="247" t="s">
        <v>1524</v>
      </c>
      <c r="D845" s="231" t="s">
        <v>410</v>
      </c>
      <c r="E845" s="232">
        <v>22</v>
      </c>
      <c r="F845" s="233"/>
      <c r="G845" s="234">
        <f>ROUND(E845*F845,2)</f>
        <v>0</v>
      </c>
      <c r="H845" s="233"/>
      <c r="I845" s="234">
        <f>ROUND(E845*H845,2)</f>
        <v>0</v>
      </c>
      <c r="J845" s="233"/>
      <c r="K845" s="234">
        <f>ROUND(E845*J845,2)</f>
        <v>0</v>
      </c>
      <c r="L845" s="234">
        <v>21</v>
      </c>
      <c r="M845" s="234">
        <f>G845*(1+L845/100)</f>
        <v>0</v>
      </c>
      <c r="N845" s="232">
        <v>1.1E-4</v>
      </c>
      <c r="O845" s="232">
        <f>ROUND(E845*N845,2)</f>
        <v>0</v>
      </c>
      <c r="P845" s="232">
        <v>0</v>
      </c>
      <c r="Q845" s="232">
        <f>ROUND(E845*P845,2)</f>
        <v>0</v>
      </c>
      <c r="R845" s="234" t="s">
        <v>1492</v>
      </c>
      <c r="S845" s="234" t="s">
        <v>246</v>
      </c>
      <c r="T845" s="235" t="s">
        <v>411</v>
      </c>
      <c r="U845" s="220">
        <v>6.7000000000000004E-2</v>
      </c>
      <c r="V845" s="220">
        <f>ROUND(E845*U845,2)</f>
        <v>1.47</v>
      </c>
      <c r="W845" s="220"/>
      <c r="X845" s="220" t="s">
        <v>280</v>
      </c>
      <c r="Y845" s="220" t="s">
        <v>249</v>
      </c>
      <c r="Z845" s="210"/>
      <c r="AA845" s="210"/>
      <c r="AB845" s="210"/>
      <c r="AC845" s="210"/>
      <c r="AD845" s="210"/>
      <c r="AE845" s="210"/>
      <c r="AF845" s="210"/>
      <c r="AG845" s="210" t="s">
        <v>450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2" x14ac:dyDescent="0.2">
      <c r="A846" s="217"/>
      <c r="B846" s="218"/>
      <c r="C846" s="248" t="s">
        <v>1199</v>
      </c>
      <c r="D846" s="236"/>
      <c r="E846" s="236"/>
      <c r="F846" s="236"/>
      <c r="G846" s="236"/>
      <c r="H846" s="220"/>
      <c r="I846" s="220"/>
      <c r="J846" s="220"/>
      <c r="K846" s="220"/>
      <c r="L846" s="220"/>
      <c r="M846" s="220"/>
      <c r="N846" s="219"/>
      <c r="O846" s="219"/>
      <c r="P846" s="219"/>
      <c r="Q846" s="219"/>
      <c r="R846" s="220"/>
      <c r="S846" s="220"/>
      <c r="T846" s="220"/>
      <c r="U846" s="220"/>
      <c r="V846" s="220"/>
      <c r="W846" s="220"/>
      <c r="X846" s="220"/>
      <c r="Y846" s="220"/>
      <c r="Z846" s="210"/>
      <c r="AA846" s="210"/>
      <c r="AB846" s="210"/>
      <c r="AC846" s="210"/>
      <c r="AD846" s="210"/>
      <c r="AE846" s="210"/>
      <c r="AF846" s="210"/>
      <c r="AG846" s="210" t="s">
        <v>252</v>
      </c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2" x14ac:dyDescent="0.2">
      <c r="A847" s="217"/>
      <c r="B847" s="218"/>
      <c r="C847" s="262" t="s">
        <v>1525</v>
      </c>
      <c r="D847" s="254"/>
      <c r="E847" s="255">
        <v>4</v>
      </c>
      <c r="F847" s="220"/>
      <c r="G847" s="220"/>
      <c r="H847" s="220"/>
      <c r="I847" s="220"/>
      <c r="J847" s="220"/>
      <c r="K847" s="220"/>
      <c r="L847" s="220"/>
      <c r="M847" s="220"/>
      <c r="N847" s="219"/>
      <c r="O847" s="219"/>
      <c r="P847" s="219"/>
      <c r="Q847" s="219"/>
      <c r="R847" s="220"/>
      <c r="S847" s="220"/>
      <c r="T847" s="220"/>
      <c r="U847" s="220"/>
      <c r="V847" s="220"/>
      <c r="W847" s="220"/>
      <c r="X847" s="220"/>
      <c r="Y847" s="220"/>
      <c r="Z847" s="210"/>
      <c r="AA847" s="210"/>
      <c r="AB847" s="210"/>
      <c r="AC847" s="210"/>
      <c r="AD847" s="210"/>
      <c r="AE847" s="210"/>
      <c r="AF847" s="210"/>
      <c r="AG847" s="210" t="s">
        <v>322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3" x14ac:dyDescent="0.2">
      <c r="A848" s="217"/>
      <c r="B848" s="218"/>
      <c r="C848" s="262" t="s">
        <v>1526</v>
      </c>
      <c r="D848" s="254"/>
      <c r="E848" s="255">
        <v>8</v>
      </c>
      <c r="F848" s="220"/>
      <c r="G848" s="220"/>
      <c r="H848" s="220"/>
      <c r="I848" s="220"/>
      <c r="J848" s="220"/>
      <c r="K848" s="220"/>
      <c r="L848" s="220"/>
      <c r="M848" s="220"/>
      <c r="N848" s="219"/>
      <c r="O848" s="219"/>
      <c r="P848" s="219"/>
      <c r="Q848" s="219"/>
      <c r="R848" s="220"/>
      <c r="S848" s="220"/>
      <c r="T848" s="220"/>
      <c r="U848" s="220"/>
      <c r="V848" s="220"/>
      <c r="W848" s="220"/>
      <c r="X848" s="220"/>
      <c r="Y848" s="220"/>
      <c r="Z848" s="210"/>
      <c r="AA848" s="210"/>
      <c r="AB848" s="210"/>
      <c r="AC848" s="210"/>
      <c r="AD848" s="210"/>
      <c r="AE848" s="210"/>
      <c r="AF848" s="210"/>
      <c r="AG848" s="210" t="s">
        <v>322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3" x14ac:dyDescent="0.2">
      <c r="A849" s="217"/>
      <c r="B849" s="218"/>
      <c r="C849" s="262" t="s">
        <v>1527</v>
      </c>
      <c r="D849" s="254"/>
      <c r="E849" s="255">
        <v>6</v>
      </c>
      <c r="F849" s="220"/>
      <c r="G849" s="220"/>
      <c r="H849" s="220"/>
      <c r="I849" s="220"/>
      <c r="J849" s="220"/>
      <c r="K849" s="220"/>
      <c r="L849" s="220"/>
      <c r="M849" s="220"/>
      <c r="N849" s="219"/>
      <c r="O849" s="219"/>
      <c r="P849" s="219"/>
      <c r="Q849" s="219"/>
      <c r="R849" s="220"/>
      <c r="S849" s="220"/>
      <c r="T849" s="220"/>
      <c r="U849" s="220"/>
      <c r="V849" s="220"/>
      <c r="W849" s="220"/>
      <c r="X849" s="220"/>
      <c r="Y849" s="220"/>
      <c r="Z849" s="210"/>
      <c r="AA849" s="210"/>
      <c r="AB849" s="210"/>
      <c r="AC849" s="210"/>
      <c r="AD849" s="210"/>
      <c r="AE849" s="210"/>
      <c r="AF849" s="210"/>
      <c r="AG849" s="210" t="s">
        <v>322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3" x14ac:dyDescent="0.2">
      <c r="A850" s="217"/>
      <c r="B850" s="218"/>
      <c r="C850" s="262" t="s">
        <v>1528</v>
      </c>
      <c r="D850" s="254"/>
      <c r="E850" s="255">
        <v>4</v>
      </c>
      <c r="F850" s="220"/>
      <c r="G850" s="220"/>
      <c r="H850" s="220"/>
      <c r="I850" s="220"/>
      <c r="J850" s="220"/>
      <c r="K850" s="220"/>
      <c r="L850" s="220"/>
      <c r="M850" s="220"/>
      <c r="N850" s="219"/>
      <c r="O850" s="219"/>
      <c r="P850" s="219"/>
      <c r="Q850" s="219"/>
      <c r="R850" s="220"/>
      <c r="S850" s="220"/>
      <c r="T850" s="220"/>
      <c r="U850" s="220"/>
      <c r="V850" s="220"/>
      <c r="W850" s="220"/>
      <c r="X850" s="220"/>
      <c r="Y850" s="220"/>
      <c r="Z850" s="210"/>
      <c r="AA850" s="210"/>
      <c r="AB850" s="210"/>
      <c r="AC850" s="210"/>
      <c r="AD850" s="210"/>
      <c r="AE850" s="210"/>
      <c r="AF850" s="210"/>
      <c r="AG850" s="210" t="s">
        <v>322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">
      <c r="A851" s="229">
        <v>165</v>
      </c>
      <c r="B851" s="230" t="s">
        <v>1529</v>
      </c>
      <c r="C851" s="247" t="s">
        <v>1530</v>
      </c>
      <c r="D851" s="231" t="s">
        <v>363</v>
      </c>
      <c r="E851" s="232">
        <v>104.74</v>
      </c>
      <c r="F851" s="233"/>
      <c r="G851" s="234">
        <f>ROUND(E851*F851,2)</f>
        <v>0</v>
      </c>
      <c r="H851" s="233"/>
      <c r="I851" s="234">
        <f>ROUND(E851*H851,2)</f>
        <v>0</v>
      </c>
      <c r="J851" s="233"/>
      <c r="K851" s="234">
        <f>ROUND(E851*J851,2)</f>
        <v>0</v>
      </c>
      <c r="L851" s="234">
        <v>21</v>
      </c>
      <c r="M851" s="234">
        <f>G851*(1+L851/100)</f>
        <v>0</v>
      </c>
      <c r="N851" s="232">
        <v>5.1999999999999995E-4</v>
      </c>
      <c r="O851" s="232">
        <f>ROUND(E851*N851,2)</f>
        <v>0.05</v>
      </c>
      <c r="P851" s="232">
        <v>0</v>
      </c>
      <c r="Q851" s="232">
        <f>ROUND(E851*P851,2)</f>
        <v>0</v>
      </c>
      <c r="R851" s="234" t="s">
        <v>1492</v>
      </c>
      <c r="S851" s="234" t="s">
        <v>246</v>
      </c>
      <c r="T851" s="235" t="s">
        <v>411</v>
      </c>
      <c r="U851" s="220">
        <v>0.16</v>
      </c>
      <c r="V851" s="220">
        <f>ROUND(E851*U851,2)</f>
        <v>16.760000000000002</v>
      </c>
      <c r="W851" s="220"/>
      <c r="X851" s="220" t="s">
        <v>280</v>
      </c>
      <c r="Y851" s="220" t="s">
        <v>249</v>
      </c>
      <c r="Z851" s="210"/>
      <c r="AA851" s="210"/>
      <c r="AB851" s="210"/>
      <c r="AC851" s="210"/>
      <c r="AD851" s="210"/>
      <c r="AE851" s="210"/>
      <c r="AF851" s="210"/>
      <c r="AG851" s="210" t="s">
        <v>450</v>
      </c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2" x14ac:dyDescent="0.2">
      <c r="A852" s="217"/>
      <c r="B852" s="218"/>
      <c r="C852" s="262" t="s">
        <v>1281</v>
      </c>
      <c r="D852" s="254"/>
      <c r="E852" s="255">
        <v>31.3</v>
      </c>
      <c r="F852" s="220"/>
      <c r="G852" s="220"/>
      <c r="H852" s="220"/>
      <c r="I852" s="220"/>
      <c r="J852" s="220"/>
      <c r="K852" s="220"/>
      <c r="L852" s="220"/>
      <c r="M852" s="220"/>
      <c r="N852" s="219"/>
      <c r="O852" s="219"/>
      <c r="P852" s="219"/>
      <c r="Q852" s="219"/>
      <c r="R852" s="220"/>
      <c r="S852" s="220"/>
      <c r="T852" s="220"/>
      <c r="U852" s="220"/>
      <c r="V852" s="220"/>
      <c r="W852" s="220"/>
      <c r="X852" s="220"/>
      <c r="Y852" s="220"/>
      <c r="Z852" s="210"/>
      <c r="AA852" s="210"/>
      <c r="AB852" s="210"/>
      <c r="AC852" s="210"/>
      <c r="AD852" s="210"/>
      <c r="AE852" s="210"/>
      <c r="AF852" s="210"/>
      <c r="AG852" s="210" t="s">
        <v>322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3" x14ac:dyDescent="0.2">
      <c r="A853" s="217"/>
      <c r="B853" s="218"/>
      <c r="C853" s="262" t="s">
        <v>1282</v>
      </c>
      <c r="D853" s="254"/>
      <c r="E853" s="255">
        <v>31.3</v>
      </c>
      <c r="F853" s="220"/>
      <c r="G853" s="220"/>
      <c r="H853" s="220"/>
      <c r="I853" s="220"/>
      <c r="J853" s="220"/>
      <c r="K853" s="220"/>
      <c r="L853" s="220"/>
      <c r="M853" s="220"/>
      <c r="N853" s="219"/>
      <c r="O853" s="219"/>
      <c r="P853" s="219"/>
      <c r="Q853" s="219"/>
      <c r="R853" s="220"/>
      <c r="S853" s="220"/>
      <c r="T853" s="220"/>
      <c r="U853" s="220"/>
      <c r="V853" s="220"/>
      <c r="W853" s="220"/>
      <c r="X853" s="220"/>
      <c r="Y853" s="220"/>
      <c r="Z853" s="210"/>
      <c r="AA853" s="210"/>
      <c r="AB853" s="210"/>
      <c r="AC853" s="210"/>
      <c r="AD853" s="210"/>
      <c r="AE853" s="210"/>
      <c r="AF853" s="210"/>
      <c r="AG853" s="210" t="s">
        <v>322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3" x14ac:dyDescent="0.2">
      <c r="A854" s="217"/>
      <c r="B854" s="218"/>
      <c r="C854" s="262" t="s">
        <v>1283</v>
      </c>
      <c r="D854" s="254"/>
      <c r="E854" s="255">
        <v>9.75</v>
      </c>
      <c r="F854" s="220"/>
      <c r="G854" s="220"/>
      <c r="H854" s="220"/>
      <c r="I854" s="220"/>
      <c r="J854" s="220"/>
      <c r="K854" s="220"/>
      <c r="L854" s="220"/>
      <c r="M854" s="220"/>
      <c r="N854" s="219"/>
      <c r="O854" s="219"/>
      <c r="P854" s="219"/>
      <c r="Q854" s="219"/>
      <c r="R854" s="220"/>
      <c r="S854" s="220"/>
      <c r="T854" s="220"/>
      <c r="U854" s="220"/>
      <c r="V854" s="220"/>
      <c r="W854" s="220"/>
      <c r="X854" s="220"/>
      <c r="Y854" s="220"/>
      <c r="Z854" s="210"/>
      <c r="AA854" s="210"/>
      <c r="AB854" s="210"/>
      <c r="AC854" s="210"/>
      <c r="AD854" s="210"/>
      <c r="AE854" s="210"/>
      <c r="AF854" s="210"/>
      <c r="AG854" s="210" t="s">
        <v>322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3" x14ac:dyDescent="0.2">
      <c r="A855" s="217"/>
      <c r="B855" s="218"/>
      <c r="C855" s="262" t="s">
        <v>1284</v>
      </c>
      <c r="D855" s="254"/>
      <c r="E855" s="255">
        <v>9.75</v>
      </c>
      <c r="F855" s="220"/>
      <c r="G855" s="220"/>
      <c r="H855" s="220"/>
      <c r="I855" s="220"/>
      <c r="J855" s="220"/>
      <c r="K855" s="220"/>
      <c r="L855" s="220"/>
      <c r="M855" s="220"/>
      <c r="N855" s="219"/>
      <c r="O855" s="219"/>
      <c r="P855" s="219"/>
      <c r="Q855" s="219"/>
      <c r="R855" s="220"/>
      <c r="S855" s="220"/>
      <c r="T855" s="220"/>
      <c r="U855" s="220"/>
      <c r="V855" s="220"/>
      <c r="W855" s="220"/>
      <c r="X855" s="220"/>
      <c r="Y855" s="220"/>
      <c r="Z855" s="210"/>
      <c r="AA855" s="210"/>
      <c r="AB855" s="210"/>
      <c r="AC855" s="210"/>
      <c r="AD855" s="210"/>
      <c r="AE855" s="210"/>
      <c r="AF855" s="210"/>
      <c r="AG855" s="210" t="s">
        <v>322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3" x14ac:dyDescent="0.2">
      <c r="A856" s="217"/>
      <c r="B856" s="218"/>
      <c r="C856" s="262" t="s">
        <v>1285</v>
      </c>
      <c r="D856" s="254"/>
      <c r="E856" s="255">
        <v>11.32</v>
      </c>
      <c r="F856" s="220"/>
      <c r="G856" s="220"/>
      <c r="H856" s="220"/>
      <c r="I856" s="220"/>
      <c r="J856" s="220"/>
      <c r="K856" s="220"/>
      <c r="L856" s="220"/>
      <c r="M856" s="220"/>
      <c r="N856" s="219"/>
      <c r="O856" s="219"/>
      <c r="P856" s="219"/>
      <c r="Q856" s="219"/>
      <c r="R856" s="220"/>
      <c r="S856" s="220"/>
      <c r="T856" s="220"/>
      <c r="U856" s="220"/>
      <c r="V856" s="220"/>
      <c r="W856" s="220"/>
      <c r="X856" s="220"/>
      <c r="Y856" s="220"/>
      <c r="Z856" s="210"/>
      <c r="AA856" s="210"/>
      <c r="AB856" s="210"/>
      <c r="AC856" s="210"/>
      <c r="AD856" s="210"/>
      <c r="AE856" s="210"/>
      <c r="AF856" s="210"/>
      <c r="AG856" s="210" t="s">
        <v>322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3" x14ac:dyDescent="0.2">
      <c r="A857" s="217"/>
      <c r="B857" s="218"/>
      <c r="C857" s="262" t="s">
        <v>1286</v>
      </c>
      <c r="D857" s="254"/>
      <c r="E857" s="255">
        <v>11.32</v>
      </c>
      <c r="F857" s="220"/>
      <c r="G857" s="220"/>
      <c r="H857" s="220"/>
      <c r="I857" s="220"/>
      <c r="J857" s="220"/>
      <c r="K857" s="220"/>
      <c r="L857" s="220"/>
      <c r="M857" s="220"/>
      <c r="N857" s="219"/>
      <c r="O857" s="219"/>
      <c r="P857" s="219"/>
      <c r="Q857" s="219"/>
      <c r="R857" s="220"/>
      <c r="S857" s="220"/>
      <c r="T857" s="220"/>
      <c r="U857" s="220"/>
      <c r="V857" s="220"/>
      <c r="W857" s="220"/>
      <c r="X857" s="220"/>
      <c r="Y857" s="220"/>
      <c r="Z857" s="210"/>
      <c r="AA857" s="210"/>
      <c r="AB857" s="210"/>
      <c r="AC857" s="210"/>
      <c r="AD857" s="210"/>
      <c r="AE857" s="210"/>
      <c r="AF857" s="210"/>
      <c r="AG857" s="210" t="s">
        <v>322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">
      <c r="A858" s="229">
        <v>166</v>
      </c>
      <c r="B858" s="230" t="s">
        <v>1531</v>
      </c>
      <c r="C858" s="247" t="s">
        <v>1532</v>
      </c>
      <c r="D858" s="231" t="s">
        <v>400</v>
      </c>
      <c r="E858" s="232">
        <v>103.4</v>
      </c>
      <c r="F858" s="233"/>
      <c r="G858" s="234">
        <f>ROUND(E858*F858,2)</f>
        <v>0</v>
      </c>
      <c r="H858" s="233"/>
      <c r="I858" s="234">
        <f>ROUND(E858*H858,2)</f>
        <v>0</v>
      </c>
      <c r="J858" s="233"/>
      <c r="K858" s="234">
        <f>ROUND(E858*J858,2)</f>
        <v>0</v>
      </c>
      <c r="L858" s="234">
        <v>21</v>
      </c>
      <c r="M858" s="234">
        <f>G858*(1+L858/100)</f>
        <v>0</v>
      </c>
      <c r="N858" s="232">
        <v>3.3E-4</v>
      </c>
      <c r="O858" s="232">
        <f>ROUND(E858*N858,2)</f>
        <v>0.03</v>
      </c>
      <c r="P858" s="232">
        <v>0</v>
      </c>
      <c r="Q858" s="232">
        <f>ROUND(E858*P858,2)</f>
        <v>0</v>
      </c>
      <c r="R858" s="234" t="s">
        <v>1492</v>
      </c>
      <c r="S858" s="234" t="s">
        <v>246</v>
      </c>
      <c r="T858" s="235" t="s">
        <v>411</v>
      </c>
      <c r="U858" s="220">
        <v>0.1</v>
      </c>
      <c r="V858" s="220">
        <f>ROUND(E858*U858,2)</f>
        <v>10.34</v>
      </c>
      <c r="W858" s="220"/>
      <c r="X858" s="220" t="s">
        <v>280</v>
      </c>
      <c r="Y858" s="220" t="s">
        <v>249</v>
      </c>
      <c r="Z858" s="210"/>
      <c r="AA858" s="210"/>
      <c r="AB858" s="210"/>
      <c r="AC858" s="210"/>
      <c r="AD858" s="210"/>
      <c r="AE858" s="210"/>
      <c r="AF858" s="210"/>
      <c r="AG858" s="210" t="s">
        <v>450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2" x14ac:dyDescent="0.2">
      <c r="A859" s="217"/>
      <c r="B859" s="218"/>
      <c r="C859" s="262" t="s">
        <v>1533</v>
      </c>
      <c r="D859" s="254"/>
      <c r="E859" s="255">
        <v>103.4</v>
      </c>
      <c r="F859" s="220"/>
      <c r="G859" s="220"/>
      <c r="H859" s="220"/>
      <c r="I859" s="220"/>
      <c r="J859" s="220"/>
      <c r="K859" s="220"/>
      <c r="L859" s="220"/>
      <c r="M859" s="220"/>
      <c r="N859" s="219"/>
      <c r="O859" s="219"/>
      <c r="P859" s="219"/>
      <c r="Q859" s="219"/>
      <c r="R859" s="220"/>
      <c r="S859" s="220"/>
      <c r="T859" s="220"/>
      <c r="U859" s="220"/>
      <c r="V859" s="220"/>
      <c r="W859" s="220"/>
      <c r="X859" s="220"/>
      <c r="Y859" s="220"/>
      <c r="Z859" s="210"/>
      <c r="AA859" s="210"/>
      <c r="AB859" s="210"/>
      <c r="AC859" s="210"/>
      <c r="AD859" s="210"/>
      <c r="AE859" s="210"/>
      <c r="AF859" s="210"/>
      <c r="AG859" s="210" t="s">
        <v>322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2.5" outlineLevel="1" x14ac:dyDescent="0.2">
      <c r="A860" s="229">
        <v>167</v>
      </c>
      <c r="B860" s="230" t="s">
        <v>1534</v>
      </c>
      <c r="C860" s="247" t="s">
        <v>1535</v>
      </c>
      <c r="D860" s="231" t="s">
        <v>363</v>
      </c>
      <c r="E860" s="232">
        <v>987.61749999999995</v>
      </c>
      <c r="F860" s="233"/>
      <c r="G860" s="234">
        <f>ROUND(E860*F860,2)</f>
        <v>0</v>
      </c>
      <c r="H860" s="233"/>
      <c r="I860" s="234">
        <f>ROUND(E860*H860,2)</f>
        <v>0</v>
      </c>
      <c r="J860" s="233"/>
      <c r="K860" s="234">
        <f>ROUND(E860*J860,2)</f>
        <v>0</v>
      </c>
      <c r="L860" s="234">
        <v>21</v>
      </c>
      <c r="M860" s="234">
        <f>G860*(1+L860/100)</f>
        <v>0</v>
      </c>
      <c r="N860" s="232">
        <v>4.4999999999999997E-3</v>
      </c>
      <c r="O860" s="232">
        <f>ROUND(E860*N860,2)</f>
        <v>4.4400000000000004</v>
      </c>
      <c r="P860" s="232">
        <v>0</v>
      </c>
      <c r="Q860" s="232">
        <f>ROUND(E860*P860,2)</f>
        <v>0</v>
      </c>
      <c r="R860" s="234" t="s">
        <v>549</v>
      </c>
      <c r="S860" s="234" t="s">
        <v>246</v>
      </c>
      <c r="T860" s="235" t="s">
        <v>411</v>
      </c>
      <c r="U860" s="220">
        <v>0</v>
      </c>
      <c r="V860" s="220">
        <f>ROUND(E860*U860,2)</f>
        <v>0</v>
      </c>
      <c r="W860" s="220"/>
      <c r="X860" s="220" t="s">
        <v>550</v>
      </c>
      <c r="Y860" s="220" t="s">
        <v>249</v>
      </c>
      <c r="Z860" s="210"/>
      <c r="AA860" s="210"/>
      <c r="AB860" s="210"/>
      <c r="AC860" s="210"/>
      <c r="AD860" s="210"/>
      <c r="AE860" s="210"/>
      <c r="AF860" s="210"/>
      <c r="AG860" s="210" t="s">
        <v>551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2" x14ac:dyDescent="0.2">
      <c r="A861" s="217"/>
      <c r="B861" s="218"/>
      <c r="C861" s="248" t="s">
        <v>1199</v>
      </c>
      <c r="D861" s="236"/>
      <c r="E861" s="236"/>
      <c r="F861" s="236"/>
      <c r="G861" s="236"/>
      <c r="H861" s="220"/>
      <c r="I861" s="220"/>
      <c r="J861" s="220"/>
      <c r="K861" s="220"/>
      <c r="L861" s="220"/>
      <c r="M861" s="220"/>
      <c r="N861" s="219"/>
      <c r="O861" s="219"/>
      <c r="P861" s="219"/>
      <c r="Q861" s="219"/>
      <c r="R861" s="220"/>
      <c r="S861" s="220"/>
      <c r="T861" s="220"/>
      <c r="U861" s="220"/>
      <c r="V861" s="220"/>
      <c r="W861" s="220"/>
      <c r="X861" s="220"/>
      <c r="Y861" s="220"/>
      <c r="Z861" s="210"/>
      <c r="AA861" s="210"/>
      <c r="AB861" s="210"/>
      <c r="AC861" s="210"/>
      <c r="AD861" s="210"/>
      <c r="AE861" s="210"/>
      <c r="AF861" s="210"/>
      <c r="AG861" s="210" t="s">
        <v>252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2" x14ac:dyDescent="0.2">
      <c r="A862" s="217"/>
      <c r="B862" s="218"/>
      <c r="C862" s="263" t="s">
        <v>349</v>
      </c>
      <c r="D862" s="256"/>
      <c r="E862" s="257"/>
      <c r="F862" s="220"/>
      <c r="G862" s="220"/>
      <c r="H862" s="220"/>
      <c r="I862" s="220"/>
      <c r="J862" s="220"/>
      <c r="K862" s="220"/>
      <c r="L862" s="220"/>
      <c r="M862" s="220"/>
      <c r="N862" s="219"/>
      <c r="O862" s="219"/>
      <c r="P862" s="219"/>
      <c r="Q862" s="219"/>
      <c r="R862" s="220"/>
      <c r="S862" s="220"/>
      <c r="T862" s="220"/>
      <c r="U862" s="220"/>
      <c r="V862" s="220"/>
      <c r="W862" s="220"/>
      <c r="X862" s="220"/>
      <c r="Y862" s="220"/>
      <c r="Z862" s="210"/>
      <c r="AA862" s="210"/>
      <c r="AB862" s="210"/>
      <c r="AC862" s="210"/>
      <c r="AD862" s="210"/>
      <c r="AE862" s="210"/>
      <c r="AF862" s="210"/>
      <c r="AG862" s="210" t="s">
        <v>322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3" x14ac:dyDescent="0.2">
      <c r="A863" s="217"/>
      <c r="B863" s="218"/>
      <c r="C863" s="264" t="s">
        <v>1536</v>
      </c>
      <c r="D863" s="256"/>
      <c r="E863" s="257">
        <v>10.199999999999999</v>
      </c>
      <c r="F863" s="220"/>
      <c r="G863" s="220"/>
      <c r="H863" s="220"/>
      <c r="I863" s="220"/>
      <c r="J863" s="220"/>
      <c r="K863" s="220"/>
      <c r="L863" s="220"/>
      <c r="M863" s="220"/>
      <c r="N863" s="219"/>
      <c r="O863" s="219"/>
      <c r="P863" s="219"/>
      <c r="Q863" s="219"/>
      <c r="R863" s="220"/>
      <c r="S863" s="220"/>
      <c r="T863" s="220"/>
      <c r="U863" s="220"/>
      <c r="V863" s="220"/>
      <c r="W863" s="220"/>
      <c r="X863" s="220"/>
      <c r="Y863" s="220"/>
      <c r="Z863" s="210"/>
      <c r="AA863" s="210"/>
      <c r="AB863" s="210"/>
      <c r="AC863" s="210"/>
      <c r="AD863" s="210"/>
      <c r="AE863" s="210"/>
      <c r="AF863" s="210"/>
      <c r="AG863" s="210" t="s">
        <v>322</v>
      </c>
      <c r="AH863" s="210">
        <v>2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3" x14ac:dyDescent="0.2">
      <c r="A864" s="217"/>
      <c r="B864" s="218"/>
      <c r="C864" s="264" t="s">
        <v>1537</v>
      </c>
      <c r="D864" s="256"/>
      <c r="E864" s="257">
        <v>10.199999999999999</v>
      </c>
      <c r="F864" s="220"/>
      <c r="G864" s="220"/>
      <c r="H864" s="220"/>
      <c r="I864" s="220"/>
      <c r="J864" s="220"/>
      <c r="K864" s="220"/>
      <c r="L864" s="220"/>
      <c r="M864" s="220"/>
      <c r="N864" s="219"/>
      <c r="O864" s="219"/>
      <c r="P864" s="219"/>
      <c r="Q864" s="219"/>
      <c r="R864" s="220"/>
      <c r="S864" s="220"/>
      <c r="T864" s="220"/>
      <c r="U864" s="220"/>
      <c r="V864" s="220"/>
      <c r="W864" s="220"/>
      <c r="X864" s="220"/>
      <c r="Y864" s="220"/>
      <c r="Z864" s="210"/>
      <c r="AA864" s="210"/>
      <c r="AB864" s="210"/>
      <c r="AC864" s="210"/>
      <c r="AD864" s="210"/>
      <c r="AE864" s="210"/>
      <c r="AF864" s="210"/>
      <c r="AG864" s="210" t="s">
        <v>322</v>
      </c>
      <c r="AH864" s="210">
        <v>2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3" x14ac:dyDescent="0.2">
      <c r="A865" s="217"/>
      <c r="B865" s="218"/>
      <c r="C865" s="264" t="s">
        <v>1538</v>
      </c>
      <c r="D865" s="256"/>
      <c r="E865" s="257">
        <v>3.33</v>
      </c>
      <c r="F865" s="220"/>
      <c r="G865" s="220"/>
      <c r="H865" s="220"/>
      <c r="I865" s="220"/>
      <c r="J865" s="220"/>
      <c r="K865" s="220"/>
      <c r="L865" s="220"/>
      <c r="M865" s="220"/>
      <c r="N865" s="219"/>
      <c r="O865" s="219"/>
      <c r="P865" s="219"/>
      <c r="Q865" s="219"/>
      <c r="R865" s="220"/>
      <c r="S865" s="220"/>
      <c r="T865" s="220"/>
      <c r="U865" s="220"/>
      <c r="V865" s="220"/>
      <c r="W865" s="220"/>
      <c r="X865" s="220"/>
      <c r="Y865" s="220"/>
      <c r="Z865" s="210"/>
      <c r="AA865" s="210"/>
      <c r="AB865" s="210"/>
      <c r="AC865" s="210"/>
      <c r="AD865" s="210"/>
      <c r="AE865" s="210"/>
      <c r="AF865" s="210"/>
      <c r="AG865" s="210" t="s">
        <v>322</v>
      </c>
      <c r="AH865" s="210">
        <v>2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3" x14ac:dyDescent="0.2">
      <c r="A866" s="217"/>
      <c r="B866" s="218"/>
      <c r="C866" s="264" t="s">
        <v>1539</v>
      </c>
      <c r="D866" s="256"/>
      <c r="E866" s="257">
        <v>3.33</v>
      </c>
      <c r="F866" s="220"/>
      <c r="G866" s="220"/>
      <c r="H866" s="220"/>
      <c r="I866" s="220"/>
      <c r="J866" s="220"/>
      <c r="K866" s="220"/>
      <c r="L866" s="220"/>
      <c r="M866" s="220"/>
      <c r="N866" s="219"/>
      <c r="O866" s="219"/>
      <c r="P866" s="219"/>
      <c r="Q866" s="219"/>
      <c r="R866" s="220"/>
      <c r="S866" s="220"/>
      <c r="T866" s="220"/>
      <c r="U866" s="220"/>
      <c r="V866" s="220"/>
      <c r="W866" s="220"/>
      <c r="X866" s="220"/>
      <c r="Y866" s="220"/>
      <c r="Z866" s="210"/>
      <c r="AA866" s="210"/>
      <c r="AB866" s="210"/>
      <c r="AC866" s="210"/>
      <c r="AD866" s="210"/>
      <c r="AE866" s="210"/>
      <c r="AF866" s="210"/>
      <c r="AG866" s="210" t="s">
        <v>322</v>
      </c>
      <c r="AH866" s="210">
        <v>2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3" x14ac:dyDescent="0.2">
      <c r="A867" s="217"/>
      <c r="B867" s="218"/>
      <c r="C867" s="264" t="s">
        <v>1540</v>
      </c>
      <c r="D867" s="256"/>
      <c r="E867" s="257">
        <v>1.58</v>
      </c>
      <c r="F867" s="220"/>
      <c r="G867" s="220"/>
      <c r="H867" s="220"/>
      <c r="I867" s="220"/>
      <c r="J867" s="220"/>
      <c r="K867" s="220"/>
      <c r="L867" s="220"/>
      <c r="M867" s="220"/>
      <c r="N867" s="219"/>
      <c r="O867" s="219"/>
      <c r="P867" s="219"/>
      <c r="Q867" s="219"/>
      <c r="R867" s="220"/>
      <c r="S867" s="220"/>
      <c r="T867" s="220"/>
      <c r="U867" s="220"/>
      <c r="V867" s="220"/>
      <c r="W867" s="220"/>
      <c r="X867" s="220"/>
      <c r="Y867" s="220"/>
      <c r="Z867" s="210"/>
      <c r="AA867" s="210"/>
      <c r="AB867" s="210"/>
      <c r="AC867" s="210"/>
      <c r="AD867" s="210"/>
      <c r="AE867" s="210"/>
      <c r="AF867" s="210"/>
      <c r="AG867" s="210" t="s">
        <v>322</v>
      </c>
      <c r="AH867" s="210">
        <v>2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3" x14ac:dyDescent="0.2">
      <c r="A868" s="217"/>
      <c r="B868" s="218"/>
      <c r="C868" s="264" t="s">
        <v>1541</v>
      </c>
      <c r="D868" s="256"/>
      <c r="E868" s="257">
        <v>1.58</v>
      </c>
      <c r="F868" s="220"/>
      <c r="G868" s="220"/>
      <c r="H868" s="220"/>
      <c r="I868" s="220"/>
      <c r="J868" s="220"/>
      <c r="K868" s="220"/>
      <c r="L868" s="220"/>
      <c r="M868" s="220"/>
      <c r="N868" s="219"/>
      <c r="O868" s="219"/>
      <c r="P868" s="219"/>
      <c r="Q868" s="219"/>
      <c r="R868" s="220"/>
      <c r="S868" s="220"/>
      <c r="T868" s="220"/>
      <c r="U868" s="220"/>
      <c r="V868" s="220"/>
      <c r="W868" s="220"/>
      <c r="X868" s="220"/>
      <c r="Y868" s="220"/>
      <c r="Z868" s="210"/>
      <c r="AA868" s="210"/>
      <c r="AB868" s="210"/>
      <c r="AC868" s="210"/>
      <c r="AD868" s="210"/>
      <c r="AE868" s="210"/>
      <c r="AF868" s="210"/>
      <c r="AG868" s="210" t="s">
        <v>322</v>
      </c>
      <c r="AH868" s="210">
        <v>2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3" x14ac:dyDescent="0.2">
      <c r="A869" s="217"/>
      <c r="B869" s="218"/>
      <c r="C869" s="264" t="s">
        <v>1542</v>
      </c>
      <c r="D869" s="256"/>
      <c r="E869" s="257">
        <v>31.3</v>
      </c>
      <c r="F869" s="220"/>
      <c r="G869" s="220"/>
      <c r="H869" s="220"/>
      <c r="I869" s="220"/>
      <c r="J869" s="220"/>
      <c r="K869" s="220"/>
      <c r="L869" s="220"/>
      <c r="M869" s="220"/>
      <c r="N869" s="219"/>
      <c r="O869" s="219"/>
      <c r="P869" s="219"/>
      <c r="Q869" s="219"/>
      <c r="R869" s="220"/>
      <c r="S869" s="220"/>
      <c r="T869" s="220"/>
      <c r="U869" s="220"/>
      <c r="V869" s="220"/>
      <c r="W869" s="220"/>
      <c r="X869" s="220"/>
      <c r="Y869" s="220"/>
      <c r="Z869" s="210"/>
      <c r="AA869" s="210"/>
      <c r="AB869" s="210"/>
      <c r="AC869" s="210"/>
      <c r="AD869" s="210"/>
      <c r="AE869" s="210"/>
      <c r="AF869" s="210"/>
      <c r="AG869" s="210" t="s">
        <v>322</v>
      </c>
      <c r="AH869" s="210">
        <v>2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3" x14ac:dyDescent="0.2">
      <c r="A870" s="217"/>
      <c r="B870" s="218"/>
      <c r="C870" s="264" t="s">
        <v>1543</v>
      </c>
      <c r="D870" s="256"/>
      <c r="E870" s="257">
        <v>31.3</v>
      </c>
      <c r="F870" s="220"/>
      <c r="G870" s="220"/>
      <c r="H870" s="220"/>
      <c r="I870" s="220"/>
      <c r="J870" s="220"/>
      <c r="K870" s="220"/>
      <c r="L870" s="220"/>
      <c r="M870" s="220"/>
      <c r="N870" s="219"/>
      <c r="O870" s="219"/>
      <c r="P870" s="219"/>
      <c r="Q870" s="219"/>
      <c r="R870" s="220"/>
      <c r="S870" s="220"/>
      <c r="T870" s="220"/>
      <c r="U870" s="220"/>
      <c r="V870" s="220"/>
      <c r="W870" s="220"/>
      <c r="X870" s="220"/>
      <c r="Y870" s="220"/>
      <c r="Z870" s="210"/>
      <c r="AA870" s="210"/>
      <c r="AB870" s="210"/>
      <c r="AC870" s="210"/>
      <c r="AD870" s="210"/>
      <c r="AE870" s="210"/>
      <c r="AF870" s="210"/>
      <c r="AG870" s="210" t="s">
        <v>322</v>
      </c>
      <c r="AH870" s="210">
        <v>2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3" x14ac:dyDescent="0.2">
      <c r="A871" s="217"/>
      <c r="B871" s="218"/>
      <c r="C871" s="264" t="s">
        <v>1544</v>
      </c>
      <c r="D871" s="256"/>
      <c r="E871" s="257">
        <v>9.75</v>
      </c>
      <c r="F871" s="220"/>
      <c r="G871" s="220"/>
      <c r="H871" s="220"/>
      <c r="I871" s="220"/>
      <c r="J871" s="220"/>
      <c r="K871" s="220"/>
      <c r="L871" s="220"/>
      <c r="M871" s="220"/>
      <c r="N871" s="219"/>
      <c r="O871" s="219"/>
      <c r="P871" s="219"/>
      <c r="Q871" s="219"/>
      <c r="R871" s="220"/>
      <c r="S871" s="220"/>
      <c r="T871" s="220"/>
      <c r="U871" s="220"/>
      <c r="V871" s="220"/>
      <c r="W871" s="220"/>
      <c r="X871" s="220"/>
      <c r="Y871" s="220"/>
      <c r="Z871" s="210"/>
      <c r="AA871" s="210"/>
      <c r="AB871" s="210"/>
      <c r="AC871" s="210"/>
      <c r="AD871" s="210"/>
      <c r="AE871" s="210"/>
      <c r="AF871" s="210"/>
      <c r="AG871" s="210" t="s">
        <v>322</v>
      </c>
      <c r="AH871" s="210">
        <v>2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3" x14ac:dyDescent="0.2">
      <c r="A872" s="217"/>
      <c r="B872" s="218"/>
      <c r="C872" s="264" t="s">
        <v>1545</v>
      </c>
      <c r="D872" s="256"/>
      <c r="E872" s="257">
        <v>9.75</v>
      </c>
      <c r="F872" s="220"/>
      <c r="G872" s="220"/>
      <c r="H872" s="220"/>
      <c r="I872" s="220"/>
      <c r="J872" s="220"/>
      <c r="K872" s="220"/>
      <c r="L872" s="220"/>
      <c r="M872" s="220"/>
      <c r="N872" s="219"/>
      <c r="O872" s="219"/>
      <c r="P872" s="219"/>
      <c r="Q872" s="219"/>
      <c r="R872" s="220"/>
      <c r="S872" s="220"/>
      <c r="T872" s="220"/>
      <c r="U872" s="220"/>
      <c r="V872" s="220"/>
      <c r="W872" s="220"/>
      <c r="X872" s="220"/>
      <c r="Y872" s="220"/>
      <c r="Z872" s="210"/>
      <c r="AA872" s="210"/>
      <c r="AB872" s="210"/>
      <c r="AC872" s="210"/>
      <c r="AD872" s="210"/>
      <c r="AE872" s="210"/>
      <c r="AF872" s="210"/>
      <c r="AG872" s="210" t="s">
        <v>322</v>
      </c>
      <c r="AH872" s="210">
        <v>2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3" x14ac:dyDescent="0.2">
      <c r="A873" s="217"/>
      <c r="B873" s="218"/>
      <c r="C873" s="264" t="s">
        <v>1546</v>
      </c>
      <c r="D873" s="256"/>
      <c r="E873" s="257">
        <v>11.32</v>
      </c>
      <c r="F873" s="220"/>
      <c r="G873" s="220"/>
      <c r="H873" s="220"/>
      <c r="I873" s="220"/>
      <c r="J873" s="220"/>
      <c r="K873" s="220"/>
      <c r="L873" s="220"/>
      <c r="M873" s="220"/>
      <c r="N873" s="219"/>
      <c r="O873" s="219"/>
      <c r="P873" s="219"/>
      <c r="Q873" s="219"/>
      <c r="R873" s="220"/>
      <c r="S873" s="220"/>
      <c r="T873" s="220"/>
      <c r="U873" s="220"/>
      <c r="V873" s="220"/>
      <c r="W873" s="220"/>
      <c r="X873" s="220"/>
      <c r="Y873" s="220"/>
      <c r="Z873" s="210"/>
      <c r="AA873" s="210"/>
      <c r="AB873" s="210"/>
      <c r="AC873" s="210"/>
      <c r="AD873" s="210"/>
      <c r="AE873" s="210"/>
      <c r="AF873" s="210"/>
      <c r="AG873" s="210" t="s">
        <v>322</v>
      </c>
      <c r="AH873" s="210">
        <v>2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3" x14ac:dyDescent="0.2">
      <c r="A874" s="217"/>
      <c r="B874" s="218"/>
      <c r="C874" s="264" t="s">
        <v>1547</v>
      </c>
      <c r="D874" s="256"/>
      <c r="E874" s="257">
        <v>11.32</v>
      </c>
      <c r="F874" s="220"/>
      <c r="G874" s="220"/>
      <c r="H874" s="220"/>
      <c r="I874" s="220"/>
      <c r="J874" s="220"/>
      <c r="K874" s="220"/>
      <c r="L874" s="220"/>
      <c r="M874" s="220"/>
      <c r="N874" s="219"/>
      <c r="O874" s="219"/>
      <c r="P874" s="219"/>
      <c r="Q874" s="219"/>
      <c r="R874" s="220"/>
      <c r="S874" s="220"/>
      <c r="T874" s="220"/>
      <c r="U874" s="220"/>
      <c r="V874" s="220"/>
      <c r="W874" s="220"/>
      <c r="X874" s="220"/>
      <c r="Y874" s="220"/>
      <c r="Z874" s="210"/>
      <c r="AA874" s="210"/>
      <c r="AB874" s="210"/>
      <c r="AC874" s="210"/>
      <c r="AD874" s="210"/>
      <c r="AE874" s="210"/>
      <c r="AF874" s="210"/>
      <c r="AG874" s="210" t="s">
        <v>322</v>
      </c>
      <c r="AH874" s="210">
        <v>2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3" x14ac:dyDescent="0.2">
      <c r="A875" s="217"/>
      <c r="B875" s="218"/>
      <c r="C875" s="265" t="s">
        <v>353</v>
      </c>
      <c r="D875" s="258"/>
      <c r="E875" s="259">
        <v>134.96</v>
      </c>
      <c r="F875" s="220"/>
      <c r="G875" s="220"/>
      <c r="H875" s="220"/>
      <c r="I875" s="220"/>
      <c r="J875" s="220"/>
      <c r="K875" s="220"/>
      <c r="L875" s="220"/>
      <c r="M875" s="220"/>
      <c r="N875" s="219"/>
      <c r="O875" s="219"/>
      <c r="P875" s="219"/>
      <c r="Q875" s="219"/>
      <c r="R875" s="220"/>
      <c r="S875" s="220"/>
      <c r="T875" s="220"/>
      <c r="U875" s="220"/>
      <c r="V875" s="220"/>
      <c r="W875" s="220"/>
      <c r="X875" s="220"/>
      <c r="Y875" s="220"/>
      <c r="Z875" s="210"/>
      <c r="AA875" s="210"/>
      <c r="AB875" s="210"/>
      <c r="AC875" s="210"/>
      <c r="AD875" s="210"/>
      <c r="AE875" s="210"/>
      <c r="AF875" s="210"/>
      <c r="AG875" s="210" t="s">
        <v>322</v>
      </c>
      <c r="AH875" s="210">
        <v>3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">
      <c r="A876" s="217"/>
      <c r="B876" s="218"/>
      <c r="C876" s="263" t="s">
        <v>354</v>
      </c>
      <c r="D876" s="256"/>
      <c r="E876" s="257"/>
      <c r="F876" s="220"/>
      <c r="G876" s="220"/>
      <c r="H876" s="220"/>
      <c r="I876" s="220"/>
      <c r="J876" s="220"/>
      <c r="K876" s="220"/>
      <c r="L876" s="220"/>
      <c r="M876" s="220"/>
      <c r="N876" s="219"/>
      <c r="O876" s="219"/>
      <c r="P876" s="219"/>
      <c r="Q876" s="219"/>
      <c r="R876" s="220"/>
      <c r="S876" s="220"/>
      <c r="T876" s="220"/>
      <c r="U876" s="220"/>
      <c r="V876" s="220"/>
      <c r="W876" s="220"/>
      <c r="X876" s="220"/>
      <c r="Y876" s="220"/>
      <c r="Z876" s="210"/>
      <c r="AA876" s="210"/>
      <c r="AB876" s="210"/>
      <c r="AC876" s="210"/>
      <c r="AD876" s="210"/>
      <c r="AE876" s="210"/>
      <c r="AF876" s="210"/>
      <c r="AG876" s="210" t="s">
        <v>322</v>
      </c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">
      <c r="A877" s="217"/>
      <c r="B877" s="218"/>
      <c r="C877" s="262" t="s">
        <v>1548</v>
      </c>
      <c r="D877" s="254"/>
      <c r="E877" s="255">
        <v>161.952</v>
      </c>
      <c r="F877" s="220"/>
      <c r="G877" s="220"/>
      <c r="H877" s="220"/>
      <c r="I877" s="220"/>
      <c r="J877" s="220"/>
      <c r="K877" s="220"/>
      <c r="L877" s="220"/>
      <c r="M877" s="220"/>
      <c r="N877" s="219"/>
      <c r="O877" s="219"/>
      <c r="P877" s="219"/>
      <c r="Q877" s="219"/>
      <c r="R877" s="220"/>
      <c r="S877" s="220"/>
      <c r="T877" s="220"/>
      <c r="U877" s="220"/>
      <c r="V877" s="220"/>
      <c r="W877" s="220"/>
      <c r="X877" s="220"/>
      <c r="Y877" s="220"/>
      <c r="Z877" s="210"/>
      <c r="AA877" s="210"/>
      <c r="AB877" s="210"/>
      <c r="AC877" s="210"/>
      <c r="AD877" s="210"/>
      <c r="AE877" s="210"/>
      <c r="AF877" s="210"/>
      <c r="AG877" s="210" t="s">
        <v>322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3" x14ac:dyDescent="0.2">
      <c r="A878" s="217"/>
      <c r="B878" s="218"/>
      <c r="C878" s="263" t="s">
        <v>349</v>
      </c>
      <c r="D878" s="256"/>
      <c r="E878" s="257"/>
      <c r="F878" s="220"/>
      <c r="G878" s="220"/>
      <c r="H878" s="220"/>
      <c r="I878" s="220"/>
      <c r="J878" s="220"/>
      <c r="K878" s="220"/>
      <c r="L878" s="220"/>
      <c r="M878" s="220"/>
      <c r="N878" s="219"/>
      <c r="O878" s="219"/>
      <c r="P878" s="219"/>
      <c r="Q878" s="219"/>
      <c r="R878" s="220"/>
      <c r="S878" s="220"/>
      <c r="T878" s="220"/>
      <c r="U878" s="220"/>
      <c r="V878" s="220"/>
      <c r="W878" s="220"/>
      <c r="X878" s="220"/>
      <c r="Y878" s="220"/>
      <c r="Z878" s="210"/>
      <c r="AA878" s="210"/>
      <c r="AB878" s="210"/>
      <c r="AC878" s="210"/>
      <c r="AD878" s="210"/>
      <c r="AE878" s="210"/>
      <c r="AF878" s="210"/>
      <c r="AG878" s="210" t="s">
        <v>322</v>
      </c>
      <c r="AH878" s="210"/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3" x14ac:dyDescent="0.2">
      <c r="A879" s="217"/>
      <c r="B879" s="218"/>
      <c r="C879" s="264" t="s">
        <v>1365</v>
      </c>
      <c r="D879" s="256"/>
      <c r="E879" s="257">
        <v>334.31</v>
      </c>
      <c r="F879" s="220"/>
      <c r="G879" s="220"/>
      <c r="H879" s="220"/>
      <c r="I879" s="220"/>
      <c r="J879" s="220"/>
      <c r="K879" s="220"/>
      <c r="L879" s="220"/>
      <c r="M879" s="220"/>
      <c r="N879" s="219"/>
      <c r="O879" s="219"/>
      <c r="P879" s="219"/>
      <c r="Q879" s="219"/>
      <c r="R879" s="220"/>
      <c r="S879" s="220"/>
      <c r="T879" s="220"/>
      <c r="U879" s="220"/>
      <c r="V879" s="220"/>
      <c r="W879" s="220"/>
      <c r="X879" s="220"/>
      <c r="Y879" s="220"/>
      <c r="Z879" s="210"/>
      <c r="AA879" s="210"/>
      <c r="AB879" s="210"/>
      <c r="AC879" s="210"/>
      <c r="AD879" s="210"/>
      <c r="AE879" s="210"/>
      <c r="AF879" s="210"/>
      <c r="AG879" s="210" t="s">
        <v>322</v>
      </c>
      <c r="AH879" s="210">
        <v>2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3" x14ac:dyDescent="0.2">
      <c r="A880" s="217"/>
      <c r="B880" s="218"/>
      <c r="C880" s="264" t="s">
        <v>1366</v>
      </c>
      <c r="D880" s="256"/>
      <c r="E880" s="257">
        <v>24.675000000000001</v>
      </c>
      <c r="F880" s="220"/>
      <c r="G880" s="220"/>
      <c r="H880" s="220"/>
      <c r="I880" s="220"/>
      <c r="J880" s="220"/>
      <c r="K880" s="220"/>
      <c r="L880" s="220"/>
      <c r="M880" s="220"/>
      <c r="N880" s="219"/>
      <c r="O880" s="219"/>
      <c r="P880" s="219"/>
      <c r="Q880" s="219"/>
      <c r="R880" s="220"/>
      <c r="S880" s="220"/>
      <c r="T880" s="220"/>
      <c r="U880" s="220"/>
      <c r="V880" s="220"/>
      <c r="W880" s="220"/>
      <c r="X880" s="220"/>
      <c r="Y880" s="220"/>
      <c r="Z880" s="210"/>
      <c r="AA880" s="210"/>
      <c r="AB880" s="210"/>
      <c r="AC880" s="210"/>
      <c r="AD880" s="210"/>
      <c r="AE880" s="210"/>
      <c r="AF880" s="210"/>
      <c r="AG880" s="210" t="s">
        <v>322</v>
      </c>
      <c r="AH880" s="210">
        <v>2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3" x14ac:dyDescent="0.2">
      <c r="A881" s="217"/>
      <c r="B881" s="218"/>
      <c r="C881" s="265" t="s">
        <v>353</v>
      </c>
      <c r="D881" s="258"/>
      <c r="E881" s="259">
        <v>358.98500000000001</v>
      </c>
      <c r="F881" s="220"/>
      <c r="G881" s="220"/>
      <c r="H881" s="220"/>
      <c r="I881" s="220"/>
      <c r="J881" s="220"/>
      <c r="K881" s="220"/>
      <c r="L881" s="220"/>
      <c r="M881" s="220"/>
      <c r="N881" s="219"/>
      <c r="O881" s="219"/>
      <c r="P881" s="219"/>
      <c r="Q881" s="219"/>
      <c r="R881" s="220"/>
      <c r="S881" s="220"/>
      <c r="T881" s="220"/>
      <c r="U881" s="220"/>
      <c r="V881" s="220"/>
      <c r="W881" s="220"/>
      <c r="X881" s="220"/>
      <c r="Y881" s="220"/>
      <c r="Z881" s="210"/>
      <c r="AA881" s="210"/>
      <c r="AB881" s="210"/>
      <c r="AC881" s="210"/>
      <c r="AD881" s="210"/>
      <c r="AE881" s="210"/>
      <c r="AF881" s="210"/>
      <c r="AG881" s="210" t="s">
        <v>322</v>
      </c>
      <c r="AH881" s="210">
        <v>3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3" x14ac:dyDescent="0.2">
      <c r="A882" s="217"/>
      <c r="B882" s="218"/>
      <c r="C882" s="263" t="s">
        <v>354</v>
      </c>
      <c r="D882" s="256"/>
      <c r="E882" s="257"/>
      <c r="F882" s="220"/>
      <c r="G882" s="220"/>
      <c r="H882" s="220"/>
      <c r="I882" s="220"/>
      <c r="J882" s="220"/>
      <c r="K882" s="220"/>
      <c r="L882" s="220"/>
      <c r="M882" s="220"/>
      <c r="N882" s="219"/>
      <c r="O882" s="219"/>
      <c r="P882" s="219"/>
      <c r="Q882" s="219"/>
      <c r="R882" s="220"/>
      <c r="S882" s="220"/>
      <c r="T882" s="220"/>
      <c r="U882" s="220"/>
      <c r="V882" s="220"/>
      <c r="W882" s="220"/>
      <c r="X882" s="220"/>
      <c r="Y882" s="220"/>
      <c r="Z882" s="210"/>
      <c r="AA882" s="210"/>
      <c r="AB882" s="210"/>
      <c r="AC882" s="210"/>
      <c r="AD882" s="210"/>
      <c r="AE882" s="210"/>
      <c r="AF882" s="210"/>
      <c r="AG882" s="210" t="s">
        <v>322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3" x14ac:dyDescent="0.2">
      <c r="A883" s="217"/>
      <c r="B883" s="218"/>
      <c r="C883" s="262" t="s">
        <v>1549</v>
      </c>
      <c r="D883" s="254"/>
      <c r="E883" s="255">
        <v>825.66549999999995</v>
      </c>
      <c r="F883" s="220"/>
      <c r="G883" s="220"/>
      <c r="H883" s="220"/>
      <c r="I883" s="220"/>
      <c r="J883" s="220"/>
      <c r="K883" s="220"/>
      <c r="L883" s="220"/>
      <c r="M883" s="220"/>
      <c r="N883" s="219"/>
      <c r="O883" s="219"/>
      <c r="P883" s="219"/>
      <c r="Q883" s="219"/>
      <c r="R883" s="220"/>
      <c r="S883" s="220"/>
      <c r="T883" s="220"/>
      <c r="U883" s="220"/>
      <c r="V883" s="220"/>
      <c r="W883" s="220"/>
      <c r="X883" s="220"/>
      <c r="Y883" s="220"/>
      <c r="Z883" s="210"/>
      <c r="AA883" s="210"/>
      <c r="AB883" s="210"/>
      <c r="AC883" s="210"/>
      <c r="AD883" s="210"/>
      <c r="AE883" s="210"/>
      <c r="AF883" s="210"/>
      <c r="AG883" s="210" t="s">
        <v>322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1" x14ac:dyDescent="0.2">
      <c r="A884" s="229">
        <v>168</v>
      </c>
      <c r="B884" s="230" t="s">
        <v>1550</v>
      </c>
      <c r="C884" s="247" t="s">
        <v>1551</v>
      </c>
      <c r="D884" s="231" t="s">
        <v>342</v>
      </c>
      <c r="E884" s="232">
        <v>5.2833300000000003</v>
      </c>
      <c r="F884" s="233"/>
      <c r="G884" s="234">
        <f>ROUND(E884*F884,2)</f>
        <v>0</v>
      </c>
      <c r="H884" s="233"/>
      <c r="I884" s="234">
        <f>ROUND(E884*H884,2)</f>
        <v>0</v>
      </c>
      <c r="J884" s="233"/>
      <c r="K884" s="234">
        <f>ROUND(E884*J884,2)</f>
        <v>0</v>
      </c>
      <c r="L884" s="234">
        <v>21</v>
      </c>
      <c r="M884" s="234">
        <f>G884*(1+L884/100)</f>
        <v>0</v>
      </c>
      <c r="N884" s="232">
        <v>0</v>
      </c>
      <c r="O884" s="232">
        <f>ROUND(E884*N884,2)</f>
        <v>0</v>
      </c>
      <c r="P884" s="232">
        <v>0</v>
      </c>
      <c r="Q884" s="232">
        <f>ROUND(E884*P884,2)</f>
        <v>0</v>
      </c>
      <c r="R884" s="234" t="s">
        <v>1492</v>
      </c>
      <c r="S884" s="234" t="s">
        <v>246</v>
      </c>
      <c r="T884" s="235" t="s">
        <v>411</v>
      </c>
      <c r="U884" s="220">
        <v>1.5669999999999999</v>
      </c>
      <c r="V884" s="220">
        <f>ROUND(E884*U884,2)</f>
        <v>8.2799999999999994</v>
      </c>
      <c r="W884" s="220"/>
      <c r="X884" s="220" t="s">
        <v>280</v>
      </c>
      <c r="Y884" s="220" t="s">
        <v>249</v>
      </c>
      <c r="Z884" s="210"/>
      <c r="AA884" s="210"/>
      <c r="AB884" s="210"/>
      <c r="AC884" s="210"/>
      <c r="AD884" s="210"/>
      <c r="AE884" s="210"/>
      <c r="AF884" s="210"/>
      <c r="AG884" s="210" t="s">
        <v>450</v>
      </c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2" x14ac:dyDescent="0.2">
      <c r="A885" s="217"/>
      <c r="B885" s="218"/>
      <c r="C885" s="261" t="s">
        <v>1552</v>
      </c>
      <c r="D885" s="260"/>
      <c r="E885" s="260"/>
      <c r="F885" s="260"/>
      <c r="G885" s="260"/>
      <c r="H885" s="220"/>
      <c r="I885" s="220"/>
      <c r="J885" s="220"/>
      <c r="K885" s="220"/>
      <c r="L885" s="220"/>
      <c r="M885" s="220"/>
      <c r="N885" s="219"/>
      <c r="O885" s="219"/>
      <c r="P885" s="219"/>
      <c r="Q885" s="219"/>
      <c r="R885" s="220"/>
      <c r="S885" s="220"/>
      <c r="T885" s="220"/>
      <c r="U885" s="220"/>
      <c r="V885" s="220"/>
      <c r="W885" s="220"/>
      <c r="X885" s="220"/>
      <c r="Y885" s="220"/>
      <c r="Z885" s="210"/>
      <c r="AA885" s="210"/>
      <c r="AB885" s="210"/>
      <c r="AC885" s="210"/>
      <c r="AD885" s="210"/>
      <c r="AE885" s="210"/>
      <c r="AF885" s="210"/>
      <c r="AG885" s="210" t="s">
        <v>320</v>
      </c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x14ac:dyDescent="0.2">
      <c r="A886" s="222" t="s">
        <v>241</v>
      </c>
      <c r="B886" s="223" t="s">
        <v>157</v>
      </c>
      <c r="C886" s="246" t="s">
        <v>158</v>
      </c>
      <c r="D886" s="224"/>
      <c r="E886" s="225"/>
      <c r="F886" s="226"/>
      <c r="G886" s="226">
        <f>SUMIF(AG887:AG914,"&lt;&gt;NOR",G887:G914)</f>
        <v>0</v>
      </c>
      <c r="H886" s="226"/>
      <c r="I886" s="226">
        <f>SUM(I887:I914)</f>
        <v>0</v>
      </c>
      <c r="J886" s="226"/>
      <c r="K886" s="226">
        <f>SUM(K887:K914)</f>
        <v>0</v>
      </c>
      <c r="L886" s="226"/>
      <c r="M886" s="226">
        <f>SUM(M887:M914)</f>
        <v>0</v>
      </c>
      <c r="N886" s="225"/>
      <c r="O886" s="225">
        <f>SUM(O887:O914)</f>
        <v>2.8699999999999997</v>
      </c>
      <c r="P886" s="225"/>
      <c r="Q886" s="225">
        <f>SUM(Q887:Q914)</f>
        <v>0</v>
      </c>
      <c r="R886" s="226"/>
      <c r="S886" s="226"/>
      <c r="T886" s="227"/>
      <c r="U886" s="221"/>
      <c r="V886" s="221">
        <f>SUM(V887:V914)</f>
        <v>116.82</v>
      </c>
      <c r="W886" s="221"/>
      <c r="X886" s="221"/>
      <c r="Y886" s="221"/>
      <c r="AG886" t="s">
        <v>242</v>
      </c>
    </row>
    <row r="887" spans="1:60" ht="22.5" outlineLevel="1" x14ac:dyDescent="0.2">
      <c r="A887" s="229">
        <v>169</v>
      </c>
      <c r="B887" s="230" t="s">
        <v>1553</v>
      </c>
      <c r="C887" s="247" t="s">
        <v>1554</v>
      </c>
      <c r="D887" s="231" t="s">
        <v>363</v>
      </c>
      <c r="E887" s="232">
        <v>455.62079999999997</v>
      </c>
      <c r="F887" s="233"/>
      <c r="G887" s="234">
        <f>ROUND(E887*F887,2)</f>
        <v>0</v>
      </c>
      <c r="H887" s="233"/>
      <c r="I887" s="234">
        <f>ROUND(E887*H887,2)</f>
        <v>0</v>
      </c>
      <c r="J887" s="233"/>
      <c r="K887" s="234">
        <f>ROUND(E887*J887,2)</f>
        <v>0</v>
      </c>
      <c r="L887" s="234">
        <v>21</v>
      </c>
      <c r="M887" s="234">
        <f>G887*(1+L887/100)</f>
        <v>0</v>
      </c>
      <c r="N887" s="232">
        <v>3.3E-4</v>
      </c>
      <c r="O887" s="232">
        <f>ROUND(E887*N887,2)</f>
        <v>0.15</v>
      </c>
      <c r="P887" s="232">
        <v>0</v>
      </c>
      <c r="Q887" s="232">
        <f>ROUND(E887*P887,2)</f>
        <v>0</v>
      </c>
      <c r="R887" s="234" t="s">
        <v>1492</v>
      </c>
      <c r="S887" s="234" t="s">
        <v>246</v>
      </c>
      <c r="T887" s="235" t="s">
        <v>411</v>
      </c>
      <c r="U887" s="220">
        <v>2.75E-2</v>
      </c>
      <c r="V887" s="220">
        <f>ROUND(E887*U887,2)</f>
        <v>12.53</v>
      </c>
      <c r="W887" s="220"/>
      <c r="X887" s="220" t="s">
        <v>280</v>
      </c>
      <c r="Y887" s="220" t="s">
        <v>249</v>
      </c>
      <c r="Z887" s="210"/>
      <c r="AA887" s="210"/>
      <c r="AB887" s="210"/>
      <c r="AC887" s="210"/>
      <c r="AD887" s="210"/>
      <c r="AE887" s="210"/>
      <c r="AF887" s="210"/>
      <c r="AG887" s="210" t="s">
        <v>450</v>
      </c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2" x14ac:dyDescent="0.2">
      <c r="A888" s="217"/>
      <c r="B888" s="218"/>
      <c r="C888" s="262" t="s">
        <v>1555</v>
      </c>
      <c r="D888" s="254"/>
      <c r="E888" s="255">
        <v>334.31</v>
      </c>
      <c r="F888" s="220"/>
      <c r="G888" s="220"/>
      <c r="H888" s="220"/>
      <c r="I888" s="220"/>
      <c r="J888" s="220"/>
      <c r="K888" s="220"/>
      <c r="L888" s="220"/>
      <c r="M888" s="220"/>
      <c r="N888" s="219"/>
      <c r="O888" s="219"/>
      <c r="P888" s="219"/>
      <c r="Q888" s="219"/>
      <c r="R888" s="220"/>
      <c r="S888" s="220"/>
      <c r="T888" s="220"/>
      <c r="U888" s="220"/>
      <c r="V888" s="220"/>
      <c r="W888" s="220"/>
      <c r="X888" s="220"/>
      <c r="Y888" s="220"/>
      <c r="Z888" s="210"/>
      <c r="AA888" s="210"/>
      <c r="AB888" s="210"/>
      <c r="AC888" s="210"/>
      <c r="AD888" s="210"/>
      <c r="AE888" s="210"/>
      <c r="AF888" s="210"/>
      <c r="AG888" s="210" t="s">
        <v>322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3" x14ac:dyDescent="0.2">
      <c r="A889" s="217"/>
      <c r="B889" s="218"/>
      <c r="C889" s="262" t="s">
        <v>1494</v>
      </c>
      <c r="D889" s="254"/>
      <c r="E889" s="255">
        <v>24.675000000000001</v>
      </c>
      <c r="F889" s="220"/>
      <c r="G889" s="220"/>
      <c r="H889" s="220"/>
      <c r="I889" s="220"/>
      <c r="J889" s="220"/>
      <c r="K889" s="220"/>
      <c r="L889" s="220"/>
      <c r="M889" s="220"/>
      <c r="N889" s="219"/>
      <c r="O889" s="219"/>
      <c r="P889" s="219"/>
      <c r="Q889" s="219"/>
      <c r="R889" s="220"/>
      <c r="S889" s="220"/>
      <c r="T889" s="220"/>
      <c r="U889" s="220"/>
      <c r="V889" s="220"/>
      <c r="W889" s="220"/>
      <c r="X889" s="220"/>
      <c r="Y889" s="220"/>
      <c r="Z889" s="210"/>
      <c r="AA889" s="210"/>
      <c r="AB889" s="210"/>
      <c r="AC889" s="210"/>
      <c r="AD889" s="210"/>
      <c r="AE889" s="210"/>
      <c r="AF889" s="210"/>
      <c r="AG889" s="210" t="s">
        <v>322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3" x14ac:dyDescent="0.2">
      <c r="A890" s="217"/>
      <c r="B890" s="218"/>
      <c r="C890" s="262" t="s">
        <v>1556</v>
      </c>
      <c r="D890" s="254"/>
      <c r="E890" s="255">
        <v>57.364800000000002</v>
      </c>
      <c r="F890" s="220"/>
      <c r="G890" s="220"/>
      <c r="H890" s="220"/>
      <c r="I890" s="220"/>
      <c r="J890" s="220"/>
      <c r="K890" s="220"/>
      <c r="L890" s="220"/>
      <c r="M890" s="220"/>
      <c r="N890" s="219"/>
      <c r="O890" s="219"/>
      <c r="P890" s="219"/>
      <c r="Q890" s="219"/>
      <c r="R890" s="220"/>
      <c r="S890" s="220"/>
      <c r="T890" s="220"/>
      <c r="U890" s="220"/>
      <c r="V890" s="220"/>
      <c r="W890" s="220"/>
      <c r="X890" s="220"/>
      <c r="Y890" s="220"/>
      <c r="Z890" s="210"/>
      <c r="AA890" s="210"/>
      <c r="AB890" s="210"/>
      <c r="AC890" s="210"/>
      <c r="AD890" s="210"/>
      <c r="AE890" s="210"/>
      <c r="AF890" s="210"/>
      <c r="AG890" s="210" t="s">
        <v>322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3" x14ac:dyDescent="0.2">
      <c r="A891" s="217"/>
      <c r="B891" s="218"/>
      <c r="C891" s="262" t="s">
        <v>1557</v>
      </c>
      <c r="D891" s="254"/>
      <c r="E891" s="255">
        <v>13.396000000000001</v>
      </c>
      <c r="F891" s="220"/>
      <c r="G891" s="220"/>
      <c r="H891" s="220"/>
      <c r="I891" s="220"/>
      <c r="J891" s="220"/>
      <c r="K891" s="220"/>
      <c r="L891" s="220"/>
      <c r="M891" s="220"/>
      <c r="N891" s="219"/>
      <c r="O891" s="219"/>
      <c r="P891" s="219"/>
      <c r="Q891" s="219"/>
      <c r="R891" s="220"/>
      <c r="S891" s="220"/>
      <c r="T891" s="220"/>
      <c r="U891" s="220"/>
      <c r="V891" s="220"/>
      <c r="W891" s="220"/>
      <c r="X891" s="220"/>
      <c r="Y891" s="220"/>
      <c r="Z891" s="210"/>
      <c r="AA891" s="210"/>
      <c r="AB891" s="210"/>
      <c r="AC891" s="210"/>
      <c r="AD891" s="210"/>
      <c r="AE891" s="210"/>
      <c r="AF891" s="210"/>
      <c r="AG891" s="210" t="s">
        <v>322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3" x14ac:dyDescent="0.2">
      <c r="A892" s="217"/>
      <c r="B892" s="218"/>
      <c r="C892" s="262" t="s">
        <v>1558</v>
      </c>
      <c r="D892" s="254"/>
      <c r="E892" s="255">
        <v>20.95</v>
      </c>
      <c r="F892" s="220"/>
      <c r="G892" s="220"/>
      <c r="H892" s="220"/>
      <c r="I892" s="220"/>
      <c r="J892" s="220"/>
      <c r="K892" s="220"/>
      <c r="L892" s="220"/>
      <c r="M892" s="220"/>
      <c r="N892" s="219"/>
      <c r="O892" s="219"/>
      <c r="P892" s="219"/>
      <c r="Q892" s="219"/>
      <c r="R892" s="220"/>
      <c r="S892" s="220"/>
      <c r="T892" s="220"/>
      <c r="U892" s="220"/>
      <c r="V892" s="220"/>
      <c r="W892" s="220"/>
      <c r="X892" s="220"/>
      <c r="Y892" s="220"/>
      <c r="Z892" s="210"/>
      <c r="AA892" s="210"/>
      <c r="AB892" s="210"/>
      <c r="AC892" s="210"/>
      <c r="AD892" s="210"/>
      <c r="AE892" s="210"/>
      <c r="AF892" s="210"/>
      <c r="AG892" s="210" t="s">
        <v>322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3" x14ac:dyDescent="0.2">
      <c r="A893" s="217"/>
      <c r="B893" s="218"/>
      <c r="C893" s="262" t="s">
        <v>1559</v>
      </c>
      <c r="D893" s="254"/>
      <c r="E893" s="255">
        <v>4.9249999999999998</v>
      </c>
      <c r="F893" s="220"/>
      <c r="G893" s="220"/>
      <c r="H893" s="220"/>
      <c r="I893" s="220"/>
      <c r="J893" s="220"/>
      <c r="K893" s="220"/>
      <c r="L893" s="220"/>
      <c r="M893" s="220"/>
      <c r="N893" s="219"/>
      <c r="O893" s="219"/>
      <c r="P893" s="219"/>
      <c r="Q893" s="219"/>
      <c r="R893" s="220"/>
      <c r="S893" s="220"/>
      <c r="T893" s="220"/>
      <c r="U893" s="220"/>
      <c r="V893" s="220"/>
      <c r="W893" s="220"/>
      <c r="X893" s="220"/>
      <c r="Y893" s="220"/>
      <c r="Z893" s="210"/>
      <c r="AA893" s="210"/>
      <c r="AB893" s="210"/>
      <c r="AC893" s="210"/>
      <c r="AD893" s="210"/>
      <c r="AE893" s="210"/>
      <c r="AF893" s="210"/>
      <c r="AG893" s="210" t="s">
        <v>322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ht="22.5" outlineLevel="1" x14ac:dyDescent="0.2">
      <c r="A894" s="229">
        <v>170</v>
      </c>
      <c r="B894" s="230" t="s">
        <v>1560</v>
      </c>
      <c r="C894" s="247" t="s">
        <v>1561</v>
      </c>
      <c r="D894" s="231" t="s">
        <v>363</v>
      </c>
      <c r="E894" s="232">
        <v>492.04180000000002</v>
      </c>
      <c r="F894" s="233"/>
      <c r="G894" s="234">
        <f>ROUND(E894*F894,2)</f>
        <v>0</v>
      </c>
      <c r="H894" s="233"/>
      <c r="I894" s="234">
        <f>ROUND(E894*H894,2)</f>
        <v>0</v>
      </c>
      <c r="J894" s="233"/>
      <c r="K894" s="234">
        <f>ROUND(E894*J894,2)</f>
        <v>0</v>
      </c>
      <c r="L894" s="234">
        <v>21</v>
      </c>
      <c r="M894" s="234">
        <f>G894*(1+L894/100)</f>
        <v>0</v>
      </c>
      <c r="N894" s="232">
        <v>3.5E-4</v>
      </c>
      <c r="O894" s="232">
        <f>ROUND(E894*N894,2)</f>
        <v>0.17</v>
      </c>
      <c r="P894" s="232">
        <v>0</v>
      </c>
      <c r="Q894" s="232">
        <f>ROUND(E894*P894,2)</f>
        <v>0</v>
      </c>
      <c r="R894" s="234" t="s">
        <v>1492</v>
      </c>
      <c r="S894" s="234" t="s">
        <v>246</v>
      </c>
      <c r="T894" s="235" t="s">
        <v>411</v>
      </c>
      <c r="U894" s="220">
        <v>0.2</v>
      </c>
      <c r="V894" s="220">
        <f>ROUND(E894*U894,2)</f>
        <v>98.41</v>
      </c>
      <c r="W894" s="220"/>
      <c r="X894" s="220" t="s">
        <v>280</v>
      </c>
      <c r="Y894" s="220" t="s">
        <v>249</v>
      </c>
      <c r="Z894" s="210"/>
      <c r="AA894" s="210"/>
      <c r="AB894" s="210"/>
      <c r="AC894" s="210"/>
      <c r="AD894" s="210"/>
      <c r="AE894" s="210"/>
      <c r="AF894" s="210"/>
      <c r="AG894" s="210" t="s">
        <v>450</v>
      </c>
      <c r="AH894" s="210"/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2" x14ac:dyDescent="0.2">
      <c r="A895" s="217"/>
      <c r="B895" s="218"/>
      <c r="C895" s="262" t="s">
        <v>1555</v>
      </c>
      <c r="D895" s="254"/>
      <c r="E895" s="255">
        <v>334.31</v>
      </c>
      <c r="F895" s="220"/>
      <c r="G895" s="220"/>
      <c r="H895" s="220"/>
      <c r="I895" s="220"/>
      <c r="J895" s="220"/>
      <c r="K895" s="220"/>
      <c r="L895" s="220"/>
      <c r="M895" s="220"/>
      <c r="N895" s="219"/>
      <c r="O895" s="219"/>
      <c r="P895" s="219"/>
      <c r="Q895" s="219"/>
      <c r="R895" s="220"/>
      <c r="S895" s="220"/>
      <c r="T895" s="220"/>
      <c r="U895" s="220"/>
      <c r="V895" s="220"/>
      <c r="W895" s="220"/>
      <c r="X895" s="220"/>
      <c r="Y895" s="220"/>
      <c r="Z895" s="210"/>
      <c r="AA895" s="210"/>
      <c r="AB895" s="210"/>
      <c r="AC895" s="210"/>
      <c r="AD895" s="210"/>
      <c r="AE895" s="210"/>
      <c r="AF895" s="210"/>
      <c r="AG895" s="210" t="s">
        <v>322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3" x14ac:dyDescent="0.2">
      <c r="A896" s="217"/>
      <c r="B896" s="218"/>
      <c r="C896" s="262" t="s">
        <v>1494</v>
      </c>
      <c r="D896" s="254"/>
      <c r="E896" s="255">
        <v>24.675000000000001</v>
      </c>
      <c r="F896" s="220"/>
      <c r="G896" s="220"/>
      <c r="H896" s="220"/>
      <c r="I896" s="220"/>
      <c r="J896" s="220"/>
      <c r="K896" s="220"/>
      <c r="L896" s="220"/>
      <c r="M896" s="220"/>
      <c r="N896" s="219"/>
      <c r="O896" s="219"/>
      <c r="P896" s="219"/>
      <c r="Q896" s="219"/>
      <c r="R896" s="220"/>
      <c r="S896" s="220"/>
      <c r="T896" s="220"/>
      <c r="U896" s="220"/>
      <c r="V896" s="220"/>
      <c r="W896" s="220"/>
      <c r="X896" s="220"/>
      <c r="Y896" s="220"/>
      <c r="Z896" s="210"/>
      <c r="AA896" s="210"/>
      <c r="AB896" s="210"/>
      <c r="AC896" s="210"/>
      <c r="AD896" s="210"/>
      <c r="AE896" s="210"/>
      <c r="AF896" s="210"/>
      <c r="AG896" s="210" t="s">
        <v>322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3" x14ac:dyDescent="0.2">
      <c r="A897" s="217"/>
      <c r="B897" s="218"/>
      <c r="C897" s="262" t="s">
        <v>1562</v>
      </c>
      <c r="D897" s="254"/>
      <c r="E897" s="255">
        <v>86.890799999999999</v>
      </c>
      <c r="F897" s="220"/>
      <c r="G897" s="220"/>
      <c r="H897" s="220"/>
      <c r="I897" s="220"/>
      <c r="J897" s="220"/>
      <c r="K897" s="220"/>
      <c r="L897" s="220"/>
      <c r="M897" s="220"/>
      <c r="N897" s="219"/>
      <c r="O897" s="219"/>
      <c r="P897" s="219"/>
      <c r="Q897" s="219"/>
      <c r="R897" s="220"/>
      <c r="S897" s="220"/>
      <c r="T897" s="220"/>
      <c r="U897" s="220"/>
      <c r="V897" s="220"/>
      <c r="W897" s="220"/>
      <c r="X897" s="220"/>
      <c r="Y897" s="220"/>
      <c r="Z897" s="210"/>
      <c r="AA897" s="210"/>
      <c r="AB897" s="210"/>
      <c r="AC897" s="210"/>
      <c r="AD897" s="210"/>
      <c r="AE897" s="210"/>
      <c r="AF897" s="210"/>
      <c r="AG897" s="210" t="s">
        <v>322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3" x14ac:dyDescent="0.2">
      <c r="A898" s="217"/>
      <c r="B898" s="218"/>
      <c r="C898" s="262" t="s">
        <v>1563</v>
      </c>
      <c r="D898" s="254"/>
      <c r="E898" s="255">
        <v>20.291</v>
      </c>
      <c r="F898" s="220"/>
      <c r="G898" s="220"/>
      <c r="H898" s="220"/>
      <c r="I898" s="220"/>
      <c r="J898" s="220"/>
      <c r="K898" s="220"/>
      <c r="L898" s="220"/>
      <c r="M898" s="220"/>
      <c r="N898" s="219"/>
      <c r="O898" s="219"/>
      <c r="P898" s="219"/>
      <c r="Q898" s="219"/>
      <c r="R898" s="220"/>
      <c r="S898" s="220"/>
      <c r="T898" s="220"/>
      <c r="U898" s="220"/>
      <c r="V898" s="220"/>
      <c r="W898" s="220"/>
      <c r="X898" s="220"/>
      <c r="Y898" s="220"/>
      <c r="Z898" s="210"/>
      <c r="AA898" s="210"/>
      <c r="AB898" s="210"/>
      <c r="AC898" s="210"/>
      <c r="AD898" s="210"/>
      <c r="AE898" s="210"/>
      <c r="AF898" s="210"/>
      <c r="AG898" s="210" t="s">
        <v>322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3" x14ac:dyDescent="0.2">
      <c r="A899" s="217"/>
      <c r="B899" s="218"/>
      <c r="C899" s="262" t="s">
        <v>1558</v>
      </c>
      <c r="D899" s="254"/>
      <c r="E899" s="255">
        <v>20.95</v>
      </c>
      <c r="F899" s="220"/>
      <c r="G899" s="220"/>
      <c r="H899" s="220"/>
      <c r="I899" s="220"/>
      <c r="J899" s="220"/>
      <c r="K899" s="220"/>
      <c r="L899" s="220"/>
      <c r="M899" s="220"/>
      <c r="N899" s="219"/>
      <c r="O899" s="219"/>
      <c r="P899" s="219"/>
      <c r="Q899" s="219"/>
      <c r="R899" s="220"/>
      <c r="S899" s="220"/>
      <c r="T899" s="220"/>
      <c r="U899" s="220"/>
      <c r="V899" s="220"/>
      <c r="W899" s="220"/>
      <c r="X899" s="220"/>
      <c r="Y899" s="220"/>
      <c r="Z899" s="210"/>
      <c r="AA899" s="210"/>
      <c r="AB899" s="210"/>
      <c r="AC899" s="210"/>
      <c r="AD899" s="210"/>
      <c r="AE899" s="210"/>
      <c r="AF899" s="210"/>
      <c r="AG899" s="210" t="s">
        <v>322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3" x14ac:dyDescent="0.2">
      <c r="A900" s="217"/>
      <c r="B900" s="218"/>
      <c r="C900" s="262" t="s">
        <v>1559</v>
      </c>
      <c r="D900" s="254"/>
      <c r="E900" s="255">
        <v>4.9249999999999998</v>
      </c>
      <c r="F900" s="220"/>
      <c r="G900" s="220"/>
      <c r="H900" s="220"/>
      <c r="I900" s="220"/>
      <c r="J900" s="220"/>
      <c r="K900" s="220"/>
      <c r="L900" s="220"/>
      <c r="M900" s="220"/>
      <c r="N900" s="219"/>
      <c r="O900" s="219"/>
      <c r="P900" s="219"/>
      <c r="Q900" s="219"/>
      <c r="R900" s="220"/>
      <c r="S900" s="220"/>
      <c r="T900" s="220"/>
      <c r="U900" s="220"/>
      <c r="V900" s="220"/>
      <c r="W900" s="220"/>
      <c r="X900" s="220"/>
      <c r="Y900" s="220"/>
      <c r="Z900" s="210"/>
      <c r="AA900" s="210"/>
      <c r="AB900" s="210"/>
      <c r="AC900" s="210"/>
      <c r="AD900" s="210"/>
      <c r="AE900" s="210"/>
      <c r="AF900" s="210"/>
      <c r="AG900" s="210" t="s">
        <v>322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ht="22.5" outlineLevel="1" x14ac:dyDescent="0.2">
      <c r="A901" s="229">
        <v>171</v>
      </c>
      <c r="B901" s="230" t="s">
        <v>1534</v>
      </c>
      <c r="C901" s="247" t="s">
        <v>1535</v>
      </c>
      <c r="D901" s="231" t="s">
        <v>363</v>
      </c>
      <c r="E901" s="232">
        <v>565.84807000000001</v>
      </c>
      <c r="F901" s="233"/>
      <c r="G901" s="234">
        <f>ROUND(E901*F901,2)</f>
        <v>0</v>
      </c>
      <c r="H901" s="233"/>
      <c r="I901" s="234">
        <f>ROUND(E901*H901,2)</f>
        <v>0</v>
      </c>
      <c r="J901" s="233"/>
      <c r="K901" s="234">
        <f>ROUND(E901*J901,2)</f>
        <v>0</v>
      </c>
      <c r="L901" s="234">
        <v>21</v>
      </c>
      <c r="M901" s="234">
        <f>G901*(1+L901/100)</f>
        <v>0</v>
      </c>
      <c r="N901" s="232">
        <v>4.4999999999999997E-3</v>
      </c>
      <c r="O901" s="232">
        <f>ROUND(E901*N901,2)</f>
        <v>2.5499999999999998</v>
      </c>
      <c r="P901" s="232">
        <v>0</v>
      </c>
      <c r="Q901" s="232">
        <f>ROUND(E901*P901,2)</f>
        <v>0</v>
      </c>
      <c r="R901" s="234" t="s">
        <v>549</v>
      </c>
      <c r="S901" s="234" t="s">
        <v>246</v>
      </c>
      <c r="T901" s="235" t="s">
        <v>411</v>
      </c>
      <c r="U901" s="220">
        <v>0</v>
      </c>
      <c r="V901" s="220">
        <f>ROUND(E901*U901,2)</f>
        <v>0</v>
      </c>
      <c r="W901" s="220"/>
      <c r="X901" s="220" t="s">
        <v>550</v>
      </c>
      <c r="Y901" s="220" t="s">
        <v>249</v>
      </c>
      <c r="Z901" s="210"/>
      <c r="AA901" s="210"/>
      <c r="AB901" s="210"/>
      <c r="AC901" s="210"/>
      <c r="AD901" s="210"/>
      <c r="AE901" s="210"/>
      <c r="AF901" s="210"/>
      <c r="AG901" s="210" t="s">
        <v>551</v>
      </c>
      <c r="AH901" s="210"/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2" x14ac:dyDescent="0.2">
      <c r="A902" s="217"/>
      <c r="B902" s="218"/>
      <c r="C902" s="248" t="s">
        <v>1199</v>
      </c>
      <c r="D902" s="236"/>
      <c r="E902" s="236"/>
      <c r="F902" s="236"/>
      <c r="G902" s="236"/>
      <c r="H902" s="220"/>
      <c r="I902" s="220"/>
      <c r="J902" s="220"/>
      <c r="K902" s="220"/>
      <c r="L902" s="220"/>
      <c r="M902" s="220"/>
      <c r="N902" s="219"/>
      <c r="O902" s="219"/>
      <c r="P902" s="219"/>
      <c r="Q902" s="219"/>
      <c r="R902" s="220"/>
      <c r="S902" s="220"/>
      <c r="T902" s="220"/>
      <c r="U902" s="220"/>
      <c r="V902" s="220"/>
      <c r="W902" s="220"/>
      <c r="X902" s="220"/>
      <c r="Y902" s="220"/>
      <c r="Z902" s="210"/>
      <c r="AA902" s="210"/>
      <c r="AB902" s="210"/>
      <c r="AC902" s="210"/>
      <c r="AD902" s="210"/>
      <c r="AE902" s="210"/>
      <c r="AF902" s="210"/>
      <c r="AG902" s="210" t="s">
        <v>252</v>
      </c>
      <c r="AH902" s="210"/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2" x14ac:dyDescent="0.2">
      <c r="A903" s="217"/>
      <c r="B903" s="218"/>
      <c r="C903" s="263" t="s">
        <v>349</v>
      </c>
      <c r="D903" s="256"/>
      <c r="E903" s="257"/>
      <c r="F903" s="220"/>
      <c r="G903" s="220"/>
      <c r="H903" s="220"/>
      <c r="I903" s="220"/>
      <c r="J903" s="220"/>
      <c r="K903" s="220"/>
      <c r="L903" s="220"/>
      <c r="M903" s="220"/>
      <c r="N903" s="219"/>
      <c r="O903" s="219"/>
      <c r="P903" s="219"/>
      <c r="Q903" s="219"/>
      <c r="R903" s="220"/>
      <c r="S903" s="220"/>
      <c r="T903" s="220"/>
      <c r="U903" s="220"/>
      <c r="V903" s="220"/>
      <c r="W903" s="220"/>
      <c r="X903" s="220"/>
      <c r="Y903" s="220"/>
      <c r="Z903" s="210"/>
      <c r="AA903" s="210"/>
      <c r="AB903" s="210"/>
      <c r="AC903" s="210"/>
      <c r="AD903" s="210"/>
      <c r="AE903" s="210"/>
      <c r="AF903" s="210"/>
      <c r="AG903" s="210" t="s">
        <v>322</v>
      </c>
      <c r="AH903" s="210"/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">
      <c r="A904" s="217"/>
      <c r="B904" s="218"/>
      <c r="C904" s="264" t="s">
        <v>1564</v>
      </c>
      <c r="D904" s="256"/>
      <c r="E904" s="257">
        <v>334.31</v>
      </c>
      <c r="F904" s="220"/>
      <c r="G904" s="220"/>
      <c r="H904" s="220"/>
      <c r="I904" s="220"/>
      <c r="J904" s="220"/>
      <c r="K904" s="220"/>
      <c r="L904" s="220"/>
      <c r="M904" s="220"/>
      <c r="N904" s="219"/>
      <c r="O904" s="219"/>
      <c r="P904" s="219"/>
      <c r="Q904" s="219"/>
      <c r="R904" s="220"/>
      <c r="S904" s="220"/>
      <c r="T904" s="220"/>
      <c r="U904" s="220"/>
      <c r="V904" s="220"/>
      <c r="W904" s="220"/>
      <c r="X904" s="220"/>
      <c r="Y904" s="220"/>
      <c r="Z904" s="210"/>
      <c r="AA904" s="210"/>
      <c r="AB904" s="210"/>
      <c r="AC904" s="210"/>
      <c r="AD904" s="210"/>
      <c r="AE904" s="210"/>
      <c r="AF904" s="210"/>
      <c r="AG904" s="210" t="s">
        <v>322</v>
      </c>
      <c r="AH904" s="210">
        <v>2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3" x14ac:dyDescent="0.2">
      <c r="A905" s="217"/>
      <c r="B905" s="218"/>
      <c r="C905" s="264" t="s">
        <v>1366</v>
      </c>
      <c r="D905" s="256"/>
      <c r="E905" s="257">
        <v>24.675000000000001</v>
      </c>
      <c r="F905" s="220"/>
      <c r="G905" s="220"/>
      <c r="H905" s="220"/>
      <c r="I905" s="220"/>
      <c r="J905" s="220"/>
      <c r="K905" s="220"/>
      <c r="L905" s="220"/>
      <c r="M905" s="220"/>
      <c r="N905" s="219"/>
      <c r="O905" s="219"/>
      <c r="P905" s="219"/>
      <c r="Q905" s="219"/>
      <c r="R905" s="220"/>
      <c r="S905" s="220"/>
      <c r="T905" s="220"/>
      <c r="U905" s="220"/>
      <c r="V905" s="220"/>
      <c r="W905" s="220"/>
      <c r="X905" s="220"/>
      <c r="Y905" s="220"/>
      <c r="Z905" s="210"/>
      <c r="AA905" s="210"/>
      <c r="AB905" s="210"/>
      <c r="AC905" s="210"/>
      <c r="AD905" s="210"/>
      <c r="AE905" s="210"/>
      <c r="AF905" s="210"/>
      <c r="AG905" s="210" t="s">
        <v>322</v>
      </c>
      <c r="AH905" s="210">
        <v>2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3" x14ac:dyDescent="0.2">
      <c r="A906" s="217"/>
      <c r="B906" s="218"/>
      <c r="C906" s="264" t="s">
        <v>1565</v>
      </c>
      <c r="D906" s="256"/>
      <c r="E906" s="257">
        <v>86.890799999999999</v>
      </c>
      <c r="F906" s="220"/>
      <c r="G906" s="220"/>
      <c r="H906" s="220"/>
      <c r="I906" s="220"/>
      <c r="J906" s="220"/>
      <c r="K906" s="220"/>
      <c r="L906" s="220"/>
      <c r="M906" s="220"/>
      <c r="N906" s="219"/>
      <c r="O906" s="219"/>
      <c r="P906" s="219"/>
      <c r="Q906" s="219"/>
      <c r="R906" s="220"/>
      <c r="S906" s="220"/>
      <c r="T906" s="220"/>
      <c r="U906" s="220"/>
      <c r="V906" s="220"/>
      <c r="W906" s="220"/>
      <c r="X906" s="220"/>
      <c r="Y906" s="220"/>
      <c r="Z906" s="210"/>
      <c r="AA906" s="210"/>
      <c r="AB906" s="210"/>
      <c r="AC906" s="210"/>
      <c r="AD906" s="210"/>
      <c r="AE906" s="210"/>
      <c r="AF906" s="210"/>
      <c r="AG906" s="210" t="s">
        <v>322</v>
      </c>
      <c r="AH906" s="210">
        <v>2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3" x14ac:dyDescent="0.2">
      <c r="A907" s="217"/>
      <c r="B907" s="218"/>
      <c r="C907" s="264" t="s">
        <v>1566</v>
      </c>
      <c r="D907" s="256"/>
      <c r="E907" s="257">
        <v>20.291</v>
      </c>
      <c r="F907" s="220"/>
      <c r="G907" s="220"/>
      <c r="H907" s="220"/>
      <c r="I907" s="220"/>
      <c r="J907" s="220"/>
      <c r="K907" s="220"/>
      <c r="L907" s="220"/>
      <c r="M907" s="220"/>
      <c r="N907" s="219"/>
      <c r="O907" s="219"/>
      <c r="P907" s="219"/>
      <c r="Q907" s="219"/>
      <c r="R907" s="220"/>
      <c r="S907" s="220"/>
      <c r="T907" s="220"/>
      <c r="U907" s="220"/>
      <c r="V907" s="220"/>
      <c r="W907" s="220"/>
      <c r="X907" s="220"/>
      <c r="Y907" s="220"/>
      <c r="Z907" s="210"/>
      <c r="AA907" s="210"/>
      <c r="AB907" s="210"/>
      <c r="AC907" s="210"/>
      <c r="AD907" s="210"/>
      <c r="AE907" s="210"/>
      <c r="AF907" s="210"/>
      <c r="AG907" s="210" t="s">
        <v>322</v>
      </c>
      <c r="AH907" s="210">
        <v>2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3" x14ac:dyDescent="0.2">
      <c r="A908" s="217"/>
      <c r="B908" s="218"/>
      <c r="C908" s="264" t="s">
        <v>1567</v>
      </c>
      <c r="D908" s="256"/>
      <c r="E908" s="257">
        <v>20.95</v>
      </c>
      <c r="F908" s="220"/>
      <c r="G908" s="220"/>
      <c r="H908" s="220"/>
      <c r="I908" s="220"/>
      <c r="J908" s="220"/>
      <c r="K908" s="220"/>
      <c r="L908" s="220"/>
      <c r="M908" s="220"/>
      <c r="N908" s="219"/>
      <c r="O908" s="219"/>
      <c r="P908" s="219"/>
      <c r="Q908" s="219"/>
      <c r="R908" s="220"/>
      <c r="S908" s="220"/>
      <c r="T908" s="220"/>
      <c r="U908" s="220"/>
      <c r="V908" s="220"/>
      <c r="W908" s="220"/>
      <c r="X908" s="220"/>
      <c r="Y908" s="220"/>
      <c r="Z908" s="210"/>
      <c r="AA908" s="210"/>
      <c r="AB908" s="210"/>
      <c r="AC908" s="210"/>
      <c r="AD908" s="210"/>
      <c r="AE908" s="210"/>
      <c r="AF908" s="210"/>
      <c r="AG908" s="210" t="s">
        <v>322</v>
      </c>
      <c r="AH908" s="210">
        <v>2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3" x14ac:dyDescent="0.2">
      <c r="A909" s="217"/>
      <c r="B909" s="218"/>
      <c r="C909" s="264" t="s">
        <v>1568</v>
      </c>
      <c r="D909" s="256"/>
      <c r="E909" s="257">
        <v>4.9249999999999998</v>
      </c>
      <c r="F909" s="220"/>
      <c r="G909" s="220"/>
      <c r="H909" s="220"/>
      <c r="I909" s="220"/>
      <c r="J909" s="220"/>
      <c r="K909" s="220"/>
      <c r="L909" s="220"/>
      <c r="M909" s="220"/>
      <c r="N909" s="219"/>
      <c r="O909" s="219"/>
      <c r="P909" s="219"/>
      <c r="Q909" s="219"/>
      <c r="R909" s="220"/>
      <c r="S909" s="220"/>
      <c r="T909" s="220"/>
      <c r="U909" s="220"/>
      <c r="V909" s="220"/>
      <c r="W909" s="220"/>
      <c r="X909" s="220"/>
      <c r="Y909" s="220"/>
      <c r="Z909" s="210"/>
      <c r="AA909" s="210"/>
      <c r="AB909" s="210"/>
      <c r="AC909" s="210"/>
      <c r="AD909" s="210"/>
      <c r="AE909" s="210"/>
      <c r="AF909" s="210"/>
      <c r="AG909" s="210" t="s">
        <v>322</v>
      </c>
      <c r="AH909" s="210">
        <v>2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3" x14ac:dyDescent="0.2">
      <c r="A910" s="217"/>
      <c r="B910" s="218"/>
      <c r="C910" s="265" t="s">
        <v>353</v>
      </c>
      <c r="D910" s="258"/>
      <c r="E910" s="259">
        <v>492.04180000000002</v>
      </c>
      <c r="F910" s="220"/>
      <c r="G910" s="220"/>
      <c r="H910" s="220"/>
      <c r="I910" s="220"/>
      <c r="J910" s="220"/>
      <c r="K910" s="220"/>
      <c r="L910" s="220"/>
      <c r="M910" s="220"/>
      <c r="N910" s="219"/>
      <c r="O910" s="219"/>
      <c r="P910" s="219"/>
      <c r="Q910" s="219"/>
      <c r="R910" s="220"/>
      <c r="S910" s="220"/>
      <c r="T910" s="220"/>
      <c r="U910" s="220"/>
      <c r="V910" s="220"/>
      <c r="W910" s="220"/>
      <c r="X910" s="220"/>
      <c r="Y910" s="220"/>
      <c r="Z910" s="210"/>
      <c r="AA910" s="210"/>
      <c r="AB910" s="210"/>
      <c r="AC910" s="210"/>
      <c r="AD910" s="210"/>
      <c r="AE910" s="210"/>
      <c r="AF910" s="210"/>
      <c r="AG910" s="210" t="s">
        <v>322</v>
      </c>
      <c r="AH910" s="210">
        <v>3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3" x14ac:dyDescent="0.2">
      <c r="A911" s="217"/>
      <c r="B911" s="218"/>
      <c r="C911" s="263" t="s">
        <v>354</v>
      </c>
      <c r="D911" s="256"/>
      <c r="E911" s="257"/>
      <c r="F911" s="220"/>
      <c r="G911" s="220"/>
      <c r="H911" s="220"/>
      <c r="I911" s="220"/>
      <c r="J911" s="220"/>
      <c r="K911" s="220"/>
      <c r="L911" s="220"/>
      <c r="M911" s="220"/>
      <c r="N911" s="219"/>
      <c r="O911" s="219"/>
      <c r="P911" s="219"/>
      <c r="Q911" s="219"/>
      <c r="R911" s="220"/>
      <c r="S911" s="220"/>
      <c r="T911" s="220"/>
      <c r="U911" s="220"/>
      <c r="V911" s="220"/>
      <c r="W911" s="220"/>
      <c r="X911" s="220"/>
      <c r="Y911" s="220"/>
      <c r="Z911" s="210"/>
      <c r="AA911" s="210"/>
      <c r="AB911" s="210"/>
      <c r="AC911" s="210"/>
      <c r="AD911" s="210"/>
      <c r="AE911" s="210"/>
      <c r="AF911" s="210"/>
      <c r="AG911" s="210" t="s">
        <v>322</v>
      </c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3" x14ac:dyDescent="0.2">
      <c r="A912" s="217"/>
      <c r="B912" s="218"/>
      <c r="C912" s="262" t="s">
        <v>1569</v>
      </c>
      <c r="D912" s="254"/>
      <c r="E912" s="255">
        <v>565.84807000000001</v>
      </c>
      <c r="F912" s="220"/>
      <c r="G912" s="220"/>
      <c r="H912" s="220"/>
      <c r="I912" s="220"/>
      <c r="J912" s="220"/>
      <c r="K912" s="220"/>
      <c r="L912" s="220"/>
      <c r="M912" s="220"/>
      <c r="N912" s="219"/>
      <c r="O912" s="219"/>
      <c r="P912" s="219"/>
      <c r="Q912" s="219"/>
      <c r="R912" s="220"/>
      <c r="S912" s="220"/>
      <c r="T912" s="220"/>
      <c r="U912" s="220"/>
      <c r="V912" s="220"/>
      <c r="W912" s="220"/>
      <c r="X912" s="220"/>
      <c r="Y912" s="220"/>
      <c r="Z912" s="210"/>
      <c r="AA912" s="210"/>
      <c r="AB912" s="210"/>
      <c r="AC912" s="210"/>
      <c r="AD912" s="210"/>
      <c r="AE912" s="210"/>
      <c r="AF912" s="210"/>
      <c r="AG912" s="210" t="s">
        <v>322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">
      <c r="A913" s="229">
        <v>172</v>
      </c>
      <c r="B913" s="230" t="s">
        <v>1570</v>
      </c>
      <c r="C913" s="247" t="s">
        <v>1571</v>
      </c>
      <c r="D913" s="231" t="s">
        <v>342</v>
      </c>
      <c r="E913" s="232">
        <v>2.8688899999999999</v>
      </c>
      <c r="F913" s="233"/>
      <c r="G913" s="234">
        <f>ROUND(E913*F913,2)</f>
        <v>0</v>
      </c>
      <c r="H913" s="233"/>
      <c r="I913" s="234">
        <f>ROUND(E913*H913,2)</f>
        <v>0</v>
      </c>
      <c r="J913" s="233"/>
      <c r="K913" s="234">
        <f>ROUND(E913*J913,2)</f>
        <v>0</v>
      </c>
      <c r="L913" s="234">
        <v>21</v>
      </c>
      <c r="M913" s="234">
        <f>G913*(1+L913/100)</f>
        <v>0</v>
      </c>
      <c r="N913" s="232">
        <v>0</v>
      </c>
      <c r="O913" s="232">
        <f>ROUND(E913*N913,2)</f>
        <v>0</v>
      </c>
      <c r="P913" s="232">
        <v>0</v>
      </c>
      <c r="Q913" s="232">
        <f>ROUND(E913*P913,2)</f>
        <v>0</v>
      </c>
      <c r="R913" s="234" t="s">
        <v>1492</v>
      </c>
      <c r="S913" s="234" t="s">
        <v>246</v>
      </c>
      <c r="T913" s="235" t="s">
        <v>411</v>
      </c>
      <c r="U913" s="220">
        <v>2.048</v>
      </c>
      <c r="V913" s="220">
        <f>ROUND(E913*U913,2)</f>
        <v>5.88</v>
      </c>
      <c r="W913" s="220"/>
      <c r="X913" s="220" t="s">
        <v>280</v>
      </c>
      <c r="Y913" s="220" t="s">
        <v>249</v>
      </c>
      <c r="Z913" s="210"/>
      <c r="AA913" s="210"/>
      <c r="AB913" s="210"/>
      <c r="AC913" s="210"/>
      <c r="AD913" s="210"/>
      <c r="AE913" s="210"/>
      <c r="AF913" s="210"/>
      <c r="AG913" s="210" t="s">
        <v>450</v>
      </c>
      <c r="AH913" s="210"/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2" x14ac:dyDescent="0.2">
      <c r="A914" s="217"/>
      <c r="B914" s="218"/>
      <c r="C914" s="261" t="s">
        <v>598</v>
      </c>
      <c r="D914" s="260"/>
      <c r="E914" s="260"/>
      <c r="F914" s="260"/>
      <c r="G914" s="260"/>
      <c r="H914" s="220"/>
      <c r="I914" s="220"/>
      <c r="J914" s="220"/>
      <c r="K914" s="220"/>
      <c r="L914" s="220"/>
      <c r="M914" s="220"/>
      <c r="N914" s="219"/>
      <c r="O914" s="219"/>
      <c r="P914" s="219"/>
      <c r="Q914" s="219"/>
      <c r="R914" s="220"/>
      <c r="S914" s="220"/>
      <c r="T914" s="220"/>
      <c r="U914" s="220"/>
      <c r="V914" s="220"/>
      <c r="W914" s="220"/>
      <c r="X914" s="220"/>
      <c r="Y914" s="220"/>
      <c r="Z914" s="210"/>
      <c r="AA914" s="210"/>
      <c r="AB914" s="210"/>
      <c r="AC914" s="210"/>
      <c r="AD914" s="210"/>
      <c r="AE914" s="210"/>
      <c r="AF914" s="210"/>
      <c r="AG914" s="210" t="s">
        <v>320</v>
      </c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x14ac:dyDescent="0.2">
      <c r="A915" s="222" t="s">
        <v>241</v>
      </c>
      <c r="B915" s="223" t="s">
        <v>159</v>
      </c>
      <c r="C915" s="246" t="s">
        <v>160</v>
      </c>
      <c r="D915" s="224"/>
      <c r="E915" s="225"/>
      <c r="F915" s="226"/>
      <c r="G915" s="226">
        <f>SUMIF(AG916:AG1041,"&lt;&gt;NOR",G916:G1041)</f>
        <v>0</v>
      </c>
      <c r="H915" s="226"/>
      <c r="I915" s="226">
        <f>SUM(I916:I1041)</f>
        <v>0</v>
      </c>
      <c r="J915" s="226"/>
      <c r="K915" s="226">
        <f>SUM(K916:K1041)</f>
        <v>0</v>
      </c>
      <c r="L915" s="226"/>
      <c r="M915" s="226">
        <f>SUM(M916:M1041)</f>
        <v>0</v>
      </c>
      <c r="N915" s="225"/>
      <c r="O915" s="225">
        <f>SUM(O916:O1041)</f>
        <v>43.23</v>
      </c>
      <c r="P915" s="225"/>
      <c r="Q915" s="225">
        <f>SUM(Q916:Q1041)</f>
        <v>0</v>
      </c>
      <c r="R915" s="226"/>
      <c r="S915" s="226"/>
      <c r="T915" s="227"/>
      <c r="U915" s="221"/>
      <c r="V915" s="221">
        <f>SUM(V916:V1041)</f>
        <v>708.31000000000006</v>
      </c>
      <c r="W915" s="221"/>
      <c r="X915" s="221"/>
      <c r="Y915" s="221"/>
      <c r="AG915" t="s">
        <v>242</v>
      </c>
    </row>
    <row r="916" spans="1:60" outlineLevel="1" x14ac:dyDescent="0.2">
      <c r="A916" s="229">
        <v>173</v>
      </c>
      <c r="B916" s="230" t="s">
        <v>1572</v>
      </c>
      <c r="C916" s="247" t="s">
        <v>1573</v>
      </c>
      <c r="D916" s="231" t="s">
        <v>317</v>
      </c>
      <c r="E916" s="232">
        <v>44.87</v>
      </c>
      <c r="F916" s="233"/>
      <c r="G916" s="234">
        <f>ROUND(E916*F916,2)</f>
        <v>0</v>
      </c>
      <c r="H916" s="233"/>
      <c r="I916" s="234">
        <f>ROUND(E916*H916,2)</f>
        <v>0</v>
      </c>
      <c r="J916" s="233"/>
      <c r="K916" s="234">
        <f>ROUND(E916*J916,2)</f>
        <v>0</v>
      </c>
      <c r="L916" s="234">
        <v>21</v>
      </c>
      <c r="M916" s="234">
        <f>G916*(1+L916/100)</f>
        <v>0</v>
      </c>
      <c r="N916" s="232">
        <v>0</v>
      </c>
      <c r="O916" s="232">
        <f>ROUND(E916*N916,2)</f>
        <v>0</v>
      </c>
      <c r="P916" s="232">
        <v>0</v>
      </c>
      <c r="Q916" s="232">
        <f>ROUND(E916*P916,2)</f>
        <v>0</v>
      </c>
      <c r="R916" s="234" t="s">
        <v>485</v>
      </c>
      <c r="S916" s="234" t="s">
        <v>246</v>
      </c>
      <c r="T916" s="235" t="s">
        <v>411</v>
      </c>
      <c r="U916" s="220">
        <v>1.8360000000000001</v>
      </c>
      <c r="V916" s="220">
        <f>ROUND(E916*U916,2)</f>
        <v>82.38</v>
      </c>
      <c r="W916" s="220"/>
      <c r="X916" s="220" t="s">
        <v>280</v>
      </c>
      <c r="Y916" s="220" t="s">
        <v>249</v>
      </c>
      <c r="Z916" s="210"/>
      <c r="AA916" s="210"/>
      <c r="AB916" s="210"/>
      <c r="AC916" s="210"/>
      <c r="AD916" s="210"/>
      <c r="AE916" s="210"/>
      <c r="AF916" s="210"/>
      <c r="AG916" s="210" t="s">
        <v>281</v>
      </c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2" x14ac:dyDescent="0.2">
      <c r="A917" s="217"/>
      <c r="B917" s="218"/>
      <c r="C917" s="261" t="s">
        <v>1574</v>
      </c>
      <c r="D917" s="260"/>
      <c r="E917" s="260"/>
      <c r="F917" s="260"/>
      <c r="G917" s="260"/>
      <c r="H917" s="220"/>
      <c r="I917" s="220"/>
      <c r="J917" s="220"/>
      <c r="K917" s="220"/>
      <c r="L917" s="220"/>
      <c r="M917" s="220"/>
      <c r="N917" s="219"/>
      <c r="O917" s="219"/>
      <c r="P917" s="219"/>
      <c r="Q917" s="219"/>
      <c r="R917" s="220"/>
      <c r="S917" s="220"/>
      <c r="T917" s="220"/>
      <c r="U917" s="220"/>
      <c r="V917" s="220"/>
      <c r="W917" s="220"/>
      <c r="X917" s="220"/>
      <c r="Y917" s="220"/>
      <c r="Z917" s="210"/>
      <c r="AA917" s="210"/>
      <c r="AB917" s="210"/>
      <c r="AC917" s="210"/>
      <c r="AD917" s="210"/>
      <c r="AE917" s="210"/>
      <c r="AF917" s="210"/>
      <c r="AG917" s="210" t="s">
        <v>320</v>
      </c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37" t="str">
        <f>C917</f>
        <v>pod mazaniny a dlažby, popř. na plochých střechách, vodorovný nebo ve spádu, s udusáním a urovnáním povrchu,</v>
      </c>
      <c r="BB917" s="210"/>
      <c r="BC917" s="210"/>
      <c r="BD917" s="210"/>
      <c r="BE917" s="210"/>
      <c r="BF917" s="210"/>
      <c r="BG917" s="210"/>
      <c r="BH917" s="210"/>
    </row>
    <row r="918" spans="1:60" outlineLevel="2" x14ac:dyDescent="0.2">
      <c r="A918" s="217"/>
      <c r="B918" s="218"/>
      <c r="C918" s="262" t="s">
        <v>1575</v>
      </c>
      <c r="D918" s="254"/>
      <c r="E918" s="255">
        <v>4.55</v>
      </c>
      <c r="F918" s="220"/>
      <c r="G918" s="220"/>
      <c r="H918" s="220"/>
      <c r="I918" s="220"/>
      <c r="J918" s="220"/>
      <c r="K918" s="220"/>
      <c r="L918" s="220"/>
      <c r="M918" s="220"/>
      <c r="N918" s="219"/>
      <c r="O918" s="219"/>
      <c r="P918" s="219"/>
      <c r="Q918" s="219"/>
      <c r="R918" s="220"/>
      <c r="S918" s="220"/>
      <c r="T918" s="220"/>
      <c r="U918" s="220"/>
      <c r="V918" s="220"/>
      <c r="W918" s="220"/>
      <c r="X918" s="220"/>
      <c r="Y918" s="220"/>
      <c r="Z918" s="210"/>
      <c r="AA918" s="210"/>
      <c r="AB918" s="210"/>
      <c r="AC918" s="210"/>
      <c r="AD918" s="210"/>
      <c r="AE918" s="210"/>
      <c r="AF918" s="210"/>
      <c r="AG918" s="210" t="s">
        <v>322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3" x14ac:dyDescent="0.2">
      <c r="A919" s="217"/>
      <c r="B919" s="218"/>
      <c r="C919" s="262" t="s">
        <v>1576</v>
      </c>
      <c r="D919" s="254"/>
      <c r="E919" s="255">
        <v>40.32</v>
      </c>
      <c r="F919" s="220"/>
      <c r="G919" s="220"/>
      <c r="H919" s="220"/>
      <c r="I919" s="220"/>
      <c r="J919" s="220"/>
      <c r="K919" s="220"/>
      <c r="L919" s="220"/>
      <c r="M919" s="220"/>
      <c r="N919" s="219"/>
      <c r="O919" s="219"/>
      <c r="P919" s="219"/>
      <c r="Q919" s="219"/>
      <c r="R919" s="220"/>
      <c r="S919" s="220"/>
      <c r="T919" s="220"/>
      <c r="U919" s="220"/>
      <c r="V919" s="220"/>
      <c r="W919" s="220"/>
      <c r="X919" s="220"/>
      <c r="Y919" s="220"/>
      <c r="Z919" s="210"/>
      <c r="AA919" s="210"/>
      <c r="AB919" s="210"/>
      <c r="AC919" s="210"/>
      <c r="AD919" s="210"/>
      <c r="AE919" s="210"/>
      <c r="AF919" s="210"/>
      <c r="AG919" s="210" t="s">
        <v>322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">
      <c r="A920" s="229">
        <v>174</v>
      </c>
      <c r="B920" s="230" t="s">
        <v>1577</v>
      </c>
      <c r="C920" s="247" t="s">
        <v>1578</v>
      </c>
      <c r="D920" s="231" t="s">
        <v>1579</v>
      </c>
      <c r="E920" s="232">
        <v>1</v>
      </c>
      <c r="F920" s="233"/>
      <c r="G920" s="234">
        <f>ROUND(E920*F920,2)</f>
        <v>0</v>
      </c>
      <c r="H920" s="233"/>
      <c r="I920" s="234">
        <f>ROUND(E920*H920,2)</f>
        <v>0</v>
      </c>
      <c r="J920" s="233"/>
      <c r="K920" s="234">
        <f>ROUND(E920*J920,2)</f>
        <v>0</v>
      </c>
      <c r="L920" s="234">
        <v>21</v>
      </c>
      <c r="M920" s="234">
        <f>G920*(1+L920/100)</f>
        <v>0</v>
      </c>
      <c r="N920" s="232">
        <v>8.0000000000000007E-5</v>
      </c>
      <c r="O920" s="232">
        <f>ROUND(E920*N920,2)</f>
        <v>0</v>
      </c>
      <c r="P920" s="232">
        <v>0</v>
      </c>
      <c r="Q920" s="232">
        <f>ROUND(E920*P920,2)</f>
        <v>0</v>
      </c>
      <c r="R920" s="234"/>
      <c r="S920" s="234" t="s">
        <v>279</v>
      </c>
      <c r="T920" s="235" t="s">
        <v>247</v>
      </c>
      <c r="U920" s="220">
        <v>0</v>
      </c>
      <c r="V920" s="220">
        <f>ROUND(E920*U920,2)</f>
        <v>0</v>
      </c>
      <c r="W920" s="220"/>
      <c r="X920" s="220" t="s">
        <v>280</v>
      </c>
      <c r="Y920" s="220" t="s">
        <v>249</v>
      </c>
      <c r="Z920" s="210"/>
      <c r="AA920" s="210"/>
      <c r="AB920" s="210"/>
      <c r="AC920" s="210"/>
      <c r="AD920" s="210"/>
      <c r="AE920" s="210"/>
      <c r="AF920" s="210"/>
      <c r="AG920" s="210" t="s">
        <v>281</v>
      </c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2" x14ac:dyDescent="0.2">
      <c r="A921" s="217"/>
      <c r="B921" s="218"/>
      <c r="C921" s="248" t="s">
        <v>1580</v>
      </c>
      <c r="D921" s="236"/>
      <c r="E921" s="236"/>
      <c r="F921" s="236"/>
      <c r="G921" s="236"/>
      <c r="H921" s="220"/>
      <c r="I921" s="220"/>
      <c r="J921" s="220"/>
      <c r="K921" s="220"/>
      <c r="L921" s="220"/>
      <c r="M921" s="220"/>
      <c r="N921" s="219"/>
      <c r="O921" s="219"/>
      <c r="P921" s="219"/>
      <c r="Q921" s="219"/>
      <c r="R921" s="220"/>
      <c r="S921" s="220"/>
      <c r="T921" s="220"/>
      <c r="U921" s="220"/>
      <c r="V921" s="220"/>
      <c r="W921" s="220"/>
      <c r="X921" s="220"/>
      <c r="Y921" s="220"/>
      <c r="Z921" s="210"/>
      <c r="AA921" s="210"/>
      <c r="AB921" s="210"/>
      <c r="AC921" s="210"/>
      <c r="AD921" s="210"/>
      <c r="AE921" s="210"/>
      <c r="AF921" s="210"/>
      <c r="AG921" s="210" t="s">
        <v>252</v>
      </c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2" x14ac:dyDescent="0.2">
      <c r="A922" s="217"/>
      <c r="B922" s="218"/>
      <c r="C922" s="262" t="s">
        <v>61</v>
      </c>
      <c r="D922" s="254"/>
      <c r="E922" s="255">
        <v>1</v>
      </c>
      <c r="F922" s="220"/>
      <c r="G922" s="220"/>
      <c r="H922" s="220"/>
      <c r="I922" s="220"/>
      <c r="J922" s="220"/>
      <c r="K922" s="220"/>
      <c r="L922" s="220"/>
      <c r="M922" s="220"/>
      <c r="N922" s="219"/>
      <c r="O922" s="219"/>
      <c r="P922" s="219"/>
      <c r="Q922" s="219"/>
      <c r="R922" s="220"/>
      <c r="S922" s="220"/>
      <c r="T922" s="220"/>
      <c r="U922" s="220"/>
      <c r="V922" s="220"/>
      <c r="W922" s="220"/>
      <c r="X922" s="220"/>
      <c r="Y922" s="220"/>
      <c r="Z922" s="210"/>
      <c r="AA922" s="210"/>
      <c r="AB922" s="210"/>
      <c r="AC922" s="210"/>
      <c r="AD922" s="210"/>
      <c r="AE922" s="210"/>
      <c r="AF922" s="210"/>
      <c r="AG922" s="210" t="s">
        <v>322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ht="22.5" outlineLevel="1" x14ac:dyDescent="0.2">
      <c r="A923" s="229">
        <v>175</v>
      </c>
      <c r="B923" s="230" t="s">
        <v>1581</v>
      </c>
      <c r="C923" s="247" t="s">
        <v>1582</v>
      </c>
      <c r="D923" s="231" t="s">
        <v>1579</v>
      </c>
      <c r="E923" s="232">
        <v>1</v>
      </c>
      <c r="F923" s="233"/>
      <c r="G923" s="234">
        <f>ROUND(E923*F923,2)</f>
        <v>0</v>
      </c>
      <c r="H923" s="233"/>
      <c r="I923" s="234">
        <f>ROUND(E923*H923,2)</f>
        <v>0</v>
      </c>
      <c r="J923" s="233"/>
      <c r="K923" s="234">
        <f>ROUND(E923*J923,2)</f>
        <v>0</v>
      </c>
      <c r="L923" s="234">
        <v>21</v>
      </c>
      <c r="M923" s="234">
        <f>G923*(1+L923/100)</f>
        <v>0</v>
      </c>
      <c r="N923" s="232">
        <v>8.0000000000000007E-5</v>
      </c>
      <c r="O923" s="232">
        <f>ROUND(E923*N923,2)</f>
        <v>0</v>
      </c>
      <c r="P923" s="232">
        <v>0</v>
      </c>
      <c r="Q923" s="232">
        <f>ROUND(E923*P923,2)</f>
        <v>0</v>
      </c>
      <c r="R923" s="234"/>
      <c r="S923" s="234" t="s">
        <v>279</v>
      </c>
      <c r="T923" s="235" t="s">
        <v>247</v>
      </c>
      <c r="U923" s="220">
        <v>0</v>
      </c>
      <c r="V923" s="220">
        <f>ROUND(E923*U923,2)</f>
        <v>0</v>
      </c>
      <c r="W923" s="220"/>
      <c r="X923" s="220" t="s">
        <v>280</v>
      </c>
      <c r="Y923" s="220" t="s">
        <v>249</v>
      </c>
      <c r="Z923" s="210"/>
      <c r="AA923" s="210"/>
      <c r="AB923" s="210"/>
      <c r="AC923" s="210"/>
      <c r="AD923" s="210"/>
      <c r="AE923" s="210"/>
      <c r="AF923" s="210"/>
      <c r="AG923" s="210" t="s">
        <v>281</v>
      </c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2" x14ac:dyDescent="0.2">
      <c r="A924" s="217"/>
      <c r="B924" s="218"/>
      <c r="C924" s="262" t="s">
        <v>1583</v>
      </c>
      <c r="D924" s="254"/>
      <c r="E924" s="255">
        <v>1</v>
      </c>
      <c r="F924" s="220"/>
      <c r="G924" s="220"/>
      <c r="H924" s="220"/>
      <c r="I924" s="220"/>
      <c r="J924" s="220"/>
      <c r="K924" s="220"/>
      <c r="L924" s="220"/>
      <c r="M924" s="220"/>
      <c r="N924" s="219"/>
      <c r="O924" s="219"/>
      <c r="P924" s="219"/>
      <c r="Q924" s="219"/>
      <c r="R924" s="220"/>
      <c r="S924" s="220"/>
      <c r="T924" s="220"/>
      <c r="U924" s="220"/>
      <c r="V924" s="220"/>
      <c r="W924" s="220"/>
      <c r="X924" s="220"/>
      <c r="Y924" s="220"/>
      <c r="Z924" s="210"/>
      <c r="AA924" s="210"/>
      <c r="AB924" s="210"/>
      <c r="AC924" s="210"/>
      <c r="AD924" s="210"/>
      <c r="AE924" s="210"/>
      <c r="AF924" s="210"/>
      <c r="AG924" s="210" t="s">
        <v>322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ht="22.5" outlineLevel="1" x14ac:dyDescent="0.2">
      <c r="A925" s="229">
        <v>176</v>
      </c>
      <c r="B925" s="230" t="s">
        <v>1584</v>
      </c>
      <c r="C925" s="247" t="s">
        <v>1585</v>
      </c>
      <c r="D925" s="231" t="s">
        <v>287</v>
      </c>
      <c r="E925" s="232">
        <v>6</v>
      </c>
      <c r="F925" s="233"/>
      <c r="G925" s="234">
        <f>ROUND(E925*F925,2)</f>
        <v>0</v>
      </c>
      <c r="H925" s="233"/>
      <c r="I925" s="234">
        <f>ROUND(E925*H925,2)</f>
        <v>0</v>
      </c>
      <c r="J925" s="233"/>
      <c r="K925" s="234">
        <f>ROUND(E925*J925,2)</f>
        <v>0</v>
      </c>
      <c r="L925" s="234">
        <v>21</v>
      </c>
      <c r="M925" s="234">
        <f>G925*(1+L925/100)</f>
        <v>0</v>
      </c>
      <c r="N925" s="232">
        <v>0</v>
      </c>
      <c r="O925" s="232">
        <f>ROUND(E925*N925,2)</f>
        <v>0</v>
      </c>
      <c r="P925" s="232">
        <v>0</v>
      </c>
      <c r="Q925" s="232">
        <f>ROUND(E925*P925,2)</f>
        <v>0</v>
      </c>
      <c r="R925" s="234"/>
      <c r="S925" s="234" t="s">
        <v>279</v>
      </c>
      <c r="T925" s="235" t="s">
        <v>247</v>
      </c>
      <c r="U925" s="220">
        <v>0</v>
      </c>
      <c r="V925" s="220">
        <f>ROUND(E925*U925,2)</f>
        <v>0</v>
      </c>
      <c r="W925" s="220"/>
      <c r="X925" s="220" t="s">
        <v>280</v>
      </c>
      <c r="Y925" s="220" t="s">
        <v>249</v>
      </c>
      <c r="Z925" s="210"/>
      <c r="AA925" s="210"/>
      <c r="AB925" s="210"/>
      <c r="AC925" s="210"/>
      <c r="AD925" s="210"/>
      <c r="AE925" s="210"/>
      <c r="AF925" s="210"/>
      <c r="AG925" s="210" t="s">
        <v>281</v>
      </c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2" x14ac:dyDescent="0.2">
      <c r="A926" s="217"/>
      <c r="B926" s="218"/>
      <c r="C926" s="262" t="s">
        <v>1586</v>
      </c>
      <c r="D926" s="254"/>
      <c r="E926" s="255">
        <v>6</v>
      </c>
      <c r="F926" s="220"/>
      <c r="G926" s="220"/>
      <c r="H926" s="220"/>
      <c r="I926" s="220"/>
      <c r="J926" s="220"/>
      <c r="K926" s="220"/>
      <c r="L926" s="220"/>
      <c r="M926" s="220"/>
      <c r="N926" s="219"/>
      <c r="O926" s="219"/>
      <c r="P926" s="219"/>
      <c r="Q926" s="219"/>
      <c r="R926" s="220"/>
      <c r="S926" s="220"/>
      <c r="T926" s="220"/>
      <c r="U926" s="220"/>
      <c r="V926" s="220"/>
      <c r="W926" s="220"/>
      <c r="X926" s="220"/>
      <c r="Y926" s="220"/>
      <c r="Z926" s="210"/>
      <c r="AA926" s="210"/>
      <c r="AB926" s="210"/>
      <c r="AC926" s="210"/>
      <c r="AD926" s="210"/>
      <c r="AE926" s="210"/>
      <c r="AF926" s="210"/>
      <c r="AG926" s="210" t="s">
        <v>322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">
      <c r="A927" s="229">
        <v>177</v>
      </c>
      <c r="B927" s="230" t="s">
        <v>1587</v>
      </c>
      <c r="C927" s="247" t="s">
        <v>1588</v>
      </c>
      <c r="D927" s="231" t="s">
        <v>287</v>
      </c>
      <c r="E927" s="232">
        <v>6</v>
      </c>
      <c r="F927" s="233"/>
      <c r="G927" s="234">
        <f>ROUND(E927*F927,2)</f>
        <v>0</v>
      </c>
      <c r="H927" s="233"/>
      <c r="I927" s="234">
        <f>ROUND(E927*H927,2)</f>
        <v>0</v>
      </c>
      <c r="J927" s="233"/>
      <c r="K927" s="234">
        <f>ROUND(E927*J927,2)</f>
        <v>0</v>
      </c>
      <c r="L927" s="234">
        <v>21</v>
      </c>
      <c r="M927" s="234">
        <f>G927*(1+L927/100)</f>
        <v>0</v>
      </c>
      <c r="N927" s="232">
        <v>8.0000000000000007E-5</v>
      </c>
      <c r="O927" s="232">
        <f>ROUND(E927*N927,2)</f>
        <v>0</v>
      </c>
      <c r="P927" s="232">
        <v>0</v>
      </c>
      <c r="Q927" s="232">
        <f>ROUND(E927*P927,2)</f>
        <v>0</v>
      </c>
      <c r="R927" s="234"/>
      <c r="S927" s="234" t="s">
        <v>279</v>
      </c>
      <c r="T927" s="235" t="s">
        <v>247</v>
      </c>
      <c r="U927" s="220">
        <v>0</v>
      </c>
      <c r="V927" s="220">
        <f>ROUND(E927*U927,2)</f>
        <v>0</v>
      </c>
      <c r="W927" s="220"/>
      <c r="X927" s="220" t="s">
        <v>280</v>
      </c>
      <c r="Y927" s="220" t="s">
        <v>249</v>
      </c>
      <c r="Z927" s="210"/>
      <c r="AA927" s="210"/>
      <c r="AB927" s="210"/>
      <c r="AC927" s="210"/>
      <c r="AD927" s="210"/>
      <c r="AE927" s="210"/>
      <c r="AF927" s="210"/>
      <c r="AG927" s="210" t="s">
        <v>281</v>
      </c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2" x14ac:dyDescent="0.2">
      <c r="A928" s="217"/>
      <c r="B928" s="218"/>
      <c r="C928" s="262" t="s">
        <v>1589</v>
      </c>
      <c r="D928" s="254"/>
      <c r="E928" s="255">
        <v>6</v>
      </c>
      <c r="F928" s="220"/>
      <c r="G928" s="220"/>
      <c r="H928" s="220"/>
      <c r="I928" s="220"/>
      <c r="J928" s="220"/>
      <c r="K928" s="220"/>
      <c r="L928" s="220"/>
      <c r="M928" s="220"/>
      <c r="N928" s="219"/>
      <c r="O928" s="219"/>
      <c r="P928" s="219"/>
      <c r="Q928" s="219"/>
      <c r="R928" s="220"/>
      <c r="S928" s="220"/>
      <c r="T928" s="220"/>
      <c r="U928" s="220"/>
      <c r="V928" s="220"/>
      <c r="W928" s="220"/>
      <c r="X928" s="220"/>
      <c r="Y928" s="220"/>
      <c r="Z928" s="210"/>
      <c r="AA928" s="210"/>
      <c r="AB928" s="210"/>
      <c r="AC928" s="210"/>
      <c r="AD928" s="210"/>
      <c r="AE928" s="210"/>
      <c r="AF928" s="210"/>
      <c r="AG928" s="210" t="s">
        <v>322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">
      <c r="A929" s="229">
        <v>178</v>
      </c>
      <c r="B929" s="230" t="s">
        <v>1590</v>
      </c>
      <c r="C929" s="247" t="s">
        <v>1591</v>
      </c>
      <c r="D929" s="231" t="s">
        <v>363</v>
      </c>
      <c r="E929" s="232">
        <v>336</v>
      </c>
      <c r="F929" s="233"/>
      <c r="G929" s="234">
        <f>ROUND(E929*F929,2)</f>
        <v>0</v>
      </c>
      <c r="H929" s="233"/>
      <c r="I929" s="234">
        <f>ROUND(E929*H929,2)</f>
        <v>0</v>
      </c>
      <c r="J929" s="233"/>
      <c r="K929" s="234">
        <f>ROUND(E929*J929,2)</f>
        <v>0</v>
      </c>
      <c r="L929" s="234">
        <v>21</v>
      </c>
      <c r="M929" s="234">
        <f>G929*(1+L929/100)</f>
        <v>0</v>
      </c>
      <c r="N929" s="232">
        <v>0</v>
      </c>
      <c r="O929" s="232">
        <f>ROUND(E929*N929,2)</f>
        <v>0</v>
      </c>
      <c r="P929" s="232">
        <v>0</v>
      </c>
      <c r="Q929" s="232">
        <f>ROUND(E929*P929,2)</f>
        <v>0</v>
      </c>
      <c r="R929" s="234"/>
      <c r="S929" s="234" t="s">
        <v>279</v>
      </c>
      <c r="T929" s="235" t="s">
        <v>247</v>
      </c>
      <c r="U929" s="220">
        <v>0</v>
      </c>
      <c r="V929" s="220">
        <f>ROUND(E929*U929,2)</f>
        <v>0</v>
      </c>
      <c r="W929" s="220"/>
      <c r="X929" s="220" t="s">
        <v>280</v>
      </c>
      <c r="Y929" s="220" t="s">
        <v>249</v>
      </c>
      <c r="Z929" s="210"/>
      <c r="AA929" s="210"/>
      <c r="AB929" s="210"/>
      <c r="AC929" s="210"/>
      <c r="AD929" s="210"/>
      <c r="AE929" s="210"/>
      <c r="AF929" s="210"/>
      <c r="AG929" s="210" t="s">
        <v>450</v>
      </c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2" x14ac:dyDescent="0.2">
      <c r="A930" s="217"/>
      <c r="B930" s="218"/>
      <c r="C930" s="262" t="s">
        <v>1592</v>
      </c>
      <c r="D930" s="254"/>
      <c r="E930" s="255">
        <v>336</v>
      </c>
      <c r="F930" s="220"/>
      <c r="G930" s="220"/>
      <c r="H930" s="220"/>
      <c r="I930" s="220"/>
      <c r="J930" s="220"/>
      <c r="K930" s="220"/>
      <c r="L930" s="220"/>
      <c r="M930" s="220"/>
      <c r="N930" s="219"/>
      <c r="O930" s="219"/>
      <c r="P930" s="219"/>
      <c r="Q930" s="219"/>
      <c r="R930" s="220"/>
      <c r="S930" s="220"/>
      <c r="T930" s="220"/>
      <c r="U930" s="220"/>
      <c r="V930" s="220"/>
      <c r="W930" s="220"/>
      <c r="X930" s="220"/>
      <c r="Y930" s="220"/>
      <c r="Z930" s="210"/>
      <c r="AA930" s="210"/>
      <c r="AB930" s="210"/>
      <c r="AC930" s="210"/>
      <c r="AD930" s="210"/>
      <c r="AE930" s="210"/>
      <c r="AF930" s="210"/>
      <c r="AG930" s="210" t="s">
        <v>322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ht="22.5" outlineLevel="1" x14ac:dyDescent="0.2">
      <c r="A931" s="229">
        <v>179</v>
      </c>
      <c r="B931" s="230" t="s">
        <v>1593</v>
      </c>
      <c r="C931" s="247" t="s">
        <v>1594</v>
      </c>
      <c r="D931" s="231" t="s">
        <v>363</v>
      </c>
      <c r="E931" s="232">
        <v>469.26479999999998</v>
      </c>
      <c r="F931" s="233"/>
      <c r="G931" s="234">
        <f>ROUND(E931*F931,2)</f>
        <v>0</v>
      </c>
      <c r="H931" s="233"/>
      <c r="I931" s="234">
        <f>ROUND(E931*H931,2)</f>
        <v>0</v>
      </c>
      <c r="J931" s="233"/>
      <c r="K931" s="234">
        <f>ROUND(E931*J931,2)</f>
        <v>0</v>
      </c>
      <c r="L931" s="234">
        <v>21</v>
      </c>
      <c r="M931" s="234">
        <f>G931*(1+L931/100)</f>
        <v>0</v>
      </c>
      <c r="N931" s="232">
        <v>2.4499999999999999E-3</v>
      </c>
      <c r="O931" s="232">
        <f>ROUND(E931*N931,2)</f>
        <v>1.1499999999999999</v>
      </c>
      <c r="P931" s="232">
        <v>0</v>
      </c>
      <c r="Q931" s="232">
        <f>ROUND(E931*P931,2)</f>
        <v>0</v>
      </c>
      <c r="R931" s="234" t="s">
        <v>1492</v>
      </c>
      <c r="S931" s="234" t="s">
        <v>246</v>
      </c>
      <c r="T931" s="235" t="s">
        <v>411</v>
      </c>
      <c r="U931" s="220">
        <v>0.58499999999999996</v>
      </c>
      <c r="V931" s="220">
        <f>ROUND(E931*U931,2)</f>
        <v>274.52</v>
      </c>
      <c r="W931" s="220"/>
      <c r="X931" s="220" t="s">
        <v>280</v>
      </c>
      <c r="Y931" s="220" t="s">
        <v>249</v>
      </c>
      <c r="Z931" s="210"/>
      <c r="AA931" s="210"/>
      <c r="AB931" s="210"/>
      <c r="AC931" s="210"/>
      <c r="AD931" s="210"/>
      <c r="AE931" s="210"/>
      <c r="AF931" s="210"/>
      <c r="AG931" s="210" t="s">
        <v>450</v>
      </c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2" x14ac:dyDescent="0.2">
      <c r="A932" s="217"/>
      <c r="B932" s="218"/>
      <c r="C932" s="248" t="s">
        <v>1199</v>
      </c>
      <c r="D932" s="236"/>
      <c r="E932" s="236"/>
      <c r="F932" s="236"/>
      <c r="G932" s="236"/>
      <c r="H932" s="220"/>
      <c r="I932" s="220"/>
      <c r="J932" s="220"/>
      <c r="K932" s="220"/>
      <c r="L932" s="220"/>
      <c r="M932" s="220"/>
      <c r="N932" s="219"/>
      <c r="O932" s="219"/>
      <c r="P932" s="219"/>
      <c r="Q932" s="219"/>
      <c r="R932" s="220"/>
      <c r="S932" s="220"/>
      <c r="T932" s="220"/>
      <c r="U932" s="220"/>
      <c r="V932" s="220"/>
      <c r="W932" s="220"/>
      <c r="X932" s="220"/>
      <c r="Y932" s="220"/>
      <c r="Z932" s="210"/>
      <c r="AA932" s="210"/>
      <c r="AB932" s="210"/>
      <c r="AC932" s="210"/>
      <c r="AD932" s="210"/>
      <c r="AE932" s="210"/>
      <c r="AF932" s="210"/>
      <c r="AG932" s="210" t="s">
        <v>252</v>
      </c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2" x14ac:dyDescent="0.2">
      <c r="A933" s="217"/>
      <c r="B933" s="218"/>
      <c r="C933" s="262" t="s">
        <v>1595</v>
      </c>
      <c r="D933" s="254"/>
      <c r="E933" s="255">
        <v>35</v>
      </c>
      <c r="F933" s="220"/>
      <c r="G933" s="220"/>
      <c r="H933" s="220"/>
      <c r="I933" s="220"/>
      <c r="J933" s="220"/>
      <c r="K933" s="220"/>
      <c r="L933" s="220"/>
      <c r="M933" s="220"/>
      <c r="N933" s="219"/>
      <c r="O933" s="219"/>
      <c r="P933" s="219"/>
      <c r="Q933" s="219"/>
      <c r="R933" s="220"/>
      <c r="S933" s="220"/>
      <c r="T933" s="220"/>
      <c r="U933" s="220"/>
      <c r="V933" s="220"/>
      <c r="W933" s="220"/>
      <c r="X933" s="220"/>
      <c r="Y933" s="220"/>
      <c r="Z933" s="210"/>
      <c r="AA933" s="210"/>
      <c r="AB933" s="210"/>
      <c r="AC933" s="210"/>
      <c r="AD933" s="210"/>
      <c r="AE933" s="210"/>
      <c r="AF933" s="210"/>
      <c r="AG933" s="210" t="s">
        <v>322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3" x14ac:dyDescent="0.2">
      <c r="A934" s="217"/>
      <c r="B934" s="218"/>
      <c r="C934" s="262" t="s">
        <v>1596</v>
      </c>
      <c r="D934" s="254"/>
      <c r="E934" s="255">
        <v>336</v>
      </c>
      <c r="F934" s="220"/>
      <c r="G934" s="220"/>
      <c r="H934" s="220"/>
      <c r="I934" s="220"/>
      <c r="J934" s="220"/>
      <c r="K934" s="220"/>
      <c r="L934" s="220"/>
      <c r="M934" s="220"/>
      <c r="N934" s="219"/>
      <c r="O934" s="219"/>
      <c r="P934" s="219"/>
      <c r="Q934" s="219"/>
      <c r="R934" s="220"/>
      <c r="S934" s="220"/>
      <c r="T934" s="220"/>
      <c r="U934" s="220"/>
      <c r="V934" s="220"/>
      <c r="W934" s="220"/>
      <c r="X934" s="220"/>
      <c r="Y934" s="220"/>
      <c r="Z934" s="210"/>
      <c r="AA934" s="210"/>
      <c r="AB934" s="210"/>
      <c r="AC934" s="210"/>
      <c r="AD934" s="210"/>
      <c r="AE934" s="210"/>
      <c r="AF934" s="210"/>
      <c r="AG934" s="210" t="s">
        <v>322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3" x14ac:dyDescent="0.2">
      <c r="A935" s="217"/>
      <c r="B935" s="218"/>
      <c r="C935" s="262" t="s">
        <v>1597</v>
      </c>
      <c r="D935" s="254"/>
      <c r="E935" s="255">
        <v>29.526</v>
      </c>
      <c r="F935" s="220"/>
      <c r="G935" s="220"/>
      <c r="H935" s="220"/>
      <c r="I935" s="220"/>
      <c r="J935" s="220"/>
      <c r="K935" s="220"/>
      <c r="L935" s="220"/>
      <c r="M935" s="220"/>
      <c r="N935" s="219"/>
      <c r="O935" s="219"/>
      <c r="P935" s="219"/>
      <c r="Q935" s="219"/>
      <c r="R935" s="220"/>
      <c r="S935" s="220"/>
      <c r="T935" s="220"/>
      <c r="U935" s="220"/>
      <c r="V935" s="220"/>
      <c r="W935" s="220"/>
      <c r="X935" s="220"/>
      <c r="Y935" s="220"/>
      <c r="Z935" s="210"/>
      <c r="AA935" s="210"/>
      <c r="AB935" s="210"/>
      <c r="AC935" s="210"/>
      <c r="AD935" s="210"/>
      <c r="AE935" s="210"/>
      <c r="AF935" s="210"/>
      <c r="AG935" s="210" t="s">
        <v>322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3" x14ac:dyDescent="0.2">
      <c r="A936" s="217"/>
      <c r="B936" s="218"/>
      <c r="C936" s="262" t="s">
        <v>1598</v>
      </c>
      <c r="D936" s="254"/>
      <c r="E936" s="255">
        <v>6.8949999999999996</v>
      </c>
      <c r="F936" s="220"/>
      <c r="G936" s="220"/>
      <c r="H936" s="220"/>
      <c r="I936" s="220"/>
      <c r="J936" s="220"/>
      <c r="K936" s="220"/>
      <c r="L936" s="220"/>
      <c r="M936" s="220"/>
      <c r="N936" s="219"/>
      <c r="O936" s="219"/>
      <c r="P936" s="219"/>
      <c r="Q936" s="219"/>
      <c r="R936" s="220"/>
      <c r="S936" s="220"/>
      <c r="T936" s="220"/>
      <c r="U936" s="220"/>
      <c r="V936" s="220"/>
      <c r="W936" s="220"/>
      <c r="X936" s="220"/>
      <c r="Y936" s="220"/>
      <c r="Z936" s="210"/>
      <c r="AA936" s="210"/>
      <c r="AB936" s="210"/>
      <c r="AC936" s="210"/>
      <c r="AD936" s="210"/>
      <c r="AE936" s="210"/>
      <c r="AF936" s="210"/>
      <c r="AG936" s="210" t="s">
        <v>322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3" x14ac:dyDescent="0.2">
      <c r="A937" s="217"/>
      <c r="B937" s="218"/>
      <c r="C937" s="262" t="s">
        <v>1599</v>
      </c>
      <c r="D937" s="254"/>
      <c r="E937" s="255">
        <v>50.220799999999997</v>
      </c>
      <c r="F937" s="220"/>
      <c r="G937" s="220"/>
      <c r="H937" s="220"/>
      <c r="I937" s="220"/>
      <c r="J937" s="220"/>
      <c r="K937" s="220"/>
      <c r="L937" s="220"/>
      <c r="M937" s="220"/>
      <c r="N937" s="219"/>
      <c r="O937" s="219"/>
      <c r="P937" s="219"/>
      <c r="Q937" s="219"/>
      <c r="R937" s="220"/>
      <c r="S937" s="220"/>
      <c r="T937" s="220"/>
      <c r="U937" s="220"/>
      <c r="V937" s="220"/>
      <c r="W937" s="220"/>
      <c r="X937" s="220"/>
      <c r="Y937" s="220"/>
      <c r="Z937" s="210"/>
      <c r="AA937" s="210"/>
      <c r="AB937" s="210"/>
      <c r="AC937" s="210"/>
      <c r="AD937" s="210"/>
      <c r="AE937" s="210"/>
      <c r="AF937" s="210"/>
      <c r="AG937" s="210" t="s">
        <v>322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3" x14ac:dyDescent="0.2">
      <c r="A938" s="217"/>
      <c r="B938" s="218"/>
      <c r="C938" s="262" t="s">
        <v>1600</v>
      </c>
      <c r="D938" s="254"/>
      <c r="E938" s="255">
        <v>11.622999999999999</v>
      </c>
      <c r="F938" s="220"/>
      <c r="G938" s="220"/>
      <c r="H938" s="220"/>
      <c r="I938" s="220"/>
      <c r="J938" s="220"/>
      <c r="K938" s="220"/>
      <c r="L938" s="220"/>
      <c r="M938" s="220"/>
      <c r="N938" s="219"/>
      <c r="O938" s="219"/>
      <c r="P938" s="219"/>
      <c r="Q938" s="219"/>
      <c r="R938" s="220"/>
      <c r="S938" s="220"/>
      <c r="T938" s="220"/>
      <c r="U938" s="220"/>
      <c r="V938" s="220"/>
      <c r="W938" s="220"/>
      <c r="X938" s="220"/>
      <c r="Y938" s="220"/>
      <c r="Z938" s="210"/>
      <c r="AA938" s="210"/>
      <c r="AB938" s="210"/>
      <c r="AC938" s="210"/>
      <c r="AD938" s="210"/>
      <c r="AE938" s="210"/>
      <c r="AF938" s="210"/>
      <c r="AG938" s="210" t="s">
        <v>322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">
      <c r="A939" s="229">
        <v>180</v>
      </c>
      <c r="B939" s="230" t="s">
        <v>1601</v>
      </c>
      <c r="C939" s="247" t="s">
        <v>1602</v>
      </c>
      <c r="D939" s="231" t="s">
        <v>363</v>
      </c>
      <c r="E939" s="232">
        <v>371</v>
      </c>
      <c r="F939" s="233"/>
      <c r="G939" s="234">
        <f>ROUND(E939*F939,2)</f>
        <v>0</v>
      </c>
      <c r="H939" s="233"/>
      <c r="I939" s="234">
        <f>ROUND(E939*H939,2)</f>
        <v>0</v>
      </c>
      <c r="J939" s="233"/>
      <c r="K939" s="234">
        <f>ROUND(E939*J939,2)</f>
        <v>0</v>
      </c>
      <c r="L939" s="234">
        <v>21</v>
      </c>
      <c r="M939" s="234">
        <f>G939*(1+L939/100)</f>
        <v>0</v>
      </c>
      <c r="N939" s="232">
        <v>0</v>
      </c>
      <c r="O939" s="232">
        <f>ROUND(E939*N939,2)</f>
        <v>0</v>
      </c>
      <c r="P939" s="232">
        <v>0</v>
      </c>
      <c r="Q939" s="232">
        <f>ROUND(E939*P939,2)</f>
        <v>0</v>
      </c>
      <c r="R939" s="234" t="s">
        <v>1492</v>
      </c>
      <c r="S939" s="234" t="s">
        <v>246</v>
      </c>
      <c r="T939" s="235" t="s">
        <v>411</v>
      </c>
      <c r="U939" s="220">
        <v>0.13300000000000001</v>
      </c>
      <c r="V939" s="220">
        <f>ROUND(E939*U939,2)</f>
        <v>49.34</v>
      </c>
      <c r="W939" s="220"/>
      <c r="X939" s="220" t="s">
        <v>280</v>
      </c>
      <c r="Y939" s="220" t="s">
        <v>249</v>
      </c>
      <c r="Z939" s="210"/>
      <c r="AA939" s="210"/>
      <c r="AB939" s="210"/>
      <c r="AC939" s="210"/>
      <c r="AD939" s="210"/>
      <c r="AE939" s="210"/>
      <c r="AF939" s="210"/>
      <c r="AG939" s="210" t="s">
        <v>450</v>
      </c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2" x14ac:dyDescent="0.2">
      <c r="A940" s="217"/>
      <c r="B940" s="218"/>
      <c r="C940" s="262" t="s">
        <v>1595</v>
      </c>
      <c r="D940" s="254"/>
      <c r="E940" s="255">
        <v>35</v>
      </c>
      <c r="F940" s="220"/>
      <c r="G940" s="220"/>
      <c r="H940" s="220"/>
      <c r="I940" s="220"/>
      <c r="J940" s="220"/>
      <c r="K940" s="220"/>
      <c r="L940" s="220"/>
      <c r="M940" s="220"/>
      <c r="N940" s="219"/>
      <c r="O940" s="219"/>
      <c r="P940" s="219"/>
      <c r="Q940" s="219"/>
      <c r="R940" s="220"/>
      <c r="S940" s="220"/>
      <c r="T940" s="220"/>
      <c r="U940" s="220"/>
      <c r="V940" s="220"/>
      <c r="W940" s="220"/>
      <c r="X940" s="220"/>
      <c r="Y940" s="220"/>
      <c r="Z940" s="210"/>
      <c r="AA940" s="210"/>
      <c r="AB940" s="210"/>
      <c r="AC940" s="210"/>
      <c r="AD940" s="210"/>
      <c r="AE940" s="210"/>
      <c r="AF940" s="210"/>
      <c r="AG940" s="210" t="s">
        <v>322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3" x14ac:dyDescent="0.2">
      <c r="A941" s="217"/>
      <c r="B941" s="218"/>
      <c r="C941" s="262" t="s">
        <v>1596</v>
      </c>
      <c r="D941" s="254"/>
      <c r="E941" s="255">
        <v>336</v>
      </c>
      <c r="F941" s="220"/>
      <c r="G941" s="220"/>
      <c r="H941" s="220"/>
      <c r="I941" s="220"/>
      <c r="J941" s="220"/>
      <c r="K941" s="220"/>
      <c r="L941" s="220"/>
      <c r="M941" s="220"/>
      <c r="N941" s="219"/>
      <c r="O941" s="219"/>
      <c r="P941" s="219"/>
      <c r="Q941" s="219"/>
      <c r="R941" s="220"/>
      <c r="S941" s="220"/>
      <c r="T941" s="220"/>
      <c r="U941" s="220"/>
      <c r="V941" s="220"/>
      <c r="W941" s="220"/>
      <c r="X941" s="220"/>
      <c r="Y941" s="220"/>
      <c r="Z941" s="210"/>
      <c r="AA941" s="210"/>
      <c r="AB941" s="210"/>
      <c r="AC941" s="210"/>
      <c r="AD941" s="210"/>
      <c r="AE941" s="210"/>
      <c r="AF941" s="210"/>
      <c r="AG941" s="210" t="s">
        <v>322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ht="22.5" outlineLevel="1" x14ac:dyDescent="0.2">
      <c r="A942" s="229">
        <v>181</v>
      </c>
      <c r="B942" s="230" t="s">
        <v>1603</v>
      </c>
      <c r="C942" s="247" t="s">
        <v>1604</v>
      </c>
      <c r="D942" s="231" t="s">
        <v>400</v>
      </c>
      <c r="E942" s="232">
        <v>106.08</v>
      </c>
      <c r="F942" s="233"/>
      <c r="G942" s="234">
        <f>ROUND(E942*F942,2)</f>
        <v>0</v>
      </c>
      <c r="H942" s="233"/>
      <c r="I942" s="234">
        <f>ROUND(E942*H942,2)</f>
        <v>0</v>
      </c>
      <c r="J942" s="233"/>
      <c r="K942" s="234">
        <f>ROUND(E942*J942,2)</f>
        <v>0</v>
      </c>
      <c r="L942" s="234">
        <v>21</v>
      </c>
      <c r="M942" s="234">
        <f>G942*(1+L942/100)</f>
        <v>0</v>
      </c>
      <c r="N942" s="232">
        <v>1.8400000000000001E-3</v>
      </c>
      <c r="O942" s="232">
        <f>ROUND(E942*N942,2)</f>
        <v>0.2</v>
      </c>
      <c r="P942" s="232">
        <v>0</v>
      </c>
      <c r="Q942" s="232">
        <f>ROUND(E942*P942,2)</f>
        <v>0</v>
      </c>
      <c r="R942" s="234" t="s">
        <v>1492</v>
      </c>
      <c r="S942" s="234" t="s">
        <v>246</v>
      </c>
      <c r="T942" s="235" t="s">
        <v>411</v>
      </c>
      <c r="U942" s="220">
        <v>0.252</v>
      </c>
      <c r="V942" s="220">
        <f>ROUND(E942*U942,2)</f>
        <v>26.73</v>
      </c>
      <c r="W942" s="220"/>
      <c r="X942" s="220" t="s">
        <v>280</v>
      </c>
      <c r="Y942" s="220" t="s">
        <v>249</v>
      </c>
      <c r="Z942" s="210"/>
      <c r="AA942" s="210"/>
      <c r="AB942" s="210"/>
      <c r="AC942" s="210"/>
      <c r="AD942" s="210"/>
      <c r="AE942" s="210"/>
      <c r="AF942" s="210"/>
      <c r="AG942" s="210" t="s">
        <v>450</v>
      </c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2" x14ac:dyDescent="0.2">
      <c r="A943" s="217"/>
      <c r="B943" s="218"/>
      <c r="C943" s="261" t="s">
        <v>1605</v>
      </c>
      <c r="D943" s="260"/>
      <c r="E943" s="260"/>
      <c r="F943" s="260"/>
      <c r="G943" s="260"/>
      <c r="H943" s="220"/>
      <c r="I943" s="220"/>
      <c r="J943" s="220"/>
      <c r="K943" s="220"/>
      <c r="L943" s="220"/>
      <c r="M943" s="220"/>
      <c r="N943" s="219"/>
      <c r="O943" s="219"/>
      <c r="P943" s="219"/>
      <c r="Q943" s="219"/>
      <c r="R943" s="220"/>
      <c r="S943" s="220"/>
      <c r="T943" s="220"/>
      <c r="U943" s="220"/>
      <c r="V943" s="220"/>
      <c r="W943" s="220"/>
      <c r="X943" s="220"/>
      <c r="Y943" s="220"/>
      <c r="Z943" s="210"/>
      <c r="AA943" s="210"/>
      <c r="AB943" s="210"/>
      <c r="AC943" s="210"/>
      <c r="AD943" s="210"/>
      <c r="AE943" s="210"/>
      <c r="AF943" s="210"/>
      <c r="AG943" s="210" t="s">
        <v>320</v>
      </c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2" x14ac:dyDescent="0.2">
      <c r="A944" s="217"/>
      <c r="B944" s="218"/>
      <c r="C944" s="249" t="s">
        <v>1199</v>
      </c>
      <c r="D944" s="238"/>
      <c r="E944" s="238"/>
      <c r="F944" s="238"/>
      <c r="G944" s="238"/>
      <c r="H944" s="220"/>
      <c r="I944" s="220"/>
      <c r="J944" s="220"/>
      <c r="K944" s="220"/>
      <c r="L944" s="220"/>
      <c r="M944" s="220"/>
      <c r="N944" s="219"/>
      <c r="O944" s="219"/>
      <c r="P944" s="219"/>
      <c r="Q944" s="219"/>
      <c r="R944" s="220"/>
      <c r="S944" s="220"/>
      <c r="T944" s="220"/>
      <c r="U944" s="220"/>
      <c r="V944" s="220"/>
      <c r="W944" s="220"/>
      <c r="X944" s="220"/>
      <c r="Y944" s="220"/>
      <c r="Z944" s="210"/>
      <c r="AA944" s="210"/>
      <c r="AB944" s="210"/>
      <c r="AC944" s="210"/>
      <c r="AD944" s="210"/>
      <c r="AE944" s="210"/>
      <c r="AF944" s="210"/>
      <c r="AG944" s="210" t="s">
        <v>252</v>
      </c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2" x14ac:dyDescent="0.2">
      <c r="A945" s="217"/>
      <c r="B945" s="218"/>
      <c r="C945" s="262" t="s">
        <v>1320</v>
      </c>
      <c r="D945" s="254"/>
      <c r="E945" s="255">
        <v>90.44</v>
      </c>
      <c r="F945" s="220"/>
      <c r="G945" s="220"/>
      <c r="H945" s="220"/>
      <c r="I945" s="220"/>
      <c r="J945" s="220"/>
      <c r="K945" s="220"/>
      <c r="L945" s="220"/>
      <c r="M945" s="220"/>
      <c r="N945" s="219"/>
      <c r="O945" s="219"/>
      <c r="P945" s="219"/>
      <c r="Q945" s="219"/>
      <c r="R945" s="220"/>
      <c r="S945" s="220"/>
      <c r="T945" s="220"/>
      <c r="U945" s="220"/>
      <c r="V945" s="220"/>
      <c r="W945" s="220"/>
      <c r="X945" s="220"/>
      <c r="Y945" s="220"/>
      <c r="Z945" s="210"/>
      <c r="AA945" s="210"/>
      <c r="AB945" s="210"/>
      <c r="AC945" s="210"/>
      <c r="AD945" s="210"/>
      <c r="AE945" s="210"/>
      <c r="AF945" s="210"/>
      <c r="AG945" s="210" t="s">
        <v>322</v>
      </c>
      <c r="AH945" s="210">
        <v>0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3" x14ac:dyDescent="0.2">
      <c r="A946" s="217"/>
      <c r="B946" s="218"/>
      <c r="C946" s="262" t="s">
        <v>1321</v>
      </c>
      <c r="D946" s="254"/>
      <c r="E946" s="255">
        <v>18.600000000000001</v>
      </c>
      <c r="F946" s="220"/>
      <c r="G946" s="220"/>
      <c r="H946" s="220"/>
      <c r="I946" s="220"/>
      <c r="J946" s="220"/>
      <c r="K946" s="220"/>
      <c r="L946" s="220"/>
      <c r="M946" s="220"/>
      <c r="N946" s="219"/>
      <c r="O946" s="219"/>
      <c r="P946" s="219"/>
      <c r="Q946" s="219"/>
      <c r="R946" s="220"/>
      <c r="S946" s="220"/>
      <c r="T946" s="220"/>
      <c r="U946" s="220"/>
      <c r="V946" s="220"/>
      <c r="W946" s="220"/>
      <c r="X946" s="220"/>
      <c r="Y946" s="220"/>
      <c r="Z946" s="210"/>
      <c r="AA946" s="210"/>
      <c r="AB946" s="210"/>
      <c r="AC946" s="210"/>
      <c r="AD946" s="210"/>
      <c r="AE946" s="210"/>
      <c r="AF946" s="210"/>
      <c r="AG946" s="210" t="s">
        <v>322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3" x14ac:dyDescent="0.2">
      <c r="A947" s="217"/>
      <c r="B947" s="218"/>
      <c r="C947" s="262" t="s">
        <v>1322</v>
      </c>
      <c r="D947" s="254"/>
      <c r="E947" s="255">
        <v>-2.96</v>
      </c>
      <c r="F947" s="220"/>
      <c r="G947" s="220"/>
      <c r="H947" s="220"/>
      <c r="I947" s="220"/>
      <c r="J947" s="220"/>
      <c r="K947" s="220"/>
      <c r="L947" s="220"/>
      <c r="M947" s="220"/>
      <c r="N947" s="219"/>
      <c r="O947" s="219"/>
      <c r="P947" s="219"/>
      <c r="Q947" s="219"/>
      <c r="R947" s="220"/>
      <c r="S947" s="220"/>
      <c r="T947" s="220"/>
      <c r="U947" s="220"/>
      <c r="V947" s="220"/>
      <c r="W947" s="220"/>
      <c r="X947" s="220"/>
      <c r="Y947" s="220"/>
      <c r="Z947" s="210"/>
      <c r="AA947" s="210"/>
      <c r="AB947" s="210"/>
      <c r="AC947" s="210"/>
      <c r="AD947" s="210"/>
      <c r="AE947" s="210"/>
      <c r="AF947" s="210"/>
      <c r="AG947" s="210" t="s">
        <v>322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ht="22.5" outlineLevel="1" x14ac:dyDescent="0.2">
      <c r="A948" s="229">
        <v>182</v>
      </c>
      <c r="B948" s="230" t="s">
        <v>1606</v>
      </c>
      <c r="C948" s="247" t="s">
        <v>1607</v>
      </c>
      <c r="D948" s="231" t="s">
        <v>400</v>
      </c>
      <c r="E948" s="232">
        <v>101</v>
      </c>
      <c r="F948" s="233"/>
      <c r="G948" s="234">
        <f>ROUND(E948*F948,2)</f>
        <v>0</v>
      </c>
      <c r="H948" s="233"/>
      <c r="I948" s="234">
        <f>ROUND(E948*H948,2)</f>
        <v>0</v>
      </c>
      <c r="J948" s="233"/>
      <c r="K948" s="234">
        <f>ROUND(E948*J948,2)</f>
        <v>0</v>
      </c>
      <c r="L948" s="234">
        <v>21</v>
      </c>
      <c r="M948" s="234">
        <f>G948*(1+L948/100)</f>
        <v>0</v>
      </c>
      <c r="N948" s="232">
        <v>7.6000000000000004E-4</v>
      </c>
      <c r="O948" s="232">
        <f>ROUND(E948*N948,2)</f>
        <v>0.08</v>
      </c>
      <c r="P948" s="232">
        <v>0</v>
      </c>
      <c r="Q948" s="232">
        <f>ROUND(E948*P948,2)</f>
        <v>0</v>
      </c>
      <c r="R948" s="234" t="s">
        <v>1492</v>
      </c>
      <c r="S948" s="234" t="s">
        <v>246</v>
      </c>
      <c r="T948" s="235" t="s">
        <v>411</v>
      </c>
      <c r="U948" s="220">
        <v>0.189</v>
      </c>
      <c r="V948" s="220">
        <f>ROUND(E948*U948,2)</f>
        <v>19.09</v>
      </c>
      <c r="W948" s="220"/>
      <c r="X948" s="220" t="s">
        <v>280</v>
      </c>
      <c r="Y948" s="220" t="s">
        <v>249</v>
      </c>
      <c r="Z948" s="210"/>
      <c r="AA948" s="210"/>
      <c r="AB948" s="210"/>
      <c r="AC948" s="210"/>
      <c r="AD948" s="210"/>
      <c r="AE948" s="210"/>
      <c r="AF948" s="210"/>
      <c r="AG948" s="210" t="s">
        <v>450</v>
      </c>
      <c r="AH948" s="210"/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2" x14ac:dyDescent="0.2">
      <c r="A949" s="217"/>
      <c r="B949" s="218"/>
      <c r="C949" s="261" t="s">
        <v>1605</v>
      </c>
      <c r="D949" s="260"/>
      <c r="E949" s="260"/>
      <c r="F949" s="260"/>
      <c r="G949" s="260"/>
      <c r="H949" s="220"/>
      <c r="I949" s="220"/>
      <c r="J949" s="220"/>
      <c r="K949" s="220"/>
      <c r="L949" s="220"/>
      <c r="M949" s="220"/>
      <c r="N949" s="219"/>
      <c r="O949" s="219"/>
      <c r="P949" s="219"/>
      <c r="Q949" s="219"/>
      <c r="R949" s="220"/>
      <c r="S949" s="220"/>
      <c r="T949" s="220"/>
      <c r="U949" s="220"/>
      <c r="V949" s="220"/>
      <c r="W949" s="220"/>
      <c r="X949" s="220"/>
      <c r="Y949" s="220"/>
      <c r="Z949" s="210"/>
      <c r="AA949" s="210"/>
      <c r="AB949" s="210"/>
      <c r="AC949" s="210"/>
      <c r="AD949" s="210"/>
      <c r="AE949" s="210"/>
      <c r="AF949" s="210"/>
      <c r="AG949" s="210" t="s">
        <v>320</v>
      </c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2" x14ac:dyDescent="0.2">
      <c r="A950" s="217"/>
      <c r="B950" s="218"/>
      <c r="C950" s="249" t="s">
        <v>1199</v>
      </c>
      <c r="D950" s="238"/>
      <c r="E950" s="238"/>
      <c r="F950" s="238"/>
      <c r="G950" s="238"/>
      <c r="H950" s="220"/>
      <c r="I950" s="220"/>
      <c r="J950" s="220"/>
      <c r="K950" s="220"/>
      <c r="L950" s="220"/>
      <c r="M950" s="220"/>
      <c r="N950" s="219"/>
      <c r="O950" s="219"/>
      <c r="P950" s="219"/>
      <c r="Q950" s="219"/>
      <c r="R950" s="220"/>
      <c r="S950" s="220"/>
      <c r="T950" s="220"/>
      <c r="U950" s="220"/>
      <c r="V950" s="220"/>
      <c r="W950" s="220"/>
      <c r="X950" s="220"/>
      <c r="Y950" s="220"/>
      <c r="Z950" s="210"/>
      <c r="AA950" s="210"/>
      <c r="AB950" s="210"/>
      <c r="AC950" s="210"/>
      <c r="AD950" s="210"/>
      <c r="AE950" s="210"/>
      <c r="AF950" s="210"/>
      <c r="AG950" s="210" t="s">
        <v>252</v>
      </c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2" x14ac:dyDescent="0.2">
      <c r="A951" s="217"/>
      <c r="B951" s="218"/>
      <c r="C951" s="262" t="s">
        <v>1608</v>
      </c>
      <c r="D951" s="254"/>
      <c r="E951" s="255">
        <v>85.36</v>
      </c>
      <c r="F951" s="220"/>
      <c r="G951" s="220"/>
      <c r="H951" s="220"/>
      <c r="I951" s="220"/>
      <c r="J951" s="220"/>
      <c r="K951" s="220"/>
      <c r="L951" s="220"/>
      <c r="M951" s="220"/>
      <c r="N951" s="219"/>
      <c r="O951" s="219"/>
      <c r="P951" s="219"/>
      <c r="Q951" s="219"/>
      <c r="R951" s="220"/>
      <c r="S951" s="220"/>
      <c r="T951" s="220"/>
      <c r="U951" s="220"/>
      <c r="V951" s="220"/>
      <c r="W951" s="220"/>
      <c r="X951" s="220"/>
      <c r="Y951" s="220"/>
      <c r="Z951" s="210"/>
      <c r="AA951" s="210"/>
      <c r="AB951" s="210"/>
      <c r="AC951" s="210"/>
      <c r="AD951" s="210"/>
      <c r="AE951" s="210"/>
      <c r="AF951" s="210"/>
      <c r="AG951" s="210" t="s">
        <v>322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3" x14ac:dyDescent="0.2">
      <c r="A952" s="217"/>
      <c r="B952" s="218"/>
      <c r="C952" s="262" t="s">
        <v>1321</v>
      </c>
      <c r="D952" s="254"/>
      <c r="E952" s="255">
        <v>18.600000000000001</v>
      </c>
      <c r="F952" s="220"/>
      <c r="G952" s="220"/>
      <c r="H952" s="220"/>
      <c r="I952" s="220"/>
      <c r="J952" s="220"/>
      <c r="K952" s="220"/>
      <c r="L952" s="220"/>
      <c r="M952" s="220"/>
      <c r="N952" s="219"/>
      <c r="O952" s="219"/>
      <c r="P952" s="219"/>
      <c r="Q952" s="219"/>
      <c r="R952" s="220"/>
      <c r="S952" s="220"/>
      <c r="T952" s="220"/>
      <c r="U952" s="220"/>
      <c r="V952" s="220"/>
      <c r="W952" s="220"/>
      <c r="X952" s="220"/>
      <c r="Y952" s="220"/>
      <c r="Z952" s="210"/>
      <c r="AA952" s="210"/>
      <c r="AB952" s="210"/>
      <c r="AC952" s="210"/>
      <c r="AD952" s="210"/>
      <c r="AE952" s="210"/>
      <c r="AF952" s="210"/>
      <c r="AG952" s="210" t="s">
        <v>322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3" x14ac:dyDescent="0.2">
      <c r="A953" s="217"/>
      <c r="B953" s="218"/>
      <c r="C953" s="262" t="s">
        <v>1322</v>
      </c>
      <c r="D953" s="254"/>
      <c r="E953" s="255">
        <v>-2.96</v>
      </c>
      <c r="F953" s="220"/>
      <c r="G953" s="220"/>
      <c r="H953" s="220"/>
      <c r="I953" s="220"/>
      <c r="J953" s="220"/>
      <c r="K953" s="220"/>
      <c r="L953" s="220"/>
      <c r="M953" s="220"/>
      <c r="N953" s="219"/>
      <c r="O953" s="219"/>
      <c r="P953" s="219"/>
      <c r="Q953" s="219"/>
      <c r="R953" s="220"/>
      <c r="S953" s="220"/>
      <c r="T953" s="220"/>
      <c r="U953" s="220"/>
      <c r="V953" s="220"/>
      <c r="W953" s="220"/>
      <c r="X953" s="220"/>
      <c r="Y953" s="220"/>
      <c r="Z953" s="210"/>
      <c r="AA953" s="210"/>
      <c r="AB953" s="210"/>
      <c r="AC953" s="210"/>
      <c r="AD953" s="210"/>
      <c r="AE953" s="210"/>
      <c r="AF953" s="210"/>
      <c r="AG953" s="210" t="s">
        <v>322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ht="22.5" outlineLevel="1" x14ac:dyDescent="0.2">
      <c r="A954" s="229">
        <v>183</v>
      </c>
      <c r="B954" s="230" t="s">
        <v>1609</v>
      </c>
      <c r="C954" s="247" t="s">
        <v>1610</v>
      </c>
      <c r="D954" s="231" t="s">
        <v>400</v>
      </c>
      <c r="E954" s="232">
        <v>101</v>
      </c>
      <c r="F954" s="233"/>
      <c r="G954" s="234">
        <f>ROUND(E954*F954,2)</f>
        <v>0</v>
      </c>
      <c r="H954" s="233"/>
      <c r="I954" s="234">
        <f>ROUND(E954*H954,2)</f>
        <v>0</v>
      </c>
      <c r="J954" s="233"/>
      <c r="K954" s="234">
        <f>ROUND(E954*J954,2)</f>
        <v>0</v>
      </c>
      <c r="L954" s="234">
        <v>21</v>
      </c>
      <c r="M954" s="234">
        <f>G954*(1+L954/100)</f>
        <v>0</v>
      </c>
      <c r="N954" s="232">
        <v>7.6000000000000004E-4</v>
      </c>
      <c r="O954" s="232">
        <f>ROUND(E954*N954,2)</f>
        <v>0.08</v>
      </c>
      <c r="P954" s="232">
        <v>0</v>
      </c>
      <c r="Q954" s="232">
        <f>ROUND(E954*P954,2)</f>
        <v>0</v>
      </c>
      <c r="R954" s="234" t="s">
        <v>1492</v>
      </c>
      <c r="S954" s="234" t="s">
        <v>246</v>
      </c>
      <c r="T954" s="235" t="s">
        <v>411</v>
      </c>
      <c r="U954" s="220">
        <v>0.19</v>
      </c>
      <c r="V954" s="220">
        <f>ROUND(E954*U954,2)</f>
        <v>19.190000000000001</v>
      </c>
      <c r="W954" s="220"/>
      <c r="X954" s="220" t="s">
        <v>280</v>
      </c>
      <c r="Y954" s="220" t="s">
        <v>249</v>
      </c>
      <c r="Z954" s="210"/>
      <c r="AA954" s="210"/>
      <c r="AB954" s="210"/>
      <c r="AC954" s="210"/>
      <c r="AD954" s="210"/>
      <c r="AE954" s="210"/>
      <c r="AF954" s="210"/>
      <c r="AG954" s="210" t="s">
        <v>450</v>
      </c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2" x14ac:dyDescent="0.2">
      <c r="A955" s="217"/>
      <c r="B955" s="218"/>
      <c r="C955" s="261" t="s">
        <v>1605</v>
      </c>
      <c r="D955" s="260"/>
      <c r="E955" s="260"/>
      <c r="F955" s="260"/>
      <c r="G955" s="260"/>
      <c r="H955" s="220"/>
      <c r="I955" s="220"/>
      <c r="J955" s="220"/>
      <c r="K955" s="220"/>
      <c r="L955" s="220"/>
      <c r="M955" s="220"/>
      <c r="N955" s="219"/>
      <c r="O955" s="219"/>
      <c r="P955" s="219"/>
      <c r="Q955" s="219"/>
      <c r="R955" s="220"/>
      <c r="S955" s="220"/>
      <c r="T955" s="220"/>
      <c r="U955" s="220"/>
      <c r="V955" s="220"/>
      <c r="W955" s="220"/>
      <c r="X955" s="220"/>
      <c r="Y955" s="220"/>
      <c r="Z955" s="210"/>
      <c r="AA955" s="210"/>
      <c r="AB955" s="210"/>
      <c r="AC955" s="210"/>
      <c r="AD955" s="210"/>
      <c r="AE955" s="210"/>
      <c r="AF955" s="210"/>
      <c r="AG955" s="210" t="s">
        <v>320</v>
      </c>
      <c r="AH955" s="210"/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2" x14ac:dyDescent="0.2">
      <c r="A956" s="217"/>
      <c r="B956" s="218"/>
      <c r="C956" s="249" t="s">
        <v>1199</v>
      </c>
      <c r="D956" s="238"/>
      <c r="E956" s="238"/>
      <c r="F956" s="238"/>
      <c r="G956" s="238"/>
      <c r="H956" s="220"/>
      <c r="I956" s="220"/>
      <c r="J956" s="220"/>
      <c r="K956" s="220"/>
      <c r="L956" s="220"/>
      <c r="M956" s="220"/>
      <c r="N956" s="219"/>
      <c r="O956" s="219"/>
      <c r="P956" s="219"/>
      <c r="Q956" s="219"/>
      <c r="R956" s="220"/>
      <c r="S956" s="220"/>
      <c r="T956" s="220"/>
      <c r="U956" s="220"/>
      <c r="V956" s="220"/>
      <c r="W956" s="220"/>
      <c r="X956" s="220"/>
      <c r="Y956" s="220"/>
      <c r="Z956" s="210"/>
      <c r="AA956" s="210"/>
      <c r="AB956" s="210"/>
      <c r="AC956" s="210"/>
      <c r="AD956" s="210"/>
      <c r="AE956" s="210"/>
      <c r="AF956" s="210"/>
      <c r="AG956" s="210" t="s">
        <v>252</v>
      </c>
      <c r="AH956" s="210"/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2" x14ac:dyDescent="0.2">
      <c r="A957" s="217"/>
      <c r="B957" s="218"/>
      <c r="C957" s="262" t="s">
        <v>1611</v>
      </c>
      <c r="D957" s="254"/>
      <c r="E957" s="255">
        <v>85.36</v>
      </c>
      <c r="F957" s="220"/>
      <c r="G957" s="220"/>
      <c r="H957" s="220"/>
      <c r="I957" s="220"/>
      <c r="J957" s="220"/>
      <c r="K957" s="220"/>
      <c r="L957" s="220"/>
      <c r="M957" s="220"/>
      <c r="N957" s="219"/>
      <c r="O957" s="219"/>
      <c r="P957" s="219"/>
      <c r="Q957" s="219"/>
      <c r="R957" s="220"/>
      <c r="S957" s="220"/>
      <c r="T957" s="220"/>
      <c r="U957" s="220"/>
      <c r="V957" s="220"/>
      <c r="W957" s="220"/>
      <c r="X957" s="220"/>
      <c r="Y957" s="220"/>
      <c r="Z957" s="210"/>
      <c r="AA957" s="210"/>
      <c r="AB957" s="210"/>
      <c r="AC957" s="210"/>
      <c r="AD957" s="210"/>
      <c r="AE957" s="210"/>
      <c r="AF957" s="210"/>
      <c r="AG957" s="210" t="s">
        <v>322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3" x14ac:dyDescent="0.2">
      <c r="A958" s="217"/>
      <c r="B958" s="218"/>
      <c r="C958" s="262" t="s">
        <v>1321</v>
      </c>
      <c r="D958" s="254"/>
      <c r="E958" s="255">
        <v>18.600000000000001</v>
      </c>
      <c r="F958" s="220"/>
      <c r="G958" s="220"/>
      <c r="H958" s="220"/>
      <c r="I958" s="220"/>
      <c r="J958" s="220"/>
      <c r="K958" s="220"/>
      <c r="L958" s="220"/>
      <c r="M958" s="220"/>
      <c r="N958" s="219"/>
      <c r="O958" s="219"/>
      <c r="P958" s="219"/>
      <c r="Q958" s="219"/>
      <c r="R958" s="220"/>
      <c r="S958" s="220"/>
      <c r="T958" s="220"/>
      <c r="U958" s="220"/>
      <c r="V958" s="220"/>
      <c r="W958" s="220"/>
      <c r="X958" s="220"/>
      <c r="Y958" s="220"/>
      <c r="Z958" s="210"/>
      <c r="AA958" s="210"/>
      <c r="AB958" s="210"/>
      <c r="AC958" s="210"/>
      <c r="AD958" s="210"/>
      <c r="AE958" s="210"/>
      <c r="AF958" s="210"/>
      <c r="AG958" s="210" t="s">
        <v>322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3" x14ac:dyDescent="0.2">
      <c r="A959" s="217"/>
      <c r="B959" s="218"/>
      <c r="C959" s="262" t="s">
        <v>1322</v>
      </c>
      <c r="D959" s="254"/>
      <c r="E959" s="255">
        <v>-2.96</v>
      </c>
      <c r="F959" s="220"/>
      <c r="G959" s="220"/>
      <c r="H959" s="220"/>
      <c r="I959" s="220"/>
      <c r="J959" s="220"/>
      <c r="K959" s="220"/>
      <c r="L959" s="220"/>
      <c r="M959" s="220"/>
      <c r="N959" s="219"/>
      <c r="O959" s="219"/>
      <c r="P959" s="219"/>
      <c r="Q959" s="219"/>
      <c r="R959" s="220"/>
      <c r="S959" s="220"/>
      <c r="T959" s="220"/>
      <c r="U959" s="220"/>
      <c r="V959" s="220"/>
      <c r="W959" s="220"/>
      <c r="X959" s="220"/>
      <c r="Y959" s="220"/>
      <c r="Z959" s="210"/>
      <c r="AA959" s="210"/>
      <c r="AB959" s="210"/>
      <c r="AC959" s="210"/>
      <c r="AD959" s="210"/>
      <c r="AE959" s="210"/>
      <c r="AF959" s="210"/>
      <c r="AG959" s="210" t="s">
        <v>322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ht="22.5" outlineLevel="1" x14ac:dyDescent="0.2">
      <c r="A960" s="229">
        <v>184</v>
      </c>
      <c r="B960" s="230" t="s">
        <v>1612</v>
      </c>
      <c r="C960" s="247" t="s">
        <v>1613</v>
      </c>
      <c r="D960" s="231" t="s">
        <v>410</v>
      </c>
      <c r="E960" s="232">
        <v>12</v>
      </c>
      <c r="F960" s="233"/>
      <c r="G960" s="234">
        <f>ROUND(E960*F960,2)</f>
        <v>0</v>
      </c>
      <c r="H960" s="233"/>
      <c r="I960" s="234">
        <f>ROUND(E960*H960,2)</f>
        <v>0</v>
      </c>
      <c r="J960" s="233"/>
      <c r="K960" s="234">
        <f>ROUND(E960*J960,2)</f>
        <v>0</v>
      </c>
      <c r="L960" s="234">
        <v>21</v>
      </c>
      <c r="M960" s="234">
        <f>G960*(1+L960/100)</f>
        <v>0</v>
      </c>
      <c r="N960" s="232">
        <v>5.0000000000000002E-5</v>
      </c>
      <c r="O960" s="232">
        <f>ROUND(E960*N960,2)</f>
        <v>0</v>
      </c>
      <c r="P960" s="232">
        <v>0</v>
      </c>
      <c r="Q960" s="232">
        <f>ROUND(E960*P960,2)</f>
        <v>0</v>
      </c>
      <c r="R960" s="234" t="s">
        <v>1492</v>
      </c>
      <c r="S960" s="234" t="s">
        <v>246</v>
      </c>
      <c r="T960" s="235" t="s">
        <v>411</v>
      </c>
      <c r="U960" s="220">
        <v>0.13</v>
      </c>
      <c r="V960" s="220">
        <f>ROUND(E960*U960,2)</f>
        <v>1.56</v>
      </c>
      <c r="W960" s="220"/>
      <c r="X960" s="220" t="s">
        <v>280</v>
      </c>
      <c r="Y960" s="220" t="s">
        <v>249</v>
      </c>
      <c r="Z960" s="210"/>
      <c r="AA960" s="210"/>
      <c r="AB960" s="210"/>
      <c r="AC960" s="210"/>
      <c r="AD960" s="210"/>
      <c r="AE960" s="210"/>
      <c r="AF960" s="210"/>
      <c r="AG960" s="210" t="s">
        <v>450</v>
      </c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2" x14ac:dyDescent="0.2">
      <c r="A961" s="217"/>
      <c r="B961" s="218"/>
      <c r="C961" s="261" t="s">
        <v>1605</v>
      </c>
      <c r="D961" s="260"/>
      <c r="E961" s="260"/>
      <c r="F961" s="260"/>
      <c r="G961" s="260"/>
      <c r="H961" s="220"/>
      <c r="I961" s="220"/>
      <c r="J961" s="220"/>
      <c r="K961" s="220"/>
      <c r="L961" s="220"/>
      <c r="M961" s="220"/>
      <c r="N961" s="219"/>
      <c r="O961" s="219"/>
      <c r="P961" s="219"/>
      <c r="Q961" s="219"/>
      <c r="R961" s="220"/>
      <c r="S961" s="220"/>
      <c r="T961" s="220"/>
      <c r="U961" s="220"/>
      <c r="V961" s="220"/>
      <c r="W961" s="220"/>
      <c r="X961" s="220"/>
      <c r="Y961" s="220"/>
      <c r="Z961" s="210"/>
      <c r="AA961" s="210"/>
      <c r="AB961" s="210"/>
      <c r="AC961" s="210"/>
      <c r="AD961" s="210"/>
      <c r="AE961" s="210"/>
      <c r="AF961" s="210"/>
      <c r="AG961" s="210" t="s">
        <v>320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2" x14ac:dyDescent="0.2">
      <c r="A962" s="217"/>
      <c r="B962" s="218"/>
      <c r="C962" s="262" t="s">
        <v>1614</v>
      </c>
      <c r="D962" s="254"/>
      <c r="E962" s="255">
        <v>12</v>
      </c>
      <c r="F962" s="220"/>
      <c r="G962" s="220"/>
      <c r="H962" s="220"/>
      <c r="I962" s="220"/>
      <c r="J962" s="220"/>
      <c r="K962" s="220"/>
      <c r="L962" s="220"/>
      <c r="M962" s="220"/>
      <c r="N962" s="219"/>
      <c r="O962" s="219"/>
      <c r="P962" s="219"/>
      <c r="Q962" s="219"/>
      <c r="R962" s="220"/>
      <c r="S962" s="220"/>
      <c r="T962" s="220"/>
      <c r="U962" s="220"/>
      <c r="V962" s="220"/>
      <c r="W962" s="220"/>
      <c r="X962" s="220"/>
      <c r="Y962" s="220"/>
      <c r="Z962" s="210"/>
      <c r="AA962" s="210"/>
      <c r="AB962" s="210"/>
      <c r="AC962" s="210"/>
      <c r="AD962" s="210"/>
      <c r="AE962" s="210"/>
      <c r="AF962" s="210"/>
      <c r="AG962" s="210" t="s">
        <v>322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ht="22.5" outlineLevel="1" x14ac:dyDescent="0.2">
      <c r="A963" s="229">
        <v>185</v>
      </c>
      <c r="B963" s="230" t="s">
        <v>1615</v>
      </c>
      <c r="C963" s="247" t="s">
        <v>1616</v>
      </c>
      <c r="D963" s="231" t="s">
        <v>410</v>
      </c>
      <c r="E963" s="232">
        <v>4</v>
      </c>
      <c r="F963" s="233"/>
      <c r="G963" s="234">
        <f>ROUND(E963*F963,2)</f>
        <v>0</v>
      </c>
      <c r="H963" s="233"/>
      <c r="I963" s="234">
        <f>ROUND(E963*H963,2)</f>
        <v>0</v>
      </c>
      <c r="J963" s="233"/>
      <c r="K963" s="234">
        <f>ROUND(E963*J963,2)</f>
        <v>0</v>
      </c>
      <c r="L963" s="234">
        <v>21</v>
      </c>
      <c r="M963" s="234">
        <f>G963*(1+L963/100)</f>
        <v>0</v>
      </c>
      <c r="N963" s="232">
        <v>5.0000000000000002E-5</v>
      </c>
      <c r="O963" s="232">
        <f>ROUND(E963*N963,2)</f>
        <v>0</v>
      </c>
      <c r="P963" s="232">
        <v>0</v>
      </c>
      <c r="Q963" s="232">
        <f>ROUND(E963*P963,2)</f>
        <v>0</v>
      </c>
      <c r="R963" s="234" t="s">
        <v>1492</v>
      </c>
      <c r="S963" s="234" t="s">
        <v>246</v>
      </c>
      <c r="T963" s="235" t="s">
        <v>411</v>
      </c>
      <c r="U963" s="220">
        <v>0.13</v>
      </c>
      <c r="V963" s="220">
        <f>ROUND(E963*U963,2)</f>
        <v>0.52</v>
      </c>
      <c r="W963" s="220"/>
      <c r="X963" s="220" t="s">
        <v>280</v>
      </c>
      <c r="Y963" s="220" t="s">
        <v>249</v>
      </c>
      <c r="Z963" s="210"/>
      <c r="AA963" s="210"/>
      <c r="AB963" s="210"/>
      <c r="AC963" s="210"/>
      <c r="AD963" s="210"/>
      <c r="AE963" s="210"/>
      <c r="AF963" s="210"/>
      <c r="AG963" s="210" t="s">
        <v>450</v>
      </c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2" x14ac:dyDescent="0.2">
      <c r="A964" s="217"/>
      <c r="B964" s="218"/>
      <c r="C964" s="261" t="s">
        <v>1605</v>
      </c>
      <c r="D964" s="260"/>
      <c r="E964" s="260"/>
      <c r="F964" s="260"/>
      <c r="G964" s="260"/>
      <c r="H964" s="220"/>
      <c r="I964" s="220"/>
      <c r="J964" s="220"/>
      <c r="K964" s="220"/>
      <c r="L964" s="220"/>
      <c r="M964" s="220"/>
      <c r="N964" s="219"/>
      <c r="O964" s="219"/>
      <c r="P964" s="219"/>
      <c r="Q964" s="219"/>
      <c r="R964" s="220"/>
      <c r="S964" s="220"/>
      <c r="T964" s="220"/>
      <c r="U964" s="220"/>
      <c r="V964" s="220"/>
      <c r="W964" s="220"/>
      <c r="X964" s="220"/>
      <c r="Y964" s="220"/>
      <c r="Z964" s="210"/>
      <c r="AA964" s="210"/>
      <c r="AB964" s="210"/>
      <c r="AC964" s="210"/>
      <c r="AD964" s="210"/>
      <c r="AE964" s="210"/>
      <c r="AF964" s="210"/>
      <c r="AG964" s="210" t="s">
        <v>320</v>
      </c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2" x14ac:dyDescent="0.2">
      <c r="A965" s="217"/>
      <c r="B965" s="218"/>
      <c r="C965" s="262" t="s">
        <v>1617</v>
      </c>
      <c r="D965" s="254"/>
      <c r="E965" s="255">
        <v>4</v>
      </c>
      <c r="F965" s="220"/>
      <c r="G965" s="220"/>
      <c r="H965" s="220"/>
      <c r="I965" s="220"/>
      <c r="J965" s="220"/>
      <c r="K965" s="220"/>
      <c r="L965" s="220"/>
      <c r="M965" s="220"/>
      <c r="N965" s="219"/>
      <c r="O965" s="219"/>
      <c r="P965" s="219"/>
      <c r="Q965" s="219"/>
      <c r="R965" s="220"/>
      <c r="S965" s="220"/>
      <c r="T965" s="220"/>
      <c r="U965" s="220"/>
      <c r="V965" s="220"/>
      <c r="W965" s="220"/>
      <c r="X965" s="220"/>
      <c r="Y965" s="220"/>
      <c r="Z965" s="210"/>
      <c r="AA965" s="210"/>
      <c r="AB965" s="210"/>
      <c r="AC965" s="210"/>
      <c r="AD965" s="210"/>
      <c r="AE965" s="210"/>
      <c r="AF965" s="210"/>
      <c r="AG965" s="210" t="s">
        <v>322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ht="22.5" outlineLevel="1" x14ac:dyDescent="0.2">
      <c r="A966" s="229">
        <v>186</v>
      </c>
      <c r="B966" s="230" t="s">
        <v>1618</v>
      </c>
      <c r="C966" s="247" t="s">
        <v>1619</v>
      </c>
      <c r="D966" s="231" t="s">
        <v>410</v>
      </c>
      <c r="E966" s="232">
        <v>3</v>
      </c>
      <c r="F966" s="233"/>
      <c r="G966" s="234">
        <f>ROUND(E966*F966,2)</f>
        <v>0</v>
      </c>
      <c r="H966" s="233"/>
      <c r="I966" s="234">
        <f>ROUND(E966*H966,2)</f>
        <v>0</v>
      </c>
      <c r="J966" s="233"/>
      <c r="K966" s="234">
        <f>ROUND(E966*J966,2)</f>
        <v>0</v>
      </c>
      <c r="L966" s="234">
        <v>21</v>
      </c>
      <c r="M966" s="234">
        <f>G966*(1+L966/100)</f>
        <v>0</v>
      </c>
      <c r="N966" s="232">
        <v>6.4999999999999997E-4</v>
      </c>
      <c r="O966" s="232">
        <f>ROUND(E966*N966,2)</f>
        <v>0</v>
      </c>
      <c r="P966" s="232">
        <v>0</v>
      </c>
      <c r="Q966" s="232">
        <f>ROUND(E966*P966,2)</f>
        <v>0</v>
      </c>
      <c r="R966" s="234"/>
      <c r="S966" s="234" t="s">
        <v>279</v>
      </c>
      <c r="T966" s="235" t="s">
        <v>247</v>
      </c>
      <c r="U966" s="220">
        <v>0</v>
      </c>
      <c r="V966" s="220">
        <f>ROUND(E966*U966,2)</f>
        <v>0</v>
      </c>
      <c r="W966" s="220"/>
      <c r="X966" s="220" t="s">
        <v>280</v>
      </c>
      <c r="Y966" s="220" t="s">
        <v>249</v>
      </c>
      <c r="Z966" s="210"/>
      <c r="AA966" s="210"/>
      <c r="AB966" s="210"/>
      <c r="AC966" s="210"/>
      <c r="AD966" s="210"/>
      <c r="AE966" s="210"/>
      <c r="AF966" s="210"/>
      <c r="AG966" s="210" t="s">
        <v>450</v>
      </c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2" x14ac:dyDescent="0.2">
      <c r="A967" s="217"/>
      <c r="B967" s="218"/>
      <c r="C967" s="262" t="s">
        <v>1620</v>
      </c>
      <c r="D967" s="254"/>
      <c r="E967" s="255">
        <v>3</v>
      </c>
      <c r="F967" s="220"/>
      <c r="G967" s="220"/>
      <c r="H967" s="220"/>
      <c r="I967" s="220"/>
      <c r="J967" s="220"/>
      <c r="K967" s="220"/>
      <c r="L967" s="220"/>
      <c r="M967" s="220"/>
      <c r="N967" s="219"/>
      <c r="O967" s="219"/>
      <c r="P967" s="219"/>
      <c r="Q967" s="219"/>
      <c r="R967" s="220"/>
      <c r="S967" s="220"/>
      <c r="T967" s="220"/>
      <c r="U967" s="220"/>
      <c r="V967" s="220"/>
      <c r="W967" s="220"/>
      <c r="X967" s="220"/>
      <c r="Y967" s="220"/>
      <c r="Z967" s="210"/>
      <c r="AA967" s="210"/>
      <c r="AB967" s="210"/>
      <c r="AC967" s="210"/>
      <c r="AD967" s="210"/>
      <c r="AE967" s="210"/>
      <c r="AF967" s="210"/>
      <c r="AG967" s="210" t="s">
        <v>322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ht="22.5" outlineLevel="1" x14ac:dyDescent="0.2">
      <c r="A968" s="229">
        <v>187</v>
      </c>
      <c r="B968" s="230" t="s">
        <v>1621</v>
      </c>
      <c r="C968" s="247" t="s">
        <v>1622</v>
      </c>
      <c r="D968" s="231" t="s">
        <v>410</v>
      </c>
      <c r="E968" s="232">
        <v>4</v>
      </c>
      <c r="F968" s="233"/>
      <c r="G968" s="234">
        <f>ROUND(E968*F968,2)</f>
        <v>0</v>
      </c>
      <c r="H968" s="233"/>
      <c r="I968" s="234">
        <f>ROUND(E968*H968,2)</f>
        <v>0</v>
      </c>
      <c r="J968" s="233"/>
      <c r="K968" s="234">
        <f>ROUND(E968*J968,2)</f>
        <v>0</v>
      </c>
      <c r="L968" s="234">
        <v>21</v>
      </c>
      <c r="M968" s="234">
        <f>G968*(1+L968/100)</f>
        <v>0</v>
      </c>
      <c r="N968" s="232">
        <v>6.4999999999999997E-4</v>
      </c>
      <c r="O968" s="232">
        <f>ROUND(E968*N968,2)</f>
        <v>0</v>
      </c>
      <c r="P968" s="232">
        <v>0</v>
      </c>
      <c r="Q968" s="232">
        <f>ROUND(E968*P968,2)</f>
        <v>0</v>
      </c>
      <c r="R968" s="234"/>
      <c r="S968" s="234" t="s">
        <v>279</v>
      </c>
      <c r="T968" s="235" t="s">
        <v>247</v>
      </c>
      <c r="U968" s="220">
        <v>0</v>
      </c>
      <c r="V968" s="220">
        <f>ROUND(E968*U968,2)</f>
        <v>0</v>
      </c>
      <c r="W968" s="220"/>
      <c r="X968" s="220" t="s">
        <v>280</v>
      </c>
      <c r="Y968" s="220" t="s">
        <v>249</v>
      </c>
      <c r="Z968" s="210"/>
      <c r="AA968" s="210"/>
      <c r="AB968" s="210"/>
      <c r="AC968" s="210"/>
      <c r="AD968" s="210"/>
      <c r="AE968" s="210"/>
      <c r="AF968" s="210"/>
      <c r="AG968" s="210" t="s">
        <v>450</v>
      </c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2" x14ac:dyDescent="0.2">
      <c r="A969" s="217"/>
      <c r="B969" s="218"/>
      <c r="C969" s="248" t="s">
        <v>1623</v>
      </c>
      <c r="D969" s="236"/>
      <c r="E969" s="236"/>
      <c r="F969" s="236"/>
      <c r="G969" s="236"/>
      <c r="H969" s="220"/>
      <c r="I969" s="220"/>
      <c r="J969" s="220"/>
      <c r="K969" s="220"/>
      <c r="L969" s="220"/>
      <c r="M969" s="220"/>
      <c r="N969" s="219"/>
      <c r="O969" s="219"/>
      <c r="P969" s="219"/>
      <c r="Q969" s="219"/>
      <c r="R969" s="220"/>
      <c r="S969" s="220"/>
      <c r="T969" s="220"/>
      <c r="U969" s="220"/>
      <c r="V969" s="220"/>
      <c r="W969" s="220"/>
      <c r="X969" s="220"/>
      <c r="Y969" s="220"/>
      <c r="Z969" s="210"/>
      <c r="AA969" s="210"/>
      <c r="AB969" s="210"/>
      <c r="AC969" s="210"/>
      <c r="AD969" s="210"/>
      <c r="AE969" s="210"/>
      <c r="AF969" s="210"/>
      <c r="AG969" s="210" t="s">
        <v>252</v>
      </c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2" x14ac:dyDescent="0.2">
      <c r="A970" s="217"/>
      <c r="B970" s="218"/>
      <c r="C970" s="262" t="s">
        <v>1624</v>
      </c>
      <c r="D970" s="254"/>
      <c r="E970" s="255">
        <v>4</v>
      </c>
      <c r="F970" s="220"/>
      <c r="G970" s="220"/>
      <c r="H970" s="220"/>
      <c r="I970" s="220"/>
      <c r="J970" s="220"/>
      <c r="K970" s="220"/>
      <c r="L970" s="220"/>
      <c r="M970" s="220"/>
      <c r="N970" s="219"/>
      <c r="O970" s="219"/>
      <c r="P970" s="219"/>
      <c r="Q970" s="219"/>
      <c r="R970" s="220"/>
      <c r="S970" s="220"/>
      <c r="T970" s="220"/>
      <c r="U970" s="220"/>
      <c r="V970" s="220"/>
      <c r="W970" s="220"/>
      <c r="X970" s="220"/>
      <c r="Y970" s="220"/>
      <c r="Z970" s="210"/>
      <c r="AA970" s="210"/>
      <c r="AB970" s="210"/>
      <c r="AC970" s="210"/>
      <c r="AD970" s="210"/>
      <c r="AE970" s="210"/>
      <c r="AF970" s="210"/>
      <c r="AG970" s="210" t="s">
        <v>322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">
      <c r="A971" s="229">
        <v>188</v>
      </c>
      <c r="B971" s="230" t="s">
        <v>1625</v>
      </c>
      <c r="C971" s="247" t="s">
        <v>1626</v>
      </c>
      <c r="D971" s="231" t="s">
        <v>363</v>
      </c>
      <c r="E971" s="232">
        <v>469.26479999999998</v>
      </c>
      <c r="F971" s="233"/>
      <c r="G971" s="234">
        <f>ROUND(E971*F971,2)</f>
        <v>0</v>
      </c>
      <c r="H971" s="233"/>
      <c r="I971" s="234">
        <f>ROUND(E971*H971,2)</f>
        <v>0</v>
      </c>
      <c r="J971" s="233"/>
      <c r="K971" s="234">
        <f>ROUND(E971*J971,2)</f>
        <v>0</v>
      </c>
      <c r="L971" s="234">
        <v>21</v>
      </c>
      <c r="M971" s="234">
        <f>G971*(1+L971/100)</f>
        <v>0</v>
      </c>
      <c r="N971" s="232">
        <v>0</v>
      </c>
      <c r="O971" s="232">
        <f>ROUND(E971*N971,2)</f>
        <v>0</v>
      </c>
      <c r="P971" s="232">
        <v>0</v>
      </c>
      <c r="Q971" s="232">
        <f>ROUND(E971*P971,2)</f>
        <v>0</v>
      </c>
      <c r="R971" s="234" t="s">
        <v>1492</v>
      </c>
      <c r="S971" s="234" t="s">
        <v>246</v>
      </c>
      <c r="T971" s="235" t="s">
        <v>411</v>
      </c>
      <c r="U971" s="220">
        <v>0.1</v>
      </c>
      <c r="V971" s="220">
        <f>ROUND(E971*U971,2)</f>
        <v>46.93</v>
      </c>
      <c r="W971" s="220"/>
      <c r="X971" s="220" t="s">
        <v>280</v>
      </c>
      <c r="Y971" s="220" t="s">
        <v>249</v>
      </c>
      <c r="Z971" s="210"/>
      <c r="AA971" s="210"/>
      <c r="AB971" s="210"/>
      <c r="AC971" s="210"/>
      <c r="AD971" s="210"/>
      <c r="AE971" s="210"/>
      <c r="AF971" s="210"/>
      <c r="AG971" s="210" t="s">
        <v>450</v>
      </c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2" x14ac:dyDescent="0.2">
      <c r="A972" s="217"/>
      <c r="B972" s="218"/>
      <c r="C972" s="262" t="s">
        <v>1595</v>
      </c>
      <c r="D972" s="254"/>
      <c r="E972" s="255">
        <v>35</v>
      </c>
      <c r="F972" s="220"/>
      <c r="G972" s="220"/>
      <c r="H972" s="220"/>
      <c r="I972" s="220"/>
      <c r="J972" s="220"/>
      <c r="K972" s="220"/>
      <c r="L972" s="220"/>
      <c r="M972" s="220"/>
      <c r="N972" s="219"/>
      <c r="O972" s="219"/>
      <c r="P972" s="219"/>
      <c r="Q972" s="219"/>
      <c r="R972" s="220"/>
      <c r="S972" s="220"/>
      <c r="T972" s="220"/>
      <c r="U972" s="220"/>
      <c r="V972" s="220"/>
      <c r="W972" s="220"/>
      <c r="X972" s="220"/>
      <c r="Y972" s="220"/>
      <c r="Z972" s="210"/>
      <c r="AA972" s="210"/>
      <c r="AB972" s="210"/>
      <c r="AC972" s="210"/>
      <c r="AD972" s="210"/>
      <c r="AE972" s="210"/>
      <c r="AF972" s="210"/>
      <c r="AG972" s="210" t="s">
        <v>322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3" x14ac:dyDescent="0.2">
      <c r="A973" s="217"/>
      <c r="B973" s="218"/>
      <c r="C973" s="262" t="s">
        <v>1596</v>
      </c>
      <c r="D973" s="254"/>
      <c r="E973" s="255">
        <v>336</v>
      </c>
      <c r="F973" s="220"/>
      <c r="G973" s="220"/>
      <c r="H973" s="220"/>
      <c r="I973" s="220"/>
      <c r="J973" s="220"/>
      <c r="K973" s="220"/>
      <c r="L973" s="220"/>
      <c r="M973" s="220"/>
      <c r="N973" s="219"/>
      <c r="O973" s="219"/>
      <c r="P973" s="219"/>
      <c r="Q973" s="219"/>
      <c r="R973" s="220"/>
      <c r="S973" s="220"/>
      <c r="T973" s="220"/>
      <c r="U973" s="220"/>
      <c r="V973" s="220"/>
      <c r="W973" s="220"/>
      <c r="X973" s="220"/>
      <c r="Y973" s="220"/>
      <c r="Z973" s="210"/>
      <c r="AA973" s="210"/>
      <c r="AB973" s="210"/>
      <c r="AC973" s="210"/>
      <c r="AD973" s="210"/>
      <c r="AE973" s="210"/>
      <c r="AF973" s="210"/>
      <c r="AG973" s="210" t="s">
        <v>322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3" x14ac:dyDescent="0.2">
      <c r="A974" s="217"/>
      <c r="B974" s="218"/>
      <c r="C974" s="262" t="s">
        <v>1597</v>
      </c>
      <c r="D974" s="254"/>
      <c r="E974" s="255">
        <v>29.526</v>
      </c>
      <c r="F974" s="220"/>
      <c r="G974" s="220"/>
      <c r="H974" s="220"/>
      <c r="I974" s="220"/>
      <c r="J974" s="220"/>
      <c r="K974" s="220"/>
      <c r="L974" s="220"/>
      <c r="M974" s="220"/>
      <c r="N974" s="219"/>
      <c r="O974" s="219"/>
      <c r="P974" s="219"/>
      <c r="Q974" s="219"/>
      <c r="R974" s="220"/>
      <c r="S974" s="220"/>
      <c r="T974" s="220"/>
      <c r="U974" s="220"/>
      <c r="V974" s="220"/>
      <c r="W974" s="220"/>
      <c r="X974" s="220"/>
      <c r="Y974" s="220"/>
      <c r="Z974" s="210"/>
      <c r="AA974" s="210"/>
      <c r="AB974" s="210"/>
      <c r="AC974" s="210"/>
      <c r="AD974" s="210"/>
      <c r="AE974" s="210"/>
      <c r="AF974" s="210"/>
      <c r="AG974" s="210" t="s">
        <v>322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3" x14ac:dyDescent="0.2">
      <c r="A975" s="217"/>
      <c r="B975" s="218"/>
      <c r="C975" s="262" t="s">
        <v>1598</v>
      </c>
      <c r="D975" s="254"/>
      <c r="E975" s="255">
        <v>6.8949999999999996</v>
      </c>
      <c r="F975" s="220"/>
      <c r="G975" s="220"/>
      <c r="H975" s="220"/>
      <c r="I975" s="220"/>
      <c r="J975" s="220"/>
      <c r="K975" s="220"/>
      <c r="L975" s="220"/>
      <c r="M975" s="220"/>
      <c r="N975" s="219"/>
      <c r="O975" s="219"/>
      <c r="P975" s="219"/>
      <c r="Q975" s="219"/>
      <c r="R975" s="220"/>
      <c r="S975" s="220"/>
      <c r="T975" s="220"/>
      <c r="U975" s="220"/>
      <c r="V975" s="220"/>
      <c r="W975" s="220"/>
      <c r="X975" s="220"/>
      <c r="Y975" s="220"/>
      <c r="Z975" s="210"/>
      <c r="AA975" s="210"/>
      <c r="AB975" s="210"/>
      <c r="AC975" s="210"/>
      <c r="AD975" s="210"/>
      <c r="AE975" s="210"/>
      <c r="AF975" s="210"/>
      <c r="AG975" s="210" t="s">
        <v>322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3" x14ac:dyDescent="0.2">
      <c r="A976" s="217"/>
      <c r="B976" s="218"/>
      <c r="C976" s="262" t="s">
        <v>1599</v>
      </c>
      <c r="D976" s="254"/>
      <c r="E976" s="255">
        <v>50.220799999999997</v>
      </c>
      <c r="F976" s="220"/>
      <c r="G976" s="220"/>
      <c r="H976" s="220"/>
      <c r="I976" s="220"/>
      <c r="J976" s="220"/>
      <c r="K976" s="220"/>
      <c r="L976" s="220"/>
      <c r="M976" s="220"/>
      <c r="N976" s="219"/>
      <c r="O976" s="219"/>
      <c r="P976" s="219"/>
      <c r="Q976" s="219"/>
      <c r="R976" s="220"/>
      <c r="S976" s="220"/>
      <c r="T976" s="220"/>
      <c r="U976" s="220"/>
      <c r="V976" s="220"/>
      <c r="W976" s="220"/>
      <c r="X976" s="220"/>
      <c r="Y976" s="220"/>
      <c r="Z976" s="210"/>
      <c r="AA976" s="210"/>
      <c r="AB976" s="210"/>
      <c r="AC976" s="210"/>
      <c r="AD976" s="210"/>
      <c r="AE976" s="210"/>
      <c r="AF976" s="210"/>
      <c r="AG976" s="210" t="s">
        <v>322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3" x14ac:dyDescent="0.2">
      <c r="A977" s="217"/>
      <c r="B977" s="218"/>
      <c r="C977" s="262" t="s">
        <v>1600</v>
      </c>
      <c r="D977" s="254"/>
      <c r="E977" s="255">
        <v>11.622999999999999</v>
      </c>
      <c r="F977" s="220"/>
      <c r="G977" s="220"/>
      <c r="H977" s="220"/>
      <c r="I977" s="220"/>
      <c r="J977" s="220"/>
      <c r="K977" s="220"/>
      <c r="L977" s="220"/>
      <c r="M977" s="220"/>
      <c r="N977" s="219"/>
      <c r="O977" s="219"/>
      <c r="P977" s="219"/>
      <c r="Q977" s="219"/>
      <c r="R977" s="220"/>
      <c r="S977" s="220"/>
      <c r="T977" s="220"/>
      <c r="U977" s="220"/>
      <c r="V977" s="220"/>
      <c r="W977" s="220"/>
      <c r="X977" s="220"/>
      <c r="Y977" s="220"/>
      <c r="Z977" s="210"/>
      <c r="AA977" s="210"/>
      <c r="AB977" s="210"/>
      <c r="AC977" s="210"/>
      <c r="AD977" s="210"/>
      <c r="AE977" s="210"/>
      <c r="AF977" s="210"/>
      <c r="AG977" s="210" t="s">
        <v>322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1" x14ac:dyDescent="0.2">
      <c r="A978" s="229">
        <v>189</v>
      </c>
      <c r="B978" s="230" t="s">
        <v>1627</v>
      </c>
      <c r="C978" s="247" t="s">
        <v>1628</v>
      </c>
      <c r="D978" s="231" t="s">
        <v>363</v>
      </c>
      <c r="E978" s="232">
        <v>814.84199999999998</v>
      </c>
      <c r="F978" s="233"/>
      <c r="G978" s="234">
        <f>ROUND(E978*F978,2)</f>
        <v>0</v>
      </c>
      <c r="H978" s="233"/>
      <c r="I978" s="234">
        <f>ROUND(E978*H978,2)</f>
        <v>0</v>
      </c>
      <c r="J978" s="233"/>
      <c r="K978" s="234">
        <f>ROUND(E978*J978,2)</f>
        <v>0</v>
      </c>
      <c r="L978" s="234">
        <v>21</v>
      </c>
      <c r="M978" s="234">
        <f>G978*(1+L978/100)</f>
        <v>0</v>
      </c>
      <c r="N978" s="232">
        <v>3.0000000000000001E-5</v>
      </c>
      <c r="O978" s="232">
        <f>ROUND(E978*N978,2)</f>
        <v>0.02</v>
      </c>
      <c r="P978" s="232">
        <v>0</v>
      </c>
      <c r="Q978" s="232">
        <f>ROUND(E978*P978,2)</f>
        <v>0</v>
      </c>
      <c r="R978" s="234" t="s">
        <v>1492</v>
      </c>
      <c r="S978" s="234" t="s">
        <v>246</v>
      </c>
      <c r="T978" s="235" t="s">
        <v>411</v>
      </c>
      <c r="U978" s="220">
        <v>0.11765</v>
      </c>
      <c r="V978" s="220">
        <f>ROUND(E978*U978,2)</f>
        <v>95.87</v>
      </c>
      <c r="W978" s="220"/>
      <c r="X978" s="220" t="s">
        <v>280</v>
      </c>
      <c r="Y978" s="220" t="s">
        <v>249</v>
      </c>
      <c r="Z978" s="210"/>
      <c r="AA978" s="210"/>
      <c r="AB978" s="210"/>
      <c r="AC978" s="210"/>
      <c r="AD978" s="210"/>
      <c r="AE978" s="210"/>
      <c r="AF978" s="210"/>
      <c r="AG978" s="210" t="s">
        <v>450</v>
      </c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2" x14ac:dyDescent="0.2">
      <c r="A979" s="217"/>
      <c r="B979" s="218"/>
      <c r="C979" s="263" t="s">
        <v>349</v>
      </c>
      <c r="D979" s="256"/>
      <c r="E979" s="257"/>
      <c r="F979" s="220"/>
      <c r="G979" s="220"/>
      <c r="H979" s="220"/>
      <c r="I979" s="220"/>
      <c r="J979" s="220"/>
      <c r="K979" s="220"/>
      <c r="L979" s="220"/>
      <c r="M979" s="220"/>
      <c r="N979" s="219"/>
      <c r="O979" s="219"/>
      <c r="P979" s="219"/>
      <c r="Q979" s="219"/>
      <c r="R979" s="220"/>
      <c r="S979" s="220"/>
      <c r="T979" s="220"/>
      <c r="U979" s="220"/>
      <c r="V979" s="220"/>
      <c r="W979" s="220"/>
      <c r="X979" s="220"/>
      <c r="Y979" s="220"/>
      <c r="Z979" s="210"/>
      <c r="AA979" s="210"/>
      <c r="AB979" s="210"/>
      <c r="AC979" s="210"/>
      <c r="AD979" s="210"/>
      <c r="AE979" s="210"/>
      <c r="AF979" s="210"/>
      <c r="AG979" s="210" t="s">
        <v>322</v>
      </c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3" x14ac:dyDescent="0.2">
      <c r="A980" s="217"/>
      <c r="B980" s="218"/>
      <c r="C980" s="264" t="s">
        <v>1629</v>
      </c>
      <c r="D980" s="256"/>
      <c r="E980" s="257">
        <v>35</v>
      </c>
      <c r="F980" s="220"/>
      <c r="G980" s="220"/>
      <c r="H980" s="220"/>
      <c r="I980" s="220"/>
      <c r="J980" s="220"/>
      <c r="K980" s="220"/>
      <c r="L980" s="220"/>
      <c r="M980" s="220"/>
      <c r="N980" s="219"/>
      <c r="O980" s="219"/>
      <c r="P980" s="219"/>
      <c r="Q980" s="219"/>
      <c r="R980" s="220"/>
      <c r="S980" s="220"/>
      <c r="T980" s="220"/>
      <c r="U980" s="220"/>
      <c r="V980" s="220"/>
      <c r="W980" s="220"/>
      <c r="X980" s="220"/>
      <c r="Y980" s="220"/>
      <c r="Z980" s="210"/>
      <c r="AA980" s="210"/>
      <c r="AB980" s="210"/>
      <c r="AC980" s="210"/>
      <c r="AD980" s="210"/>
      <c r="AE980" s="210"/>
      <c r="AF980" s="210"/>
      <c r="AG980" s="210" t="s">
        <v>322</v>
      </c>
      <c r="AH980" s="210">
        <v>2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3" x14ac:dyDescent="0.2">
      <c r="A981" s="217"/>
      <c r="B981" s="218"/>
      <c r="C981" s="264" t="s">
        <v>1630</v>
      </c>
      <c r="D981" s="256"/>
      <c r="E981" s="257">
        <v>336</v>
      </c>
      <c r="F981" s="220"/>
      <c r="G981" s="220"/>
      <c r="H981" s="220"/>
      <c r="I981" s="220"/>
      <c r="J981" s="220"/>
      <c r="K981" s="220"/>
      <c r="L981" s="220"/>
      <c r="M981" s="220"/>
      <c r="N981" s="219"/>
      <c r="O981" s="219"/>
      <c r="P981" s="219"/>
      <c r="Q981" s="219"/>
      <c r="R981" s="220"/>
      <c r="S981" s="220"/>
      <c r="T981" s="220"/>
      <c r="U981" s="220"/>
      <c r="V981" s="220"/>
      <c r="W981" s="220"/>
      <c r="X981" s="220"/>
      <c r="Y981" s="220"/>
      <c r="Z981" s="210"/>
      <c r="AA981" s="210"/>
      <c r="AB981" s="210"/>
      <c r="AC981" s="210"/>
      <c r="AD981" s="210"/>
      <c r="AE981" s="210"/>
      <c r="AF981" s="210"/>
      <c r="AG981" s="210" t="s">
        <v>322</v>
      </c>
      <c r="AH981" s="210">
        <v>2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3" x14ac:dyDescent="0.2">
      <c r="A982" s="217"/>
      <c r="B982" s="218"/>
      <c r="C982" s="264" t="s">
        <v>1631</v>
      </c>
      <c r="D982" s="256"/>
      <c r="E982" s="257">
        <v>29.526</v>
      </c>
      <c r="F982" s="220"/>
      <c r="G982" s="220"/>
      <c r="H982" s="220"/>
      <c r="I982" s="220"/>
      <c r="J982" s="220"/>
      <c r="K982" s="220"/>
      <c r="L982" s="220"/>
      <c r="M982" s="220"/>
      <c r="N982" s="219"/>
      <c r="O982" s="219"/>
      <c r="P982" s="219"/>
      <c r="Q982" s="219"/>
      <c r="R982" s="220"/>
      <c r="S982" s="220"/>
      <c r="T982" s="220"/>
      <c r="U982" s="220"/>
      <c r="V982" s="220"/>
      <c r="W982" s="220"/>
      <c r="X982" s="220"/>
      <c r="Y982" s="220"/>
      <c r="Z982" s="210"/>
      <c r="AA982" s="210"/>
      <c r="AB982" s="210"/>
      <c r="AC982" s="210"/>
      <c r="AD982" s="210"/>
      <c r="AE982" s="210"/>
      <c r="AF982" s="210"/>
      <c r="AG982" s="210" t="s">
        <v>322</v>
      </c>
      <c r="AH982" s="210">
        <v>2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3" x14ac:dyDescent="0.2">
      <c r="A983" s="217"/>
      <c r="B983" s="218"/>
      <c r="C983" s="264" t="s">
        <v>1632</v>
      </c>
      <c r="D983" s="256"/>
      <c r="E983" s="257">
        <v>6.8949999999999996</v>
      </c>
      <c r="F983" s="220"/>
      <c r="G983" s="220"/>
      <c r="H983" s="220"/>
      <c r="I983" s="220"/>
      <c r="J983" s="220"/>
      <c r="K983" s="220"/>
      <c r="L983" s="220"/>
      <c r="M983" s="220"/>
      <c r="N983" s="219"/>
      <c r="O983" s="219"/>
      <c r="P983" s="219"/>
      <c r="Q983" s="219"/>
      <c r="R983" s="220"/>
      <c r="S983" s="220"/>
      <c r="T983" s="220"/>
      <c r="U983" s="220"/>
      <c r="V983" s="220"/>
      <c r="W983" s="220"/>
      <c r="X983" s="220"/>
      <c r="Y983" s="220"/>
      <c r="Z983" s="210"/>
      <c r="AA983" s="210"/>
      <c r="AB983" s="210"/>
      <c r="AC983" s="210"/>
      <c r="AD983" s="210"/>
      <c r="AE983" s="210"/>
      <c r="AF983" s="210"/>
      <c r="AG983" s="210" t="s">
        <v>322</v>
      </c>
      <c r="AH983" s="210">
        <v>2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3" x14ac:dyDescent="0.2">
      <c r="A984" s="217"/>
      <c r="B984" s="218"/>
      <c r="C984" s="265" t="s">
        <v>353</v>
      </c>
      <c r="D984" s="258"/>
      <c r="E984" s="259">
        <v>407.42099999999999</v>
      </c>
      <c r="F984" s="220"/>
      <c r="G984" s="220"/>
      <c r="H984" s="220"/>
      <c r="I984" s="220"/>
      <c r="J984" s="220"/>
      <c r="K984" s="220"/>
      <c r="L984" s="220"/>
      <c r="M984" s="220"/>
      <c r="N984" s="219"/>
      <c r="O984" s="219"/>
      <c r="P984" s="219"/>
      <c r="Q984" s="219"/>
      <c r="R984" s="220"/>
      <c r="S984" s="220"/>
      <c r="T984" s="220"/>
      <c r="U984" s="220"/>
      <c r="V984" s="220"/>
      <c r="W984" s="220"/>
      <c r="X984" s="220"/>
      <c r="Y984" s="220"/>
      <c r="Z984" s="210"/>
      <c r="AA984" s="210"/>
      <c r="AB984" s="210"/>
      <c r="AC984" s="210"/>
      <c r="AD984" s="210"/>
      <c r="AE984" s="210"/>
      <c r="AF984" s="210"/>
      <c r="AG984" s="210" t="s">
        <v>322</v>
      </c>
      <c r="AH984" s="210">
        <v>3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3" x14ac:dyDescent="0.2">
      <c r="A985" s="217"/>
      <c r="B985" s="218"/>
      <c r="C985" s="263" t="s">
        <v>354</v>
      </c>
      <c r="D985" s="256"/>
      <c r="E985" s="257"/>
      <c r="F985" s="220"/>
      <c r="G985" s="220"/>
      <c r="H985" s="220"/>
      <c r="I985" s="220"/>
      <c r="J985" s="220"/>
      <c r="K985" s="220"/>
      <c r="L985" s="220"/>
      <c r="M985" s="220"/>
      <c r="N985" s="219"/>
      <c r="O985" s="219"/>
      <c r="P985" s="219"/>
      <c r="Q985" s="219"/>
      <c r="R985" s="220"/>
      <c r="S985" s="220"/>
      <c r="T985" s="220"/>
      <c r="U985" s="220"/>
      <c r="V985" s="220"/>
      <c r="W985" s="220"/>
      <c r="X985" s="220"/>
      <c r="Y985" s="220"/>
      <c r="Z985" s="210"/>
      <c r="AA985" s="210"/>
      <c r="AB985" s="210"/>
      <c r="AC985" s="210"/>
      <c r="AD985" s="210"/>
      <c r="AE985" s="210"/>
      <c r="AF985" s="210"/>
      <c r="AG985" s="210" t="s">
        <v>322</v>
      </c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3" x14ac:dyDescent="0.2">
      <c r="A986" s="217"/>
      <c r="B986" s="218"/>
      <c r="C986" s="262" t="s">
        <v>1633</v>
      </c>
      <c r="D986" s="254"/>
      <c r="E986" s="255">
        <v>814.84199999999998</v>
      </c>
      <c r="F986" s="220"/>
      <c r="G986" s="220"/>
      <c r="H986" s="220"/>
      <c r="I986" s="220"/>
      <c r="J986" s="220"/>
      <c r="K986" s="220"/>
      <c r="L986" s="220"/>
      <c r="M986" s="220"/>
      <c r="N986" s="219"/>
      <c r="O986" s="219"/>
      <c r="P986" s="219"/>
      <c r="Q986" s="219"/>
      <c r="R986" s="220"/>
      <c r="S986" s="220"/>
      <c r="T986" s="220"/>
      <c r="U986" s="220"/>
      <c r="V986" s="220"/>
      <c r="W986" s="220"/>
      <c r="X986" s="220"/>
      <c r="Y986" s="220"/>
      <c r="Z986" s="210"/>
      <c r="AA986" s="210"/>
      <c r="AB986" s="210"/>
      <c r="AC986" s="210"/>
      <c r="AD986" s="210"/>
      <c r="AE986" s="210"/>
      <c r="AF986" s="210"/>
      <c r="AG986" s="210" t="s">
        <v>322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ht="22.5" outlineLevel="1" x14ac:dyDescent="0.2">
      <c r="A987" s="229">
        <v>190</v>
      </c>
      <c r="B987" s="230" t="s">
        <v>1634</v>
      </c>
      <c r="C987" s="247" t="s">
        <v>1635</v>
      </c>
      <c r="D987" s="231" t="s">
        <v>410</v>
      </c>
      <c r="E987" s="232">
        <v>4</v>
      </c>
      <c r="F987" s="233"/>
      <c r="G987" s="234">
        <f>ROUND(E987*F987,2)</f>
        <v>0</v>
      </c>
      <c r="H987" s="233"/>
      <c r="I987" s="234">
        <f>ROUND(E987*H987,2)</f>
        <v>0</v>
      </c>
      <c r="J987" s="233"/>
      <c r="K987" s="234">
        <f>ROUND(E987*J987,2)</f>
        <v>0</v>
      </c>
      <c r="L987" s="234">
        <v>21</v>
      </c>
      <c r="M987" s="234">
        <f>G987*(1+L987/100)</f>
        <v>0</v>
      </c>
      <c r="N987" s="232">
        <v>4.8999999999999998E-4</v>
      </c>
      <c r="O987" s="232">
        <f>ROUND(E987*N987,2)</f>
        <v>0</v>
      </c>
      <c r="P987" s="232">
        <v>0</v>
      </c>
      <c r="Q987" s="232">
        <f>ROUND(E987*P987,2)</f>
        <v>0</v>
      </c>
      <c r="R987" s="234" t="s">
        <v>580</v>
      </c>
      <c r="S987" s="234" t="s">
        <v>246</v>
      </c>
      <c r="T987" s="235" t="s">
        <v>411</v>
      </c>
      <c r="U987" s="220">
        <v>0</v>
      </c>
      <c r="V987" s="220">
        <f>ROUND(E987*U987,2)</f>
        <v>0</v>
      </c>
      <c r="W987" s="220"/>
      <c r="X987" s="220" t="s">
        <v>280</v>
      </c>
      <c r="Y987" s="220" t="s">
        <v>249</v>
      </c>
      <c r="Z987" s="210"/>
      <c r="AA987" s="210"/>
      <c r="AB987" s="210"/>
      <c r="AC987" s="210"/>
      <c r="AD987" s="210"/>
      <c r="AE987" s="210"/>
      <c r="AF987" s="210"/>
      <c r="AG987" s="210" t="s">
        <v>450</v>
      </c>
      <c r="AH987" s="210"/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2" x14ac:dyDescent="0.2">
      <c r="A988" s="217"/>
      <c r="B988" s="218"/>
      <c r="C988" s="248" t="s">
        <v>1199</v>
      </c>
      <c r="D988" s="236"/>
      <c r="E988" s="236"/>
      <c r="F988" s="236"/>
      <c r="G988" s="236"/>
      <c r="H988" s="220"/>
      <c r="I988" s="220"/>
      <c r="J988" s="220"/>
      <c r="K988" s="220"/>
      <c r="L988" s="220"/>
      <c r="M988" s="220"/>
      <c r="N988" s="219"/>
      <c r="O988" s="219"/>
      <c r="P988" s="219"/>
      <c r="Q988" s="219"/>
      <c r="R988" s="220"/>
      <c r="S988" s="220"/>
      <c r="T988" s="220"/>
      <c r="U988" s="220"/>
      <c r="V988" s="220"/>
      <c r="W988" s="220"/>
      <c r="X988" s="220"/>
      <c r="Y988" s="220"/>
      <c r="Z988" s="210"/>
      <c r="AA988" s="210"/>
      <c r="AB988" s="210"/>
      <c r="AC988" s="210"/>
      <c r="AD988" s="210"/>
      <c r="AE988" s="210"/>
      <c r="AF988" s="210"/>
      <c r="AG988" s="210" t="s">
        <v>252</v>
      </c>
      <c r="AH988" s="210"/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2" x14ac:dyDescent="0.2">
      <c r="A989" s="217"/>
      <c r="B989" s="218"/>
      <c r="C989" s="262" t="s">
        <v>1636</v>
      </c>
      <c r="D989" s="254"/>
      <c r="E989" s="255">
        <v>4</v>
      </c>
      <c r="F989" s="220"/>
      <c r="G989" s="220"/>
      <c r="H989" s="220"/>
      <c r="I989" s="220"/>
      <c r="J989" s="220"/>
      <c r="K989" s="220"/>
      <c r="L989" s="220"/>
      <c r="M989" s="220"/>
      <c r="N989" s="219"/>
      <c r="O989" s="219"/>
      <c r="P989" s="219"/>
      <c r="Q989" s="219"/>
      <c r="R989" s="220"/>
      <c r="S989" s="220"/>
      <c r="T989" s="220"/>
      <c r="U989" s="220"/>
      <c r="V989" s="220"/>
      <c r="W989" s="220"/>
      <c r="X989" s="220"/>
      <c r="Y989" s="220"/>
      <c r="Z989" s="210"/>
      <c r="AA989" s="210"/>
      <c r="AB989" s="210"/>
      <c r="AC989" s="210"/>
      <c r="AD989" s="210"/>
      <c r="AE989" s="210"/>
      <c r="AF989" s="210"/>
      <c r="AG989" s="210" t="s">
        <v>322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ht="33.75" outlineLevel="1" x14ac:dyDescent="0.2">
      <c r="A990" s="229">
        <v>191</v>
      </c>
      <c r="B990" s="230" t="s">
        <v>1637</v>
      </c>
      <c r="C990" s="247" t="s">
        <v>1638</v>
      </c>
      <c r="D990" s="231" t="s">
        <v>410</v>
      </c>
      <c r="E990" s="232">
        <v>4</v>
      </c>
      <c r="F990" s="233"/>
      <c r="G990" s="234">
        <f>ROUND(E990*F990,2)</f>
        <v>0</v>
      </c>
      <c r="H990" s="233"/>
      <c r="I990" s="234">
        <f>ROUND(E990*H990,2)</f>
        <v>0</v>
      </c>
      <c r="J990" s="233"/>
      <c r="K990" s="234">
        <f>ROUND(E990*J990,2)</f>
        <v>0</v>
      </c>
      <c r="L990" s="234">
        <v>21</v>
      </c>
      <c r="M990" s="234">
        <f>G990*(1+L990/100)</f>
        <v>0</v>
      </c>
      <c r="N990" s="232">
        <v>2.32E-3</v>
      </c>
      <c r="O990" s="232">
        <f>ROUND(E990*N990,2)</f>
        <v>0.01</v>
      </c>
      <c r="P990" s="232">
        <v>0</v>
      </c>
      <c r="Q990" s="232">
        <f>ROUND(E990*P990,2)</f>
        <v>0</v>
      </c>
      <c r="R990" s="234" t="s">
        <v>580</v>
      </c>
      <c r="S990" s="234" t="s">
        <v>246</v>
      </c>
      <c r="T990" s="235" t="s">
        <v>411</v>
      </c>
      <c r="U990" s="220">
        <v>0.74</v>
      </c>
      <c r="V990" s="220">
        <f>ROUND(E990*U990,2)</f>
        <v>2.96</v>
      </c>
      <c r="W990" s="220"/>
      <c r="X990" s="220" t="s">
        <v>280</v>
      </c>
      <c r="Y990" s="220" t="s">
        <v>249</v>
      </c>
      <c r="Z990" s="210"/>
      <c r="AA990" s="210"/>
      <c r="AB990" s="210"/>
      <c r="AC990" s="210"/>
      <c r="AD990" s="210"/>
      <c r="AE990" s="210"/>
      <c r="AF990" s="210"/>
      <c r="AG990" s="210" t="s">
        <v>450</v>
      </c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2" x14ac:dyDescent="0.2">
      <c r="A991" s="217"/>
      <c r="B991" s="218"/>
      <c r="C991" s="248" t="s">
        <v>1199</v>
      </c>
      <c r="D991" s="236"/>
      <c r="E991" s="236"/>
      <c r="F991" s="236"/>
      <c r="G991" s="236"/>
      <c r="H991" s="220"/>
      <c r="I991" s="220"/>
      <c r="J991" s="220"/>
      <c r="K991" s="220"/>
      <c r="L991" s="220"/>
      <c r="M991" s="220"/>
      <c r="N991" s="219"/>
      <c r="O991" s="219"/>
      <c r="P991" s="219"/>
      <c r="Q991" s="219"/>
      <c r="R991" s="220"/>
      <c r="S991" s="220"/>
      <c r="T991" s="220"/>
      <c r="U991" s="220"/>
      <c r="V991" s="220"/>
      <c r="W991" s="220"/>
      <c r="X991" s="220"/>
      <c r="Y991" s="220"/>
      <c r="Z991" s="210"/>
      <c r="AA991" s="210"/>
      <c r="AB991" s="210"/>
      <c r="AC991" s="210"/>
      <c r="AD991" s="210"/>
      <c r="AE991" s="210"/>
      <c r="AF991" s="210"/>
      <c r="AG991" s="210" t="s">
        <v>252</v>
      </c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2" x14ac:dyDescent="0.2">
      <c r="A992" s="217"/>
      <c r="B992" s="218"/>
      <c r="C992" s="262" t="s">
        <v>1639</v>
      </c>
      <c r="D992" s="254"/>
      <c r="E992" s="255">
        <v>4</v>
      </c>
      <c r="F992" s="220"/>
      <c r="G992" s="220"/>
      <c r="H992" s="220"/>
      <c r="I992" s="220"/>
      <c r="J992" s="220"/>
      <c r="K992" s="220"/>
      <c r="L992" s="220"/>
      <c r="M992" s="220"/>
      <c r="N992" s="219"/>
      <c r="O992" s="219"/>
      <c r="P992" s="219"/>
      <c r="Q992" s="219"/>
      <c r="R992" s="220"/>
      <c r="S992" s="220"/>
      <c r="T992" s="220"/>
      <c r="U992" s="220"/>
      <c r="V992" s="220"/>
      <c r="W992" s="220"/>
      <c r="X992" s="220"/>
      <c r="Y992" s="220"/>
      <c r="Z992" s="210"/>
      <c r="AA992" s="210"/>
      <c r="AB992" s="210"/>
      <c r="AC992" s="210"/>
      <c r="AD992" s="210"/>
      <c r="AE992" s="210"/>
      <c r="AF992" s="210"/>
      <c r="AG992" s="210" t="s">
        <v>322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ht="22.5" outlineLevel="1" x14ac:dyDescent="0.2">
      <c r="A993" s="229">
        <v>192</v>
      </c>
      <c r="B993" s="230" t="s">
        <v>1640</v>
      </c>
      <c r="C993" s="247" t="s">
        <v>1641</v>
      </c>
      <c r="D993" s="231" t="s">
        <v>410</v>
      </c>
      <c r="E993" s="232">
        <v>4</v>
      </c>
      <c r="F993" s="233"/>
      <c r="G993" s="234">
        <f>ROUND(E993*F993,2)</f>
        <v>0</v>
      </c>
      <c r="H993" s="233"/>
      <c r="I993" s="234">
        <f>ROUND(E993*H993,2)</f>
        <v>0</v>
      </c>
      <c r="J993" s="233"/>
      <c r="K993" s="234">
        <f>ROUND(E993*J993,2)</f>
        <v>0</v>
      </c>
      <c r="L993" s="234">
        <v>21</v>
      </c>
      <c r="M993" s="234">
        <f>G993*(1+L993/100)</f>
        <v>0</v>
      </c>
      <c r="N993" s="232">
        <v>6.1399999999999996E-3</v>
      </c>
      <c r="O993" s="232">
        <f>ROUND(E993*N993,2)</f>
        <v>0.02</v>
      </c>
      <c r="P993" s="232">
        <v>0</v>
      </c>
      <c r="Q993" s="232">
        <f>ROUND(E993*P993,2)</f>
        <v>0</v>
      </c>
      <c r="R993" s="234" t="s">
        <v>580</v>
      </c>
      <c r="S993" s="234" t="s">
        <v>246</v>
      </c>
      <c r="T993" s="235" t="s">
        <v>411</v>
      </c>
      <c r="U993" s="220">
        <v>0.05</v>
      </c>
      <c r="V993" s="220">
        <f>ROUND(E993*U993,2)</f>
        <v>0.2</v>
      </c>
      <c r="W993" s="220"/>
      <c r="X993" s="220" t="s">
        <v>280</v>
      </c>
      <c r="Y993" s="220" t="s">
        <v>249</v>
      </c>
      <c r="Z993" s="210"/>
      <c r="AA993" s="210"/>
      <c r="AB993" s="210"/>
      <c r="AC993" s="210"/>
      <c r="AD993" s="210"/>
      <c r="AE993" s="210"/>
      <c r="AF993" s="210"/>
      <c r="AG993" s="210" t="s">
        <v>450</v>
      </c>
      <c r="AH993" s="210"/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2" x14ac:dyDescent="0.2">
      <c r="A994" s="217"/>
      <c r="B994" s="218"/>
      <c r="C994" s="248" t="s">
        <v>1199</v>
      </c>
      <c r="D994" s="236"/>
      <c r="E994" s="236"/>
      <c r="F994" s="236"/>
      <c r="G994" s="236"/>
      <c r="H994" s="220"/>
      <c r="I994" s="220"/>
      <c r="J994" s="220"/>
      <c r="K994" s="220"/>
      <c r="L994" s="220"/>
      <c r="M994" s="220"/>
      <c r="N994" s="219"/>
      <c r="O994" s="219"/>
      <c r="P994" s="219"/>
      <c r="Q994" s="219"/>
      <c r="R994" s="220"/>
      <c r="S994" s="220"/>
      <c r="T994" s="220"/>
      <c r="U994" s="220"/>
      <c r="V994" s="220"/>
      <c r="W994" s="220"/>
      <c r="X994" s="220"/>
      <c r="Y994" s="220"/>
      <c r="Z994" s="210"/>
      <c r="AA994" s="210"/>
      <c r="AB994" s="210"/>
      <c r="AC994" s="210"/>
      <c r="AD994" s="210"/>
      <c r="AE994" s="210"/>
      <c r="AF994" s="210"/>
      <c r="AG994" s="210" t="s">
        <v>252</v>
      </c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2" x14ac:dyDescent="0.2">
      <c r="A995" s="217"/>
      <c r="B995" s="218"/>
      <c r="C995" s="262" t="s">
        <v>1639</v>
      </c>
      <c r="D995" s="254"/>
      <c r="E995" s="255">
        <v>4</v>
      </c>
      <c r="F995" s="220"/>
      <c r="G995" s="220"/>
      <c r="H995" s="220"/>
      <c r="I995" s="220"/>
      <c r="J995" s="220"/>
      <c r="K995" s="220"/>
      <c r="L995" s="220"/>
      <c r="M995" s="220"/>
      <c r="N995" s="219"/>
      <c r="O995" s="219"/>
      <c r="P995" s="219"/>
      <c r="Q995" s="219"/>
      <c r="R995" s="220"/>
      <c r="S995" s="220"/>
      <c r="T995" s="220"/>
      <c r="U995" s="220"/>
      <c r="V995" s="220"/>
      <c r="W995" s="220"/>
      <c r="X995" s="220"/>
      <c r="Y995" s="220"/>
      <c r="Z995" s="210"/>
      <c r="AA995" s="210"/>
      <c r="AB995" s="210"/>
      <c r="AC995" s="210"/>
      <c r="AD995" s="210"/>
      <c r="AE995" s="210"/>
      <c r="AF995" s="210"/>
      <c r="AG995" s="210" t="s">
        <v>322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ht="33.75" outlineLevel="1" x14ac:dyDescent="0.2">
      <c r="A996" s="229">
        <v>193</v>
      </c>
      <c r="B996" s="230" t="s">
        <v>1642</v>
      </c>
      <c r="C996" s="247" t="s">
        <v>1643</v>
      </c>
      <c r="D996" s="231" t="s">
        <v>410</v>
      </c>
      <c r="E996" s="232">
        <v>4</v>
      </c>
      <c r="F996" s="233"/>
      <c r="G996" s="234">
        <f>ROUND(E996*F996,2)</f>
        <v>0</v>
      </c>
      <c r="H996" s="233"/>
      <c r="I996" s="234">
        <f>ROUND(E996*H996,2)</f>
        <v>0</v>
      </c>
      <c r="J996" s="233"/>
      <c r="K996" s="234">
        <f>ROUND(E996*J996,2)</f>
        <v>0</v>
      </c>
      <c r="L996" s="234">
        <v>21</v>
      </c>
      <c r="M996" s="234">
        <f>G996*(1+L996/100)</f>
        <v>0</v>
      </c>
      <c r="N996" s="232">
        <v>1.4400000000000001E-3</v>
      </c>
      <c r="O996" s="232">
        <f>ROUND(E996*N996,2)</f>
        <v>0.01</v>
      </c>
      <c r="P996" s="232">
        <v>0</v>
      </c>
      <c r="Q996" s="232">
        <f>ROUND(E996*P996,2)</f>
        <v>0</v>
      </c>
      <c r="R996" s="234" t="s">
        <v>580</v>
      </c>
      <c r="S996" s="234" t="s">
        <v>246</v>
      </c>
      <c r="T996" s="235" t="s">
        <v>411</v>
      </c>
      <c r="U996" s="220">
        <v>0.127</v>
      </c>
      <c r="V996" s="220">
        <f>ROUND(E996*U996,2)</f>
        <v>0.51</v>
      </c>
      <c r="W996" s="220"/>
      <c r="X996" s="220" t="s">
        <v>280</v>
      </c>
      <c r="Y996" s="220" t="s">
        <v>249</v>
      </c>
      <c r="Z996" s="210"/>
      <c r="AA996" s="210"/>
      <c r="AB996" s="210"/>
      <c r="AC996" s="210"/>
      <c r="AD996" s="210"/>
      <c r="AE996" s="210"/>
      <c r="AF996" s="210"/>
      <c r="AG996" s="210" t="s">
        <v>450</v>
      </c>
      <c r="AH996" s="210"/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2" x14ac:dyDescent="0.2">
      <c r="A997" s="217"/>
      <c r="B997" s="218"/>
      <c r="C997" s="248" t="s">
        <v>1199</v>
      </c>
      <c r="D997" s="236"/>
      <c r="E997" s="236"/>
      <c r="F997" s="236"/>
      <c r="G997" s="236"/>
      <c r="H997" s="220"/>
      <c r="I997" s="220"/>
      <c r="J997" s="220"/>
      <c r="K997" s="220"/>
      <c r="L997" s="220"/>
      <c r="M997" s="220"/>
      <c r="N997" s="219"/>
      <c r="O997" s="219"/>
      <c r="P997" s="219"/>
      <c r="Q997" s="219"/>
      <c r="R997" s="220"/>
      <c r="S997" s="220"/>
      <c r="T997" s="220"/>
      <c r="U997" s="220"/>
      <c r="V997" s="220"/>
      <c r="W997" s="220"/>
      <c r="X997" s="220"/>
      <c r="Y997" s="220"/>
      <c r="Z997" s="210"/>
      <c r="AA997" s="210"/>
      <c r="AB997" s="210"/>
      <c r="AC997" s="210"/>
      <c r="AD997" s="210"/>
      <c r="AE997" s="210"/>
      <c r="AF997" s="210"/>
      <c r="AG997" s="210" t="s">
        <v>252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">
      <c r="A998" s="229">
        <v>194</v>
      </c>
      <c r="B998" s="230" t="s">
        <v>1644</v>
      </c>
      <c r="C998" s="247" t="s">
        <v>1645</v>
      </c>
      <c r="D998" s="231" t="s">
        <v>410</v>
      </c>
      <c r="E998" s="232">
        <v>5</v>
      </c>
      <c r="F998" s="233"/>
      <c r="G998" s="234">
        <f>ROUND(E998*F998,2)</f>
        <v>0</v>
      </c>
      <c r="H998" s="233"/>
      <c r="I998" s="234">
        <f>ROUND(E998*H998,2)</f>
        <v>0</v>
      </c>
      <c r="J998" s="233"/>
      <c r="K998" s="234">
        <f>ROUND(E998*J998,2)</f>
        <v>0</v>
      </c>
      <c r="L998" s="234">
        <v>21</v>
      </c>
      <c r="M998" s="234">
        <f>G998*(1+L998/100)</f>
        <v>0</v>
      </c>
      <c r="N998" s="232">
        <v>1.9499999999999999E-3</v>
      </c>
      <c r="O998" s="232">
        <f>ROUND(E998*N998,2)</f>
        <v>0.01</v>
      </c>
      <c r="P998" s="232">
        <v>0</v>
      </c>
      <c r="Q998" s="232">
        <f>ROUND(E998*P998,2)</f>
        <v>0</v>
      </c>
      <c r="R998" s="234"/>
      <c r="S998" s="234" t="s">
        <v>279</v>
      </c>
      <c r="T998" s="235" t="s">
        <v>247</v>
      </c>
      <c r="U998" s="220">
        <v>0</v>
      </c>
      <c r="V998" s="220">
        <f>ROUND(E998*U998,2)</f>
        <v>0</v>
      </c>
      <c r="W998" s="220"/>
      <c r="X998" s="220" t="s">
        <v>280</v>
      </c>
      <c r="Y998" s="220" t="s">
        <v>249</v>
      </c>
      <c r="Z998" s="210"/>
      <c r="AA998" s="210"/>
      <c r="AB998" s="210"/>
      <c r="AC998" s="210"/>
      <c r="AD998" s="210"/>
      <c r="AE998" s="210"/>
      <c r="AF998" s="210"/>
      <c r="AG998" s="210" t="s">
        <v>450</v>
      </c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2" x14ac:dyDescent="0.2">
      <c r="A999" s="217"/>
      <c r="B999" s="218"/>
      <c r="C999" s="248" t="s">
        <v>1199</v>
      </c>
      <c r="D999" s="236"/>
      <c r="E999" s="236"/>
      <c r="F999" s="236"/>
      <c r="G999" s="236"/>
      <c r="H999" s="220"/>
      <c r="I999" s="220"/>
      <c r="J999" s="220"/>
      <c r="K999" s="220"/>
      <c r="L999" s="220"/>
      <c r="M999" s="220"/>
      <c r="N999" s="219"/>
      <c r="O999" s="219"/>
      <c r="P999" s="219"/>
      <c r="Q999" s="219"/>
      <c r="R999" s="220"/>
      <c r="S999" s="220"/>
      <c r="T999" s="220"/>
      <c r="U999" s="220"/>
      <c r="V999" s="220"/>
      <c r="W999" s="220"/>
      <c r="X999" s="220"/>
      <c r="Y999" s="220"/>
      <c r="Z999" s="210"/>
      <c r="AA999" s="210"/>
      <c r="AB999" s="210"/>
      <c r="AC999" s="210"/>
      <c r="AD999" s="210"/>
      <c r="AE999" s="210"/>
      <c r="AF999" s="210"/>
      <c r="AG999" s="210" t="s">
        <v>252</v>
      </c>
      <c r="AH999" s="210"/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2" x14ac:dyDescent="0.2">
      <c r="A1000" s="217"/>
      <c r="B1000" s="218"/>
      <c r="C1000" s="262" t="s">
        <v>1646</v>
      </c>
      <c r="D1000" s="254"/>
      <c r="E1000" s="255">
        <v>5</v>
      </c>
      <c r="F1000" s="220"/>
      <c r="G1000" s="220"/>
      <c r="H1000" s="220"/>
      <c r="I1000" s="220"/>
      <c r="J1000" s="220"/>
      <c r="K1000" s="220"/>
      <c r="L1000" s="220"/>
      <c r="M1000" s="220"/>
      <c r="N1000" s="219"/>
      <c r="O1000" s="219"/>
      <c r="P1000" s="219"/>
      <c r="Q1000" s="219"/>
      <c r="R1000" s="220"/>
      <c r="S1000" s="220"/>
      <c r="T1000" s="220"/>
      <c r="U1000" s="220"/>
      <c r="V1000" s="220"/>
      <c r="W1000" s="220"/>
      <c r="X1000" s="220"/>
      <c r="Y1000" s="220"/>
      <c r="Z1000" s="210"/>
      <c r="AA1000" s="210"/>
      <c r="AB1000" s="210"/>
      <c r="AC1000" s="210"/>
      <c r="AD1000" s="210"/>
      <c r="AE1000" s="210"/>
      <c r="AF1000" s="210"/>
      <c r="AG1000" s="210" t="s">
        <v>322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">
      <c r="A1001" s="229">
        <v>195</v>
      </c>
      <c r="B1001" s="230" t="s">
        <v>1647</v>
      </c>
      <c r="C1001" s="247" t="s">
        <v>1648</v>
      </c>
      <c r="D1001" s="231" t="s">
        <v>410</v>
      </c>
      <c r="E1001" s="232">
        <v>4</v>
      </c>
      <c r="F1001" s="233"/>
      <c r="G1001" s="234">
        <f>ROUND(E1001*F1001,2)</f>
        <v>0</v>
      </c>
      <c r="H1001" s="233"/>
      <c r="I1001" s="234">
        <f>ROUND(E1001*H1001,2)</f>
        <v>0</v>
      </c>
      <c r="J1001" s="233"/>
      <c r="K1001" s="234">
        <f>ROUND(E1001*J1001,2)</f>
        <v>0</v>
      </c>
      <c r="L1001" s="234">
        <v>21</v>
      </c>
      <c r="M1001" s="234">
        <f>G1001*(1+L1001/100)</f>
        <v>0</v>
      </c>
      <c r="N1001" s="232">
        <v>6.4999999999999997E-4</v>
      </c>
      <c r="O1001" s="232">
        <f>ROUND(E1001*N1001,2)</f>
        <v>0</v>
      </c>
      <c r="P1001" s="232">
        <v>0</v>
      </c>
      <c r="Q1001" s="232">
        <f>ROUND(E1001*P1001,2)</f>
        <v>0</v>
      </c>
      <c r="R1001" s="234"/>
      <c r="S1001" s="234" t="s">
        <v>279</v>
      </c>
      <c r="T1001" s="235" t="s">
        <v>247</v>
      </c>
      <c r="U1001" s="220">
        <v>0</v>
      </c>
      <c r="V1001" s="220">
        <f>ROUND(E1001*U1001,2)</f>
        <v>0</v>
      </c>
      <c r="W1001" s="220"/>
      <c r="X1001" s="220" t="s">
        <v>280</v>
      </c>
      <c r="Y1001" s="220" t="s">
        <v>249</v>
      </c>
      <c r="Z1001" s="210"/>
      <c r="AA1001" s="210"/>
      <c r="AB1001" s="210"/>
      <c r="AC1001" s="210"/>
      <c r="AD1001" s="210"/>
      <c r="AE1001" s="210"/>
      <c r="AF1001" s="210"/>
      <c r="AG1001" s="210" t="s">
        <v>281</v>
      </c>
      <c r="AH1001" s="210"/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2" x14ac:dyDescent="0.2">
      <c r="A1002" s="217"/>
      <c r="B1002" s="218"/>
      <c r="C1002" s="248" t="s">
        <v>1199</v>
      </c>
      <c r="D1002" s="236"/>
      <c r="E1002" s="236"/>
      <c r="F1002" s="236"/>
      <c r="G1002" s="236"/>
      <c r="H1002" s="220"/>
      <c r="I1002" s="220"/>
      <c r="J1002" s="220"/>
      <c r="K1002" s="220"/>
      <c r="L1002" s="220"/>
      <c r="M1002" s="220"/>
      <c r="N1002" s="219"/>
      <c r="O1002" s="219"/>
      <c r="P1002" s="219"/>
      <c r="Q1002" s="219"/>
      <c r="R1002" s="220"/>
      <c r="S1002" s="220"/>
      <c r="T1002" s="220"/>
      <c r="U1002" s="220"/>
      <c r="V1002" s="220"/>
      <c r="W1002" s="220"/>
      <c r="X1002" s="220"/>
      <c r="Y1002" s="220"/>
      <c r="Z1002" s="210"/>
      <c r="AA1002" s="210"/>
      <c r="AB1002" s="210"/>
      <c r="AC1002" s="210"/>
      <c r="AD1002" s="210"/>
      <c r="AE1002" s="210"/>
      <c r="AF1002" s="210"/>
      <c r="AG1002" s="210" t="s">
        <v>252</v>
      </c>
      <c r="AH1002" s="210"/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2" x14ac:dyDescent="0.2">
      <c r="A1003" s="217"/>
      <c r="B1003" s="218"/>
      <c r="C1003" s="262" t="s">
        <v>1624</v>
      </c>
      <c r="D1003" s="254"/>
      <c r="E1003" s="255">
        <v>4</v>
      </c>
      <c r="F1003" s="220"/>
      <c r="G1003" s="220"/>
      <c r="H1003" s="220"/>
      <c r="I1003" s="220"/>
      <c r="J1003" s="220"/>
      <c r="K1003" s="220"/>
      <c r="L1003" s="220"/>
      <c r="M1003" s="220"/>
      <c r="N1003" s="219"/>
      <c r="O1003" s="219"/>
      <c r="P1003" s="219"/>
      <c r="Q1003" s="219"/>
      <c r="R1003" s="220"/>
      <c r="S1003" s="220"/>
      <c r="T1003" s="220"/>
      <c r="U1003" s="220"/>
      <c r="V1003" s="220"/>
      <c r="W1003" s="220"/>
      <c r="X1003" s="220"/>
      <c r="Y1003" s="220"/>
      <c r="Z1003" s="210"/>
      <c r="AA1003" s="210"/>
      <c r="AB1003" s="210"/>
      <c r="AC1003" s="210"/>
      <c r="AD1003" s="210"/>
      <c r="AE1003" s="210"/>
      <c r="AF1003" s="210"/>
      <c r="AG1003" s="210" t="s">
        <v>322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">
      <c r="A1004" s="229">
        <v>196</v>
      </c>
      <c r="B1004" s="230" t="s">
        <v>1649</v>
      </c>
      <c r="C1004" s="247" t="s">
        <v>1650</v>
      </c>
      <c r="D1004" s="231" t="s">
        <v>410</v>
      </c>
      <c r="E1004" s="232">
        <v>1</v>
      </c>
      <c r="F1004" s="233"/>
      <c r="G1004" s="234">
        <f>ROUND(E1004*F1004,2)</f>
        <v>0</v>
      </c>
      <c r="H1004" s="233"/>
      <c r="I1004" s="234">
        <f>ROUND(E1004*H1004,2)</f>
        <v>0</v>
      </c>
      <c r="J1004" s="233"/>
      <c r="K1004" s="234">
        <f>ROUND(E1004*J1004,2)</f>
        <v>0</v>
      </c>
      <c r="L1004" s="234">
        <v>21</v>
      </c>
      <c r="M1004" s="234">
        <f>G1004*(1+L1004/100)</f>
        <v>0</v>
      </c>
      <c r="N1004" s="232">
        <v>6.4999999999999997E-4</v>
      </c>
      <c r="O1004" s="232">
        <f>ROUND(E1004*N1004,2)</f>
        <v>0</v>
      </c>
      <c r="P1004" s="232">
        <v>0</v>
      </c>
      <c r="Q1004" s="232">
        <f>ROUND(E1004*P1004,2)</f>
        <v>0</v>
      </c>
      <c r="R1004" s="234"/>
      <c r="S1004" s="234" t="s">
        <v>279</v>
      </c>
      <c r="T1004" s="235" t="s">
        <v>247</v>
      </c>
      <c r="U1004" s="220">
        <v>0</v>
      </c>
      <c r="V1004" s="220">
        <f>ROUND(E1004*U1004,2)</f>
        <v>0</v>
      </c>
      <c r="W1004" s="220"/>
      <c r="X1004" s="220" t="s">
        <v>280</v>
      </c>
      <c r="Y1004" s="220" t="s">
        <v>249</v>
      </c>
      <c r="Z1004" s="210"/>
      <c r="AA1004" s="210"/>
      <c r="AB1004" s="210"/>
      <c r="AC1004" s="210"/>
      <c r="AD1004" s="210"/>
      <c r="AE1004" s="210"/>
      <c r="AF1004" s="210"/>
      <c r="AG1004" s="210" t="s">
        <v>281</v>
      </c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2" x14ac:dyDescent="0.2">
      <c r="A1005" s="217"/>
      <c r="B1005" s="218"/>
      <c r="C1005" s="262" t="s">
        <v>1651</v>
      </c>
      <c r="D1005" s="254"/>
      <c r="E1005" s="255">
        <v>1</v>
      </c>
      <c r="F1005" s="220"/>
      <c r="G1005" s="220"/>
      <c r="H1005" s="220"/>
      <c r="I1005" s="220"/>
      <c r="J1005" s="220"/>
      <c r="K1005" s="220"/>
      <c r="L1005" s="220"/>
      <c r="M1005" s="220"/>
      <c r="N1005" s="219"/>
      <c r="O1005" s="219"/>
      <c r="P1005" s="219"/>
      <c r="Q1005" s="219"/>
      <c r="R1005" s="220"/>
      <c r="S1005" s="220"/>
      <c r="T1005" s="220"/>
      <c r="U1005" s="220"/>
      <c r="V1005" s="220"/>
      <c r="W1005" s="220"/>
      <c r="X1005" s="220"/>
      <c r="Y1005" s="220"/>
      <c r="Z1005" s="210"/>
      <c r="AA1005" s="210"/>
      <c r="AB1005" s="210"/>
      <c r="AC1005" s="210"/>
      <c r="AD1005" s="210"/>
      <c r="AE1005" s="210"/>
      <c r="AF1005" s="210"/>
      <c r="AG1005" s="210" t="s">
        <v>322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">
      <c r="A1006" s="229">
        <v>197</v>
      </c>
      <c r="B1006" s="230" t="s">
        <v>1652</v>
      </c>
      <c r="C1006" s="247" t="s">
        <v>1653</v>
      </c>
      <c r="D1006" s="231" t="s">
        <v>363</v>
      </c>
      <c r="E1006" s="232">
        <v>352.8</v>
      </c>
      <c r="F1006" s="233"/>
      <c r="G1006" s="234">
        <f>ROUND(E1006*F1006,2)</f>
        <v>0</v>
      </c>
      <c r="H1006" s="233"/>
      <c r="I1006" s="234">
        <f>ROUND(E1006*H1006,2)</f>
        <v>0</v>
      </c>
      <c r="J1006" s="233"/>
      <c r="K1006" s="234">
        <f>ROUND(E1006*J1006,2)</f>
        <v>0</v>
      </c>
      <c r="L1006" s="234">
        <v>21</v>
      </c>
      <c r="M1006" s="234">
        <f>G1006*(1+L1006/100)</f>
        <v>0</v>
      </c>
      <c r="N1006" s="232">
        <v>2.1999999999999999E-2</v>
      </c>
      <c r="O1006" s="232">
        <f>ROUND(E1006*N1006,2)</f>
        <v>7.76</v>
      </c>
      <c r="P1006" s="232">
        <v>0</v>
      </c>
      <c r="Q1006" s="232">
        <f>ROUND(E1006*P1006,2)</f>
        <v>0</v>
      </c>
      <c r="R1006" s="234" t="s">
        <v>549</v>
      </c>
      <c r="S1006" s="234" t="s">
        <v>246</v>
      </c>
      <c r="T1006" s="235" t="s">
        <v>411</v>
      </c>
      <c r="U1006" s="220">
        <v>0</v>
      </c>
      <c r="V1006" s="220">
        <f>ROUND(E1006*U1006,2)</f>
        <v>0</v>
      </c>
      <c r="W1006" s="220"/>
      <c r="X1006" s="220" t="s">
        <v>550</v>
      </c>
      <c r="Y1006" s="220" t="s">
        <v>249</v>
      </c>
      <c r="Z1006" s="210"/>
      <c r="AA1006" s="210"/>
      <c r="AB1006" s="210"/>
      <c r="AC1006" s="210"/>
      <c r="AD1006" s="210"/>
      <c r="AE1006" s="210"/>
      <c r="AF1006" s="210"/>
      <c r="AG1006" s="210" t="s">
        <v>551</v>
      </c>
      <c r="AH1006" s="210"/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2" x14ac:dyDescent="0.2">
      <c r="A1007" s="217"/>
      <c r="B1007" s="218"/>
      <c r="C1007" s="248" t="s">
        <v>1199</v>
      </c>
      <c r="D1007" s="236"/>
      <c r="E1007" s="236"/>
      <c r="F1007" s="236"/>
      <c r="G1007" s="236"/>
      <c r="H1007" s="220"/>
      <c r="I1007" s="220"/>
      <c r="J1007" s="220"/>
      <c r="K1007" s="220"/>
      <c r="L1007" s="220"/>
      <c r="M1007" s="220"/>
      <c r="N1007" s="219"/>
      <c r="O1007" s="219"/>
      <c r="P1007" s="219"/>
      <c r="Q1007" s="219"/>
      <c r="R1007" s="220"/>
      <c r="S1007" s="220"/>
      <c r="T1007" s="220"/>
      <c r="U1007" s="220"/>
      <c r="V1007" s="220"/>
      <c r="W1007" s="220"/>
      <c r="X1007" s="220"/>
      <c r="Y1007" s="220"/>
      <c r="Z1007" s="210"/>
      <c r="AA1007" s="210"/>
      <c r="AB1007" s="210"/>
      <c r="AC1007" s="210"/>
      <c r="AD1007" s="210"/>
      <c r="AE1007" s="210"/>
      <c r="AF1007" s="210"/>
      <c r="AG1007" s="210" t="s">
        <v>252</v>
      </c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2" x14ac:dyDescent="0.2">
      <c r="A1008" s="217"/>
      <c r="B1008" s="218"/>
      <c r="C1008" s="262" t="s">
        <v>1654</v>
      </c>
      <c r="D1008" s="254"/>
      <c r="E1008" s="255">
        <v>352.8</v>
      </c>
      <c r="F1008" s="220"/>
      <c r="G1008" s="220"/>
      <c r="H1008" s="220"/>
      <c r="I1008" s="220"/>
      <c r="J1008" s="220"/>
      <c r="K1008" s="220"/>
      <c r="L1008" s="220"/>
      <c r="M1008" s="220"/>
      <c r="N1008" s="219"/>
      <c r="O1008" s="219"/>
      <c r="P1008" s="219"/>
      <c r="Q1008" s="219"/>
      <c r="R1008" s="220"/>
      <c r="S1008" s="220"/>
      <c r="T1008" s="220"/>
      <c r="U1008" s="220"/>
      <c r="V1008" s="220"/>
      <c r="W1008" s="220"/>
      <c r="X1008" s="220"/>
      <c r="Y1008" s="220"/>
      <c r="Z1008" s="210"/>
      <c r="AA1008" s="210"/>
      <c r="AB1008" s="210"/>
      <c r="AC1008" s="210"/>
      <c r="AD1008" s="210"/>
      <c r="AE1008" s="210"/>
      <c r="AF1008" s="210"/>
      <c r="AG1008" s="210" t="s">
        <v>322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">
      <c r="A1009" s="229">
        <v>198</v>
      </c>
      <c r="B1009" s="230" t="s">
        <v>1655</v>
      </c>
      <c r="C1009" s="247" t="s">
        <v>1656</v>
      </c>
      <c r="D1009" s="231" t="s">
        <v>317</v>
      </c>
      <c r="E1009" s="232">
        <v>42.335999999999999</v>
      </c>
      <c r="F1009" s="233"/>
      <c r="G1009" s="234">
        <f>ROUND(E1009*F1009,2)</f>
        <v>0</v>
      </c>
      <c r="H1009" s="233"/>
      <c r="I1009" s="234">
        <f>ROUND(E1009*H1009,2)</f>
        <v>0</v>
      </c>
      <c r="J1009" s="233"/>
      <c r="K1009" s="234">
        <f>ROUND(E1009*J1009,2)</f>
        <v>0</v>
      </c>
      <c r="L1009" s="234">
        <v>21</v>
      </c>
      <c r="M1009" s="234">
        <f>G1009*(1+L1009/100)</f>
        <v>0</v>
      </c>
      <c r="N1009" s="232">
        <v>0.6</v>
      </c>
      <c r="O1009" s="232">
        <f>ROUND(E1009*N1009,2)</f>
        <v>25.4</v>
      </c>
      <c r="P1009" s="232">
        <v>0</v>
      </c>
      <c r="Q1009" s="232">
        <f>ROUND(E1009*P1009,2)</f>
        <v>0</v>
      </c>
      <c r="R1009" s="234" t="s">
        <v>549</v>
      </c>
      <c r="S1009" s="234" t="s">
        <v>246</v>
      </c>
      <c r="T1009" s="235" t="s">
        <v>411</v>
      </c>
      <c r="U1009" s="220">
        <v>0</v>
      </c>
      <c r="V1009" s="220">
        <f>ROUND(E1009*U1009,2)</f>
        <v>0</v>
      </c>
      <c r="W1009" s="220"/>
      <c r="X1009" s="220" t="s">
        <v>550</v>
      </c>
      <c r="Y1009" s="220" t="s">
        <v>249</v>
      </c>
      <c r="Z1009" s="210"/>
      <c r="AA1009" s="210"/>
      <c r="AB1009" s="210"/>
      <c r="AC1009" s="210"/>
      <c r="AD1009" s="210"/>
      <c r="AE1009" s="210"/>
      <c r="AF1009" s="210"/>
      <c r="AG1009" s="210" t="s">
        <v>551</v>
      </c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2" x14ac:dyDescent="0.2">
      <c r="A1010" s="217"/>
      <c r="B1010" s="218"/>
      <c r="C1010" s="262" t="s">
        <v>1657</v>
      </c>
      <c r="D1010" s="254"/>
      <c r="E1010" s="255">
        <v>42.335999999999999</v>
      </c>
      <c r="F1010" s="220"/>
      <c r="G1010" s="220"/>
      <c r="H1010" s="220"/>
      <c r="I1010" s="220"/>
      <c r="J1010" s="220"/>
      <c r="K1010" s="220"/>
      <c r="L1010" s="220"/>
      <c r="M1010" s="220"/>
      <c r="N1010" s="219"/>
      <c r="O1010" s="219"/>
      <c r="P1010" s="219"/>
      <c r="Q1010" s="219"/>
      <c r="R1010" s="220"/>
      <c r="S1010" s="220"/>
      <c r="T1010" s="220"/>
      <c r="U1010" s="220"/>
      <c r="V1010" s="220"/>
      <c r="W1010" s="220"/>
      <c r="X1010" s="220"/>
      <c r="Y1010" s="220"/>
      <c r="Z1010" s="210"/>
      <c r="AA1010" s="210"/>
      <c r="AB1010" s="210"/>
      <c r="AC1010" s="210"/>
      <c r="AD1010" s="210"/>
      <c r="AE1010" s="210"/>
      <c r="AF1010" s="210"/>
      <c r="AG1010" s="210" t="s">
        <v>322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ht="22.5" outlineLevel="1" x14ac:dyDescent="0.2">
      <c r="A1011" s="229">
        <v>199</v>
      </c>
      <c r="B1011" s="230" t="s">
        <v>1658</v>
      </c>
      <c r="C1011" s="247" t="s">
        <v>1659</v>
      </c>
      <c r="D1011" s="231" t="s">
        <v>363</v>
      </c>
      <c r="E1011" s="232">
        <v>445.2</v>
      </c>
      <c r="F1011" s="233"/>
      <c r="G1011" s="234">
        <f>ROUND(E1011*F1011,2)</f>
        <v>0</v>
      </c>
      <c r="H1011" s="233"/>
      <c r="I1011" s="234">
        <f>ROUND(E1011*H1011,2)</f>
        <v>0</v>
      </c>
      <c r="J1011" s="233"/>
      <c r="K1011" s="234">
        <f>ROUND(E1011*J1011,2)</f>
        <v>0</v>
      </c>
      <c r="L1011" s="234">
        <v>21</v>
      </c>
      <c r="M1011" s="234">
        <f>G1011*(1+L1011/100)</f>
        <v>0</v>
      </c>
      <c r="N1011" s="232">
        <v>1E-3</v>
      </c>
      <c r="O1011" s="232">
        <f>ROUND(E1011*N1011,2)</f>
        <v>0.45</v>
      </c>
      <c r="P1011" s="232">
        <v>0</v>
      </c>
      <c r="Q1011" s="232">
        <f>ROUND(E1011*P1011,2)</f>
        <v>0</v>
      </c>
      <c r="R1011" s="234" t="s">
        <v>549</v>
      </c>
      <c r="S1011" s="234" t="s">
        <v>246</v>
      </c>
      <c r="T1011" s="235" t="s">
        <v>411</v>
      </c>
      <c r="U1011" s="220">
        <v>0</v>
      </c>
      <c r="V1011" s="220">
        <f>ROUND(E1011*U1011,2)</f>
        <v>0</v>
      </c>
      <c r="W1011" s="220"/>
      <c r="X1011" s="220" t="s">
        <v>550</v>
      </c>
      <c r="Y1011" s="220" t="s">
        <v>249</v>
      </c>
      <c r="Z1011" s="210"/>
      <c r="AA1011" s="210"/>
      <c r="AB1011" s="210"/>
      <c r="AC1011" s="210"/>
      <c r="AD1011" s="210"/>
      <c r="AE1011" s="210"/>
      <c r="AF1011" s="210"/>
      <c r="AG1011" s="210" t="s">
        <v>551</v>
      </c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2" x14ac:dyDescent="0.2">
      <c r="A1012" s="217"/>
      <c r="B1012" s="218"/>
      <c r="C1012" s="263" t="s">
        <v>349</v>
      </c>
      <c r="D1012" s="256"/>
      <c r="E1012" s="257"/>
      <c r="F1012" s="220"/>
      <c r="G1012" s="220"/>
      <c r="H1012" s="220"/>
      <c r="I1012" s="220"/>
      <c r="J1012" s="220"/>
      <c r="K1012" s="220"/>
      <c r="L1012" s="220"/>
      <c r="M1012" s="220"/>
      <c r="N1012" s="219"/>
      <c r="O1012" s="219"/>
      <c r="P1012" s="219"/>
      <c r="Q1012" s="219"/>
      <c r="R1012" s="220"/>
      <c r="S1012" s="220"/>
      <c r="T1012" s="220"/>
      <c r="U1012" s="220"/>
      <c r="V1012" s="220"/>
      <c r="W1012" s="220"/>
      <c r="X1012" s="220"/>
      <c r="Y1012" s="220"/>
      <c r="Z1012" s="210"/>
      <c r="AA1012" s="210"/>
      <c r="AB1012" s="210"/>
      <c r="AC1012" s="210"/>
      <c r="AD1012" s="210"/>
      <c r="AE1012" s="210"/>
      <c r="AF1012" s="210"/>
      <c r="AG1012" s="210" t="s">
        <v>322</v>
      </c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3" x14ac:dyDescent="0.2">
      <c r="A1013" s="217"/>
      <c r="B1013" s="218"/>
      <c r="C1013" s="264" t="s">
        <v>1629</v>
      </c>
      <c r="D1013" s="256"/>
      <c r="E1013" s="257">
        <v>35</v>
      </c>
      <c r="F1013" s="220"/>
      <c r="G1013" s="220"/>
      <c r="H1013" s="220"/>
      <c r="I1013" s="220"/>
      <c r="J1013" s="220"/>
      <c r="K1013" s="220"/>
      <c r="L1013" s="220"/>
      <c r="M1013" s="220"/>
      <c r="N1013" s="219"/>
      <c r="O1013" s="219"/>
      <c r="P1013" s="219"/>
      <c r="Q1013" s="219"/>
      <c r="R1013" s="220"/>
      <c r="S1013" s="220"/>
      <c r="T1013" s="220"/>
      <c r="U1013" s="220"/>
      <c r="V1013" s="220"/>
      <c r="W1013" s="220"/>
      <c r="X1013" s="220"/>
      <c r="Y1013" s="220"/>
      <c r="Z1013" s="210"/>
      <c r="AA1013" s="210"/>
      <c r="AB1013" s="210"/>
      <c r="AC1013" s="210"/>
      <c r="AD1013" s="210"/>
      <c r="AE1013" s="210"/>
      <c r="AF1013" s="210"/>
      <c r="AG1013" s="210" t="s">
        <v>322</v>
      </c>
      <c r="AH1013" s="210">
        <v>2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3" x14ac:dyDescent="0.2">
      <c r="A1014" s="217"/>
      <c r="B1014" s="218"/>
      <c r="C1014" s="264" t="s">
        <v>1630</v>
      </c>
      <c r="D1014" s="256"/>
      <c r="E1014" s="257">
        <v>336</v>
      </c>
      <c r="F1014" s="220"/>
      <c r="G1014" s="220"/>
      <c r="H1014" s="220"/>
      <c r="I1014" s="220"/>
      <c r="J1014" s="220"/>
      <c r="K1014" s="220"/>
      <c r="L1014" s="220"/>
      <c r="M1014" s="220"/>
      <c r="N1014" s="219"/>
      <c r="O1014" s="219"/>
      <c r="P1014" s="219"/>
      <c r="Q1014" s="219"/>
      <c r="R1014" s="220"/>
      <c r="S1014" s="220"/>
      <c r="T1014" s="220"/>
      <c r="U1014" s="220"/>
      <c r="V1014" s="220"/>
      <c r="W1014" s="220"/>
      <c r="X1014" s="220"/>
      <c r="Y1014" s="220"/>
      <c r="Z1014" s="210"/>
      <c r="AA1014" s="210"/>
      <c r="AB1014" s="210"/>
      <c r="AC1014" s="210"/>
      <c r="AD1014" s="210"/>
      <c r="AE1014" s="210"/>
      <c r="AF1014" s="210"/>
      <c r="AG1014" s="210" t="s">
        <v>322</v>
      </c>
      <c r="AH1014" s="210">
        <v>2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3" x14ac:dyDescent="0.2">
      <c r="A1015" s="217"/>
      <c r="B1015" s="218"/>
      <c r="C1015" s="265" t="s">
        <v>353</v>
      </c>
      <c r="D1015" s="258"/>
      <c r="E1015" s="259">
        <v>371</v>
      </c>
      <c r="F1015" s="220"/>
      <c r="G1015" s="220"/>
      <c r="H1015" s="220"/>
      <c r="I1015" s="220"/>
      <c r="J1015" s="220"/>
      <c r="K1015" s="220"/>
      <c r="L1015" s="220"/>
      <c r="M1015" s="220"/>
      <c r="N1015" s="219"/>
      <c r="O1015" s="219"/>
      <c r="P1015" s="219"/>
      <c r="Q1015" s="219"/>
      <c r="R1015" s="220"/>
      <c r="S1015" s="220"/>
      <c r="T1015" s="220"/>
      <c r="U1015" s="220"/>
      <c r="V1015" s="220"/>
      <c r="W1015" s="220"/>
      <c r="X1015" s="220"/>
      <c r="Y1015" s="220"/>
      <c r="Z1015" s="210"/>
      <c r="AA1015" s="210"/>
      <c r="AB1015" s="210"/>
      <c r="AC1015" s="210"/>
      <c r="AD1015" s="210"/>
      <c r="AE1015" s="210"/>
      <c r="AF1015" s="210"/>
      <c r="AG1015" s="210" t="s">
        <v>322</v>
      </c>
      <c r="AH1015" s="210">
        <v>3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3" x14ac:dyDescent="0.2">
      <c r="A1016" s="217"/>
      <c r="B1016" s="218"/>
      <c r="C1016" s="263" t="s">
        <v>354</v>
      </c>
      <c r="D1016" s="256"/>
      <c r="E1016" s="257"/>
      <c r="F1016" s="220"/>
      <c r="G1016" s="220"/>
      <c r="H1016" s="220"/>
      <c r="I1016" s="220"/>
      <c r="J1016" s="220"/>
      <c r="K1016" s="220"/>
      <c r="L1016" s="220"/>
      <c r="M1016" s="220"/>
      <c r="N1016" s="219"/>
      <c r="O1016" s="219"/>
      <c r="P1016" s="219"/>
      <c r="Q1016" s="219"/>
      <c r="R1016" s="220"/>
      <c r="S1016" s="220"/>
      <c r="T1016" s="220"/>
      <c r="U1016" s="220"/>
      <c r="V1016" s="220"/>
      <c r="W1016" s="220"/>
      <c r="X1016" s="220"/>
      <c r="Y1016" s="220"/>
      <c r="Z1016" s="210"/>
      <c r="AA1016" s="210"/>
      <c r="AB1016" s="210"/>
      <c r="AC1016" s="210"/>
      <c r="AD1016" s="210"/>
      <c r="AE1016" s="210"/>
      <c r="AF1016" s="210"/>
      <c r="AG1016" s="210" t="s">
        <v>322</v>
      </c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3" x14ac:dyDescent="0.2">
      <c r="A1017" s="217"/>
      <c r="B1017" s="218"/>
      <c r="C1017" s="262" t="s">
        <v>1660</v>
      </c>
      <c r="D1017" s="254"/>
      <c r="E1017" s="255">
        <v>445.2</v>
      </c>
      <c r="F1017" s="220"/>
      <c r="G1017" s="220"/>
      <c r="H1017" s="220"/>
      <c r="I1017" s="220"/>
      <c r="J1017" s="220"/>
      <c r="K1017" s="220"/>
      <c r="L1017" s="220"/>
      <c r="M1017" s="220"/>
      <c r="N1017" s="219"/>
      <c r="O1017" s="219"/>
      <c r="P1017" s="219"/>
      <c r="Q1017" s="219"/>
      <c r="R1017" s="220"/>
      <c r="S1017" s="220"/>
      <c r="T1017" s="220"/>
      <c r="U1017" s="220"/>
      <c r="V1017" s="220"/>
      <c r="W1017" s="220"/>
      <c r="X1017" s="220"/>
      <c r="Y1017" s="220"/>
      <c r="Z1017" s="210"/>
      <c r="AA1017" s="210"/>
      <c r="AB1017" s="210"/>
      <c r="AC1017" s="210"/>
      <c r="AD1017" s="210"/>
      <c r="AE1017" s="210"/>
      <c r="AF1017" s="210"/>
      <c r="AG1017" s="210" t="s">
        <v>322</v>
      </c>
      <c r="AH1017" s="210">
        <v>0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">
      <c r="A1018" s="229">
        <v>200</v>
      </c>
      <c r="B1018" s="230" t="s">
        <v>1661</v>
      </c>
      <c r="C1018" s="247" t="s">
        <v>1662</v>
      </c>
      <c r="D1018" s="231" t="s">
        <v>661</v>
      </c>
      <c r="E1018" s="232">
        <v>7644</v>
      </c>
      <c r="F1018" s="233"/>
      <c r="G1018" s="234">
        <f>ROUND(E1018*F1018,2)</f>
        <v>0</v>
      </c>
      <c r="H1018" s="233"/>
      <c r="I1018" s="234">
        <f>ROUND(E1018*H1018,2)</f>
        <v>0</v>
      </c>
      <c r="J1018" s="233"/>
      <c r="K1018" s="234">
        <f>ROUND(E1018*J1018,2)</f>
        <v>0</v>
      </c>
      <c r="L1018" s="234">
        <v>21</v>
      </c>
      <c r="M1018" s="234">
        <f>G1018*(1+L1018/100)</f>
        <v>0</v>
      </c>
      <c r="N1018" s="232">
        <v>1E-3</v>
      </c>
      <c r="O1018" s="232">
        <f>ROUND(E1018*N1018,2)</f>
        <v>7.64</v>
      </c>
      <c r="P1018" s="232">
        <v>0</v>
      </c>
      <c r="Q1018" s="232">
        <f>ROUND(E1018*P1018,2)</f>
        <v>0</v>
      </c>
      <c r="R1018" s="234" t="s">
        <v>549</v>
      </c>
      <c r="S1018" s="234" t="s">
        <v>246</v>
      </c>
      <c r="T1018" s="235" t="s">
        <v>411</v>
      </c>
      <c r="U1018" s="220">
        <v>0</v>
      </c>
      <c r="V1018" s="220">
        <f>ROUND(E1018*U1018,2)</f>
        <v>0</v>
      </c>
      <c r="W1018" s="220"/>
      <c r="X1018" s="220" t="s">
        <v>550</v>
      </c>
      <c r="Y1018" s="220" t="s">
        <v>249</v>
      </c>
      <c r="Z1018" s="210"/>
      <c r="AA1018" s="210"/>
      <c r="AB1018" s="210"/>
      <c r="AC1018" s="210"/>
      <c r="AD1018" s="210"/>
      <c r="AE1018" s="210"/>
      <c r="AF1018" s="210"/>
      <c r="AG1018" s="210" t="s">
        <v>551</v>
      </c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2" x14ac:dyDescent="0.2">
      <c r="A1019" s="217"/>
      <c r="B1019" s="218"/>
      <c r="C1019" s="262" t="s">
        <v>1663</v>
      </c>
      <c r="D1019" s="254"/>
      <c r="E1019" s="255">
        <v>7644</v>
      </c>
      <c r="F1019" s="220"/>
      <c r="G1019" s="220"/>
      <c r="H1019" s="220"/>
      <c r="I1019" s="220"/>
      <c r="J1019" s="220"/>
      <c r="K1019" s="220"/>
      <c r="L1019" s="220"/>
      <c r="M1019" s="220"/>
      <c r="N1019" s="219"/>
      <c r="O1019" s="219"/>
      <c r="P1019" s="219"/>
      <c r="Q1019" s="219"/>
      <c r="R1019" s="220"/>
      <c r="S1019" s="220"/>
      <c r="T1019" s="220"/>
      <c r="U1019" s="220"/>
      <c r="V1019" s="220"/>
      <c r="W1019" s="220"/>
      <c r="X1019" s="220"/>
      <c r="Y1019" s="220"/>
      <c r="Z1019" s="210"/>
      <c r="AA1019" s="210"/>
      <c r="AB1019" s="210"/>
      <c r="AC1019" s="210"/>
      <c r="AD1019" s="210"/>
      <c r="AE1019" s="210"/>
      <c r="AF1019" s="210"/>
      <c r="AG1019" s="210" t="s">
        <v>322</v>
      </c>
      <c r="AH1019" s="210">
        <v>0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ht="22.5" outlineLevel="1" x14ac:dyDescent="0.2">
      <c r="A1020" s="229">
        <v>201</v>
      </c>
      <c r="B1020" s="230" t="s">
        <v>1664</v>
      </c>
      <c r="C1020" s="247" t="s">
        <v>1665</v>
      </c>
      <c r="D1020" s="231" t="s">
        <v>363</v>
      </c>
      <c r="E1020" s="232">
        <v>563.11775999999998</v>
      </c>
      <c r="F1020" s="233"/>
      <c r="G1020" s="234">
        <f>ROUND(E1020*F1020,2)</f>
        <v>0</v>
      </c>
      <c r="H1020" s="233"/>
      <c r="I1020" s="234">
        <f>ROUND(E1020*H1020,2)</f>
        <v>0</v>
      </c>
      <c r="J1020" s="233"/>
      <c r="K1020" s="234">
        <f>ROUND(E1020*J1020,2)</f>
        <v>0</v>
      </c>
      <c r="L1020" s="234">
        <v>21</v>
      </c>
      <c r="M1020" s="234">
        <f>G1020*(1+L1020/100)</f>
        <v>0</v>
      </c>
      <c r="N1020" s="232">
        <v>2.0000000000000001E-4</v>
      </c>
      <c r="O1020" s="232">
        <f>ROUND(E1020*N1020,2)</f>
        <v>0.11</v>
      </c>
      <c r="P1020" s="232">
        <v>0</v>
      </c>
      <c r="Q1020" s="232">
        <f>ROUND(E1020*P1020,2)</f>
        <v>0</v>
      </c>
      <c r="R1020" s="234" t="s">
        <v>549</v>
      </c>
      <c r="S1020" s="234" t="s">
        <v>246</v>
      </c>
      <c r="T1020" s="235" t="s">
        <v>411</v>
      </c>
      <c r="U1020" s="220">
        <v>0</v>
      </c>
      <c r="V1020" s="220">
        <f>ROUND(E1020*U1020,2)</f>
        <v>0</v>
      </c>
      <c r="W1020" s="220"/>
      <c r="X1020" s="220" t="s">
        <v>550</v>
      </c>
      <c r="Y1020" s="220" t="s">
        <v>249</v>
      </c>
      <c r="Z1020" s="210"/>
      <c r="AA1020" s="210"/>
      <c r="AB1020" s="210"/>
      <c r="AC1020" s="210"/>
      <c r="AD1020" s="210"/>
      <c r="AE1020" s="210"/>
      <c r="AF1020" s="210"/>
      <c r="AG1020" s="210" t="s">
        <v>551</v>
      </c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2" x14ac:dyDescent="0.2">
      <c r="A1021" s="217"/>
      <c r="B1021" s="218"/>
      <c r="C1021" s="263" t="s">
        <v>349</v>
      </c>
      <c r="D1021" s="256"/>
      <c r="E1021" s="257"/>
      <c r="F1021" s="220"/>
      <c r="G1021" s="220"/>
      <c r="H1021" s="220"/>
      <c r="I1021" s="220"/>
      <c r="J1021" s="220"/>
      <c r="K1021" s="220"/>
      <c r="L1021" s="220"/>
      <c r="M1021" s="220"/>
      <c r="N1021" s="219"/>
      <c r="O1021" s="219"/>
      <c r="P1021" s="219"/>
      <c r="Q1021" s="219"/>
      <c r="R1021" s="220"/>
      <c r="S1021" s="220"/>
      <c r="T1021" s="220"/>
      <c r="U1021" s="220"/>
      <c r="V1021" s="220"/>
      <c r="W1021" s="220"/>
      <c r="X1021" s="220"/>
      <c r="Y1021" s="220"/>
      <c r="Z1021" s="210"/>
      <c r="AA1021" s="210"/>
      <c r="AB1021" s="210"/>
      <c r="AC1021" s="210"/>
      <c r="AD1021" s="210"/>
      <c r="AE1021" s="210"/>
      <c r="AF1021" s="210"/>
      <c r="AG1021" s="210" t="s">
        <v>322</v>
      </c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3" x14ac:dyDescent="0.2">
      <c r="A1022" s="217"/>
      <c r="B1022" s="218"/>
      <c r="C1022" s="264" t="s">
        <v>1629</v>
      </c>
      <c r="D1022" s="256"/>
      <c r="E1022" s="257">
        <v>35</v>
      </c>
      <c r="F1022" s="220"/>
      <c r="G1022" s="220"/>
      <c r="H1022" s="220"/>
      <c r="I1022" s="220"/>
      <c r="J1022" s="220"/>
      <c r="K1022" s="220"/>
      <c r="L1022" s="220"/>
      <c r="M1022" s="220"/>
      <c r="N1022" s="219"/>
      <c r="O1022" s="219"/>
      <c r="P1022" s="219"/>
      <c r="Q1022" s="219"/>
      <c r="R1022" s="220"/>
      <c r="S1022" s="220"/>
      <c r="T1022" s="220"/>
      <c r="U1022" s="220"/>
      <c r="V1022" s="220"/>
      <c r="W1022" s="220"/>
      <c r="X1022" s="220"/>
      <c r="Y1022" s="220"/>
      <c r="Z1022" s="210"/>
      <c r="AA1022" s="210"/>
      <c r="AB1022" s="210"/>
      <c r="AC1022" s="210"/>
      <c r="AD1022" s="210"/>
      <c r="AE1022" s="210"/>
      <c r="AF1022" s="210"/>
      <c r="AG1022" s="210" t="s">
        <v>322</v>
      </c>
      <c r="AH1022" s="210">
        <v>2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3" x14ac:dyDescent="0.2">
      <c r="A1023" s="217"/>
      <c r="B1023" s="218"/>
      <c r="C1023" s="264" t="s">
        <v>1630</v>
      </c>
      <c r="D1023" s="256"/>
      <c r="E1023" s="257">
        <v>336</v>
      </c>
      <c r="F1023" s="220"/>
      <c r="G1023" s="220"/>
      <c r="H1023" s="220"/>
      <c r="I1023" s="220"/>
      <c r="J1023" s="220"/>
      <c r="K1023" s="220"/>
      <c r="L1023" s="220"/>
      <c r="M1023" s="220"/>
      <c r="N1023" s="219"/>
      <c r="O1023" s="219"/>
      <c r="P1023" s="219"/>
      <c r="Q1023" s="219"/>
      <c r="R1023" s="220"/>
      <c r="S1023" s="220"/>
      <c r="T1023" s="220"/>
      <c r="U1023" s="220"/>
      <c r="V1023" s="220"/>
      <c r="W1023" s="220"/>
      <c r="X1023" s="220"/>
      <c r="Y1023" s="220"/>
      <c r="Z1023" s="210"/>
      <c r="AA1023" s="210"/>
      <c r="AB1023" s="210"/>
      <c r="AC1023" s="210"/>
      <c r="AD1023" s="210"/>
      <c r="AE1023" s="210"/>
      <c r="AF1023" s="210"/>
      <c r="AG1023" s="210" t="s">
        <v>322</v>
      </c>
      <c r="AH1023" s="210">
        <v>2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3" x14ac:dyDescent="0.2">
      <c r="A1024" s="217"/>
      <c r="B1024" s="218"/>
      <c r="C1024" s="264" t="s">
        <v>1631</v>
      </c>
      <c r="D1024" s="256"/>
      <c r="E1024" s="257">
        <v>29.526</v>
      </c>
      <c r="F1024" s="220"/>
      <c r="G1024" s="220"/>
      <c r="H1024" s="220"/>
      <c r="I1024" s="220"/>
      <c r="J1024" s="220"/>
      <c r="K1024" s="220"/>
      <c r="L1024" s="220"/>
      <c r="M1024" s="220"/>
      <c r="N1024" s="219"/>
      <c r="O1024" s="219"/>
      <c r="P1024" s="219"/>
      <c r="Q1024" s="219"/>
      <c r="R1024" s="220"/>
      <c r="S1024" s="220"/>
      <c r="T1024" s="220"/>
      <c r="U1024" s="220"/>
      <c r="V1024" s="220"/>
      <c r="W1024" s="220"/>
      <c r="X1024" s="220"/>
      <c r="Y1024" s="220"/>
      <c r="Z1024" s="210"/>
      <c r="AA1024" s="210"/>
      <c r="AB1024" s="210"/>
      <c r="AC1024" s="210"/>
      <c r="AD1024" s="210"/>
      <c r="AE1024" s="210"/>
      <c r="AF1024" s="210"/>
      <c r="AG1024" s="210" t="s">
        <v>322</v>
      </c>
      <c r="AH1024" s="210">
        <v>2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3" x14ac:dyDescent="0.2">
      <c r="A1025" s="217"/>
      <c r="B1025" s="218"/>
      <c r="C1025" s="264" t="s">
        <v>1632</v>
      </c>
      <c r="D1025" s="256"/>
      <c r="E1025" s="257">
        <v>6.8949999999999996</v>
      </c>
      <c r="F1025" s="220"/>
      <c r="G1025" s="220"/>
      <c r="H1025" s="220"/>
      <c r="I1025" s="220"/>
      <c r="J1025" s="220"/>
      <c r="K1025" s="220"/>
      <c r="L1025" s="220"/>
      <c r="M1025" s="220"/>
      <c r="N1025" s="219"/>
      <c r="O1025" s="219"/>
      <c r="P1025" s="219"/>
      <c r="Q1025" s="219"/>
      <c r="R1025" s="220"/>
      <c r="S1025" s="220"/>
      <c r="T1025" s="220"/>
      <c r="U1025" s="220"/>
      <c r="V1025" s="220"/>
      <c r="W1025" s="220"/>
      <c r="X1025" s="220"/>
      <c r="Y1025" s="220"/>
      <c r="Z1025" s="210"/>
      <c r="AA1025" s="210"/>
      <c r="AB1025" s="210"/>
      <c r="AC1025" s="210"/>
      <c r="AD1025" s="210"/>
      <c r="AE1025" s="210"/>
      <c r="AF1025" s="210"/>
      <c r="AG1025" s="210" t="s">
        <v>322</v>
      </c>
      <c r="AH1025" s="210">
        <v>2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3" x14ac:dyDescent="0.2">
      <c r="A1026" s="217"/>
      <c r="B1026" s="218"/>
      <c r="C1026" s="264" t="s">
        <v>1666</v>
      </c>
      <c r="D1026" s="256"/>
      <c r="E1026" s="257">
        <v>50.220799999999997</v>
      </c>
      <c r="F1026" s="220"/>
      <c r="G1026" s="220"/>
      <c r="H1026" s="220"/>
      <c r="I1026" s="220"/>
      <c r="J1026" s="220"/>
      <c r="K1026" s="220"/>
      <c r="L1026" s="220"/>
      <c r="M1026" s="220"/>
      <c r="N1026" s="219"/>
      <c r="O1026" s="219"/>
      <c r="P1026" s="219"/>
      <c r="Q1026" s="219"/>
      <c r="R1026" s="220"/>
      <c r="S1026" s="220"/>
      <c r="T1026" s="220"/>
      <c r="U1026" s="220"/>
      <c r="V1026" s="220"/>
      <c r="W1026" s="220"/>
      <c r="X1026" s="220"/>
      <c r="Y1026" s="220"/>
      <c r="Z1026" s="210"/>
      <c r="AA1026" s="210"/>
      <c r="AB1026" s="210"/>
      <c r="AC1026" s="210"/>
      <c r="AD1026" s="210"/>
      <c r="AE1026" s="210"/>
      <c r="AF1026" s="210"/>
      <c r="AG1026" s="210" t="s">
        <v>322</v>
      </c>
      <c r="AH1026" s="210">
        <v>2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3" x14ac:dyDescent="0.2">
      <c r="A1027" s="217"/>
      <c r="B1027" s="218"/>
      <c r="C1027" s="264" t="s">
        <v>1667</v>
      </c>
      <c r="D1027" s="256"/>
      <c r="E1027" s="257">
        <v>11.622999999999999</v>
      </c>
      <c r="F1027" s="220"/>
      <c r="G1027" s="220"/>
      <c r="H1027" s="220"/>
      <c r="I1027" s="220"/>
      <c r="J1027" s="220"/>
      <c r="K1027" s="220"/>
      <c r="L1027" s="220"/>
      <c r="M1027" s="220"/>
      <c r="N1027" s="219"/>
      <c r="O1027" s="219"/>
      <c r="P1027" s="219"/>
      <c r="Q1027" s="219"/>
      <c r="R1027" s="220"/>
      <c r="S1027" s="220"/>
      <c r="T1027" s="220"/>
      <c r="U1027" s="220"/>
      <c r="V1027" s="220"/>
      <c r="W1027" s="220"/>
      <c r="X1027" s="220"/>
      <c r="Y1027" s="220"/>
      <c r="Z1027" s="210"/>
      <c r="AA1027" s="210"/>
      <c r="AB1027" s="210"/>
      <c r="AC1027" s="210"/>
      <c r="AD1027" s="210"/>
      <c r="AE1027" s="210"/>
      <c r="AF1027" s="210"/>
      <c r="AG1027" s="210" t="s">
        <v>322</v>
      </c>
      <c r="AH1027" s="210">
        <v>2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3" x14ac:dyDescent="0.2">
      <c r="A1028" s="217"/>
      <c r="B1028" s="218"/>
      <c r="C1028" s="265" t="s">
        <v>353</v>
      </c>
      <c r="D1028" s="258"/>
      <c r="E1028" s="259">
        <v>469.26479999999998</v>
      </c>
      <c r="F1028" s="220"/>
      <c r="G1028" s="220"/>
      <c r="H1028" s="220"/>
      <c r="I1028" s="220"/>
      <c r="J1028" s="220"/>
      <c r="K1028" s="220"/>
      <c r="L1028" s="220"/>
      <c r="M1028" s="220"/>
      <c r="N1028" s="219"/>
      <c r="O1028" s="219"/>
      <c r="P1028" s="219"/>
      <c r="Q1028" s="219"/>
      <c r="R1028" s="220"/>
      <c r="S1028" s="220"/>
      <c r="T1028" s="220"/>
      <c r="U1028" s="220"/>
      <c r="V1028" s="220"/>
      <c r="W1028" s="220"/>
      <c r="X1028" s="220"/>
      <c r="Y1028" s="220"/>
      <c r="Z1028" s="210"/>
      <c r="AA1028" s="210"/>
      <c r="AB1028" s="210"/>
      <c r="AC1028" s="210"/>
      <c r="AD1028" s="210"/>
      <c r="AE1028" s="210"/>
      <c r="AF1028" s="210"/>
      <c r="AG1028" s="210" t="s">
        <v>322</v>
      </c>
      <c r="AH1028" s="210">
        <v>3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3" x14ac:dyDescent="0.2">
      <c r="A1029" s="217"/>
      <c r="B1029" s="218"/>
      <c r="C1029" s="263" t="s">
        <v>354</v>
      </c>
      <c r="D1029" s="256"/>
      <c r="E1029" s="257"/>
      <c r="F1029" s="220"/>
      <c r="G1029" s="220"/>
      <c r="H1029" s="220"/>
      <c r="I1029" s="220"/>
      <c r="J1029" s="220"/>
      <c r="K1029" s="220"/>
      <c r="L1029" s="220"/>
      <c r="M1029" s="220"/>
      <c r="N1029" s="219"/>
      <c r="O1029" s="219"/>
      <c r="P1029" s="219"/>
      <c r="Q1029" s="219"/>
      <c r="R1029" s="220"/>
      <c r="S1029" s="220"/>
      <c r="T1029" s="220"/>
      <c r="U1029" s="220"/>
      <c r="V1029" s="220"/>
      <c r="W1029" s="220"/>
      <c r="X1029" s="220"/>
      <c r="Y1029" s="220"/>
      <c r="Z1029" s="210"/>
      <c r="AA1029" s="210"/>
      <c r="AB1029" s="210"/>
      <c r="AC1029" s="210"/>
      <c r="AD1029" s="210"/>
      <c r="AE1029" s="210"/>
      <c r="AF1029" s="210"/>
      <c r="AG1029" s="210" t="s">
        <v>322</v>
      </c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3" x14ac:dyDescent="0.2">
      <c r="A1030" s="217"/>
      <c r="B1030" s="218"/>
      <c r="C1030" s="262" t="s">
        <v>1668</v>
      </c>
      <c r="D1030" s="254"/>
      <c r="E1030" s="255">
        <v>563.11775999999998</v>
      </c>
      <c r="F1030" s="220"/>
      <c r="G1030" s="220"/>
      <c r="H1030" s="220"/>
      <c r="I1030" s="220"/>
      <c r="J1030" s="220"/>
      <c r="K1030" s="220"/>
      <c r="L1030" s="220"/>
      <c r="M1030" s="220"/>
      <c r="N1030" s="219"/>
      <c r="O1030" s="219"/>
      <c r="P1030" s="219"/>
      <c r="Q1030" s="219"/>
      <c r="R1030" s="220"/>
      <c r="S1030" s="220"/>
      <c r="T1030" s="220"/>
      <c r="U1030" s="220"/>
      <c r="V1030" s="220"/>
      <c r="W1030" s="220"/>
      <c r="X1030" s="220"/>
      <c r="Y1030" s="220"/>
      <c r="Z1030" s="210"/>
      <c r="AA1030" s="210"/>
      <c r="AB1030" s="210"/>
      <c r="AC1030" s="210"/>
      <c r="AD1030" s="210"/>
      <c r="AE1030" s="210"/>
      <c r="AF1030" s="210"/>
      <c r="AG1030" s="210" t="s">
        <v>322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ht="22.5" outlineLevel="1" x14ac:dyDescent="0.2">
      <c r="A1031" s="229">
        <v>202</v>
      </c>
      <c r="B1031" s="230" t="s">
        <v>1000</v>
      </c>
      <c r="C1031" s="247" t="s">
        <v>1001</v>
      </c>
      <c r="D1031" s="231" t="s">
        <v>363</v>
      </c>
      <c r="E1031" s="232">
        <v>977.81039999999996</v>
      </c>
      <c r="F1031" s="233"/>
      <c r="G1031" s="234">
        <f>ROUND(E1031*F1031,2)</f>
        <v>0</v>
      </c>
      <c r="H1031" s="233"/>
      <c r="I1031" s="234">
        <f>ROUND(E1031*H1031,2)</f>
        <v>0</v>
      </c>
      <c r="J1031" s="233"/>
      <c r="K1031" s="234">
        <f>ROUND(E1031*J1031,2)</f>
        <v>0</v>
      </c>
      <c r="L1031" s="234">
        <v>21</v>
      </c>
      <c r="M1031" s="234">
        <f>G1031*(1+L1031/100)</f>
        <v>0</v>
      </c>
      <c r="N1031" s="232">
        <v>2.9999999999999997E-4</v>
      </c>
      <c r="O1031" s="232">
        <f>ROUND(E1031*N1031,2)</f>
        <v>0.28999999999999998</v>
      </c>
      <c r="P1031" s="232">
        <v>0</v>
      </c>
      <c r="Q1031" s="232">
        <f>ROUND(E1031*P1031,2)</f>
        <v>0</v>
      </c>
      <c r="R1031" s="234" t="s">
        <v>549</v>
      </c>
      <c r="S1031" s="234" t="s">
        <v>246</v>
      </c>
      <c r="T1031" s="235" t="s">
        <v>411</v>
      </c>
      <c r="U1031" s="220">
        <v>0</v>
      </c>
      <c r="V1031" s="220">
        <f>ROUND(E1031*U1031,2)</f>
        <v>0</v>
      </c>
      <c r="W1031" s="220"/>
      <c r="X1031" s="220" t="s">
        <v>550</v>
      </c>
      <c r="Y1031" s="220" t="s">
        <v>249</v>
      </c>
      <c r="Z1031" s="210"/>
      <c r="AA1031" s="210"/>
      <c r="AB1031" s="210"/>
      <c r="AC1031" s="210"/>
      <c r="AD1031" s="210"/>
      <c r="AE1031" s="210"/>
      <c r="AF1031" s="210"/>
      <c r="AG1031" s="210" t="s">
        <v>551</v>
      </c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2" x14ac:dyDescent="0.2">
      <c r="A1032" s="217"/>
      <c r="B1032" s="218"/>
      <c r="C1032" s="263" t="s">
        <v>349</v>
      </c>
      <c r="D1032" s="256"/>
      <c r="E1032" s="257"/>
      <c r="F1032" s="220"/>
      <c r="G1032" s="220"/>
      <c r="H1032" s="220"/>
      <c r="I1032" s="220"/>
      <c r="J1032" s="220"/>
      <c r="K1032" s="220"/>
      <c r="L1032" s="220"/>
      <c r="M1032" s="220"/>
      <c r="N1032" s="219"/>
      <c r="O1032" s="219"/>
      <c r="P1032" s="219"/>
      <c r="Q1032" s="219"/>
      <c r="R1032" s="220"/>
      <c r="S1032" s="220"/>
      <c r="T1032" s="220"/>
      <c r="U1032" s="220"/>
      <c r="V1032" s="220"/>
      <c r="W1032" s="220"/>
      <c r="X1032" s="220"/>
      <c r="Y1032" s="220"/>
      <c r="Z1032" s="210"/>
      <c r="AA1032" s="210"/>
      <c r="AB1032" s="210"/>
      <c r="AC1032" s="210"/>
      <c r="AD1032" s="210"/>
      <c r="AE1032" s="210"/>
      <c r="AF1032" s="210"/>
      <c r="AG1032" s="210" t="s">
        <v>322</v>
      </c>
      <c r="AH1032" s="210"/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3" x14ac:dyDescent="0.2">
      <c r="A1033" s="217"/>
      <c r="B1033" s="218"/>
      <c r="C1033" s="264" t="s">
        <v>1629</v>
      </c>
      <c r="D1033" s="256"/>
      <c r="E1033" s="257">
        <v>35</v>
      </c>
      <c r="F1033" s="220"/>
      <c r="G1033" s="220"/>
      <c r="H1033" s="220"/>
      <c r="I1033" s="220"/>
      <c r="J1033" s="220"/>
      <c r="K1033" s="220"/>
      <c r="L1033" s="220"/>
      <c r="M1033" s="220"/>
      <c r="N1033" s="219"/>
      <c r="O1033" s="219"/>
      <c r="P1033" s="219"/>
      <c r="Q1033" s="219"/>
      <c r="R1033" s="220"/>
      <c r="S1033" s="220"/>
      <c r="T1033" s="220"/>
      <c r="U1033" s="220"/>
      <c r="V1033" s="220"/>
      <c r="W1033" s="220"/>
      <c r="X1033" s="220"/>
      <c r="Y1033" s="220"/>
      <c r="Z1033" s="210"/>
      <c r="AA1033" s="210"/>
      <c r="AB1033" s="210"/>
      <c r="AC1033" s="210"/>
      <c r="AD1033" s="210"/>
      <c r="AE1033" s="210"/>
      <c r="AF1033" s="210"/>
      <c r="AG1033" s="210" t="s">
        <v>322</v>
      </c>
      <c r="AH1033" s="210">
        <v>2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3" x14ac:dyDescent="0.2">
      <c r="A1034" s="217"/>
      <c r="B1034" s="218"/>
      <c r="C1034" s="264" t="s">
        <v>1630</v>
      </c>
      <c r="D1034" s="256"/>
      <c r="E1034" s="257">
        <v>336</v>
      </c>
      <c r="F1034" s="220"/>
      <c r="G1034" s="220"/>
      <c r="H1034" s="220"/>
      <c r="I1034" s="220"/>
      <c r="J1034" s="220"/>
      <c r="K1034" s="220"/>
      <c r="L1034" s="220"/>
      <c r="M1034" s="220"/>
      <c r="N1034" s="219"/>
      <c r="O1034" s="219"/>
      <c r="P1034" s="219"/>
      <c r="Q1034" s="219"/>
      <c r="R1034" s="220"/>
      <c r="S1034" s="220"/>
      <c r="T1034" s="220"/>
      <c r="U1034" s="220"/>
      <c r="V1034" s="220"/>
      <c r="W1034" s="220"/>
      <c r="X1034" s="220"/>
      <c r="Y1034" s="220"/>
      <c r="Z1034" s="210"/>
      <c r="AA1034" s="210"/>
      <c r="AB1034" s="210"/>
      <c r="AC1034" s="210"/>
      <c r="AD1034" s="210"/>
      <c r="AE1034" s="210"/>
      <c r="AF1034" s="210"/>
      <c r="AG1034" s="210" t="s">
        <v>322</v>
      </c>
      <c r="AH1034" s="210">
        <v>2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3" x14ac:dyDescent="0.2">
      <c r="A1035" s="217"/>
      <c r="B1035" s="218"/>
      <c r="C1035" s="264" t="s">
        <v>1631</v>
      </c>
      <c r="D1035" s="256"/>
      <c r="E1035" s="257">
        <v>29.526</v>
      </c>
      <c r="F1035" s="220"/>
      <c r="G1035" s="220"/>
      <c r="H1035" s="220"/>
      <c r="I1035" s="220"/>
      <c r="J1035" s="220"/>
      <c r="K1035" s="220"/>
      <c r="L1035" s="220"/>
      <c r="M1035" s="220"/>
      <c r="N1035" s="219"/>
      <c r="O1035" s="219"/>
      <c r="P1035" s="219"/>
      <c r="Q1035" s="219"/>
      <c r="R1035" s="220"/>
      <c r="S1035" s="220"/>
      <c r="T1035" s="220"/>
      <c r="U1035" s="220"/>
      <c r="V1035" s="220"/>
      <c r="W1035" s="220"/>
      <c r="X1035" s="220"/>
      <c r="Y1035" s="220"/>
      <c r="Z1035" s="210"/>
      <c r="AA1035" s="210"/>
      <c r="AB1035" s="210"/>
      <c r="AC1035" s="210"/>
      <c r="AD1035" s="210"/>
      <c r="AE1035" s="210"/>
      <c r="AF1035" s="210"/>
      <c r="AG1035" s="210" t="s">
        <v>322</v>
      </c>
      <c r="AH1035" s="210">
        <v>2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3" x14ac:dyDescent="0.2">
      <c r="A1036" s="217"/>
      <c r="B1036" s="218"/>
      <c r="C1036" s="264" t="s">
        <v>1632</v>
      </c>
      <c r="D1036" s="256"/>
      <c r="E1036" s="257">
        <v>6.8949999999999996</v>
      </c>
      <c r="F1036" s="220"/>
      <c r="G1036" s="220"/>
      <c r="H1036" s="220"/>
      <c r="I1036" s="220"/>
      <c r="J1036" s="220"/>
      <c r="K1036" s="220"/>
      <c r="L1036" s="220"/>
      <c r="M1036" s="220"/>
      <c r="N1036" s="219"/>
      <c r="O1036" s="219"/>
      <c r="P1036" s="219"/>
      <c r="Q1036" s="219"/>
      <c r="R1036" s="220"/>
      <c r="S1036" s="220"/>
      <c r="T1036" s="220"/>
      <c r="U1036" s="220"/>
      <c r="V1036" s="220"/>
      <c r="W1036" s="220"/>
      <c r="X1036" s="220"/>
      <c r="Y1036" s="220"/>
      <c r="Z1036" s="210"/>
      <c r="AA1036" s="210"/>
      <c r="AB1036" s="210"/>
      <c r="AC1036" s="210"/>
      <c r="AD1036" s="210"/>
      <c r="AE1036" s="210"/>
      <c r="AF1036" s="210"/>
      <c r="AG1036" s="210" t="s">
        <v>322</v>
      </c>
      <c r="AH1036" s="210">
        <v>2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3" x14ac:dyDescent="0.2">
      <c r="A1037" s="217"/>
      <c r="B1037" s="218"/>
      <c r="C1037" s="265" t="s">
        <v>353</v>
      </c>
      <c r="D1037" s="258"/>
      <c r="E1037" s="259">
        <v>407.42099999999999</v>
      </c>
      <c r="F1037" s="220"/>
      <c r="G1037" s="220"/>
      <c r="H1037" s="220"/>
      <c r="I1037" s="220"/>
      <c r="J1037" s="220"/>
      <c r="K1037" s="220"/>
      <c r="L1037" s="220"/>
      <c r="M1037" s="220"/>
      <c r="N1037" s="219"/>
      <c r="O1037" s="219"/>
      <c r="P1037" s="219"/>
      <c r="Q1037" s="219"/>
      <c r="R1037" s="220"/>
      <c r="S1037" s="220"/>
      <c r="T1037" s="220"/>
      <c r="U1037" s="220"/>
      <c r="V1037" s="220"/>
      <c r="W1037" s="220"/>
      <c r="X1037" s="220"/>
      <c r="Y1037" s="220"/>
      <c r="Z1037" s="210"/>
      <c r="AA1037" s="210"/>
      <c r="AB1037" s="210"/>
      <c r="AC1037" s="210"/>
      <c r="AD1037" s="210"/>
      <c r="AE1037" s="210"/>
      <c r="AF1037" s="210"/>
      <c r="AG1037" s="210" t="s">
        <v>322</v>
      </c>
      <c r="AH1037" s="210">
        <v>3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3" x14ac:dyDescent="0.2">
      <c r="A1038" s="217"/>
      <c r="B1038" s="218"/>
      <c r="C1038" s="263" t="s">
        <v>354</v>
      </c>
      <c r="D1038" s="256"/>
      <c r="E1038" s="257"/>
      <c r="F1038" s="220"/>
      <c r="G1038" s="220"/>
      <c r="H1038" s="220"/>
      <c r="I1038" s="220"/>
      <c r="J1038" s="220"/>
      <c r="K1038" s="220"/>
      <c r="L1038" s="220"/>
      <c r="M1038" s="220"/>
      <c r="N1038" s="219"/>
      <c r="O1038" s="219"/>
      <c r="P1038" s="219"/>
      <c r="Q1038" s="219"/>
      <c r="R1038" s="220"/>
      <c r="S1038" s="220"/>
      <c r="T1038" s="220"/>
      <c r="U1038" s="220"/>
      <c r="V1038" s="220"/>
      <c r="W1038" s="220"/>
      <c r="X1038" s="220"/>
      <c r="Y1038" s="220"/>
      <c r="Z1038" s="210"/>
      <c r="AA1038" s="210"/>
      <c r="AB1038" s="210"/>
      <c r="AC1038" s="210"/>
      <c r="AD1038" s="210"/>
      <c r="AE1038" s="210"/>
      <c r="AF1038" s="210"/>
      <c r="AG1038" s="210" t="s">
        <v>322</v>
      </c>
      <c r="AH1038" s="210"/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3" x14ac:dyDescent="0.2">
      <c r="A1039" s="217"/>
      <c r="B1039" s="218"/>
      <c r="C1039" s="262" t="s">
        <v>1669</v>
      </c>
      <c r="D1039" s="254"/>
      <c r="E1039" s="255">
        <v>977.81039999999996</v>
      </c>
      <c r="F1039" s="220"/>
      <c r="G1039" s="220"/>
      <c r="H1039" s="220"/>
      <c r="I1039" s="220"/>
      <c r="J1039" s="220"/>
      <c r="K1039" s="220"/>
      <c r="L1039" s="220"/>
      <c r="M1039" s="220"/>
      <c r="N1039" s="219"/>
      <c r="O1039" s="219"/>
      <c r="P1039" s="219"/>
      <c r="Q1039" s="219"/>
      <c r="R1039" s="220"/>
      <c r="S1039" s="220"/>
      <c r="T1039" s="220"/>
      <c r="U1039" s="220"/>
      <c r="V1039" s="220"/>
      <c r="W1039" s="220"/>
      <c r="X1039" s="220"/>
      <c r="Y1039" s="220"/>
      <c r="Z1039" s="210"/>
      <c r="AA1039" s="210"/>
      <c r="AB1039" s="210"/>
      <c r="AC1039" s="210"/>
      <c r="AD1039" s="210"/>
      <c r="AE1039" s="210"/>
      <c r="AF1039" s="210"/>
      <c r="AG1039" s="210" t="s">
        <v>322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">
      <c r="A1040" s="229">
        <v>203</v>
      </c>
      <c r="B1040" s="230" t="s">
        <v>1570</v>
      </c>
      <c r="C1040" s="247" t="s">
        <v>1571</v>
      </c>
      <c r="D1040" s="231" t="s">
        <v>342</v>
      </c>
      <c r="E1040" s="232">
        <v>43.217790000000001</v>
      </c>
      <c r="F1040" s="233"/>
      <c r="G1040" s="234">
        <f>ROUND(E1040*F1040,2)</f>
        <v>0</v>
      </c>
      <c r="H1040" s="233"/>
      <c r="I1040" s="234">
        <f>ROUND(E1040*H1040,2)</f>
        <v>0</v>
      </c>
      <c r="J1040" s="233"/>
      <c r="K1040" s="234">
        <f>ROUND(E1040*J1040,2)</f>
        <v>0</v>
      </c>
      <c r="L1040" s="234">
        <v>21</v>
      </c>
      <c r="M1040" s="234">
        <f>G1040*(1+L1040/100)</f>
        <v>0</v>
      </c>
      <c r="N1040" s="232">
        <v>0</v>
      </c>
      <c r="O1040" s="232">
        <f>ROUND(E1040*N1040,2)</f>
        <v>0</v>
      </c>
      <c r="P1040" s="232">
        <v>0</v>
      </c>
      <c r="Q1040" s="232">
        <f>ROUND(E1040*P1040,2)</f>
        <v>0</v>
      </c>
      <c r="R1040" s="234" t="s">
        <v>1492</v>
      </c>
      <c r="S1040" s="234" t="s">
        <v>246</v>
      </c>
      <c r="T1040" s="235" t="s">
        <v>411</v>
      </c>
      <c r="U1040" s="220">
        <v>2.048</v>
      </c>
      <c r="V1040" s="220">
        <f>ROUND(E1040*U1040,2)</f>
        <v>88.51</v>
      </c>
      <c r="W1040" s="220"/>
      <c r="X1040" s="220" t="s">
        <v>280</v>
      </c>
      <c r="Y1040" s="220" t="s">
        <v>249</v>
      </c>
      <c r="Z1040" s="210"/>
      <c r="AA1040" s="210"/>
      <c r="AB1040" s="210"/>
      <c r="AC1040" s="210"/>
      <c r="AD1040" s="210"/>
      <c r="AE1040" s="210"/>
      <c r="AF1040" s="210"/>
      <c r="AG1040" s="210" t="s">
        <v>450</v>
      </c>
      <c r="AH1040" s="210"/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2" x14ac:dyDescent="0.2">
      <c r="A1041" s="217"/>
      <c r="B1041" s="218"/>
      <c r="C1041" s="261" t="s">
        <v>598</v>
      </c>
      <c r="D1041" s="260"/>
      <c r="E1041" s="260"/>
      <c r="F1041" s="260"/>
      <c r="G1041" s="260"/>
      <c r="H1041" s="220"/>
      <c r="I1041" s="220"/>
      <c r="J1041" s="220"/>
      <c r="K1041" s="220"/>
      <c r="L1041" s="220"/>
      <c r="M1041" s="220"/>
      <c r="N1041" s="219"/>
      <c r="O1041" s="219"/>
      <c r="P1041" s="219"/>
      <c r="Q1041" s="219"/>
      <c r="R1041" s="220"/>
      <c r="S1041" s="220"/>
      <c r="T1041" s="220"/>
      <c r="U1041" s="220"/>
      <c r="V1041" s="220"/>
      <c r="W1041" s="220"/>
      <c r="X1041" s="220"/>
      <c r="Y1041" s="220"/>
      <c r="Z1041" s="210"/>
      <c r="AA1041" s="210"/>
      <c r="AB1041" s="210"/>
      <c r="AC1041" s="210"/>
      <c r="AD1041" s="210"/>
      <c r="AE1041" s="210"/>
      <c r="AF1041" s="210"/>
      <c r="AG1041" s="210" t="s">
        <v>320</v>
      </c>
      <c r="AH1041" s="210"/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x14ac:dyDescent="0.2">
      <c r="A1042" s="222" t="s">
        <v>241</v>
      </c>
      <c r="B1042" s="223" t="s">
        <v>161</v>
      </c>
      <c r="C1042" s="246" t="s">
        <v>162</v>
      </c>
      <c r="D1042" s="224"/>
      <c r="E1042" s="225"/>
      <c r="F1042" s="226"/>
      <c r="G1042" s="226">
        <f>SUMIF(AG1043:AG1102,"&lt;&gt;NOR",G1043:G1102)</f>
        <v>0</v>
      </c>
      <c r="H1042" s="226"/>
      <c r="I1042" s="226">
        <f>SUM(I1043:I1102)</f>
        <v>0</v>
      </c>
      <c r="J1042" s="226"/>
      <c r="K1042" s="226">
        <f>SUM(K1043:K1102)</f>
        <v>0</v>
      </c>
      <c r="L1042" s="226"/>
      <c r="M1042" s="226">
        <f>SUM(M1043:M1102)</f>
        <v>0</v>
      </c>
      <c r="N1042" s="225"/>
      <c r="O1042" s="225">
        <f>SUM(O1043:O1102)</f>
        <v>6.85</v>
      </c>
      <c r="P1042" s="225"/>
      <c r="Q1042" s="225">
        <f>SUM(Q1043:Q1102)</f>
        <v>0</v>
      </c>
      <c r="R1042" s="226"/>
      <c r="S1042" s="226"/>
      <c r="T1042" s="227"/>
      <c r="U1042" s="221"/>
      <c r="V1042" s="221">
        <f>SUM(V1043:V1102)</f>
        <v>263.59000000000003</v>
      </c>
      <c r="W1042" s="221"/>
      <c r="X1042" s="221"/>
      <c r="Y1042" s="221"/>
      <c r="AG1042" t="s">
        <v>242</v>
      </c>
    </row>
    <row r="1043" spans="1:60" outlineLevel="1" x14ac:dyDescent="0.2">
      <c r="A1043" s="229">
        <v>204</v>
      </c>
      <c r="B1043" s="230" t="s">
        <v>1670</v>
      </c>
      <c r="C1043" s="247" t="s">
        <v>1671</v>
      </c>
      <c r="D1043" s="231" t="s">
        <v>363</v>
      </c>
      <c r="E1043" s="232">
        <v>310.93</v>
      </c>
      <c r="F1043" s="233"/>
      <c r="G1043" s="234">
        <f>ROUND(E1043*F1043,2)</f>
        <v>0</v>
      </c>
      <c r="H1043" s="233"/>
      <c r="I1043" s="234">
        <f>ROUND(E1043*H1043,2)</f>
        <v>0</v>
      </c>
      <c r="J1043" s="233"/>
      <c r="K1043" s="234">
        <f>ROUND(E1043*J1043,2)</f>
        <v>0</v>
      </c>
      <c r="L1043" s="234">
        <v>21</v>
      </c>
      <c r="M1043" s="234">
        <f>G1043*(1+L1043/100)</f>
        <v>0</v>
      </c>
      <c r="N1043" s="232">
        <v>0</v>
      </c>
      <c r="O1043" s="232">
        <f>ROUND(E1043*N1043,2)</f>
        <v>0</v>
      </c>
      <c r="P1043" s="232">
        <v>0</v>
      </c>
      <c r="Q1043" s="232">
        <f>ROUND(E1043*P1043,2)</f>
        <v>0</v>
      </c>
      <c r="R1043" s="234" t="s">
        <v>1672</v>
      </c>
      <c r="S1043" s="234" t="s">
        <v>246</v>
      </c>
      <c r="T1043" s="235" t="s">
        <v>411</v>
      </c>
      <c r="U1043" s="220">
        <v>0.15</v>
      </c>
      <c r="V1043" s="220">
        <f>ROUND(E1043*U1043,2)</f>
        <v>46.64</v>
      </c>
      <c r="W1043" s="220"/>
      <c r="X1043" s="220" t="s">
        <v>280</v>
      </c>
      <c r="Y1043" s="220" t="s">
        <v>249</v>
      </c>
      <c r="Z1043" s="210"/>
      <c r="AA1043" s="210"/>
      <c r="AB1043" s="210"/>
      <c r="AC1043" s="210"/>
      <c r="AD1043" s="210"/>
      <c r="AE1043" s="210"/>
      <c r="AF1043" s="210"/>
      <c r="AG1043" s="210" t="s">
        <v>450</v>
      </c>
      <c r="AH1043" s="210"/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2" x14ac:dyDescent="0.2">
      <c r="A1044" s="217"/>
      <c r="B1044" s="218"/>
      <c r="C1044" s="262" t="s">
        <v>1388</v>
      </c>
      <c r="D1044" s="254"/>
      <c r="E1044" s="255">
        <v>7.86</v>
      </c>
      <c r="F1044" s="220"/>
      <c r="G1044" s="220"/>
      <c r="H1044" s="220"/>
      <c r="I1044" s="220"/>
      <c r="J1044" s="220"/>
      <c r="K1044" s="220"/>
      <c r="L1044" s="220"/>
      <c r="M1044" s="220"/>
      <c r="N1044" s="219"/>
      <c r="O1044" s="219"/>
      <c r="P1044" s="219"/>
      <c r="Q1044" s="219"/>
      <c r="R1044" s="220"/>
      <c r="S1044" s="220"/>
      <c r="T1044" s="220"/>
      <c r="U1044" s="220"/>
      <c r="V1044" s="220"/>
      <c r="W1044" s="220"/>
      <c r="X1044" s="220"/>
      <c r="Y1044" s="220"/>
      <c r="Z1044" s="210"/>
      <c r="AA1044" s="210"/>
      <c r="AB1044" s="210"/>
      <c r="AC1044" s="210"/>
      <c r="AD1044" s="210"/>
      <c r="AE1044" s="210"/>
      <c r="AF1044" s="210"/>
      <c r="AG1044" s="210" t="s">
        <v>322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3" x14ac:dyDescent="0.2">
      <c r="A1045" s="217"/>
      <c r="B1045" s="218"/>
      <c r="C1045" s="262" t="s">
        <v>1069</v>
      </c>
      <c r="D1045" s="254"/>
      <c r="E1045" s="255">
        <v>23.37</v>
      </c>
      <c r="F1045" s="220"/>
      <c r="G1045" s="220"/>
      <c r="H1045" s="220"/>
      <c r="I1045" s="220"/>
      <c r="J1045" s="220"/>
      <c r="K1045" s="220"/>
      <c r="L1045" s="220"/>
      <c r="M1045" s="220"/>
      <c r="N1045" s="219"/>
      <c r="O1045" s="219"/>
      <c r="P1045" s="219"/>
      <c r="Q1045" s="219"/>
      <c r="R1045" s="220"/>
      <c r="S1045" s="220"/>
      <c r="T1045" s="220"/>
      <c r="U1045" s="220"/>
      <c r="V1045" s="220"/>
      <c r="W1045" s="220"/>
      <c r="X1045" s="220"/>
      <c r="Y1045" s="220"/>
      <c r="Z1045" s="210"/>
      <c r="AA1045" s="210"/>
      <c r="AB1045" s="210"/>
      <c r="AC1045" s="210"/>
      <c r="AD1045" s="210"/>
      <c r="AE1045" s="210"/>
      <c r="AF1045" s="210"/>
      <c r="AG1045" s="210" t="s">
        <v>322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3" x14ac:dyDescent="0.2">
      <c r="A1046" s="217"/>
      <c r="B1046" s="218"/>
      <c r="C1046" s="262" t="s">
        <v>1070</v>
      </c>
      <c r="D1046" s="254"/>
      <c r="E1046" s="255">
        <v>56</v>
      </c>
      <c r="F1046" s="220"/>
      <c r="G1046" s="220"/>
      <c r="H1046" s="220"/>
      <c r="I1046" s="220"/>
      <c r="J1046" s="220"/>
      <c r="K1046" s="220"/>
      <c r="L1046" s="220"/>
      <c r="M1046" s="220"/>
      <c r="N1046" s="219"/>
      <c r="O1046" s="219"/>
      <c r="P1046" s="219"/>
      <c r="Q1046" s="219"/>
      <c r="R1046" s="220"/>
      <c r="S1046" s="220"/>
      <c r="T1046" s="220"/>
      <c r="U1046" s="220"/>
      <c r="V1046" s="220"/>
      <c r="W1046" s="220"/>
      <c r="X1046" s="220"/>
      <c r="Y1046" s="220"/>
      <c r="Z1046" s="210"/>
      <c r="AA1046" s="210"/>
      <c r="AB1046" s="210"/>
      <c r="AC1046" s="210"/>
      <c r="AD1046" s="210"/>
      <c r="AE1046" s="210"/>
      <c r="AF1046" s="210"/>
      <c r="AG1046" s="210" t="s">
        <v>322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3" x14ac:dyDescent="0.2">
      <c r="A1047" s="217"/>
      <c r="B1047" s="218"/>
      <c r="C1047" s="262" t="s">
        <v>1384</v>
      </c>
      <c r="D1047" s="254"/>
      <c r="E1047" s="255">
        <v>57</v>
      </c>
      <c r="F1047" s="220"/>
      <c r="G1047" s="220"/>
      <c r="H1047" s="220"/>
      <c r="I1047" s="220"/>
      <c r="J1047" s="220"/>
      <c r="K1047" s="220"/>
      <c r="L1047" s="220"/>
      <c r="M1047" s="220"/>
      <c r="N1047" s="219"/>
      <c r="O1047" s="219"/>
      <c r="P1047" s="219"/>
      <c r="Q1047" s="219"/>
      <c r="R1047" s="220"/>
      <c r="S1047" s="220"/>
      <c r="T1047" s="220"/>
      <c r="U1047" s="220"/>
      <c r="V1047" s="220"/>
      <c r="W1047" s="220"/>
      <c r="X1047" s="220"/>
      <c r="Y1047" s="220"/>
      <c r="Z1047" s="210"/>
      <c r="AA1047" s="210"/>
      <c r="AB1047" s="210"/>
      <c r="AC1047" s="210"/>
      <c r="AD1047" s="210"/>
      <c r="AE1047" s="210"/>
      <c r="AF1047" s="210"/>
      <c r="AG1047" s="210" t="s">
        <v>322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3" x14ac:dyDescent="0.2">
      <c r="A1048" s="217"/>
      <c r="B1048" s="218"/>
      <c r="C1048" s="262" t="s">
        <v>1064</v>
      </c>
      <c r="D1048" s="254"/>
      <c r="E1048" s="255">
        <v>37.42</v>
      </c>
      <c r="F1048" s="220"/>
      <c r="G1048" s="220"/>
      <c r="H1048" s="220"/>
      <c r="I1048" s="220"/>
      <c r="J1048" s="220"/>
      <c r="K1048" s="220"/>
      <c r="L1048" s="220"/>
      <c r="M1048" s="220"/>
      <c r="N1048" s="219"/>
      <c r="O1048" s="219"/>
      <c r="P1048" s="219"/>
      <c r="Q1048" s="219"/>
      <c r="R1048" s="220"/>
      <c r="S1048" s="220"/>
      <c r="T1048" s="220"/>
      <c r="U1048" s="220"/>
      <c r="V1048" s="220"/>
      <c r="W1048" s="220"/>
      <c r="X1048" s="220"/>
      <c r="Y1048" s="220"/>
      <c r="Z1048" s="210"/>
      <c r="AA1048" s="210"/>
      <c r="AB1048" s="210"/>
      <c r="AC1048" s="210"/>
      <c r="AD1048" s="210"/>
      <c r="AE1048" s="210"/>
      <c r="AF1048" s="210"/>
      <c r="AG1048" s="210" t="s">
        <v>322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3" x14ac:dyDescent="0.2">
      <c r="A1049" s="217"/>
      <c r="B1049" s="218"/>
      <c r="C1049" s="262" t="s">
        <v>1065</v>
      </c>
      <c r="D1049" s="254"/>
      <c r="E1049" s="255">
        <v>37.5</v>
      </c>
      <c r="F1049" s="220"/>
      <c r="G1049" s="220"/>
      <c r="H1049" s="220"/>
      <c r="I1049" s="220"/>
      <c r="J1049" s="220"/>
      <c r="K1049" s="220"/>
      <c r="L1049" s="220"/>
      <c r="M1049" s="220"/>
      <c r="N1049" s="219"/>
      <c r="O1049" s="219"/>
      <c r="P1049" s="219"/>
      <c r="Q1049" s="219"/>
      <c r="R1049" s="220"/>
      <c r="S1049" s="220"/>
      <c r="T1049" s="220"/>
      <c r="U1049" s="220"/>
      <c r="V1049" s="220"/>
      <c r="W1049" s="220"/>
      <c r="X1049" s="220"/>
      <c r="Y1049" s="220"/>
      <c r="Z1049" s="210"/>
      <c r="AA1049" s="210"/>
      <c r="AB1049" s="210"/>
      <c r="AC1049" s="210"/>
      <c r="AD1049" s="210"/>
      <c r="AE1049" s="210"/>
      <c r="AF1049" s="210"/>
      <c r="AG1049" s="210" t="s">
        <v>322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3" x14ac:dyDescent="0.2">
      <c r="A1050" s="217"/>
      <c r="B1050" s="218"/>
      <c r="C1050" s="262" t="s">
        <v>1066</v>
      </c>
      <c r="D1050" s="254"/>
      <c r="E1050" s="255">
        <v>37.42</v>
      </c>
      <c r="F1050" s="220"/>
      <c r="G1050" s="220"/>
      <c r="H1050" s="220"/>
      <c r="I1050" s="220"/>
      <c r="J1050" s="220"/>
      <c r="K1050" s="220"/>
      <c r="L1050" s="220"/>
      <c r="M1050" s="220"/>
      <c r="N1050" s="219"/>
      <c r="O1050" s="219"/>
      <c r="P1050" s="219"/>
      <c r="Q1050" s="219"/>
      <c r="R1050" s="220"/>
      <c r="S1050" s="220"/>
      <c r="T1050" s="220"/>
      <c r="U1050" s="220"/>
      <c r="V1050" s="220"/>
      <c r="W1050" s="220"/>
      <c r="X1050" s="220"/>
      <c r="Y1050" s="220"/>
      <c r="Z1050" s="210"/>
      <c r="AA1050" s="210"/>
      <c r="AB1050" s="210"/>
      <c r="AC1050" s="210"/>
      <c r="AD1050" s="210"/>
      <c r="AE1050" s="210"/>
      <c r="AF1050" s="210"/>
      <c r="AG1050" s="210" t="s">
        <v>322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3" x14ac:dyDescent="0.2">
      <c r="A1051" s="217"/>
      <c r="B1051" s="218"/>
      <c r="C1051" s="262" t="s">
        <v>1071</v>
      </c>
      <c r="D1051" s="254"/>
      <c r="E1051" s="255">
        <v>4.95</v>
      </c>
      <c r="F1051" s="220"/>
      <c r="G1051" s="220"/>
      <c r="H1051" s="220"/>
      <c r="I1051" s="220"/>
      <c r="J1051" s="220"/>
      <c r="K1051" s="220"/>
      <c r="L1051" s="220"/>
      <c r="M1051" s="220"/>
      <c r="N1051" s="219"/>
      <c r="O1051" s="219"/>
      <c r="P1051" s="219"/>
      <c r="Q1051" s="219"/>
      <c r="R1051" s="220"/>
      <c r="S1051" s="220"/>
      <c r="T1051" s="220"/>
      <c r="U1051" s="220"/>
      <c r="V1051" s="220"/>
      <c r="W1051" s="220"/>
      <c r="X1051" s="220"/>
      <c r="Y1051" s="220"/>
      <c r="Z1051" s="210"/>
      <c r="AA1051" s="210"/>
      <c r="AB1051" s="210"/>
      <c r="AC1051" s="210"/>
      <c r="AD1051" s="210"/>
      <c r="AE1051" s="210"/>
      <c r="AF1051" s="210"/>
      <c r="AG1051" s="210" t="s">
        <v>322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3" x14ac:dyDescent="0.2">
      <c r="A1052" s="217"/>
      <c r="B1052" s="218"/>
      <c r="C1052" s="262" t="s">
        <v>1072</v>
      </c>
      <c r="D1052" s="254"/>
      <c r="E1052" s="255">
        <v>14.43</v>
      </c>
      <c r="F1052" s="220"/>
      <c r="G1052" s="220"/>
      <c r="H1052" s="220"/>
      <c r="I1052" s="220"/>
      <c r="J1052" s="220"/>
      <c r="K1052" s="220"/>
      <c r="L1052" s="220"/>
      <c r="M1052" s="220"/>
      <c r="N1052" s="219"/>
      <c r="O1052" s="219"/>
      <c r="P1052" s="219"/>
      <c r="Q1052" s="219"/>
      <c r="R1052" s="220"/>
      <c r="S1052" s="220"/>
      <c r="T1052" s="220"/>
      <c r="U1052" s="220"/>
      <c r="V1052" s="220"/>
      <c r="W1052" s="220"/>
      <c r="X1052" s="220"/>
      <c r="Y1052" s="220"/>
      <c r="Z1052" s="210"/>
      <c r="AA1052" s="210"/>
      <c r="AB1052" s="210"/>
      <c r="AC1052" s="210"/>
      <c r="AD1052" s="210"/>
      <c r="AE1052" s="210"/>
      <c r="AF1052" s="210"/>
      <c r="AG1052" s="210" t="s">
        <v>322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3" x14ac:dyDescent="0.2">
      <c r="A1053" s="217"/>
      <c r="B1053" s="218"/>
      <c r="C1053" s="262" t="s">
        <v>1073</v>
      </c>
      <c r="D1053" s="254"/>
      <c r="E1053" s="255">
        <v>12.38</v>
      </c>
      <c r="F1053" s="220"/>
      <c r="G1053" s="220"/>
      <c r="H1053" s="220"/>
      <c r="I1053" s="220"/>
      <c r="J1053" s="220"/>
      <c r="K1053" s="220"/>
      <c r="L1053" s="220"/>
      <c r="M1053" s="220"/>
      <c r="N1053" s="219"/>
      <c r="O1053" s="219"/>
      <c r="P1053" s="219"/>
      <c r="Q1053" s="219"/>
      <c r="R1053" s="220"/>
      <c r="S1053" s="220"/>
      <c r="T1053" s="220"/>
      <c r="U1053" s="220"/>
      <c r="V1053" s="220"/>
      <c r="W1053" s="220"/>
      <c r="X1053" s="220"/>
      <c r="Y1053" s="220"/>
      <c r="Z1053" s="210"/>
      <c r="AA1053" s="210"/>
      <c r="AB1053" s="210"/>
      <c r="AC1053" s="210"/>
      <c r="AD1053" s="210"/>
      <c r="AE1053" s="210"/>
      <c r="AF1053" s="210"/>
      <c r="AG1053" s="210" t="s">
        <v>322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3" x14ac:dyDescent="0.2">
      <c r="A1054" s="217"/>
      <c r="B1054" s="218"/>
      <c r="C1054" s="262" t="s">
        <v>1074</v>
      </c>
      <c r="D1054" s="254"/>
      <c r="E1054" s="255">
        <v>1.8</v>
      </c>
      <c r="F1054" s="220"/>
      <c r="G1054" s="220"/>
      <c r="H1054" s="220"/>
      <c r="I1054" s="220"/>
      <c r="J1054" s="220"/>
      <c r="K1054" s="220"/>
      <c r="L1054" s="220"/>
      <c r="M1054" s="220"/>
      <c r="N1054" s="219"/>
      <c r="O1054" s="219"/>
      <c r="P1054" s="219"/>
      <c r="Q1054" s="219"/>
      <c r="R1054" s="220"/>
      <c r="S1054" s="220"/>
      <c r="T1054" s="220"/>
      <c r="U1054" s="220"/>
      <c r="V1054" s="220"/>
      <c r="W1054" s="220"/>
      <c r="X1054" s="220"/>
      <c r="Y1054" s="220"/>
      <c r="Z1054" s="210"/>
      <c r="AA1054" s="210"/>
      <c r="AB1054" s="210"/>
      <c r="AC1054" s="210"/>
      <c r="AD1054" s="210"/>
      <c r="AE1054" s="210"/>
      <c r="AF1054" s="210"/>
      <c r="AG1054" s="210" t="s">
        <v>322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3" x14ac:dyDescent="0.2">
      <c r="A1055" s="217"/>
      <c r="B1055" s="218"/>
      <c r="C1055" s="262" t="s">
        <v>1075</v>
      </c>
      <c r="D1055" s="254"/>
      <c r="E1055" s="255">
        <v>20.8</v>
      </c>
      <c r="F1055" s="220"/>
      <c r="G1055" s="220"/>
      <c r="H1055" s="220"/>
      <c r="I1055" s="220"/>
      <c r="J1055" s="220"/>
      <c r="K1055" s="220"/>
      <c r="L1055" s="220"/>
      <c r="M1055" s="220"/>
      <c r="N1055" s="219"/>
      <c r="O1055" s="219"/>
      <c r="P1055" s="219"/>
      <c r="Q1055" s="219"/>
      <c r="R1055" s="220"/>
      <c r="S1055" s="220"/>
      <c r="T1055" s="220"/>
      <c r="U1055" s="220"/>
      <c r="V1055" s="220"/>
      <c r="W1055" s="220"/>
      <c r="X1055" s="220"/>
      <c r="Y1055" s="220"/>
      <c r="Z1055" s="210"/>
      <c r="AA1055" s="210"/>
      <c r="AB1055" s="210"/>
      <c r="AC1055" s="210"/>
      <c r="AD1055" s="210"/>
      <c r="AE1055" s="210"/>
      <c r="AF1055" s="210"/>
      <c r="AG1055" s="210" t="s">
        <v>322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ht="22.5" outlineLevel="1" x14ac:dyDescent="0.2">
      <c r="A1056" s="229">
        <v>205</v>
      </c>
      <c r="B1056" s="230" t="s">
        <v>1673</v>
      </c>
      <c r="C1056" s="247" t="s">
        <v>1674</v>
      </c>
      <c r="D1056" s="231" t="s">
        <v>400</v>
      </c>
      <c r="E1056" s="232">
        <v>252.8</v>
      </c>
      <c r="F1056" s="233"/>
      <c r="G1056" s="234">
        <f>ROUND(E1056*F1056,2)</f>
        <v>0</v>
      </c>
      <c r="H1056" s="233"/>
      <c r="I1056" s="234">
        <f>ROUND(E1056*H1056,2)</f>
        <v>0</v>
      </c>
      <c r="J1056" s="233"/>
      <c r="K1056" s="234">
        <f>ROUND(E1056*J1056,2)</f>
        <v>0</v>
      </c>
      <c r="L1056" s="234">
        <v>21</v>
      </c>
      <c r="M1056" s="234">
        <f>G1056*(1+L1056/100)</f>
        <v>0</v>
      </c>
      <c r="N1056" s="232">
        <v>1.6000000000000001E-4</v>
      </c>
      <c r="O1056" s="232">
        <f>ROUND(E1056*N1056,2)</f>
        <v>0.04</v>
      </c>
      <c r="P1056" s="232">
        <v>0</v>
      </c>
      <c r="Q1056" s="232">
        <f>ROUND(E1056*P1056,2)</f>
        <v>0</v>
      </c>
      <c r="R1056" s="234" t="s">
        <v>1672</v>
      </c>
      <c r="S1056" s="234" t="s">
        <v>246</v>
      </c>
      <c r="T1056" s="235" t="s">
        <v>411</v>
      </c>
      <c r="U1056" s="220">
        <v>0.05</v>
      </c>
      <c r="V1056" s="220">
        <f>ROUND(E1056*U1056,2)</f>
        <v>12.64</v>
      </c>
      <c r="W1056" s="220"/>
      <c r="X1056" s="220" t="s">
        <v>280</v>
      </c>
      <c r="Y1056" s="220" t="s">
        <v>249</v>
      </c>
      <c r="Z1056" s="210"/>
      <c r="AA1056" s="210"/>
      <c r="AB1056" s="210"/>
      <c r="AC1056" s="210"/>
      <c r="AD1056" s="210"/>
      <c r="AE1056" s="210"/>
      <c r="AF1056" s="210"/>
      <c r="AG1056" s="210" t="s">
        <v>450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2" x14ac:dyDescent="0.2">
      <c r="A1057" s="217"/>
      <c r="B1057" s="218"/>
      <c r="C1057" s="262" t="s">
        <v>1675</v>
      </c>
      <c r="D1057" s="254"/>
      <c r="E1057" s="255">
        <v>12.2</v>
      </c>
      <c r="F1057" s="220"/>
      <c r="G1057" s="220"/>
      <c r="H1057" s="220"/>
      <c r="I1057" s="220"/>
      <c r="J1057" s="220"/>
      <c r="K1057" s="220"/>
      <c r="L1057" s="220"/>
      <c r="M1057" s="220"/>
      <c r="N1057" s="219"/>
      <c r="O1057" s="219"/>
      <c r="P1057" s="219"/>
      <c r="Q1057" s="219"/>
      <c r="R1057" s="220"/>
      <c r="S1057" s="220"/>
      <c r="T1057" s="220"/>
      <c r="U1057" s="220"/>
      <c r="V1057" s="220"/>
      <c r="W1057" s="220"/>
      <c r="X1057" s="220"/>
      <c r="Y1057" s="220"/>
      <c r="Z1057" s="210"/>
      <c r="AA1057" s="210"/>
      <c r="AB1057" s="210"/>
      <c r="AC1057" s="210"/>
      <c r="AD1057" s="210"/>
      <c r="AE1057" s="210"/>
      <c r="AF1057" s="210"/>
      <c r="AG1057" s="210" t="s">
        <v>322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3" x14ac:dyDescent="0.2">
      <c r="A1058" s="217"/>
      <c r="B1058" s="218"/>
      <c r="C1058" s="262" t="s">
        <v>1676</v>
      </c>
      <c r="D1058" s="254"/>
      <c r="E1058" s="255">
        <v>19.5</v>
      </c>
      <c r="F1058" s="220"/>
      <c r="G1058" s="220"/>
      <c r="H1058" s="220"/>
      <c r="I1058" s="220"/>
      <c r="J1058" s="220"/>
      <c r="K1058" s="220"/>
      <c r="L1058" s="220"/>
      <c r="M1058" s="220"/>
      <c r="N1058" s="219"/>
      <c r="O1058" s="219"/>
      <c r="P1058" s="219"/>
      <c r="Q1058" s="219"/>
      <c r="R1058" s="220"/>
      <c r="S1058" s="220"/>
      <c r="T1058" s="220"/>
      <c r="U1058" s="220"/>
      <c r="V1058" s="220"/>
      <c r="W1058" s="220"/>
      <c r="X1058" s="220"/>
      <c r="Y1058" s="220"/>
      <c r="Z1058" s="210"/>
      <c r="AA1058" s="210"/>
      <c r="AB1058" s="210"/>
      <c r="AC1058" s="210"/>
      <c r="AD1058" s="210"/>
      <c r="AE1058" s="210"/>
      <c r="AF1058" s="210"/>
      <c r="AG1058" s="210" t="s">
        <v>322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3" x14ac:dyDescent="0.2">
      <c r="A1059" s="217"/>
      <c r="B1059" s="218"/>
      <c r="C1059" s="262" t="s">
        <v>1677</v>
      </c>
      <c r="D1059" s="254"/>
      <c r="E1059" s="255">
        <v>43.5</v>
      </c>
      <c r="F1059" s="220"/>
      <c r="G1059" s="220"/>
      <c r="H1059" s="220"/>
      <c r="I1059" s="220"/>
      <c r="J1059" s="220"/>
      <c r="K1059" s="220"/>
      <c r="L1059" s="220"/>
      <c r="M1059" s="220"/>
      <c r="N1059" s="219"/>
      <c r="O1059" s="219"/>
      <c r="P1059" s="219"/>
      <c r="Q1059" s="219"/>
      <c r="R1059" s="220"/>
      <c r="S1059" s="220"/>
      <c r="T1059" s="220"/>
      <c r="U1059" s="220"/>
      <c r="V1059" s="220"/>
      <c r="W1059" s="220"/>
      <c r="X1059" s="220"/>
      <c r="Y1059" s="220"/>
      <c r="Z1059" s="210"/>
      <c r="AA1059" s="210"/>
      <c r="AB1059" s="210"/>
      <c r="AC1059" s="210"/>
      <c r="AD1059" s="210"/>
      <c r="AE1059" s="210"/>
      <c r="AF1059" s="210"/>
      <c r="AG1059" s="210" t="s">
        <v>322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3" x14ac:dyDescent="0.2">
      <c r="A1060" s="217"/>
      <c r="B1060" s="218"/>
      <c r="C1060" s="262" t="s">
        <v>1678</v>
      </c>
      <c r="D1060" s="254"/>
      <c r="E1060" s="255">
        <v>31</v>
      </c>
      <c r="F1060" s="220"/>
      <c r="G1060" s="220"/>
      <c r="H1060" s="220"/>
      <c r="I1060" s="220"/>
      <c r="J1060" s="220"/>
      <c r="K1060" s="220"/>
      <c r="L1060" s="220"/>
      <c r="M1060" s="220"/>
      <c r="N1060" s="219"/>
      <c r="O1060" s="219"/>
      <c r="P1060" s="219"/>
      <c r="Q1060" s="219"/>
      <c r="R1060" s="220"/>
      <c r="S1060" s="220"/>
      <c r="T1060" s="220"/>
      <c r="U1060" s="220"/>
      <c r="V1060" s="220"/>
      <c r="W1060" s="220"/>
      <c r="X1060" s="220"/>
      <c r="Y1060" s="220"/>
      <c r="Z1060" s="210"/>
      <c r="AA1060" s="210"/>
      <c r="AB1060" s="210"/>
      <c r="AC1060" s="210"/>
      <c r="AD1060" s="210"/>
      <c r="AE1060" s="210"/>
      <c r="AF1060" s="210"/>
      <c r="AG1060" s="210" t="s">
        <v>322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3" x14ac:dyDescent="0.2">
      <c r="A1061" s="217"/>
      <c r="B1061" s="218"/>
      <c r="C1061" s="262" t="s">
        <v>1679</v>
      </c>
      <c r="D1061" s="254"/>
      <c r="E1061" s="255">
        <v>24.5</v>
      </c>
      <c r="F1061" s="220"/>
      <c r="G1061" s="220"/>
      <c r="H1061" s="220"/>
      <c r="I1061" s="220"/>
      <c r="J1061" s="220"/>
      <c r="K1061" s="220"/>
      <c r="L1061" s="220"/>
      <c r="M1061" s="220"/>
      <c r="N1061" s="219"/>
      <c r="O1061" s="219"/>
      <c r="P1061" s="219"/>
      <c r="Q1061" s="219"/>
      <c r="R1061" s="220"/>
      <c r="S1061" s="220"/>
      <c r="T1061" s="220"/>
      <c r="U1061" s="220"/>
      <c r="V1061" s="220"/>
      <c r="W1061" s="220"/>
      <c r="X1061" s="220"/>
      <c r="Y1061" s="220"/>
      <c r="Z1061" s="210"/>
      <c r="AA1061" s="210"/>
      <c r="AB1061" s="210"/>
      <c r="AC1061" s="210"/>
      <c r="AD1061" s="210"/>
      <c r="AE1061" s="210"/>
      <c r="AF1061" s="210"/>
      <c r="AG1061" s="210" t="s">
        <v>322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3" x14ac:dyDescent="0.2">
      <c r="A1062" s="217"/>
      <c r="B1062" s="218"/>
      <c r="C1062" s="262" t="s">
        <v>1680</v>
      </c>
      <c r="D1062" s="254"/>
      <c r="E1062" s="255">
        <v>24.5</v>
      </c>
      <c r="F1062" s="220"/>
      <c r="G1062" s="220"/>
      <c r="H1062" s="220"/>
      <c r="I1062" s="220"/>
      <c r="J1062" s="220"/>
      <c r="K1062" s="220"/>
      <c r="L1062" s="220"/>
      <c r="M1062" s="220"/>
      <c r="N1062" s="219"/>
      <c r="O1062" s="219"/>
      <c r="P1062" s="219"/>
      <c r="Q1062" s="219"/>
      <c r="R1062" s="220"/>
      <c r="S1062" s="220"/>
      <c r="T1062" s="220"/>
      <c r="U1062" s="220"/>
      <c r="V1062" s="220"/>
      <c r="W1062" s="220"/>
      <c r="X1062" s="220"/>
      <c r="Y1062" s="220"/>
      <c r="Z1062" s="210"/>
      <c r="AA1062" s="210"/>
      <c r="AB1062" s="210"/>
      <c r="AC1062" s="210"/>
      <c r="AD1062" s="210"/>
      <c r="AE1062" s="210"/>
      <c r="AF1062" s="210"/>
      <c r="AG1062" s="210" t="s">
        <v>322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3" x14ac:dyDescent="0.2">
      <c r="A1063" s="217"/>
      <c r="B1063" s="218"/>
      <c r="C1063" s="262" t="s">
        <v>1681</v>
      </c>
      <c r="D1063" s="254"/>
      <c r="E1063" s="255">
        <v>24.5</v>
      </c>
      <c r="F1063" s="220"/>
      <c r="G1063" s="220"/>
      <c r="H1063" s="220"/>
      <c r="I1063" s="220"/>
      <c r="J1063" s="220"/>
      <c r="K1063" s="220"/>
      <c r="L1063" s="220"/>
      <c r="M1063" s="220"/>
      <c r="N1063" s="219"/>
      <c r="O1063" s="219"/>
      <c r="P1063" s="219"/>
      <c r="Q1063" s="219"/>
      <c r="R1063" s="220"/>
      <c r="S1063" s="220"/>
      <c r="T1063" s="220"/>
      <c r="U1063" s="220"/>
      <c r="V1063" s="220"/>
      <c r="W1063" s="220"/>
      <c r="X1063" s="220"/>
      <c r="Y1063" s="220"/>
      <c r="Z1063" s="210"/>
      <c r="AA1063" s="210"/>
      <c r="AB1063" s="210"/>
      <c r="AC1063" s="210"/>
      <c r="AD1063" s="210"/>
      <c r="AE1063" s="210"/>
      <c r="AF1063" s="210"/>
      <c r="AG1063" s="210" t="s">
        <v>322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3" x14ac:dyDescent="0.2">
      <c r="A1064" s="217"/>
      <c r="B1064" s="218"/>
      <c r="C1064" s="262" t="s">
        <v>1516</v>
      </c>
      <c r="D1064" s="254"/>
      <c r="E1064" s="255">
        <v>8.9</v>
      </c>
      <c r="F1064" s="220"/>
      <c r="G1064" s="220"/>
      <c r="H1064" s="220"/>
      <c r="I1064" s="220"/>
      <c r="J1064" s="220"/>
      <c r="K1064" s="220"/>
      <c r="L1064" s="220"/>
      <c r="M1064" s="220"/>
      <c r="N1064" s="219"/>
      <c r="O1064" s="219"/>
      <c r="P1064" s="219"/>
      <c r="Q1064" s="219"/>
      <c r="R1064" s="220"/>
      <c r="S1064" s="220"/>
      <c r="T1064" s="220"/>
      <c r="U1064" s="220"/>
      <c r="V1064" s="220"/>
      <c r="W1064" s="220"/>
      <c r="X1064" s="220"/>
      <c r="Y1064" s="220"/>
      <c r="Z1064" s="210"/>
      <c r="AA1064" s="210"/>
      <c r="AB1064" s="210"/>
      <c r="AC1064" s="210"/>
      <c r="AD1064" s="210"/>
      <c r="AE1064" s="210"/>
      <c r="AF1064" s="210"/>
      <c r="AG1064" s="210" t="s">
        <v>322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3" x14ac:dyDescent="0.2">
      <c r="A1065" s="217"/>
      <c r="B1065" s="218"/>
      <c r="C1065" s="262" t="s">
        <v>1518</v>
      </c>
      <c r="D1065" s="254"/>
      <c r="E1065" s="255">
        <v>18</v>
      </c>
      <c r="F1065" s="220"/>
      <c r="G1065" s="220"/>
      <c r="H1065" s="220"/>
      <c r="I1065" s="220"/>
      <c r="J1065" s="220"/>
      <c r="K1065" s="220"/>
      <c r="L1065" s="220"/>
      <c r="M1065" s="220"/>
      <c r="N1065" s="219"/>
      <c r="O1065" s="219"/>
      <c r="P1065" s="219"/>
      <c r="Q1065" s="219"/>
      <c r="R1065" s="220"/>
      <c r="S1065" s="220"/>
      <c r="T1065" s="220"/>
      <c r="U1065" s="220"/>
      <c r="V1065" s="220"/>
      <c r="W1065" s="220"/>
      <c r="X1065" s="220"/>
      <c r="Y1065" s="220"/>
      <c r="Z1065" s="210"/>
      <c r="AA1065" s="210"/>
      <c r="AB1065" s="210"/>
      <c r="AC1065" s="210"/>
      <c r="AD1065" s="210"/>
      <c r="AE1065" s="210"/>
      <c r="AF1065" s="210"/>
      <c r="AG1065" s="210" t="s">
        <v>322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3" x14ac:dyDescent="0.2">
      <c r="A1066" s="217"/>
      <c r="B1066" s="218"/>
      <c r="C1066" s="262" t="s">
        <v>1520</v>
      </c>
      <c r="D1066" s="254"/>
      <c r="E1066" s="255">
        <v>15.8</v>
      </c>
      <c r="F1066" s="220"/>
      <c r="G1066" s="220"/>
      <c r="H1066" s="220"/>
      <c r="I1066" s="220"/>
      <c r="J1066" s="220"/>
      <c r="K1066" s="220"/>
      <c r="L1066" s="220"/>
      <c r="M1066" s="220"/>
      <c r="N1066" s="219"/>
      <c r="O1066" s="219"/>
      <c r="P1066" s="219"/>
      <c r="Q1066" s="219"/>
      <c r="R1066" s="220"/>
      <c r="S1066" s="220"/>
      <c r="T1066" s="220"/>
      <c r="U1066" s="220"/>
      <c r="V1066" s="220"/>
      <c r="W1066" s="220"/>
      <c r="X1066" s="220"/>
      <c r="Y1066" s="220"/>
      <c r="Z1066" s="210"/>
      <c r="AA1066" s="210"/>
      <c r="AB1066" s="210"/>
      <c r="AC1066" s="210"/>
      <c r="AD1066" s="210"/>
      <c r="AE1066" s="210"/>
      <c r="AF1066" s="210"/>
      <c r="AG1066" s="210" t="s">
        <v>322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3" x14ac:dyDescent="0.2">
      <c r="A1067" s="217"/>
      <c r="B1067" s="218"/>
      <c r="C1067" s="262" t="s">
        <v>1521</v>
      </c>
      <c r="D1067" s="254"/>
      <c r="E1067" s="255">
        <v>5.6</v>
      </c>
      <c r="F1067" s="220"/>
      <c r="G1067" s="220"/>
      <c r="H1067" s="220"/>
      <c r="I1067" s="220"/>
      <c r="J1067" s="220"/>
      <c r="K1067" s="220"/>
      <c r="L1067" s="220"/>
      <c r="M1067" s="220"/>
      <c r="N1067" s="219"/>
      <c r="O1067" s="219"/>
      <c r="P1067" s="219"/>
      <c r="Q1067" s="219"/>
      <c r="R1067" s="220"/>
      <c r="S1067" s="220"/>
      <c r="T1067" s="220"/>
      <c r="U1067" s="220"/>
      <c r="V1067" s="220"/>
      <c r="W1067" s="220"/>
      <c r="X1067" s="220"/>
      <c r="Y1067" s="220"/>
      <c r="Z1067" s="210"/>
      <c r="AA1067" s="210"/>
      <c r="AB1067" s="210"/>
      <c r="AC1067" s="210"/>
      <c r="AD1067" s="210"/>
      <c r="AE1067" s="210"/>
      <c r="AF1067" s="210"/>
      <c r="AG1067" s="210" t="s">
        <v>322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3" x14ac:dyDescent="0.2">
      <c r="A1068" s="217"/>
      <c r="B1068" s="218"/>
      <c r="C1068" s="262" t="s">
        <v>1682</v>
      </c>
      <c r="D1068" s="254"/>
      <c r="E1068" s="255">
        <v>24.8</v>
      </c>
      <c r="F1068" s="220"/>
      <c r="G1068" s="220"/>
      <c r="H1068" s="220"/>
      <c r="I1068" s="220"/>
      <c r="J1068" s="220"/>
      <c r="K1068" s="220"/>
      <c r="L1068" s="220"/>
      <c r="M1068" s="220"/>
      <c r="N1068" s="219"/>
      <c r="O1068" s="219"/>
      <c r="P1068" s="219"/>
      <c r="Q1068" s="219"/>
      <c r="R1068" s="220"/>
      <c r="S1068" s="220"/>
      <c r="T1068" s="220"/>
      <c r="U1068" s="220"/>
      <c r="V1068" s="220"/>
      <c r="W1068" s="220"/>
      <c r="X1068" s="220"/>
      <c r="Y1068" s="220"/>
      <c r="Z1068" s="210"/>
      <c r="AA1068" s="210"/>
      <c r="AB1068" s="210"/>
      <c r="AC1068" s="210"/>
      <c r="AD1068" s="210"/>
      <c r="AE1068" s="210"/>
      <c r="AF1068" s="210"/>
      <c r="AG1068" s="210" t="s">
        <v>322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">
      <c r="A1069" s="229">
        <v>206</v>
      </c>
      <c r="B1069" s="230" t="s">
        <v>1683</v>
      </c>
      <c r="C1069" s="247" t="s">
        <v>1684</v>
      </c>
      <c r="D1069" s="231" t="s">
        <v>363</v>
      </c>
      <c r="E1069" s="232">
        <v>371</v>
      </c>
      <c r="F1069" s="233"/>
      <c r="G1069" s="234">
        <f>ROUND(E1069*F1069,2)</f>
        <v>0</v>
      </c>
      <c r="H1069" s="233"/>
      <c r="I1069" s="234">
        <f>ROUND(E1069*H1069,2)</f>
        <v>0</v>
      </c>
      <c r="J1069" s="233"/>
      <c r="K1069" s="234">
        <f>ROUND(E1069*J1069,2)</f>
        <v>0</v>
      </c>
      <c r="L1069" s="234">
        <v>21</v>
      </c>
      <c r="M1069" s="234">
        <f>G1069*(1+L1069/100)</f>
        <v>0</v>
      </c>
      <c r="N1069" s="232">
        <v>2E-3</v>
      </c>
      <c r="O1069" s="232">
        <f>ROUND(E1069*N1069,2)</f>
        <v>0.74</v>
      </c>
      <c r="P1069" s="232">
        <v>0</v>
      </c>
      <c r="Q1069" s="232">
        <f>ROUND(E1069*P1069,2)</f>
        <v>0</v>
      </c>
      <c r="R1069" s="234" t="s">
        <v>1672</v>
      </c>
      <c r="S1069" s="234" t="s">
        <v>246</v>
      </c>
      <c r="T1069" s="235" t="s">
        <v>411</v>
      </c>
      <c r="U1069" s="220">
        <v>0.12</v>
      </c>
      <c r="V1069" s="220">
        <f>ROUND(E1069*U1069,2)</f>
        <v>44.52</v>
      </c>
      <c r="W1069" s="220"/>
      <c r="X1069" s="220" t="s">
        <v>280</v>
      </c>
      <c r="Y1069" s="220" t="s">
        <v>249</v>
      </c>
      <c r="Z1069" s="210"/>
      <c r="AA1069" s="210"/>
      <c r="AB1069" s="210"/>
      <c r="AC1069" s="210"/>
      <c r="AD1069" s="210"/>
      <c r="AE1069" s="210"/>
      <c r="AF1069" s="210"/>
      <c r="AG1069" s="210" t="s">
        <v>450</v>
      </c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2" x14ac:dyDescent="0.2">
      <c r="A1070" s="217"/>
      <c r="B1070" s="218"/>
      <c r="C1070" s="262" t="s">
        <v>1685</v>
      </c>
      <c r="D1070" s="254"/>
      <c r="E1070" s="255">
        <v>371</v>
      </c>
      <c r="F1070" s="220"/>
      <c r="G1070" s="220"/>
      <c r="H1070" s="220"/>
      <c r="I1070" s="220"/>
      <c r="J1070" s="220"/>
      <c r="K1070" s="220"/>
      <c r="L1070" s="220"/>
      <c r="M1070" s="220"/>
      <c r="N1070" s="219"/>
      <c r="O1070" s="219"/>
      <c r="P1070" s="219"/>
      <c r="Q1070" s="219"/>
      <c r="R1070" s="220"/>
      <c r="S1070" s="220"/>
      <c r="T1070" s="220"/>
      <c r="U1070" s="220"/>
      <c r="V1070" s="220"/>
      <c r="W1070" s="220"/>
      <c r="X1070" s="220"/>
      <c r="Y1070" s="220"/>
      <c r="Z1070" s="210"/>
      <c r="AA1070" s="210"/>
      <c r="AB1070" s="210"/>
      <c r="AC1070" s="210"/>
      <c r="AD1070" s="210"/>
      <c r="AE1070" s="210"/>
      <c r="AF1070" s="210"/>
      <c r="AG1070" s="210" t="s">
        <v>322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">
      <c r="A1071" s="229">
        <v>207</v>
      </c>
      <c r="B1071" s="230" t="s">
        <v>1686</v>
      </c>
      <c r="C1071" s="247" t="s">
        <v>1687</v>
      </c>
      <c r="D1071" s="231" t="s">
        <v>363</v>
      </c>
      <c r="E1071" s="232">
        <v>371</v>
      </c>
      <c r="F1071" s="233"/>
      <c r="G1071" s="234">
        <f>ROUND(E1071*F1071,2)</f>
        <v>0</v>
      </c>
      <c r="H1071" s="233"/>
      <c r="I1071" s="234">
        <f>ROUND(E1071*H1071,2)</f>
        <v>0</v>
      </c>
      <c r="J1071" s="233"/>
      <c r="K1071" s="234">
        <f>ROUND(E1071*J1071,2)</f>
        <v>0</v>
      </c>
      <c r="L1071" s="234">
        <v>21</v>
      </c>
      <c r="M1071" s="234">
        <f>G1071*(1+L1071/100)</f>
        <v>0</v>
      </c>
      <c r="N1071" s="232">
        <v>1.7000000000000001E-4</v>
      </c>
      <c r="O1071" s="232">
        <f>ROUND(E1071*N1071,2)</f>
        <v>0.06</v>
      </c>
      <c r="P1071" s="232">
        <v>0</v>
      </c>
      <c r="Q1071" s="232">
        <f>ROUND(E1071*P1071,2)</f>
        <v>0</v>
      </c>
      <c r="R1071" s="234" t="s">
        <v>1672</v>
      </c>
      <c r="S1071" s="234" t="s">
        <v>246</v>
      </c>
      <c r="T1071" s="235" t="s">
        <v>411</v>
      </c>
      <c r="U1071" s="220">
        <v>0.34</v>
      </c>
      <c r="V1071" s="220">
        <f>ROUND(E1071*U1071,2)</f>
        <v>126.14</v>
      </c>
      <c r="W1071" s="220"/>
      <c r="X1071" s="220" t="s">
        <v>280</v>
      </c>
      <c r="Y1071" s="220" t="s">
        <v>249</v>
      </c>
      <c r="Z1071" s="210"/>
      <c r="AA1071" s="210"/>
      <c r="AB1071" s="210"/>
      <c r="AC1071" s="210"/>
      <c r="AD1071" s="210"/>
      <c r="AE1071" s="210"/>
      <c r="AF1071" s="210"/>
      <c r="AG1071" s="210" t="s">
        <v>450</v>
      </c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2" x14ac:dyDescent="0.2">
      <c r="A1072" s="217"/>
      <c r="B1072" s="218"/>
      <c r="C1072" s="262" t="s">
        <v>1685</v>
      </c>
      <c r="D1072" s="254"/>
      <c r="E1072" s="255">
        <v>371</v>
      </c>
      <c r="F1072" s="220"/>
      <c r="G1072" s="220"/>
      <c r="H1072" s="220"/>
      <c r="I1072" s="220"/>
      <c r="J1072" s="220"/>
      <c r="K1072" s="220"/>
      <c r="L1072" s="220"/>
      <c r="M1072" s="220"/>
      <c r="N1072" s="219"/>
      <c r="O1072" s="219"/>
      <c r="P1072" s="219"/>
      <c r="Q1072" s="219"/>
      <c r="R1072" s="220"/>
      <c r="S1072" s="220"/>
      <c r="T1072" s="220"/>
      <c r="U1072" s="220"/>
      <c r="V1072" s="220"/>
      <c r="W1072" s="220"/>
      <c r="X1072" s="220"/>
      <c r="Y1072" s="220"/>
      <c r="Z1072" s="210"/>
      <c r="AA1072" s="210"/>
      <c r="AB1072" s="210"/>
      <c r="AC1072" s="210"/>
      <c r="AD1072" s="210"/>
      <c r="AE1072" s="210"/>
      <c r="AF1072" s="210"/>
      <c r="AG1072" s="210" t="s">
        <v>322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ht="22.5" outlineLevel="1" x14ac:dyDescent="0.2">
      <c r="A1073" s="239">
        <v>208</v>
      </c>
      <c r="B1073" s="240" t="s">
        <v>1688</v>
      </c>
      <c r="C1073" s="250" t="s">
        <v>1689</v>
      </c>
      <c r="D1073" s="241" t="s">
        <v>363</v>
      </c>
      <c r="E1073" s="242">
        <v>310.93</v>
      </c>
      <c r="F1073" s="243"/>
      <c r="G1073" s="244">
        <f>ROUND(E1073*F1073,2)</f>
        <v>0</v>
      </c>
      <c r="H1073" s="243"/>
      <c r="I1073" s="244">
        <f>ROUND(E1073*H1073,2)</f>
        <v>0</v>
      </c>
      <c r="J1073" s="243"/>
      <c r="K1073" s="244">
        <f>ROUND(E1073*J1073,2)</f>
        <v>0</v>
      </c>
      <c r="L1073" s="244">
        <v>21</v>
      </c>
      <c r="M1073" s="244">
        <f>G1073*(1+L1073/100)</f>
        <v>0</v>
      </c>
      <c r="N1073" s="242">
        <v>3.0000000000000001E-5</v>
      </c>
      <c r="O1073" s="242">
        <f>ROUND(E1073*N1073,2)</f>
        <v>0.01</v>
      </c>
      <c r="P1073" s="242">
        <v>0</v>
      </c>
      <c r="Q1073" s="242">
        <f>ROUND(E1073*P1073,2)</f>
        <v>0</v>
      </c>
      <c r="R1073" s="244" t="s">
        <v>1672</v>
      </c>
      <c r="S1073" s="244" t="s">
        <v>246</v>
      </c>
      <c r="T1073" s="245" t="s">
        <v>411</v>
      </c>
      <c r="U1073" s="220">
        <v>7.0000000000000007E-2</v>
      </c>
      <c r="V1073" s="220">
        <f>ROUND(E1073*U1073,2)</f>
        <v>21.77</v>
      </c>
      <c r="W1073" s="220"/>
      <c r="X1073" s="220" t="s">
        <v>280</v>
      </c>
      <c r="Y1073" s="220" t="s">
        <v>249</v>
      </c>
      <c r="Z1073" s="210"/>
      <c r="AA1073" s="210"/>
      <c r="AB1073" s="210"/>
      <c r="AC1073" s="210"/>
      <c r="AD1073" s="210"/>
      <c r="AE1073" s="210"/>
      <c r="AF1073" s="210"/>
      <c r="AG1073" s="210" t="s">
        <v>450</v>
      </c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ht="22.5" outlineLevel="1" x14ac:dyDescent="0.2">
      <c r="A1074" s="229">
        <v>209</v>
      </c>
      <c r="B1074" s="230" t="s">
        <v>1690</v>
      </c>
      <c r="C1074" s="247" t="s">
        <v>1691</v>
      </c>
      <c r="D1074" s="231" t="s">
        <v>363</v>
      </c>
      <c r="E1074" s="232">
        <v>408.1</v>
      </c>
      <c r="F1074" s="233"/>
      <c r="G1074" s="234">
        <f>ROUND(E1074*F1074,2)</f>
        <v>0</v>
      </c>
      <c r="H1074" s="233"/>
      <c r="I1074" s="234">
        <f>ROUND(E1074*H1074,2)</f>
        <v>0</v>
      </c>
      <c r="J1074" s="233"/>
      <c r="K1074" s="234">
        <f>ROUND(E1074*J1074,2)</f>
        <v>0</v>
      </c>
      <c r="L1074" s="234">
        <v>21</v>
      </c>
      <c r="M1074" s="234">
        <f>G1074*(1+L1074/100)</f>
        <v>0</v>
      </c>
      <c r="N1074" s="232">
        <v>1.5E-3</v>
      </c>
      <c r="O1074" s="232">
        <f>ROUND(E1074*N1074,2)</f>
        <v>0.61</v>
      </c>
      <c r="P1074" s="232">
        <v>0</v>
      </c>
      <c r="Q1074" s="232">
        <f>ROUND(E1074*P1074,2)</f>
        <v>0</v>
      </c>
      <c r="R1074" s="234" t="s">
        <v>549</v>
      </c>
      <c r="S1074" s="234" t="s">
        <v>246</v>
      </c>
      <c r="T1074" s="235" t="s">
        <v>411</v>
      </c>
      <c r="U1074" s="220">
        <v>0</v>
      </c>
      <c r="V1074" s="220">
        <f>ROUND(E1074*U1074,2)</f>
        <v>0</v>
      </c>
      <c r="W1074" s="220"/>
      <c r="X1074" s="220" t="s">
        <v>550</v>
      </c>
      <c r="Y1074" s="220" t="s">
        <v>249</v>
      </c>
      <c r="Z1074" s="210"/>
      <c r="AA1074" s="210"/>
      <c r="AB1074" s="210"/>
      <c r="AC1074" s="210"/>
      <c r="AD1074" s="210"/>
      <c r="AE1074" s="210"/>
      <c r="AF1074" s="210"/>
      <c r="AG1074" s="210" t="s">
        <v>551</v>
      </c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2" x14ac:dyDescent="0.2">
      <c r="A1075" s="217"/>
      <c r="B1075" s="218"/>
      <c r="C1075" s="248" t="s">
        <v>1199</v>
      </c>
      <c r="D1075" s="236"/>
      <c r="E1075" s="236"/>
      <c r="F1075" s="236"/>
      <c r="G1075" s="236"/>
      <c r="H1075" s="220"/>
      <c r="I1075" s="220"/>
      <c r="J1075" s="220"/>
      <c r="K1075" s="220"/>
      <c r="L1075" s="220"/>
      <c r="M1075" s="220"/>
      <c r="N1075" s="219"/>
      <c r="O1075" s="219"/>
      <c r="P1075" s="219"/>
      <c r="Q1075" s="219"/>
      <c r="R1075" s="220"/>
      <c r="S1075" s="220"/>
      <c r="T1075" s="220"/>
      <c r="U1075" s="220"/>
      <c r="V1075" s="220"/>
      <c r="W1075" s="220"/>
      <c r="X1075" s="220"/>
      <c r="Y1075" s="220"/>
      <c r="Z1075" s="210"/>
      <c r="AA1075" s="210"/>
      <c r="AB1075" s="210"/>
      <c r="AC1075" s="210"/>
      <c r="AD1075" s="210"/>
      <c r="AE1075" s="210"/>
      <c r="AF1075" s="210"/>
      <c r="AG1075" s="210" t="s">
        <v>252</v>
      </c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2" x14ac:dyDescent="0.2">
      <c r="A1076" s="217"/>
      <c r="B1076" s="218"/>
      <c r="C1076" s="262" t="s">
        <v>1692</v>
      </c>
      <c r="D1076" s="254"/>
      <c r="E1076" s="255">
        <v>408.1</v>
      </c>
      <c r="F1076" s="220"/>
      <c r="G1076" s="220"/>
      <c r="H1076" s="220"/>
      <c r="I1076" s="220"/>
      <c r="J1076" s="220"/>
      <c r="K1076" s="220"/>
      <c r="L1076" s="220"/>
      <c r="M1076" s="220"/>
      <c r="N1076" s="219"/>
      <c r="O1076" s="219"/>
      <c r="P1076" s="219"/>
      <c r="Q1076" s="219"/>
      <c r="R1076" s="220"/>
      <c r="S1076" s="220"/>
      <c r="T1076" s="220"/>
      <c r="U1076" s="220"/>
      <c r="V1076" s="220"/>
      <c r="W1076" s="220"/>
      <c r="X1076" s="220"/>
      <c r="Y1076" s="220"/>
      <c r="Z1076" s="210"/>
      <c r="AA1076" s="210"/>
      <c r="AB1076" s="210"/>
      <c r="AC1076" s="210"/>
      <c r="AD1076" s="210"/>
      <c r="AE1076" s="210"/>
      <c r="AF1076" s="210"/>
      <c r="AG1076" s="210" t="s">
        <v>322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ht="22.5" outlineLevel="1" x14ac:dyDescent="0.2">
      <c r="A1077" s="229">
        <v>210</v>
      </c>
      <c r="B1077" s="230" t="s">
        <v>1693</v>
      </c>
      <c r="C1077" s="247" t="s">
        <v>1694</v>
      </c>
      <c r="D1077" s="231" t="s">
        <v>363</v>
      </c>
      <c r="E1077" s="232">
        <v>652.95299999999997</v>
      </c>
      <c r="F1077" s="233"/>
      <c r="G1077" s="234">
        <f>ROUND(E1077*F1077,2)</f>
        <v>0</v>
      </c>
      <c r="H1077" s="233"/>
      <c r="I1077" s="234">
        <f>ROUND(E1077*H1077,2)</f>
        <v>0</v>
      </c>
      <c r="J1077" s="233"/>
      <c r="K1077" s="234">
        <f>ROUND(E1077*J1077,2)</f>
        <v>0</v>
      </c>
      <c r="L1077" s="234">
        <v>21</v>
      </c>
      <c r="M1077" s="234">
        <f>G1077*(1+L1077/100)</f>
        <v>0</v>
      </c>
      <c r="N1077" s="232">
        <v>2.5000000000000001E-3</v>
      </c>
      <c r="O1077" s="232">
        <f>ROUND(E1077*N1077,2)</f>
        <v>1.63</v>
      </c>
      <c r="P1077" s="232">
        <v>0</v>
      </c>
      <c r="Q1077" s="232">
        <f>ROUND(E1077*P1077,2)</f>
        <v>0</v>
      </c>
      <c r="R1077" s="234" t="s">
        <v>549</v>
      </c>
      <c r="S1077" s="234" t="s">
        <v>246</v>
      </c>
      <c r="T1077" s="235" t="s">
        <v>411</v>
      </c>
      <c r="U1077" s="220">
        <v>0</v>
      </c>
      <c r="V1077" s="220">
        <f>ROUND(E1077*U1077,2)</f>
        <v>0</v>
      </c>
      <c r="W1077" s="220"/>
      <c r="X1077" s="220" t="s">
        <v>550</v>
      </c>
      <c r="Y1077" s="220" t="s">
        <v>249</v>
      </c>
      <c r="Z1077" s="210"/>
      <c r="AA1077" s="210"/>
      <c r="AB1077" s="210"/>
      <c r="AC1077" s="210"/>
      <c r="AD1077" s="210"/>
      <c r="AE1077" s="210"/>
      <c r="AF1077" s="210"/>
      <c r="AG1077" s="210" t="s">
        <v>551</v>
      </c>
      <c r="AH1077" s="210"/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2" x14ac:dyDescent="0.2">
      <c r="A1078" s="217"/>
      <c r="B1078" s="218"/>
      <c r="C1078" s="248" t="s">
        <v>1199</v>
      </c>
      <c r="D1078" s="236"/>
      <c r="E1078" s="236"/>
      <c r="F1078" s="236"/>
      <c r="G1078" s="236"/>
      <c r="H1078" s="220"/>
      <c r="I1078" s="220"/>
      <c r="J1078" s="220"/>
      <c r="K1078" s="220"/>
      <c r="L1078" s="220"/>
      <c r="M1078" s="220"/>
      <c r="N1078" s="219"/>
      <c r="O1078" s="219"/>
      <c r="P1078" s="219"/>
      <c r="Q1078" s="219"/>
      <c r="R1078" s="220"/>
      <c r="S1078" s="220"/>
      <c r="T1078" s="220"/>
      <c r="U1078" s="220"/>
      <c r="V1078" s="220"/>
      <c r="W1078" s="220"/>
      <c r="X1078" s="220"/>
      <c r="Y1078" s="220"/>
      <c r="Z1078" s="210"/>
      <c r="AA1078" s="210"/>
      <c r="AB1078" s="210"/>
      <c r="AC1078" s="210"/>
      <c r="AD1078" s="210"/>
      <c r="AE1078" s="210"/>
      <c r="AF1078" s="210"/>
      <c r="AG1078" s="210" t="s">
        <v>252</v>
      </c>
      <c r="AH1078" s="210"/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2" x14ac:dyDescent="0.2">
      <c r="A1079" s="217"/>
      <c r="B1079" s="218"/>
      <c r="C1079" s="263" t="s">
        <v>349</v>
      </c>
      <c r="D1079" s="256"/>
      <c r="E1079" s="257"/>
      <c r="F1079" s="220"/>
      <c r="G1079" s="220"/>
      <c r="H1079" s="220"/>
      <c r="I1079" s="220"/>
      <c r="J1079" s="220"/>
      <c r="K1079" s="220"/>
      <c r="L1079" s="220"/>
      <c r="M1079" s="220"/>
      <c r="N1079" s="219"/>
      <c r="O1079" s="219"/>
      <c r="P1079" s="219"/>
      <c r="Q1079" s="219"/>
      <c r="R1079" s="220"/>
      <c r="S1079" s="220"/>
      <c r="T1079" s="220"/>
      <c r="U1079" s="220"/>
      <c r="V1079" s="220"/>
      <c r="W1079" s="220"/>
      <c r="X1079" s="220"/>
      <c r="Y1079" s="220"/>
      <c r="Z1079" s="210"/>
      <c r="AA1079" s="210"/>
      <c r="AB1079" s="210"/>
      <c r="AC1079" s="210"/>
      <c r="AD1079" s="210"/>
      <c r="AE1079" s="210"/>
      <c r="AF1079" s="210"/>
      <c r="AG1079" s="210" t="s">
        <v>322</v>
      </c>
      <c r="AH1079" s="210"/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3" x14ac:dyDescent="0.2">
      <c r="A1080" s="217"/>
      <c r="B1080" s="218"/>
      <c r="C1080" s="264" t="s">
        <v>1391</v>
      </c>
      <c r="D1080" s="256"/>
      <c r="E1080" s="257">
        <v>7.86</v>
      </c>
      <c r="F1080" s="220"/>
      <c r="G1080" s="220"/>
      <c r="H1080" s="220"/>
      <c r="I1080" s="220"/>
      <c r="J1080" s="220"/>
      <c r="K1080" s="220"/>
      <c r="L1080" s="220"/>
      <c r="M1080" s="220"/>
      <c r="N1080" s="219"/>
      <c r="O1080" s="219"/>
      <c r="P1080" s="219"/>
      <c r="Q1080" s="219"/>
      <c r="R1080" s="220"/>
      <c r="S1080" s="220"/>
      <c r="T1080" s="220"/>
      <c r="U1080" s="220"/>
      <c r="V1080" s="220"/>
      <c r="W1080" s="220"/>
      <c r="X1080" s="220"/>
      <c r="Y1080" s="220"/>
      <c r="Z1080" s="210"/>
      <c r="AA1080" s="210"/>
      <c r="AB1080" s="210"/>
      <c r="AC1080" s="210"/>
      <c r="AD1080" s="210"/>
      <c r="AE1080" s="210"/>
      <c r="AF1080" s="210"/>
      <c r="AG1080" s="210" t="s">
        <v>322</v>
      </c>
      <c r="AH1080" s="210">
        <v>2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3" x14ac:dyDescent="0.2">
      <c r="A1081" s="217"/>
      <c r="B1081" s="218"/>
      <c r="C1081" s="264" t="s">
        <v>1392</v>
      </c>
      <c r="D1081" s="256"/>
      <c r="E1081" s="257">
        <v>23.37</v>
      </c>
      <c r="F1081" s="220"/>
      <c r="G1081" s="220"/>
      <c r="H1081" s="220"/>
      <c r="I1081" s="220"/>
      <c r="J1081" s="220"/>
      <c r="K1081" s="220"/>
      <c r="L1081" s="220"/>
      <c r="M1081" s="220"/>
      <c r="N1081" s="219"/>
      <c r="O1081" s="219"/>
      <c r="P1081" s="219"/>
      <c r="Q1081" s="219"/>
      <c r="R1081" s="220"/>
      <c r="S1081" s="220"/>
      <c r="T1081" s="220"/>
      <c r="U1081" s="220"/>
      <c r="V1081" s="220"/>
      <c r="W1081" s="220"/>
      <c r="X1081" s="220"/>
      <c r="Y1081" s="220"/>
      <c r="Z1081" s="210"/>
      <c r="AA1081" s="210"/>
      <c r="AB1081" s="210"/>
      <c r="AC1081" s="210"/>
      <c r="AD1081" s="210"/>
      <c r="AE1081" s="210"/>
      <c r="AF1081" s="210"/>
      <c r="AG1081" s="210" t="s">
        <v>322</v>
      </c>
      <c r="AH1081" s="210">
        <v>2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3" x14ac:dyDescent="0.2">
      <c r="A1082" s="217"/>
      <c r="B1082" s="218"/>
      <c r="C1082" s="264" t="s">
        <v>1393</v>
      </c>
      <c r="D1082" s="256"/>
      <c r="E1082" s="257">
        <v>56</v>
      </c>
      <c r="F1082" s="220"/>
      <c r="G1082" s="220"/>
      <c r="H1082" s="220"/>
      <c r="I1082" s="220"/>
      <c r="J1082" s="220"/>
      <c r="K1082" s="220"/>
      <c r="L1082" s="220"/>
      <c r="M1082" s="220"/>
      <c r="N1082" s="219"/>
      <c r="O1082" s="219"/>
      <c r="P1082" s="219"/>
      <c r="Q1082" s="219"/>
      <c r="R1082" s="220"/>
      <c r="S1082" s="220"/>
      <c r="T1082" s="220"/>
      <c r="U1082" s="220"/>
      <c r="V1082" s="220"/>
      <c r="W1082" s="220"/>
      <c r="X1082" s="220"/>
      <c r="Y1082" s="220"/>
      <c r="Z1082" s="210"/>
      <c r="AA1082" s="210"/>
      <c r="AB1082" s="210"/>
      <c r="AC1082" s="210"/>
      <c r="AD1082" s="210"/>
      <c r="AE1082" s="210"/>
      <c r="AF1082" s="210"/>
      <c r="AG1082" s="210" t="s">
        <v>322</v>
      </c>
      <c r="AH1082" s="210">
        <v>2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3" x14ac:dyDescent="0.2">
      <c r="A1083" s="217"/>
      <c r="B1083" s="218"/>
      <c r="C1083" s="264" t="s">
        <v>1394</v>
      </c>
      <c r="D1083" s="256"/>
      <c r="E1083" s="257">
        <v>57</v>
      </c>
      <c r="F1083" s="220"/>
      <c r="G1083" s="220"/>
      <c r="H1083" s="220"/>
      <c r="I1083" s="220"/>
      <c r="J1083" s="220"/>
      <c r="K1083" s="220"/>
      <c r="L1083" s="220"/>
      <c r="M1083" s="220"/>
      <c r="N1083" s="219"/>
      <c r="O1083" s="219"/>
      <c r="P1083" s="219"/>
      <c r="Q1083" s="219"/>
      <c r="R1083" s="220"/>
      <c r="S1083" s="220"/>
      <c r="T1083" s="220"/>
      <c r="U1083" s="220"/>
      <c r="V1083" s="220"/>
      <c r="W1083" s="220"/>
      <c r="X1083" s="220"/>
      <c r="Y1083" s="220"/>
      <c r="Z1083" s="210"/>
      <c r="AA1083" s="210"/>
      <c r="AB1083" s="210"/>
      <c r="AC1083" s="210"/>
      <c r="AD1083" s="210"/>
      <c r="AE1083" s="210"/>
      <c r="AF1083" s="210"/>
      <c r="AG1083" s="210" t="s">
        <v>322</v>
      </c>
      <c r="AH1083" s="210">
        <v>2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3" x14ac:dyDescent="0.2">
      <c r="A1084" s="217"/>
      <c r="B1084" s="218"/>
      <c r="C1084" s="264" t="s">
        <v>1395</v>
      </c>
      <c r="D1084" s="256"/>
      <c r="E1084" s="257">
        <v>37.42</v>
      </c>
      <c r="F1084" s="220"/>
      <c r="G1084" s="220"/>
      <c r="H1084" s="220"/>
      <c r="I1084" s="220"/>
      <c r="J1084" s="220"/>
      <c r="K1084" s="220"/>
      <c r="L1084" s="220"/>
      <c r="M1084" s="220"/>
      <c r="N1084" s="219"/>
      <c r="O1084" s="219"/>
      <c r="P1084" s="219"/>
      <c r="Q1084" s="219"/>
      <c r="R1084" s="220"/>
      <c r="S1084" s="220"/>
      <c r="T1084" s="220"/>
      <c r="U1084" s="220"/>
      <c r="V1084" s="220"/>
      <c r="W1084" s="220"/>
      <c r="X1084" s="220"/>
      <c r="Y1084" s="220"/>
      <c r="Z1084" s="210"/>
      <c r="AA1084" s="210"/>
      <c r="AB1084" s="210"/>
      <c r="AC1084" s="210"/>
      <c r="AD1084" s="210"/>
      <c r="AE1084" s="210"/>
      <c r="AF1084" s="210"/>
      <c r="AG1084" s="210" t="s">
        <v>322</v>
      </c>
      <c r="AH1084" s="210">
        <v>2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3" x14ac:dyDescent="0.2">
      <c r="A1085" s="217"/>
      <c r="B1085" s="218"/>
      <c r="C1085" s="264" t="s">
        <v>1396</v>
      </c>
      <c r="D1085" s="256"/>
      <c r="E1085" s="257">
        <v>37.5</v>
      </c>
      <c r="F1085" s="220"/>
      <c r="G1085" s="220"/>
      <c r="H1085" s="220"/>
      <c r="I1085" s="220"/>
      <c r="J1085" s="220"/>
      <c r="K1085" s="220"/>
      <c r="L1085" s="220"/>
      <c r="M1085" s="220"/>
      <c r="N1085" s="219"/>
      <c r="O1085" s="219"/>
      <c r="P1085" s="219"/>
      <c r="Q1085" s="219"/>
      <c r="R1085" s="220"/>
      <c r="S1085" s="220"/>
      <c r="T1085" s="220"/>
      <c r="U1085" s="220"/>
      <c r="V1085" s="220"/>
      <c r="W1085" s="220"/>
      <c r="X1085" s="220"/>
      <c r="Y1085" s="220"/>
      <c r="Z1085" s="210"/>
      <c r="AA1085" s="210"/>
      <c r="AB1085" s="210"/>
      <c r="AC1085" s="210"/>
      <c r="AD1085" s="210"/>
      <c r="AE1085" s="210"/>
      <c r="AF1085" s="210"/>
      <c r="AG1085" s="210" t="s">
        <v>322</v>
      </c>
      <c r="AH1085" s="210">
        <v>2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3" x14ac:dyDescent="0.2">
      <c r="A1086" s="217"/>
      <c r="B1086" s="218"/>
      <c r="C1086" s="264" t="s">
        <v>1397</v>
      </c>
      <c r="D1086" s="256"/>
      <c r="E1086" s="257">
        <v>37.42</v>
      </c>
      <c r="F1086" s="220"/>
      <c r="G1086" s="220"/>
      <c r="H1086" s="220"/>
      <c r="I1086" s="220"/>
      <c r="J1086" s="220"/>
      <c r="K1086" s="220"/>
      <c r="L1086" s="220"/>
      <c r="M1086" s="220"/>
      <c r="N1086" s="219"/>
      <c r="O1086" s="219"/>
      <c r="P1086" s="219"/>
      <c r="Q1086" s="219"/>
      <c r="R1086" s="220"/>
      <c r="S1086" s="220"/>
      <c r="T1086" s="220"/>
      <c r="U1086" s="220"/>
      <c r="V1086" s="220"/>
      <c r="W1086" s="220"/>
      <c r="X1086" s="220"/>
      <c r="Y1086" s="220"/>
      <c r="Z1086" s="210"/>
      <c r="AA1086" s="210"/>
      <c r="AB1086" s="210"/>
      <c r="AC1086" s="210"/>
      <c r="AD1086" s="210"/>
      <c r="AE1086" s="210"/>
      <c r="AF1086" s="210"/>
      <c r="AG1086" s="210" t="s">
        <v>322</v>
      </c>
      <c r="AH1086" s="210">
        <v>2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3" x14ac:dyDescent="0.2">
      <c r="A1087" s="217"/>
      <c r="B1087" s="218"/>
      <c r="C1087" s="264" t="s">
        <v>1398</v>
      </c>
      <c r="D1087" s="256"/>
      <c r="E1087" s="257">
        <v>4.95</v>
      </c>
      <c r="F1087" s="220"/>
      <c r="G1087" s="220"/>
      <c r="H1087" s="220"/>
      <c r="I1087" s="220"/>
      <c r="J1087" s="220"/>
      <c r="K1087" s="220"/>
      <c r="L1087" s="220"/>
      <c r="M1087" s="220"/>
      <c r="N1087" s="219"/>
      <c r="O1087" s="219"/>
      <c r="P1087" s="219"/>
      <c r="Q1087" s="219"/>
      <c r="R1087" s="220"/>
      <c r="S1087" s="220"/>
      <c r="T1087" s="220"/>
      <c r="U1087" s="220"/>
      <c r="V1087" s="220"/>
      <c r="W1087" s="220"/>
      <c r="X1087" s="220"/>
      <c r="Y1087" s="220"/>
      <c r="Z1087" s="210"/>
      <c r="AA1087" s="210"/>
      <c r="AB1087" s="210"/>
      <c r="AC1087" s="210"/>
      <c r="AD1087" s="210"/>
      <c r="AE1087" s="210"/>
      <c r="AF1087" s="210"/>
      <c r="AG1087" s="210" t="s">
        <v>322</v>
      </c>
      <c r="AH1087" s="210">
        <v>2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3" x14ac:dyDescent="0.2">
      <c r="A1088" s="217"/>
      <c r="B1088" s="218"/>
      <c r="C1088" s="264" t="s">
        <v>1399</v>
      </c>
      <c r="D1088" s="256"/>
      <c r="E1088" s="257">
        <v>14.43</v>
      </c>
      <c r="F1088" s="220"/>
      <c r="G1088" s="220"/>
      <c r="H1088" s="220"/>
      <c r="I1088" s="220"/>
      <c r="J1088" s="220"/>
      <c r="K1088" s="220"/>
      <c r="L1088" s="220"/>
      <c r="M1088" s="220"/>
      <c r="N1088" s="219"/>
      <c r="O1088" s="219"/>
      <c r="P1088" s="219"/>
      <c r="Q1088" s="219"/>
      <c r="R1088" s="220"/>
      <c r="S1088" s="220"/>
      <c r="T1088" s="220"/>
      <c r="U1088" s="220"/>
      <c r="V1088" s="220"/>
      <c r="W1088" s="220"/>
      <c r="X1088" s="220"/>
      <c r="Y1088" s="220"/>
      <c r="Z1088" s="210"/>
      <c r="AA1088" s="210"/>
      <c r="AB1088" s="210"/>
      <c r="AC1088" s="210"/>
      <c r="AD1088" s="210"/>
      <c r="AE1088" s="210"/>
      <c r="AF1088" s="210"/>
      <c r="AG1088" s="210" t="s">
        <v>322</v>
      </c>
      <c r="AH1088" s="210">
        <v>2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3" x14ac:dyDescent="0.2">
      <c r="A1089" s="217"/>
      <c r="B1089" s="218"/>
      <c r="C1089" s="264" t="s">
        <v>1400</v>
      </c>
      <c r="D1089" s="256"/>
      <c r="E1089" s="257">
        <v>12.38</v>
      </c>
      <c r="F1089" s="220"/>
      <c r="G1089" s="220"/>
      <c r="H1089" s="220"/>
      <c r="I1089" s="220"/>
      <c r="J1089" s="220"/>
      <c r="K1089" s="220"/>
      <c r="L1089" s="220"/>
      <c r="M1089" s="220"/>
      <c r="N1089" s="219"/>
      <c r="O1089" s="219"/>
      <c r="P1089" s="219"/>
      <c r="Q1089" s="219"/>
      <c r="R1089" s="220"/>
      <c r="S1089" s="220"/>
      <c r="T1089" s="220"/>
      <c r="U1089" s="220"/>
      <c r="V1089" s="220"/>
      <c r="W1089" s="220"/>
      <c r="X1089" s="220"/>
      <c r="Y1089" s="220"/>
      <c r="Z1089" s="210"/>
      <c r="AA1089" s="210"/>
      <c r="AB1089" s="210"/>
      <c r="AC1089" s="210"/>
      <c r="AD1089" s="210"/>
      <c r="AE1089" s="210"/>
      <c r="AF1089" s="210"/>
      <c r="AG1089" s="210" t="s">
        <v>322</v>
      </c>
      <c r="AH1089" s="210">
        <v>2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3" x14ac:dyDescent="0.2">
      <c r="A1090" s="217"/>
      <c r="B1090" s="218"/>
      <c r="C1090" s="264" t="s">
        <v>1401</v>
      </c>
      <c r="D1090" s="256"/>
      <c r="E1090" s="257">
        <v>1.8</v>
      </c>
      <c r="F1090" s="220"/>
      <c r="G1090" s="220"/>
      <c r="H1090" s="220"/>
      <c r="I1090" s="220"/>
      <c r="J1090" s="220"/>
      <c r="K1090" s="220"/>
      <c r="L1090" s="220"/>
      <c r="M1090" s="220"/>
      <c r="N1090" s="219"/>
      <c r="O1090" s="219"/>
      <c r="P1090" s="219"/>
      <c r="Q1090" s="219"/>
      <c r="R1090" s="220"/>
      <c r="S1090" s="220"/>
      <c r="T1090" s="220"/>
      <c r="U1090" s="220"/>
      <c r="V1090" s="220"/>
      <c r="W1090" s="220"/>
      <c r="X1090" s="220"/>
      <c r="Y1090" s="220"/>
      <c r="Z1090" s="210"/>
      <c r="AA1090" s="210"/>
      <c r="AB1090" s="210"/>
      <c r="AC1090" s="210"/>
      <c r="AD1090" s="210"/>
      <c r="AE1090" s="210"/>
      <c r="AF1090" s="210"/>
      <c r="AG1090" s="210" t="s">
        <v>322</v>
      </c>
      <c r="AH1090" s="210">
        <v>2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3" x14ac:dyDescent="0.2">
      <c r="A1091" s="217"/>
      <c r="B1091" s="218"/>
      <c r="C1091" s="264" t="s">
        <v>1402</v>
      </c>
      <c r="D1091" s="256"/>
      <c r="E1091" s="257">
        <v>20.8</v>
      </c>
      <c r="F1091" s="220"/>
      <c r="G1091" s="220"/>
      <c r="H1091" s="220"/>
      <c r="I1091" s="220"/>
      <c r="J1091" s="220"/>
      <c r="K1091" s="220"/>
      <c r="L1091" s="220"/>
      <c r="M1091" s="220"/>
      <c r="N1091" s="219"/>
      <c r="O1091" s="219"/>
      <c r="P1091" s="219"/>
      <c r="Q1091" s="219"/>
      <c r="R1091" s="220"/>
      <c r="S1091" s="220"/>
      <c r="T1091" s="220"/>
      <c r="U1091" s="220"/>
      <c r="V1091" s="220"/>
      <c r="W1091" s="220"/>
      <c r="X1091" s="220"/>
      <c r="Y1091" s="220"/>
      <c r="Z1091" s="210"/>
      <c r="AA1091" s="210"/>
      <c r="AB1091" s="210"/>
      <c r="AC1091" s="210"/>
      <c r="AD1091" s="210"/>
      <c r="AE1091" s="210"/>
      <c r="AF1091" s="210"/>
      <c r="AG1091" s="210" t="s">
        <v>322</v>
      </c>
      <c r="AH1091" s="210">
        <v>2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3" x14ac:dyDescent="0.2">
      <c r="A1092" s="217"/>
      <c r="B1092" s="218"/>
      <c r="C1092" s="265" t="s">
        <v>353</v>
      </c>
      <c r="D1092" s="258"/>
      <c r="E1092" s="259">
        <v>310.93</v>
      </c>
      <c r="F1092" s="220"/>
      <c r="G1092" s="220"/>
      <c r="H1092" s="220"/>
      <c r="I1092" s="220"/>
      <c r="J1092" s="220"/>
      <c r="K1092" s="220"/>
      <c r="L1092" s="220"/>
      <c r="M1092" s="220"/>
      <c r="N1092" s="219"/>
      <c r="O1092" s="219"/>
      <c r="P1092" s="219"/>
      <c r="Q1092" s="219"/>
      <c r="R1092" s="220"/>
      <c r="S1092" s="220"/>
      <c r="T1092" s="220"/>
      <c r="U1092" s="220"/>
      <c r="V1092" s="220"/>
      <c r="W1092" s="220"/>
      <c r="X1092" s="220"/>
      <c r="Y1092" s="220"/>
      <c r="Z1092" s="210"/>
      <c r="AA1092" s="210"/>
      <c r="AB1092" s="210"/>
      <c r="AC1092" s="210"/>
      <c r="AD1092" s="210"/>
      <c r="AE1092" s="210"/>
      <c r="AF1092" s="210"/>
      <c r="AG1092" s="210" t="s">
        <v>322</v>
      </c>
      <c r="AH1092" s="210">
        <v>3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3" x14ac:dyDescent="0.2">
      <c r="A1093" s="217"/>
      <c r="B1093" s="218"/>
      <c r="C1093" s="263" t="s">
        <v>354</v>
      </c>
      <c r="D1093" s="256"/>
      <c r="E1093" s="257"/>
      <c r="F1093" s="220"/>
      <c r="G1093" s="220"/>
      <c r="H1093" s="220"/>
      <c r="I1093" s="220"/>
      <c r="J1093" s="220"/>
      <c r="K1093" s="220"/>
      <c r="L1093" s="220"/>
      <c r="M1093" s="220"/>
      <c r="N1093" s="219"/>
      <c r="O1093" s="219"/>
      <c r="P1093" s="219"/>
      <c r="Q1093" s="219"/>
      <c r="R1093" s="220"/>
      <c r="S1093" s="220"/>
      <c r="T1093" s="220"/>
      <c r="U1093" s="220"/>
      <c r="V1093" s="220"/>
      <c r="W1093" s="220"/>
      <c r="X1093" s="220"/>
      <c r="Y1093" s="220"/>
      <c r="Z1093" s="210"/>
      <c r="AA1093" s="210"/>
      <c r="AB1093" s="210"/>
      <c r="AC1093" s="210"/>
      <c r="AD1093" s="210"/>
      <c r="AE1093" s="210"/>
      <c r="AF1093" s="210"/>
      <c r="AG1093" s="210" t="s">
        <v>322</v>
      </c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3" x14ac:dyDescent="0.2">
      <c r="A1094" s="217"/>
      <c r="B1094" s="218"/>
      <c r="C1094" s="262" t="s">
        <v>1695</v>
      </c>
      <c r="D1094" s="254"/>
      <c r="E1094" s="255">
        <v>652.95299999999997</v>
      </c>
      <c r="F1094" s="220"/>
      <c r="G1094" s="220"/>
      <c r="H1094" s="220"/>
      <c r="I1094" s="220"/>
      <c r="J1094" s="220"/>
      <c r="K1094" s="220"/>
      <c r="L1094" s="220"/>
      <c r="M1094" s="220"/>
      <c r="N1094" s="219"/>
      <c r="O1094" s="219"/>
      <c r="P1094" s="219"/>
      <c r="Q1094" s="219"/>
      <c r="R1094" s="220"/>
      <c r="S1094" s="220"/>
      <c r="T1094" s="220"/>
      <c r="U1094" s="220"/>
      <c r="V1094" s="220"/>
      <c r="W1094" s="220"/>
      <c r="X1094" s="220"/>
      <c r="Y1094" s="220"/>
      <c r="Z1094" s="210"/>
      <c r="AA1094" s="210"/>
      <c r="AB1094" s="210"/>
      <c r="AC1094" s="210"/>
      <c r="AD1094" s="210"/>
      <c r="AE1094" s="210"/>
      <c r="AF1094" s="210"/>
      <c r="AG1094" s="210" t="s">
        <v>322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ht="22.5" outlineLevel="1" x14ac:dyDescent="0.2">
      <c r="A1095" s="229">
        <v>211</v>
      </c>
      <c r="B1095" s="230" t="s">
        <v>1696</v>
      </c>
      <c r="C1095" s="247" t="s">
        <v>1697</v>
      </c>
      <c r="D1095" s="231" t="s">
        <v>317</v>
      </c>
      <c r="E1095" s="232">
        <v>32.648000000000003</v>
      </c>
      <c r="F1095" s="233"/>
      <c r="G1095" s="234">
        <f>ROUND(E1095*F1095,2)</f>
        <v>0</v>
      </c>
      <c r="H1095" s="233"/>
      <c r="I1095" s="234">
        <f>ROUND(E1095*H1095,2)</f>
        <v>0</v>
      </c>
      <c r="J1095" s="233"/>
      <c r="K1095" s="234">
        <f>ROUND(E1095*J1095,2)</f>
        <v>0</v>
      </c>
      <c r="L1095" s="234">
        <v>21</v>
      </c>
      <c r="M1095" s="234">
        <f>G1095*(1+L1095/100)</f>
        <v>0</v>
      </c>
      <c r="N1095" s="232">
        <v>2.5000000000000001E-2</v>
      </c>
      <c r="O1095" s="232">
        <f>ROUND(E1095*N1095,2)</f>
        <v>0.82</v>
      </c>
      <c r="P1095" s="232">
        <v>0</v>
      </c>
      <c r="Q1095" s="232">
        <f>ROUND(E1095*P1095,2)</f>
        <v>0</v>
      </c>
      <c r="R1095" s="234" t="s">
        <v>549</v>
      </c>
      <c r="S1095" s="234" t="s">
        <v>246</v>
      </c>
      <c r="T1095" s="235" t="s">
        <v>411</v>
      </c>
      <c r="U1095" s="220">
        <v>0</v>
      </c>
      <c r="V1095" s="220">
        <f>ROUND(E1095*U1095,2)</f>
        <v>0</v>
      </c>
      <c r="W1095" s="220"/>
      <c r="X1095" s="220" t="s">
        <v>550</v>
      </c>
      <c r="Y1095" s="220" t="s">
        <v>249</v>
      </c>
      <c r="Z1095" s="210"/>
      <c r="AA1095" s="210"/>
      <c r="AB1095" s="210"/>
      <c r="AC1095" s="210"/>
      <c r="AD1095" s="210"/>
      <c r="AE1095" s="210"/>
      <c r="AF1095" s="210"/>
      <c r="AG1095" s="210" t="s">
        <v>551</v>
      </c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2" x14ac:dyDescent="0.2">
      <c r="A1096" s="217"/>
      <c r="B1096" s="218"/>
      <c r="C1096" s="248" t="s">
        <v>1199</v>
      </c>
      <c r="D1096" s="236"/>
      <c r="E1096" s="236"/>
      <c r="F1096" s="236"/>
      <c r="G1096" s="236"/>
      <c r="H1096" s="220"/>
      <c r="I1096" s="220"/>
      <c r="J1096" s="220"/>
      <c r="K1096" s="220"/>
      <c r="L1096" s="220"/>
      <c r="M1096" s="220"/>
      <c r="N1096" s="219"/>
      <c r="O1096" s="219"/>
      <c r="P1096" s="219"/>
      <c r="Q1096" s="219"/>
      <c r="R1096" s="220"/>
      <c r="S1096" s="220"/>
      <c r="T1096" s="220"/>
      <c r="U1096" s="220"/>
      <c r="V1096" s="220"/>
      <c r="W1096" s="220"/>
      <c r="X1096" s="220"/>
      <c r="Y1096" s="220"/>
      <c r="Z1096" s="210"/>
      <c r="AA1096" s="210"/>
      <c r="AB1096" s="210"/>
      <c r="AC1096" s="210"/>
      <c r="AD1096" s="210"/>
      <c r="AE1096" s="210"/>
      <c r="AF1096" s="210"/>
      <c r="AG1096" s="210" t="s">
        <v>252</v>
      </c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2" x14ac:dyDescent="0.2">
      <c r="A1097" s="217"/>
      <c r="B1097" s="218"/>
      <c r="C1097" s="262" t="s">
        <v>1698</v>
      </c>
      <c r="D1097" s="254"/>
      <c r="E1097" s="255">
        <v>32.648000000000003</v>
      </c>
      <c r="F1097" s="220"/>
      <c r="G1097" s="220"/>
      <c r="H1097" s="220"/>
      <c r="I1097" s="220"/>
      <c r="J1097" s="220"/>
      <c r="K1097" s="220"/>
      <c r="L1097" s="220"/>
      <c r="M1097" s="220"/>
      <c r="N1097" s="219"/>
      <c r="O1097" s="219"/>
      <c r="P1097" s="219"/>
      <c r="Q1097" s="219"/>
      <c r="R1097" s="220"/>
      <c r="S1097" s="220"/>
      <c r="T1097" s="220"/>
      <c r="U1097" s="220"/>
      <c r="V1097" s="220"/>
      <c r="W1097" s="220"/>
      <c r="X1097" s="220"/>
      <c r="Y1097" s="220"/>
      <c r="Z1097" s="210"/>
      <c r="AA1097" s="210"/>
      <c r="AB1097" s="210"/>
      <c r="AC1097" s="210"/>
      <c r="AD1097" s="210"/>
      <c r="AE1097" s="210"/>
      <c r="AF1097" s="210"/>
      <c r="AG1097" s="210" t="s">
        <v>322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ht="33.75" outlineLevel="1" x14ac:dyDescent="0.2">
      <c r="A1098" s="229">
        <v>212</v>
      </c>
      <c r="B1098" s="230" t="s">
        <v>1699</v>
      </c>
      <c r="C1098" s="247" t="s">
        <v>1700</v>
      </c>
      <c r="D1098" s="231" t="s">
        <v>363</v>
      </c>
      <c r="E1098" s="232">
        <v>816.2</v>
      </c>
      <c r="F1098" s="233"/>
      <c r="G1098" s="234">
        <f>ROUND(E1098*F1098,2)</f>
        <v>0</v>
      </c>
      <c r="H1098" s="233"/>
      <c r="I1098" s="234">
        <f>ROUND(E1098*H1098,2)</f>
        <v>0</v>
      </c>
      <c r="J1098" s="233"/>
      <c r="K1098" s="234">
        <f>ROUND(E1098*J1098,2)</f>
        <v>0</v>
      </c>
      <c r="L1098" s="234">
        <v>21</v>
      </c>
      <c r="M1098" s="234">
        <f>G1098*(1+L1098/100)</f>
        <v>0</v>
      </c>
      <c r="N1098" s="232">
        <v>3.5999999999999999E-3</v>
      </c>
      <c r="O1098" s="232">
        <f>ROUND(E1098*N1098,2)</f>
        <v>2.94</v>
      </c>
      <c r="P1098" s="232">
        <v>0</v>
      </c>
      <c r="Q1098" s="232">
        <f>ROUND(E1098*P1098,2)</f>
        <v>0</v>
      </c>
      <c r="R1098" s="234" t="s">
        <v>549</v>
      </c>
      <c r="S1098" s="234" t="s">
        <v>246</v>
      </c>
      <c r="T1098" s="235" t="s">
        <v>411</v>
      </c>
      <c r="U1098" s="220">
        <v>0</v>
      </c>
      <c r="V1098" s="220">
        <f>ROUND(E1098*U1098,2)</f>
        <v>0</v>
      </c>
      <c r="W1098" s="220"/>
      <c r="X1098" s="220" t="s">
        <v>550</v>
      </c>
      <c r="Y1098" s="220" t="s">
        <v>249</v>
      </c>
      <c r="Z1098" s="210"/>
      <c r="AA1098" s="210"/>
      <c r="AB1098" s="210"/>
      <c r="AC1098" s="210"/>
      <c r="AD1098" s="210"/>
      <c r="AE1098" s="210"/>
      <c r="AF1098" s="210"/>
      <c r="AG1098" s="210" t="s">
        <v>551</v>
      </c>
      <c r="AH1098" s="210"/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2" x14ac:dyDescent="0.2">
      <c r="A1099" s="217"/>
      <c r="B1099" s="218"/>
      <c r="C1099" s="248" t="s">
        <v>1199</v>
      </c>
      <c r="D1099" s="236"/>
      <c r="E1099" s="236"/>
      <c r="F1099" s="236"/>
      <c r="G1099" s="236"/>
      <c r="H1099" s="220"/>
      <c r="I1099" s="220"/>
      <c r="J1099" s="220"/>
      <c r="K1099" s="220"/>
      <c r="L1099" s="220"/>
      <c r="M1099" s="220"/>
      <c r="N1099" s="219"/>
      <c r="O1099" s="219"/>
      <c r="P1099" s="219"/>
      <c r="Q1099" s="219"/>
      <c r="R1099" s="220"/>
      <c r="S1099" s="220"/>
      <c r="T1099" s="220"/>
      <c r="U1099" s="220"/>
      <c r="V1099" s="220"/>
      <c r="W1099" s="220"/>
      <c r="X1099" s="220"/>
      <c r="Y1099" s="220"/>
      <c r="Z1099" s="210"/>
      <c r="AA1099" s="210"/>
      <c r="AB1099" s="210"/>
      <c r="AC1099" s="210"/>
      <c r="AD1099" s="210"/>
      <c r="AE1099" s="210"/>
      <c r="AF1099" s="210"/>
      <c r="AG1099" s="210" t="s">
        <v>252</v>
      </c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2" x14ac:dyDescent="0.2">
      <c r="A1100" s="217"/>
      <c r="B1100" s="218"/>
      <c r="C1100" s="262" t="s">
        <v>1701</v>
      </c>
      <c r="D1100" s="254"/>
      <c r="E1100" s="255">
        <v>816.2</v>
      </c>
      <c r="F1100" s="220"/>
      <c r="G1100" s="220"/>
      <c r="H1100" s="220"/>
      <c r="I1100" s="220"/>
      <c r="J1100" s="220"/>
      <c r="K1100" s="220"/>
      <c r="L1100" s="220"/>
      <c r="M1100" s="220"/>
      <c r="N1100" s="219"/>
      <c r="O1100" s="219"/>
      <c r="P1100" s="219"/>
      <c r="Q1100" s="219"/>
      <c r="R1100" s="220"/>
      <c r="S1100" s="220"/>
      <c r="T1100" s="220"/>
      <c r="U1100" s="220"/>
      <c r="V1100" s="220"/>
      <c r="W1100" s="220"/>
      <c r="X1100" s="220"/>
      <c r="Y1100" s="220"/>
      <c r="Z1100" s="210"/>
      <c r="AA1100" s="210"/>
      <c r="AB1100" s="210"/>
      <c r="AC1100" s="210"/>
      <c r="AD1100" s="210"/>
      <c r="AE1100" s="210"/>
      <c r="AF1100" s="210"/>
      <c r="AG1100" s="210" t="s">
        <v>322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">
      <c r="A1101" s="229">
        <v>213</v>
      </c>
      <c r="B1101" s="230" t="s">
        <v>1702</v>
      </c>
      <c r="C1101" s="247" t="s">
        <v>1703</v>
      </c>
      <c r="D1101" s="231" t="s">
        <v>342</v>
      </c>
      <c r="E1101" s="232">
        <v>6.8250599999999997</v>
      </c>
      <c r="F1101" s="233"/>
      <c r="G1101" s="234">
        <f>ROUND(E1101*F1101,2)</f>
        <v>0</v>
      </c>
      <c r="H1101" s="233"/>
      <c r="I1101" s="234">
        <f>ROUND(E1101*H1101,2)</f>
        <v>0</v>
      </c>
      <c r="J1101" s="233"/>
      <c r="K1101" s="234">
        <f>ROUND(E1101*J1101,2)</f>
        <v>0</v>
      </c>
      <c r="L1101" s="234">
        <v>21</v>
      </c>
      <c r="M1101" s="234">
        <f>G1101*(1+L1101/100)</f>
        <v>0</v>
      </c>
      <c r="N1101" s="232">
        <v>0</v>
      </c>
      <c r="O1101" s="232">
        <f>ROUND(E1101*N1101,2)</f>
        <v>0</v>
      </c>
      <c r="P1101" s="232">
        <v>0</v>
      </c>
      <c r="Q1101" s="232">
        <f>ROUND(E1101*P1101,2)</f>
        <v>0</v>
      </c>
      <c r="R1101" s="234" t="s">
        <v>1672</v>
      </c>
      <c r="S1101" s="234" t="s">
        <v>246</v>
      </c>
      <c r="T1101" s="235" t="s">
        <v>411</v>
      </c>
      <c r="U1101" s="220">
        <v>1.74</v>
      </c>
      <c r="V1101" s="220">
        <f>ROUND(E1101*U1101,2)</f>
        <v>11.88</v>
      </c>
      <c r="W1101" s="220"/>
      <c r="X1101" s="220" t="s">
        <v>280</v>
      </c>
      <c r="Y1101" s="220" t="s">
        <v>249</v>
      </c>
      <c r="Z1101" s="210"/>
      <c r="AA1101" s="210"/>
      <c r="AB1101" s="210"/>
      <c r="AC1101" s="210"/>
      <c r="AD1101" s="210"/>
      <c r="AE1101" s="210"/>
      <c r="AF1101" s="210"/>
      <c r="AG1101" s="210" t="s">
        <v>450</v>
      </c>
      <c r="AH1101" s="210"/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2" x14ac:dyDescent="0.2">
      <c r="A1102" s="217"/>
      <c r="B1102" s="218"/>
      <c r="C1102" s="261" t="s">
        <v>598</v>
      </c>
      <c r="D1102" s="260"/>
      <c r="E1102" s="260"/>
      <c r="F1102" s="260"/>
      <c r="G1102" s="260"/>
      <c r="H1102" s="220"/>
      <c r="I1102" s="220"/>
      <c r="J1102" s="220"/>
      <c r="K1102" s="220"/>
      <c r="L1102" s="220"/>
      <c r="M1102" s="220"/>
      <c r="N1102" s="219"/>
      <c r="O1102" s="219"/>
      <c r="P1102" s="219"/>
      <c r="Q1102" s="219"/>
      <c r="R1102" s="220"/>
      <c r="S1102" s="220"/>
      <c r="T1102" s="220"/>
      <c r="U1102" s="220"/>
      <c r="V1102" s="220"/>
      <c r="W1102" s="220"/>
      <c r="X1102" s="220"/>
      <c r="Y1102" s="220"/>
      <c r="Z1102" s="210"/>
      <c r="AA1102" s="210"/>
      <c r="AB1102" s="210"/>
      <c r="AC1102" s="210"/>
      <c r="AD1102" s="210"/>
      <c r="AE1102" s="210"/>
      <c r="AF1102" s="210"/>
      <c r="AG1102" s="210" t="s">
        <v>320</v>
      </c>
      <c r="AH1102" s="210"/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x14ac:dyDescent="0.2">
      <c r="A1103" s="222" t="s">
        <v>241</v>
      </c>
      <c r="B1103" s="223" t="s">
        <v>181</v>
      </c>
      <c r="C1103" s="246" t="s">
        <v>182</v>
      </c>
      <c r="D1103" s="224"/>
      <c r="E1103" s="225"/>
      <c r="F1103" s="226"/>
      <c r="G1103" s="226">
        <f>SUMIF(AG1104:AG1115,"&lt;&gt;NOR",G1104:G1115)</f>
        <v>0</v>
      </c>
      <c r="H1103" s="226"/>
      <c r="I1103" s="226">
        <f>SUM(I1104:I1115)</f>
        <v>0</v>
      </c>
      <c r="J1103" s="226"/>
      <c r="K1103" s="226">
        <f>SUM(K1104:K1115)</f>
        <v>0</v>
      </c>
      <c r="L1103" s="226"/>
      <c r="M1103" s="226">
        <f>SUM(M1104:M1115)</f>
        <v>0</v>
      </c>
      <c r="N1103" s="225"/>
      <c r="O1103" s="225">
        <f>SUM(O1104:O1115)</f>
        <v>1</v>
      </c>
      <c r="P1103" s="225"/>
      <c r="Q1103" s="225">
        <f>SUM(Q1104:Q1115)</f>
        <v>0</v>
      </c>
      <c r="R1103" s="226"/>
      <c r="S1103" s="226"/>
      <c r="T1103" s="227"/>
      <c r="U1103" s="221"/>
      <c r="V1103" s="221">
        <f>SUM(V1104:V1115)</f>
        <v>31.74</v>
      </c>
      <c r="W1103" s="221"/>
      <c r="X1103" s="221"/>
      <c r="Y1103" s="221"/>
      <c r="AG1103" t="s">
        <v>242</v>
      </c>
    </row>
    <row r="1104" spans="1:60" ht="22.5" outlineLevel="1" x14ac:dyDescent="0.2">
      <c r="A1104" s="229">
        <v>214</v>
      </c>
      <c r="B1104" s="230" t="s">
        <v>1704</v>
      </c>
      <c r="C1104" s="247" t="s">
        <v>1705</v>
      </c>
      <c r="D1104" s="231" t="s">
        <v>363</v>
      </c>
      <c r="E1104" s="232">
        <v>61.843800000000002</v>
      </c>
      <c r="F1104" s="233"/>
      <c r="G1104" s="234">
        <f>ROUND(E1104*F1104,2)</f>
        <v>0</v>
      </c>
      <c r="H1104" s="233"/>
      <c r="I1104" s="234">
        <f>ROUND(E1104*H1104,2)</f>
        <v>0</v>
      </c>
      <c r="J1104" s="233"/>
      <c r="K1104" s="234">
        <f>ROUND(E1104*J1104,2)</f>
        <v>0</v>
      </c>
      <c r="L1104" s="234">
        <v>21</v>
      </c>
      <c r="M1104" s="234">
        <f>G1104*(1+L1104/100)</f>
        <v>0</v>
      </c>
      <c r="N1104" s="232">
        <v>2.0000000000000002E-5</v>
      </c>
      <c r="O1104" s="232">
        <f>ROUND(E1104*N1104,2)</f>
        <v>0</v>
      </c>
      <c r="P1104" s="232">
        <v>0</v>
      </c>
      <c r="Q1104" s="232">
        <f>ROUND(E1104*P1104,2)</f>
        <v>0</v>
      </c>
      <c r="R1104" s="234" t="s">
        <v>1706</v>
      </c>
      <c r="S1104" s="234" t="s">
        <v>246</v>
      </c>
      <c r="T1104" s="235" t="s">
        <v>411</v>
      </c>
      <c r="U1104" s="220">
        <v>0.48499999999999999</v>
      </c>
      <c r="V1104" s="220">
        <f>ROUND(E1104*U1104,2)</f>
        <v>29.99</v>
      </c>
      <c r="W1104" s="220"/>
      <c r="X1104" s="220" t="s">
        <v>280</v>
      </c>
      <c r="Y1104" s="220" t="s">
        <v>249</v>
      </c>
      <c r="Z1104" s="210"/>
      <c r="AA1104" s="210"/>
      <c r="AB1104" s="210"/>
      <c r="AC1104" s="210"/>
      <c r="AD1104" s="210"/>
      <c r="AE1104" s="210"/>
      <c r="AF1104" s="210"/>
      <c r="AG1104" s="210" t="s">
        <v>450</v>
      </c>
      <c r="AH1104" s="210"/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2" x14ac:dyDescent="0.2">
      <c r="A1105" s="217"/>
      <c r="B1105" s="218"/>
      <c r="C1105" s="262" t="s">
        <v>1599</v>
      </c>
      <c r="D1105" s="254"/>
      <c r="E1105" s="255">
        <v>50.220799999999997</v>
      </c>
      <c r="F1105" s="220"/>
      <c r="G1105" s="220"/>
      <c r="H1105" s="220"/>
      <c r="I1105" s="220"/>
      <c r="J1105" s="220"/>
      <c r="K1105" s="220"/>
      <c r="L1105" s="220"/>
      <c r="M1105" s="220"/>
      <c r="N1105" s="219"/>
      <c r="O1105" s="219"/>
      <c r="P1105" s="219"/>
      <c r="Q1105" s="219"/>
      <c r="R1105" s="220"/>
      <c r="S1105" s="220"/>
      <c r="T1105" s="220"/>
      <c r="U1105" s="220"/>
      <c r="V1105" s="220"/>
      <c r="W1105" s="220"/>
      <c r="X1105" s="220"/>
      <c r="Y1105" s="220"/>
      <c r="Z1105" s="210"/>
      <c r="AA1105" s="210"/>
      <c r="AB1105" s="210"/>
      <c r="AC1105" s="210"/>
      <c r="AD1105" s="210"/>
      <c r="AE1105" s="210"/>
      <c r="AF1105" s="210"/>
      <c r="AG1105" s="210" t="s">
        <v>322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3" x14ac:dyDescent="0.2">
      <c r="A1106" s="217"/>
      <c r="B1106" s="218"/>
      <c r="C1106" s="262" t="s">
        <v>1600</v>
      </c>
      <c r="D1106" s="254"/>
      <c r="E1106" s="255">
        <v>11.622999999999999</v>
      </c>
      <c r="F1106" s="220"/>
      <c r="G1106" s="220"/>
      <c r="H1106" s="220"/>
      <c r="I1106" s="220"/>
      <c r="J1106" s="220"/>
      <c r="K1106" s="220"/>
      <c r="L1106" s="220"/>
      <c r="M1106" s="220"/>
      <c r="N1106" s="219"/>
      <c r="O1106" s="219"/>
      <c r="P1106" s="219"/>
      <c r="Q1106" s="219"/>
      <c r="R1106" s="220"/>
      <c r="S1106" s="220"/>
      <c r="T1106" s="220"/>
      <c r="U1106" s="220"/>
      <c r="V1106" s="220"/>
      <c r="W1106" s="220"/>
      <c r="X1106" s="220"/>
      <c r="Y1106" s="220"/>
      <c r="Z1106" s="210"/>
      <c r="AA1106" s="210"/>
      <c r="AB1106" s="210"/>
      <c r="AC1106" s="210"/>
      <c r="AD1106" s="210"/>
      <c r="AE1106" s="210"/>
      <c r="AF1106" s="210"/>
      <c r="AG1106" s="210" t="s">
        <v>322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ht="22.5" outlineLevel="1" x14ac:dyDescent="0.2">
      <c r="A1107" s="229">
        <v>215</v>
      </c>
      <c r="B1107" s="230" t="s">
        <v>1707</v>
      </c>
      <c r="C1107" s="247" t="s">
        <v>1708</v>
      </c>
      <c r="D1107" s="231" t="s">
        <v>363</v>
      </c>
      <c r="E1107" s="232">
        <v>68.028180000000006</v>
      </c>
      <c r="F1107" s="233"/>
      <c r="G1107" s="234">
        <f>ROUND(E1107*F1107,2)</f>
        <v>0</v>
      </c>
      <c r="H1107" s="233"/>
      <c r="I1107" s="234">
        <f>ROUND(E1107*H1107,2)</f>
        <v>0</v>
      </c>
      <c r="J1107" s="233"/>
      <c r="K1107" s="234">
        <f>ROUND(E1107*J1107,2)</f>
        <v>0</v>
      </c>
      <c r="L1107" s="234">
        <v>21</v>
      </c>
      <c r="M1107" s="234">
        <f>G1107*(1+L1107/100)</f>
        <v>0</v>
      </c>
      <c r="N1107" s="232">
        <v>1.47E-2</v>
      </c>
      <c r="O1107" s="232">
        <f>ROUND(E1107*N1107,2)</f>
        <v>1</v>
      </c>
      <c r="P1107" s="232">
        <v>0</v>
      </c>
      <c r="Q1107" s="232">
        <f>ROUND(E1107*P1107,2)</f>
        <v>0</v>
      </c>
      <c r="R1107" s="234" t="s">
        <v>549</v>
      </c>
      <c r="S1107" s="234" t="s">
        <v>246</v>
      </c>
      <c r="T1107" s="235" t="s">
        <v>411</v>
      </c>
      <c r="U1107" s="220">
        <v>0</v>
      </c>
      <c r="V1107" s="220">
        <f>ROUND(E1107*U1107,2)</f>
        <v>0</v>
      </c>
      <c r="W1107" s="220"/>
      <c r="X1107" s="220" t="s">
        <v>550</v>
      </c>
      <c r="Y1107" s="220" t="s">
        <v>249</v>
      </c>
      <c r="Z1107" s="210"/>
      <c r="AA1107" s="210"/>
      <c r="AB1107" s="210"/>
      <c r="AC1107" s="210"/>
      <c r="AD1107" s="210"/>
      <c r="AE1107" s="210"/>
      <c r="AF1107" s="210"/>
      <c r="AG1107" s="210" t="s">
        <v>551</v>
      </c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2" x14ac:dyDescent="0.2">
      <c r="A1108" s="217"/>
      <c r="B1108" s="218"/>
      <c r="C1108" s="263" t="s">
        <v>349</v>
      </c>
      <c r="D1108" s="256"/>
      <c r="E1108" s="257"/>
      <c r="F1108" s="220"/>
      <c r="G1108" s="220"/>
      <c r="H1108" s="220"/>
      <c r="I1108" s="220"/>
      <c r="J1108" s="220"/>
      <c r="K1108" s="220"/>
      <c r="L1108" s="220"/>
      <c r="M1108" s="220"/>
      <c r="N1108" s="219"/>
      <c r="O1108" s="219"/>
      <c r="P1108" s="219"/>
      <c r="Q1108" s="219"/>
      <c r="R1108" s="220"/>
      <c r="S1108" s="220"/>
      <c r="T1108" s="220"/>
      <c r="U1108" s="220"/>
      <c r="V1108" s="220"/>
      <c r="W1108" s="220"/>
      <c r="X1108" s="220"/>
      <c r="Y1108" s="220"/>
      <c r="Z1108" s="210"/>
      <c r="AA1108" s="210"/>
      <c r="AB1108" s="210"/>
      <c r="AC1108" s="210"/>
      <c r="AD1108" s="210"/>
      <c r="AE1108" s="210"/>
      <c r="AF1108" s="210"/>
      <c r="AG1108" s="210" t="s">
        <v>322</v>
      </c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3" x14ac:dyDescent="0.2">
      <c r="A1109" s="217"/>
      <c r="B1109" s="218"/>
      <c r="C1109" s="264" t="s">
        <v>1666</v>
      </c>
      <c r="D1109" s="256"/>
      <c r="E1109" s="257">
        <v>50.220799999999997</v>
      </c>
      <c r="F1109" s="220"/>
      <c r="G1109" s="220"/>
      <c r="H1109" s="220"/>
      <c r="I1109" s="220"/>
      <c r="J1109" s="220"/>
      <c r="K1109" s="220"/>
      <c r="L1109" s="220"/>
      <c r="M1109" s="220"/>
      <c r="N1109" s="219"/>
      <c r="O1109" s="219"/>
      <c r="P1109" s="219"/>
      <c r="Q1109" s="219"/>
      <c r="R1109" s="220"/>
      <c r="S1109" s="220"/>
      <c r="T1109" s="220"/>
      <c r="U1109" s="220"/>
      <c r="V1109" s="220"/>
      <c r="W1109" s="220"/>
      <c r="X1109" s="220"/>
      <c r="Y1109" s="220"/>
      <c r="Z1109" s="210"/>
      <c r="AA1109" s="210"/>
      <c r="AB1109" s="210"/>
      <c r="AC1109" s="210"/>
      <c r="AD1109" s="210"/>
      <c r="AE1109" s="210"/>
      <c r="AF1109" s="210"/>
      <c r="AG1109" s="210" t="s">
        <v>322</v>
      </c>
      <c r="AH1109" s="210">
        <v>2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3" x14ac:dyDescent="0.2">
      <c r="A1110" s="217"/>
      <c r="B1110" s="218"/>
      <c r="C1110" s="264" t="s">
        <v>1667</v>
      </c>
      <c r="D1110" s="256"/>
      <c r="E1110" s="257">
        <v>11.622999999999999</v>
      </c>
      <c r="F1110" s="220"/>
      <c r="G1110" s="220"/>
      <c r="H1110" s="220"/>
      <c r="I1110" s="220"/>
      <c r="J1110" s="220"/>
      <c r="K1110" s="220"/>
      <c r="L1110" s="220"/>
      <c r="M1110" s="220"/>
      <c r="N1110" s="219"/>
      <c r="O1110" s="219"/>
      <c r="P1110" s="219"/>
      <c r="Q1110" s="219"/>
      <c r="R1110" s="220"/>
      <c r="S1110" s="220"/>
      <c r="T1110" s="220"/>
      <c r="U1110" s="220"/>
      <c r="V1110" s="220"/>
      <c r="W1110" s="220"/>
      <c r="X1110" s="220"/>
      <c r="Y1110" s="220"/>
      <c r="Z1110" s="210"/>
      <c r="AA1110" s="210"/>
      <c r="AB1110" s="210"/>
      <c r="AC1110" s="210"/>
      <c r="AD1110" s="210"/>
      <c r="AE1110" s="210"/>
      <c r="AF1110" s="210"/>
      <c r="AG1110" s="210" t="s">
        <v>322</v>
      </c>
      <c r="AH1110" s="210">
        <v>2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3" x14ac:dyDescent="0.2">
      <c r="A1111" s="217"/>
      <c r="B1111" s="218"/>
      <c r="C1111" s="265" t="s">
        <v>353</v>
      </c>
      <c r="D1111" s="258"/>
      <c r="E1111" s="259">
        <v>61.843800000000002</v>
      </c>
      <c r="F1111" s="220"/>
      <c r="G1111" s="220"/>
      <c r="H1111" s="220"/>
      <c r="I1111" s="220"/>
      <c r="J1111" s="220"/>
      <c r="K1111" s="220"/>
      <c r="L1111" s="220"/>
      <c r="M1111" s="220"/>
      <c r="N1111" s="219"/>
      <c r="O1111" s="219"/>
      <c r="P1111" s="219"/>
      <c r="Q1111" s="219"/>
      <c r="R1111" s="220"/>
      <c r="S1111" s="220"/>
      <c r="T1111" s="220"/>
      <c r="U1111" s="220"/>
      <c r="V1111" s="220"/>
      <c r="W1111" s="220"/>
      <c r="X1111" s="220"/>
      <c r="Y1111" s="220"/>
      <c r="Z1111" s="210"/>
      <c r="AA1111" s="210"/>
      <c r="AB1111" s="210"/>
      <c r="AC1111" s="210"/>
      <c r="AD1111" s="210"/>
      <c r="AE1111" s="210"/>
      <c r="AF1111" s="210"/>
      <c r="AG1111" s="210" t="s">
        <v>322</v>
      </c>
      <c r="AH1111" s="210">
        <v>3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3" x14ac:dyDescent="0.2">
      <c r="A1112" s="217"/>
      <c r="B1112" s="218"/>
      <c r="C1112" s="263" t="s">
        <v>354</v>
      </c>
      <c r="D1112" s="256"/>
      <c r="E1112" s="257"/>
      <c r="F1112" s="220"/>
      <c r="G1112" s="220"/>
      <c r="H1112" s="220"/>
      <c r="I1112" s="220"/>
      <c r="J1112" s="220"/>
      <c r="K1112" s="220"/>
      <c r="L1112" s="220"/>
      <c r="M1112" s="220"/>
      <c r="N1112" s="219"/>
      <c r="O1112" s="219"/>
      <c r="P1112" s="219"/>
      <c r="Q1112" s="219"/>
      <c r="R1112" s="220"/>
      <c r="S1112" s="220"/>
      <c r="T1112" s="220"/>
      <c r="U1112" s="220"/>
      <c r="V1112" s="220"/>
      <c r="W1112" s="220"/>
      <c r="X1112" s="220"/>
      <c r="Y1112" s="220"/>
      <c r="Z1112" s="210"/>
      <c r="AA1112" s="210"/>
      <c r="AB1112" s="210"/>
      <c r="AC1112" s="210"/>
      <c r="AD1112" s="210"/>
      <c r="AE1112" s="210"/>
      <c r="AF1112" s="210"/>
      <c r="AG1112" s="210" t="s">
        <v>322</v>
      </c>
      <c r="AH1112" s="210"/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3" x14ac:dyDescent="0.2">
      <c r="A1113" s="217"/>
      <c r="B1113" s="218"/>
      <c r="C1113" s="262" t="s">
        <v>1709</v>
      </c>
      <c r="D1113" s="254"/>
      <c r="E1113" s="255">
        <v>68.028180000000006</v>
      </c>
      <c r="F1113" s="220"/>
      <c r="G1113" s="220"/>
      <c r="H1113" s="220"/>
      <c r="I1113" s="220"/>
      <c r="J1113" s="220"/>
      <c r="K1113" s="220"/>
      <c r="L1113" s="220"/>
      <c r="M1113" s="220"/>
      <c r="N1113" s="219"/>
      <c r="O1113" s="219"/>
      <c r="P1113" s="219"/>
      <c r="Q1113" s="219"/>
      <c r="R1113" s="220"/>
      <c r="S1113" s="220"/>
      <c r="T1113" s="220"/>
      <c r="U1113" s="220"/>
      <c r="V1113" s="220"/>
      <c r="W1113" s="220"/>
      <c r="X1113" s="220"/>
      <c r="Y1113" s="220"/>
      <c r="Z1113" s="210"/>
      <c r="AA1113" s="210"/>
      <c r="AB1113" s="210"/>
      <c r="AC1113" s="210"/>
      <c r="AD1113" s="210"/>
      <c r="AE1113" s="210"/>
      <c r="AF1113" s="210"/>
      <c r="AG1113" s="210" t="s">
        <v>322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">
      <c r="A1114" s="229">
        <v>216</v>
      </c>
      <c r="B1114" s="230" t="s">
        <v>1710</v>
      </c>
      <c r="C1114" s="247" t="s">
        <v>1711</v>
      </c>
      <c r="D1114" s="231" t="s">
        <v>342</v>
      </c>
      <c r="E1114" s="232">
        <v>1.00125</v>
      </c>
      <c r="F1114" s="233"/>
      <c r="G1114" s="234">
        <f>ROUND(E1114*F1114,2)</f>
        <v>0</v>
      </c>
      <c r="H1114" s="233"/>
      <c r="I1114" s="234">
        <f>ROUND(E1114*H1114,2)</f>
        <v>0</v>
      </c>
      <c r="J1114" s="233"/>
      <c r="K1114" s="234">
        <f>ROUND(E1114*J1114,2)</f>
        <v>0</v>
      </c>
      <c r="L1114" s="234">
        <v>21</v>
      </c>
      <c r="M1114" s="234">
        <f>G1114*(1+L1114/100)</f>
        <v>0</v>
      </c>
      <c r="N1114" s="232">
        <v>0</v>
      </c>
      <c r="O1114" s="232">
        <f>ROUND(E1114*N1114,2)</f>
        <v>0</v>
      </c>
      <c r="P1114" s="232">
        <v>0</v>
      </c>
      <c r="Q1114" s="232">
        <f>ROUND(E1114*P1114,2)</f>
        <v>0</v>
      </c>
      <c r="R1114" s="234" t="s">
        <v>1706</v>
      </c>
      <c r="S1114" s="234" t="s">
        <v>246</v>
      </c>
      <c r="T1114" s="235" t="s">
        <v>411</v>
      </c>
      <c r="U1114" s="220">
        <v>1.7509999999999999</v>
      </c>
      <c r="V1114" s="220">
        <f>ROUND(E1114*U1114,2)</f>
        <v>1.75</v>
      </c>
      <c r="W1114" s="220"/>
      <c r="X1114" s="220" t="s">
        <v>280</v>
      </c>
      <c r="Y1114" s="220" t="s">
        <v>249</v>
      </c>
      <c r="Z1114" s="210"/>
      <c r="AA1114" s="210"/>
      <c r="AB1114" s="210"/>
      <c r="AC1114" s="210"/>
      <c r="AD1114" s="210"/>
      <c r="AE1114" s="210"/>
      <c r="AF1114" s="210"/>
      <c r="AG1114" s="210" t="s">
        <v>450</v>
      </c>
      <c r="AH1114" s="210"/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2" x14ac:dyDescent="0.2">
      <c r="A1115" s="217"/>
      <c r="B1115" s="218"/>
      <c r="C1115" s="261" t="s">
        <v>598</v>
      </c>
      <c r="D1115" s="260"/>
      <c r="E1115" s="260"/>
      <c r="F1115" s="260"/>
      <c r="G1115" s="260"/>
      <c r="H1115" s="220"/>
      <c r="I1115" s="220"/>
      <c r="J1115" s="220"/>
      <c r="K1115" s="220"/>
      <c r="L1115" s="220"/>
      <c r="M1115" s="220"/>
      <c r="N1115" s="219"/>
      <c r="O1115" s="219"/>
      <c r="P1115" s="219"/>
      <c r="Q1115" s="219"/>
      <c r="R1115" s="220"/>
      <c r="S1115" s="220"/>
      <c r="T1115" s="220"/>
      <c r="U1115" s="220"/>
      <c r="V1115" s="220"/>
      <c r="W1115" s="220"/>
      <c r="X1115" s="220"/>
      <c r="Y1115" s="220"/>
      <c r="Z1115" s="210"/>
      <c r="AA1115" s="210"/>
      <c r="AB1115" s="210"/>
      <c r="AC1115" s="210"/>
      <c r="AD1115" s="210"/>
      <c r="AE1115" s="210"/>
      <c r="AF1115" s="210"/>
      <c r="AG1115" s="210" t="s">
        <v>320</v>
      </c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x14ac:dyDescent="0.2">
      <c r="A1116" s="222" t="s">
        <v>241</v>
      </c>
      <c r="B1116" s="223" t="s">
        <v>183</v>
      </c>
      <c r="C1116" s="246" t="s">
        <v>184</v>
      </c>
      <c r="D1116" s="224"/>
      <c r="E1116" s="225"/>
      <c r="F1116" s="226"/>
      <c r="G1116" s="226">
        <f>SUMIF(AG1117:AG1125,"&lt;&gt;NOR",G1117:G1125)</f>
        <v>0</v>
      </c>
      <c r="H1116" s="226"/>
      <c r="I1116" s="226">
        <f>SUM(I1117:I1125)</f>
        <v>0</v>
      </c>
      <c r="J1116" s="226"/>
      <c r="K1116" s="226">
        <f>SUM(K1117:K1125)</f>
        <v>0</v>
      </c>
      <c r="L1116" s="226"/>
      <c r="M1116" s="226">
        <f>SUM(M1117:M1125)</f>
        <v>0</v>
      </c>
      <c r="N1116" s="225"/>
      <c r="O1116" s="225">
        <f>SUM(O1117:O1125)</f>
        <v>0.4</v>
      </c>
      <c r="P1116" s="225"/>
      <c r="Q1116" s="225">
        <f>SUM(Q1117:Q1125)</f>
        <v>0</v>
      </c>
      <c r="R1116" s="226"/>
      <c r="S1116" s="226"/>
      <c r="T1116" s="227"/>
      <c r="U1116" s="221"/>
      <c r="V1116" s="221">
        <f>SUM(V1117:V1125)</f>
        <v>15</v>
      </c>
      <c r="W1116" s="221"/>
      <c r="X1116" s="221"/>
      <c r="Y1116" s="221"/>
      <c r="AG1116" t="s">
        <v>242</v>
      </c>
    </row>
    <row r="1117" spans="1:60" outlineLevel="1" x14ac:dyDescent="0.2">
      <c r="A1117" s="229">
        <v>217</v>
      </c>
      <c r="B1117" s="230" t="s">
        <v>1712</v>
      </c>
      <c r="C1117" s="247" t="s">
        <v>1713</v>
      </c>
      <c r="D1117" s="231" t="s">
        <v>400</v>
      </c>
      <c r="E1117" s="232">
        <v>45.65</v>
      </c>
      <c r="F1117" s="233"/>
      <c r="G1117" s="234">
        <f>ROUND(E1117*F1117,2)</f>
        <v>0</v>
      </c>
      <c r="H1117" s="233"/>
      <c r="I1117" s="234">
        <f>ROUND(E1117*H1117,2)</f>
        <v>0</v>
      </c>
      <c r="J1117" s="233"/>
      <c r="K1117" s="234">
        <f>ROUND(E1117*J1117,2)</f>
        <v>0</v>
      </c>
      <c r="L1117" s="234">
        <v>21</v>
      </c>
      <c r="M1117" s="234">
        <f>G1117*(1+L1117/100)</f>
        <v>0</v>
      </c>
      <c r="N1117" s="232">
        <v>3.2299999999999998E-3</v>
      </c>
      <c r="O1117" s="232">
        <f>ROUND(E1117*N1117,2)</f>
        <v>0.15</v>
      </c>
      <c r="P1117" s="232">
        <v>0</v>
      </c>
      <c r="Q1117" s="232">
        <f>ROUND(E1117*P1117,2)</f>
        <v>0</v>
      </c>
      <c r="R1117" s="234" t="s">
        <v>597</v>
      </c>
      <c r="S1117" s="234" t="s">
        <v>246</v>
      </c>
      <c r="T1117" s="235" t="s">
        <v>411</v>
      </c>
      <c r="U1117" s="220">
        <v>0.28699999999999998</v>
      </c>
      <c r="V1117" s="220">
        <f>ROUND(E1117*U1117,2)</f>
        <v>13.1</v>
      </c>
      <c r="W1117" s="220"/>
      <c r="X1117" s="220" t="s">
        <v>280</v>
      </c>
      <c r="Y1117" s="220" t="s">
        <v>249</v>
      </c>
      <c r="Z1117" s="210"/>
      <c r="AA1117" s="210"/>
      <c r="AB1117" s="210"/>
      <c r="AC1117" s="210"/>
      <c r="AD1117" s="210"/>
      <c r="AE1117" s="210"/>
      <c r="AF1117" s="210"/>
      <c r="AG1117" s="210" t="s">
        <v>450</v>
      </c>
      <c r="AH1117" s="210"/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2" x14ac:dyDescent="0.2">
      <c r="A1118" s="217"/>
      <c r="B1118" s="218"/>
      <c r="C1118" s="262" t="s">
        <v>1714</v>
      </c>
      <c r="D1118" s="254"/>
      <c r="E1118" s="255">
        <v>21</v>
      </c>
      <c r="F1118" s="220"/>
      <c r="G1118" s="220"/>
      <c r="H1118" s="220"/>
      <c r="I1118" s="220"/>
      <c r="J1118" s="220"/>
      <c r="K1118" s="220"/>
      <c r="L1118" s="220"/>
      <c r="M1118" s="220"/>
      <c r="N1118" s="219"/>
      <c r="O1118" s="219"/>
      <c r="P1118" s="219"/>
      <c r="Q1118" s="219"/>
      <c r="R1118" s="220"/>
      <c r="S1118" s="220"/>
      <c r="T1118" s="220"/>
      <c r="U1118" s="220"/>
      <c r="V1118" s="220"/>
      <c r="W1118" s="220"/>
      <c r="X1118" s="220"/>
      <c r="Y1118" s="220"/>
      <c r="Z1118" s="210"/>
      <c r="AA1118" s="210"/>
      <c r="AB1118" s="210"/>
      <c r="AC1118" s="210"/>
      <c r="AD1118" s="210"/>
      <c r="AE1118" s="210"/>
      <c r="AF1118" s="210"/>
      <c r="AG1118" s="210" t="s">
        <v>322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3" x14ac:dyDescent="0.2">
      <c r="A1119" s="217"/>
      <c r="B1119" s="218"/>
      <c r="C1119" s="262" t="s">
        <v>1715</v>
      </c>
      <c r="D1119" s="254"/>
      <c r="E1119" s="255">
        <v>14</v>
      </c>
      <c r="F1119" s="220"/>
      <c r="G1119" s="220"/>
      <c r="H1119" s="220"/>
      <c r="I1119" s="220"/>
      <c r="J1119" s="220"/>
      <c r="K1119" s="220"/>
      <c r="L1119" s="220"/>
      <c r="M1119" s="220"/>
      <c r="N1119" s="219"/>
      <c r="O1119" s="219"/>
      <c r="P1119" s="219"/>
      <c r="Q1119" s="219"/>
      <c r="R1119" s="220"/>
      <c r="S1119" s="220"/>
      <c r="T1119" s="220"/>
      <c r="U1119" s="220"/>
      <c r="V1119" s="220"/>
      <c r="W1119" s="220"/>
      <c r="X1119" s="220"/>
      <c r="Y1119" s="220"/>
      <c r="Z1119" s="210"/>
      <c r="AA1119" s="210"/>
      <c r="AB1119" s="210"/>
      <c r="AC1119" s="210"/>
      <c r="AD1119" s="210"/>
      <c r="AE1119" s="210"/>
      <c r="AF1119" s="210"/>
      <c r="AG1119" s="210" t="s">
        <v>322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3" x14ac:dyDescent="0.2">
      <c r="A1120" s="217"/>
      <c r="B1120" s="218"/>
      <c r="C1120" s="262" t="s">
        <v>1716</v>
      </c>
      <c r="D1120" s="254"/>
      <c r="E1120" s="255">
        <v>2.25</v>
      </c>
      <c r="F1120" s="220"/>
      <c r="G1120" s="220"/>
      <c r="H1120" s="220"/>
      <c r="I1120" s="220"/>
      <c r="J1120" s="220"/>
      <c r="K1120" s="220"/>
      <c r="L1120" s="220"/>
      <c r="M1120" s="220"/>
      <c r="N1120" s="219"/>
      <c r="O1120" s="219"/>
      <c r="P1120" s="219"/>
      <c r="Q1120" s="219"/>
      <c r="R1120" s="220"/>
      <c r="S1120" s="220"/>
      <c r="T1120" s="220"/>
      <c r="U1120" s="220"/>
      <c r="V1120" s="220"/>
      <c r="W1120" s="220"/>
      <c r="X1120" s="220"/>
      <c r="Y1120" s="220"/>
      <c r="Z1120" s="210"/>
      <c r="AA1120" s="210"/>
      <c r="AB1120" s="210"/>
      <c r="AC1120" s="210"/>
      <c r="AD1120" s="210"/>
      <c r="AE1120" s="210"/>
      <c r="AF1120" s="210"/>
      <c r="AG1120" s="210" t="s">
        <v>322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3" x14ac:dyDescent="0.2">
      <c r="A1121" s="217"/>
      <c r="B1121" s="218"/>
      <c r="C1121" s="262" t="s">
        <v>1717</v>
      </c>
      <c r="D1121" s="254"/>
      <c r="E1121" s="255">
        <v>8.4</v>
      </c>
      <c r="F1121" s="220"/>
      <c r="G1121" s="220"/>
      <c r="H1121" s="220"/>
      <c r="I1121" s="220"/>
      <c r="J1121" s="220"/>
      <c r="K1121" s="220"/>
      <c r="L1121" s="220"/>
      <c r="M1121" s="220"/>
      <c r="N1121" s="219"/>
      <c r="O1121" s="219"/>
      <c r="P1121" s="219"/>
      <c r="Q1121" s="219"/>
      <c r="R1121" s="220"/>
      <c r="S1121" s="220"/>
      <c r="T1121" s="220"/>
      <c r="U1121" s="220"/>
      <c r="V1121" s="220"/>
      <c r="W1121" s="220"/>
      <c r="X1121" s="220"/>
      <c r="Y1121" s="220"/>
      <c r="Z1121" s="210"/>
      <c r="AA1121" s="210"/>
      <c r="AB1121" s="210"/>
      <c r="AC1121" s="210"/>
      <c r="AD1121" s="210"/>
      <c r="AE1121" s="210"/>
      <c r="AF1121" s="210"/>
      <c r="AG1121" s="210" t="s">
        <v>322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">
      <c r="A1122" s="229">
        <v>218</v>
      </c>
      <c r="B1122" s="230" t="s">
        <v>1718</v>
      </c>
      <c r="C1122" s="247" t="s">
        <v>1719</v>
      </c>
      <c r="D1122" s="231" t="s">
        <v>400</v>
      </c>
      <c r="E1122" s="232">
        <v>120</v>
      </c>
      <c r="F1122" s="233"/>
      <c r="G1122" s="234">
        <f>ROUND(E1122*F1122,2)</f>
        <v>0</v>
      </c>
      <c r="H1122" s="233"/>
      <c r="I1122" s="234">
        <f>ROUND(E1122*H1122,2)</f>
        <v>0</v>
      </c>
      <c r="J1122" s="233"/>
      <c r="K1122" s="234">
        <f>ROUND(E1122*J1122,2)</f>
        <v>0</v>
      </c>
      <c r="L1122" s="234">
        <v>21</v>
      </c>
      <c r="M1122" s="234">
        <f>G1122*(1+L1122/100)</f>
        <v>0</v>
      </c>
      <c r="N1122" s="232">
        <v>2.1199999999999999E-3</v>
      </c>
      <c r="O1122" s="232">
        <f>ROUND(E1122*N1122,2)</f>
        <v>0.25</v>
      </c>
      <c r="P1122" s="232">
        <v>0</v>
      </c>
      <c r="Q1122" s="232">
        <f>ROUND(E1122*P1122,2)</f>
        <v>0</v>
      </c>
      <c r="R1122" s="234"/>
      <c r="S1122" s="234" t="s">
        <v>279</v>
      </c>
      <c r="T1122" s="235" t="s">
        <v>247</v>
      </c>
      <c r="U1122" s="220">
        <v>0</v>
      </c>
      <c r="V1122" s="220">
        <f>ROUND(E1122*U1122,2)</f>
        <v>0</v>
      </c>
      <c r="W1122" s="220"/>
      <c r="X1122" s="220" t="s">
        <v>280</v>
      </c>
      <c r="Y1122" s="220" t="s">
        <v>249</v>
      </c>
      <c r="Z1122" s="210"/>
      <c r="AA1122" s="210"/>
      <c r="AB1122" s="210"/>
      <c r="AC1122" s="210"/>
      <c r="AD1122" s="210"/>
      <c r="AE1122" s="210"/>
      <c r="AF1122" s="210"/>
      <c r="AG1122" s="210" t="s">
        <v>450</v>
      </c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2" x14ac:dyDescent="0.2">
      <c r="A1123" s="217"/>
      <c r="B1123" s="218"/>
      <c r="C1123" s="262" t="s">
        <v>1720</v>
      </c>
      <c r="D1123" s="254"/>
      <c r="E1123" s="255">
        <v>120</v>
      </c>
      <c r="F1123" s="220"/>
      <c r="G1123" s="220"/>
      <c r="H1123" s="220"/>
      <c r="I1123" s="220"/>
      <c r="J1123" s="220"/>
      <c r="K1123" s="220"/>
      <c r="L1123" s="220"/>
      <c r="M1123" s="220"/>
      <c r="N1123" s="219"/>
      <c r="O1123" s="219"/>
      <c r="P1123" s="219"/>
      <c r="Q1123" s="219"/>
      <c r="R1123" s="220"/>
      <c r="S1123" s="220"/>
      <c r="T1123" s="220"/>
      <c r="U1123" s="220"/>
      <c r="V1123" s="220"/>
      <c r="W1123" s="220"/>
      <c r="X1123" s="220"/>
      <c r="Y1123" s="220"/>
      <c r="Z1123" s="210"/>
      <c r="AA1123" s="210"/>
      <c r="AB1123" s="210"/>
      <c r="AC1123" s="210"/>
      <c r="AD1123" s="210"/>
      <c r="AE1123" s="210"/>
      <c r="AF1123" s="210"/>
      <c r="AG1123" s="210" t="s">
        <v>322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">
      <c r="A1124" s="229">
        <v>219</v>
      </c>
      <c r="B1124" s="230" t="s">
        <v>595</v>
      </c>
      <c r="C1124" s="247" t="s">
        <v>596</v>
      </c>
      <c r="D1124" s="231" t="s">
        <v>342</v>
      </c>
      <c r="E1124" s="232">
        <v>0.40184999999999998</v>
      </c>
      <c r="F1124" s="233"/>
      <c r="G1124" s="234">
        <f>ROUND(E1124*F1124,2)</f>
        <v>0</v>
      </c>
      <c r="H1124" s="233"/>
      <c r="I1124" s="234">
        <f>ROUND(E1124*H1124,2)</f>
        <v>0</v>
      </c>
      <c r="J1124" s="233"/>
      <c r="K1124" s="234">
        <f>ROUND(E1124*J1124,2)</f>
        <v>0</v>
      </c>
      <c r="L1124" s="234">
        <v>21</v>
      </c>
      <c r="M1124" s="234">
        <f>G1124*(1+L1124/100)</f>
        <v>0</v>
      </c>
      <c r="N1124" s="232">
        <v>0</v>
      </c>
      <c r="O1124" s="232">
        <f>ROUND(E1124*N1124,2)</f>
        <v>0</v>
      </c>
      <c r="P1124" s="232">
        <v>0</v>
      </c>
      <c r="Q1124" s="232">
        <f>ROUND(E1124*P1124,2)</f>
        <v>0</v>
      </c>
      <c r="R1124" s="234" t="s">
        <v>597</v>
      </c>
      <c r="S1124" s="234" t="s">
        <v>246</v>
      </c>
      <c r="T1124" s="235" t="s">
        <v>411</v>
      </c>
      <c r="U1124" s="220">
        <v>4.7370000000000001</v>
      </c>
      <c r="V1124" s="220">
        <f>ROUND(E1124*U1124,2)</f>
        <v>1.9</v>
      </c>
      <c r="W1124" s="220"/>
      <c r="X1124" s="220" t="s">
        <v>280</v>
      </c>
      <c r="Y1124" s="220" t="s">
        <v>249</v>
      </c>
      <c r="Z1124" s="210"/>
      <c r="AA1124" s="210"/>
      <c r="AB1124" s="210"/>
      <c r="AC1124" s="210"/>
      <c r="AD1124" s="210"/>
      <c r="AE1124" s="210"/>
      <c r="AF1124" s="210"/>
      <c r="AG1124" s="210" t="s">
        <v>450</v>
      </c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2" x14ac:dyDescent="0.2">
      <c r="A1125" s="217"/>
      <c r="B1125" s="218"/>
      <c r="C1125" s="261" t="s">
        <v>598</v>
      </c>
      <c r="D1125" s="260"/>
      <c r="E1125" s="260"/>
      <c r="F1125" s="260"/>
      <c r="G1125" s="260"/>
      <c r="H1125" s="220"/>
      <c r="I1125" s="220"/>
      <c r="J1125" s="220"/>
      <c r="K1125" s="220"/>
      <c r="L1125" s="220"/>
      <c r="M1125" s="220"/>
      <c r="N1125" s="219"/>
      <c r="O1125" s="219"/>
      <c r="P1125" s="219"/>
      <c r="Q1125" s="219"/>
      <c r="R1125" s="220"/>
      <c r="S1125" s="220"/>
      <c r="T1125" s="220"/>
      <c r="U1125" s="220"/>
      <c r="V1125" s="220"/>
      <c r="W1125" s="220"/>
      <c r="X1125" s="220"/>
      <c r="Y1125" s="220"/>
      <c r="Z1125" s="210"/>
      <c r="AA1125" s="210"/>
      <c r="AB1125" s="210"/>
      <c r="AC1125" s="210"/>
      <c r="AD1125" s="210"/>
      <c r="AE1125" s="210"/>
      <c r="AF1125" s="210"/>
      <c r="AG1125" s="210" t="s">
        <v>320</v>
      </c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x14ac:dyDescent="0.2">
      <c r="A1126" s="222" t="s">
        <v>241</v>
      </c>
      <c r="B1126" s="223" t="s">
        <v>185</v>
      </c>
      <c r="C1126" s="246" t="s">
        <v>186</v>
      </c>
      <c r="D1126" s="224"/>
      <c r="E1126" s="225"/>
      <c r="F1126" s="226"/>
      <c r="G1126" s="226">
        <f>SUMIF(AG1127:AG1193,"&lt;&gt;NOR",G1127:G1193)</f>
        <v>0</v>
      </c>
      <c r="H1126" s="226"/>
      <c r="I1126" s="226">
        <f>SUM(I1127:I1193)</f>
        <v>0</v>
      </c>
      <c r="J1126" s="226"/>
      <c r="K1126" s="226">
        <f>SUM(K1127:K1193)</f>
        <v>0</v>
      </c>
      <c r="L1126" s="226"/>
      <c r="M1126" s="226">
        <f>SUM(M1127:M1193)</f>
        <v>0</v>
      </c>
      <c r="N1126" s="225"/>
      <c r="O1126" s="225">
        <f>SUM(O1127:O1193)</f>
        <v>0.15</v>
      </c>
      <c r="P1126" s="225"/>
      <c r="Q1126" s="225">
        <f>SUM(Q1127:Q1193)</f>
        <v>0</v>
      </c>
      <c r="R1126" s="226"/>
      <c r="S1126" s="226"/>
      <c r="T1126" s="227"/>
      <c r="U1126" s="221"/>
      <c r="V1126" s="221">
        <f>SUM(V1127:V1193)</f>
        <v>74.36999999999999</v>
      </c>
      <c r="W1126" s="221"/>
      <c r="X1126" s="221"/>
      <c r="Y1126" s="221"/>
      <c r="AG1126" t="s">
        <v>242</v>
      </c>
    </row>
    <row r="1127" spans="1:60" ht="33.75" outlineLevel="1" x14ac:dyDescent="0.2">
      <c r="A1127" s="229">
        <v>220</v>
      </c>
      <c r="B1127" s="230" t="s">
        <v>1721</v>
      </c>
      <c r="C1127" s="247" t="s">
        <v>1722</v>
      </c>
      <c r="D1127" s="231" t="s">
        <v>400</v>
      </c>
      <c r="E1127" s="232">
        <v>132.44999999999999</v>
      </c>
      <c r="F1127" s="233"/>
      <c r="G1127" s="234">
        <f>ROUND(E1127*F1127,2)</f>
        <v>0</v>
      </c>
      <c r="H1127" s="233"/>
      <c r="I1127" s="234">
        <f>ROUND(E1127*H1127,2)</f>
        <v>0</v>
      </c>
      <c r="J1127" s="233"/>
      <c r="K1127" s="234">
        <f>ROUND(E1127*J1127,2)</f>
        <v>0</v>
      </c>
      <c r="L1127" s="234">
        <v>21</v>
      </c>
      <c r="M1127" s="234">
        <f>G1127*(1+L1127/100)</f>
        <v>0</v>
      </c>
      <c r="N1127" s="232">
        <v>0</v>
      </c>
      <c r="O1127" s="232">
        <f>ROUND(E1127*N1127,2)</f>
        <v>0</v>
      </c>
      <c r="P1127" s="232">
        <v>0</v>
      </c>
      <c r="Q1127" s="232">
        <f>ROUND(E1127*P1127,2)</f>
        <v>0</v>
      </c>
      <c r="R1127" s="234" t="s">
        <v>459</v>
      </c>
      <c r="S1127" s="234" t="s">
        <v>246</v>
      </c>
      <c r="T1127" s="235" t="s">
        <v>411</v>
      </c>
      <c r="U1127" s="220">
        <v>0.18</v>
      </c>
      <c r="V1127" s="220">
        <f>ROUND(E1127*U1127,2)</f>
        <v>23.84</v>
      </c>
      <c r="W1127" s="220"/>
      <c r="X1127" s="220" t="s">
        <v>280</v>
      </c>
      <c r="Y1127" s="220" t="s">
        <v>249</v>
      </c>
      <c r="Z1127" s="210"/>
      <c r="AA1127" s="210"/>
      <c r="AB1127" s="210"/>
      <c r="AC1127" s="210"/>
      <c r="AD1127" s="210"/>
      <c r="AE1127" s="210"/>
      <c r="AF1127" s="210"/>
      <c r="AG1127" s="210" t="s">
        <v>450</v>
      </c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2" x14ac:dyDescent="0.2">
      <c r="A1128" s="217"/>
      <c r="B1128" s="218"/>
      <c r="C1128" s="262" t="s">
        <v>1253</v>
      </c>
      <c r="D1128" s="254"/>
      <c r="E1128" s="255">
        <v>7.7</v>
      </c>
      <c r="F1128" s="220"/>
      <c r="G1128" s="220"/>
      <c r="H1128" s="220"/>
      <c r="I1128" s="220"/>
      <c r="J1128" s="220"/>
      <c r="K1128" s="220"/>
      <c r="L1128" s="220"/>
      <c r="M1128" s="220"/>
      <c r="N1128" s="219"/>
      <c r="O1128" s="219"/>
      <c r="P1128" s="219"/>
      <c r="Q1128" s="219"/>
      <c r="R1128" s="220"/>
      <c r="S1128" s="220"/>
      <c r="T1128" s="220"/>
      <c r="U1128" s="220"/>
      <c r="V1128" s="220"/>
      <c r="W1128" s="220"/>
      <c r="X1128" s="220"/>
      <c r="Y1128" s="220"/>
      <c r="Z1128" s="210"/>
      <c r="AA1128" s="210"/>
      <c r="AB1128" s="210"/>
      <c r="AC1128" s="210"/>
      <c r="AD1128" s="210"/>
      <c r="AE1128" s="210"/>
      <c r="AF1128" s="210"/>
      <c r="AG1128" s="210" t="s">
        <v>322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3" x14ac:dyDescent="0.2">
      <c r="A1129" s="217"/>
      <c r="B1129" s="218"/>
      <c r="C1129" s="262" t="s">
        <v>1254</v>
      </c>
      <c r="D1129" s="254"/>
      <c r="E1129" s="255">
        <v>25</v>
      </c>
      <c r="F1129" s="220"/>
      <c r="G1129" s="220"/>
      <c r="H1129" s="220"/>
      <c r="I1129" s="220"/>
      <c r="J1129" s="220"/>
      <c r="K1129" s="220"/>
      <c r="L1129" s="220"/>
      <c r="M1129" s="220"/>
      <c r="N1129" s="219"/>
      <c r="O1129" s="219"/>
      <c r="P1129" s="219"/>
      <c r="Q1129" s="219"/>
      <c r="R1129" s="220"/>
      <c r="S1129" s="220"/>
      <c r="T1129" s="220"/>
      <c r="U1129" s="220"/>
      <c r="V1129" s="220"/>
      <c r="W1129" s="220"/>
      <c r="X1129" s="220"/>
      <c r="Y1129" s="220"/>
      <c r="Z1129" s="210"/>
      <c r="AA1129" s="210"/>
      <c r="AB1129" s="210"/>
      <c r="AC1129" s="210"/>
      <c r="AD1129" s="210"/>
      <c r="AE1129" s="210"/>
      <c r="AF1129" s="210"/>
      <c r="AG1129" s="210" t="s">
        <v>322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3" x14ac:dyDescent="0.2">
      <c r="A1130" s="217"/>
      <c r="B1130" s="218"/>
      <c r="C1130" s="262" t="s">
        <v>1255</v>
      </c>
      <c r="D1130" s="254"/>
      <c r="E1130" s="255">
        <v>16</v>
      </c>
      <c r="F1130" s="220"/>
      <c r="G1130" s="220"/>
      <c r="H1130" s="220"/>
      <c r="I1130" s="220"/>
      <c r="J1130" s="220"/>
      <c r="K1130" s="220"/>
      <c r="L1130" s="220"/>
      <c r="M1130" s="220"/>
      <c r="N1130" s="219"/>
      <c r="O1130" s="219"/>
      <c r="P1130" s="219"/>
      <c r="Q1130" s="219"/>
      <c r="R1130" s="220"/>
      <c r="S1130" s="220"/>
      <c r="T1130" s="220"/>
      <c r="U1130" s="220"/>
      <c r="V1130" s="220"/>
      <c r="W1130" s="220"/>
      <c r="X1130" s="220"/>
      <c r="Y1130" s="220"/>
      <c r="Z1130" s="210"/>
      <c r="AA1130" s="210"/>
      <c r="AB1130" s="210"/>
      <c r="AC1130" s="210"/>
      <c r="AD1130" s="210"/>
      <c r="AE1130" s="210"/>
      <c r="AF1130" s="210"/>
      <c r="AG1130" s="210" t="s">
        <v>322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3" x14ac:dyDescent="0.2">
      <c r="A1131" s="217"/>
      <c r="B1131" s="218"/>
      <c r="C1131" s="262" t="s">
        <v>1256</v>
      </c>
      <c r="D1131" s="254"/>
      <c r="E1131" s="255">
        <v>34</v>
      </c>
      <c r="F1131" s="220"/>
      <c r="G1131" s="220"/>
      <c r="H1131" s="220"/>
      <c r="I1131" s="220"/>
      <c r="J1131" s="220"/>
      <c r="K1131" s="220"/>
      <c r="L1131" s="220"/>
      <c r="M1131" s="220"/>
      <c r="N1131" s="219"/>
      <c r="O1131" s="219"/>
      <c r="P1131" s="219"/>
      <c r="Q1131" s="219"/>
      <c r="R1131" s="220"/>
      <c r="S1131" s="220"/>
      <c r="T1131" s="220"/>
      <c r="U1131" s="220"/>
      <c r="V1131" s="220"/>
      <c r="W1131" s="220"/>
      <c r="X1131" s="220"/>
      <c r="Y1131" s="220"/>
      <c r="Z1131" s="210"/>
      <c r="AA1131" s="210"/>
      <c r="AB1131" s="210"/>
      <c r="AC1131" s="210"/>
      <c r="AD1131" s="210"/>
      <c r="AE1131" s="210"/>
      <c r="AF1131" s="210"/>
      <c r="AG1131" s="210" t="s">
        <v>322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3" x14ac:dyDescent="0.2">
      <c r="A1132" s="217"/>
      <c r="B1132" s="218"/>
      <c r="C1132" s="262" t="s">
        <v>1257</v>
      </c>
      <c r="D1132" s="254"/>
      <c r="E1132" s="255">
        <v>6.75</v>
      </c>
      <c r="F1132" s="220"/>
      <c r="G1132" s="220"/>
      <c r="H1132" s="220"/>
      <c r="I1132" s="220"/>
      <c r="J1132" s="220"/>
      <c r="K1132" s="220"/>
      <c r="L1132" s="220"/>
      <c r="M1132" s="220"/>
      <c r="N1132" s="219"/>
      <c r="O1132" s="219"/>
      <c r="P1132" s="219"/>
      <c r="Q1132" s="219"/>
      <c r="R1132" s="220"/>
      <c r="S1132" s="220"/>
      <c r="T1132" s="220"/>
      <c r="U1132" s="220"/>
      <c r="V1132" s="220"/>
      <c r="W1132" s="220"/>
      <c r="X1132" s="220"/>
      <c r="Y1132" s="220"/>
      <c r="Z1132" s="210"/>
      <c r="AA1132" s="210"/>
      <c r="AB1132" s="210"/>
      <c r="AC1132" s="210"/>
      <c r="AD1132" s="210"/>
      <c r="AE1132" s="210"/>
      <c r="AF1132" s="210"/>
      <c r="AG1132" s="210" t="s">
        <v>322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3" x14ac:dyDescent="0.2">
      <c r="A1133" s="217"/>
      <c r="B1133" s="218"/>
      <c r="C1133" s="262" t="s">
        <v>1258</v>
      </c>
      <c r="D1133" s="254"/>
      <c r="E1133" s="255">
        <v>10.8</v>
      </c>
      <c r="F1133" s="220"/>
      <c r="G1133" s="220"/>
      <c r="H1133" s="220"/>
      <c r="I1133" s="220"/>
      <c r="J1133" s="220"/>
      <c r="K1133" s="220"/>
      <c r="L1133" s="220"/>
      <c r="M1133" s="220"/>
      <c r="N1133" s="219"/>
      <c r="O1133" s="219"/>
      <c r="P1133" s="219"/>
      <c r="Q1133" s="219"/>
      <c r="R1133" s="220"/>
      <c r="S1133" s="220"/>
      <c r="T1133" s="220"/>
      <c r="U1133" s="220"/>
      <c r="V1133" s="220"/>
      <c r="W1133" s="220"/>
      <c r="X1133" s="220"/>
      <c r="Y1133" s="220"/>
      <c r="Z1133" s="210"/>
      <c r="AA1133" s="210"/>
      <c r="AB1133" s="210"/>
      <c r="AC1133" s="210"/>
      <c r="AD1133" s="210"/>
      <c r="AE1133" s="210"/>
      <c r="AF1133" s="210"/>
      <c r="AG1133" s="210" t="s">
        <v>322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3" x14ac:dyDescent="0.2">
      <c r="A1134" s="217"/>
      <c r="B1134" s="218"/>
      <c r="C1134" s="262" t="s">
        <v>1259</v>
      </c>
      <c r="D1134" s="254"/>
      <c r="E1134" s="255">
        <v>10.199999999999999</v>
      </c>
      <c r="F1134" s="220"/>
      <c r="G1134" s="220"/>
      <c r="H1134" s="220"/>
      <c r="I1134" s="220"/>
      <c r="J1134" s="220"/>
      <c r="K1134" s="220"/>
      <c r="L1134" s="220"/>
      <c r="M1134" s="220"/>
      <c r="N1134" s="219"/>
      <c r="O1134" s="219"/>
      <c r="P1134" s="219"/>
      <c r="Q1134" s="219"/>
      <c r="R1134" s="220"/>
      <c r="S1134" s="220"/>
      <c r="T1134" s="220"/>
      <c r="U1134" s="220"/>
      <c r="V1134" s="220"/>
      <c r="W1134" s="220"/>
      <c r="X1134" s="220"/>
      <c r="Y1134" s="220"/>
      <c r="Z1134" s="210"/>
      <c r="AA1134" s="210"/>
      <c r="AB1134" s="210"/>
      <c r="AC1134" s="210"/>
      <c r="AD1134" s="210"/>
      <c r="AE1134" s="210"/>
      <c r="AF1134" s="210"/>
      <c r="AG1134" s="210" t="s">
        <v>322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3" x14ac:dyDescent="0.2">
      <c r="A1135" s="217"/>
      <c r="B1135" s="218"/>
      <c r="C1135" s="262" t="s">
        <v>1260</v>
      </c>
      <c r="D1135" s="254"/>
      <c r="E1135" s="255">
        <v>9.8000000000000007</v>
      </c>
      <c r="F1135" s="220"/>
      <c r="G1135" s="220"/>
      <c r="H1135" s="220"/>
      <c r="I1135" s="220"/>
      <c r="J1135" s="220"/>
      <c r="K1135" s="220"/>
      <c r="L1135" s="220"/>
      <c r="M1135" s="220"/>
      <c r="N1135" s="219"/>
      <c r="O1135" s="219"/>
      <c r="P1135" s="219"/>
      <c r="Q1135" s="219"/>
      <c r="R1135" s="220"/>
      <c r="S1135" s="220"/>
      <c r="T1135" s="220"/>
      <c r="U1135" s="220"/>
      <c r="V1135" s="220"/>
      <c r="W1135" s="220"/>
      <c r="X1135" s="220"/>
      <c r="Y1135" s="220"/>
      <c r="Z1135" s="210"/>
      <c r="AA1135" s="210"/>
      <c r="AB1135" s="210"/>
      <c r="AC1135" s="210"/>
      <c r="AD1135" s="210"/>
      <c r="AE1135" s="210"/>
      <c r="AF1135" s="210"/>
      <c r="AG1135" s="210" t="s">
        <v>322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3" x14ac:dyDescent="0.2">
      <c r="A1136" s="217"/>
      <c r="B1136" s="218"/>
      <c r="C1136" s="262" t="s">
        <v>1261</v>
      </c>
      <c r="D1136" s="254"/>
      <c r="E1136" s="255">
        <v>12.2</v>
      </c>
      <c r="F1136" s="220"/>
      <c r="G1136" s="220"/>
      <c r="H1136" s="220"/>
      <c r="I1136" s="220"/>
      <c r="J1136" s="220"/>
      <c r="K1136" s="220"/>
      <c r="L1136" s="220"/>
      <c r="M1136" s="220"/>
      <c r="N1136" s="219"/>
      <c r="O1136" s="219"/>
      <c r="P1136" s="219"/>
      <c r="Q1136" s="219"/>
      <c r="R1136" s="220"/>
      <c r="S1136" s="220"/>
      <c r="T1136" s="220"/>
      <c r="U1136" s="220"/>
      <c r="V1136" s="220"/>
      <c r="W1136" s="220"/>
      <c r="X1136" s="220"/>
      <c r="Y1136" s="220"/>
      <c r="Z1136" s="210"/>
      <c r="AA1136" s="210"/>
      <c r="AB1136" s="210"/>
      <c r="AC1136" s="210"/>
      <c r="AD1136" s="210"/>
      <c r="AE1136" s="210"/>
      <c r="AF1136" s="210"/>
      <c r="AG1136" s="210" t="s">
        <v>322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ht="33.75" outlineLevel="1" x14ac:dyDescent="0.2">
      <c r="A1137" s="229">
        <v>221</v>
      </c>
      <c r="B1137" s="230" t="s">
        <v>1723</v>
      </c>
      <c r="C1137" s="247" t="s">
        <v>1724</v>
      </c>
      <c r="D1137" s="231" t="s">
        <v>400</v>
      </c>
      <c r="E1137" s="232">
        <v>50.75</v>
      </c>
      <c r="F1137" s="233"/>
      <c r="G1137" s="234">
        <f>ROUND(E1137*F1137,2)</f>
        <v>0</v>
      </c>
      <c r="H1137" s="233"/>
      <c r="I1137" s="234">
        <f>ROUND(E1137*H1137,2)</f>
        <v>0</v>
      </c>
      <c r="J1137" s="233"/>
      <c r="K1137" s="234">
        <f>ROUND(E1137*J1137,2)</f>
        <v>0</v>
      </c>
      <c r="L1137" s="234">
        <v>21</v>
      </c>
      <c r="M1137" s="234">
        <f>G1137*(1+L1137/100)</f>
        <v>0</v>
      </c>
      <c r="N1137" s="232">
        <v>1.2E-4</v>
      </c>
      <c r="O1137" s="232">
        <f>ROUND(E1137*N1137,2)</f>
        <v>0.01</v>
      </c>
      <c r="P1137" s="232">
        <v>0</v>
      </c>
      <c r="Q1137" s="232">
        <f>ROUND(E1137*P1137,2)</f>
        <v>0</v>
      </c>
      <c r="R1137" s="234" t="s">
        <v>459</v>
      </c>
      <c r="S1137" s="234" t="s">
        <v>246</v>
      </c>
      <c r="T1137" s="235" t="s">
        <v>411</v>
      </c>
      <c r="U1137" s="220">
        <v>0.64</v>
      </c>
      <c r="V1137" s="220">
        <f>ROUND(E1137*U1137,2)</f>
        <v>32.479999999999997</v>
      </c>
      <c r="W1137" s="220"/>
      <c r="X1137" s="220" t="s">
        <v>280</v>
      </c>
      <c r="Y1137" s="220" t="s">
        <v>249</v>
      </c>
      <c r="Z1137" s="210"/>
      <c r="AA1137" s="210"/>
      <c r="AB1137" s="210"/>
      <c r="AC1137" s="210"/>
      <c r="AD1137" s="210"/>
      <c r="AE1137" s="210"/>
      <c r="AF1137" s="210"/>
      <c r="AG1137" s="210" t="s">
        <v>450</v>
      </c>
      <c r="AH1137" s="210"/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2" x14ac:dyDescent="0.2">
      <c r="A1138" s="217"/>
      <c r="B1138" s="218"/>
      <c r="C1138" s="262" t="s">
        <v>1725</v>
      </c>
      <c r="D1138" s="254"/>
      <c r="E1138" s="255">
        <v>1.7</v>
      </c>
      <c r="F1138" s="220"/>
      <c r="G1138" s="220"/>
      <c r="H1138" s="220"/>
      <c r="I1138" s="220"/>
      <c r="J1138" s="220"/>
      <c r="K1138" s="220"/>
      <c r="L1138" s="220"/>
      <c r="M1138" s="220"/>
      <c r="N1138" s="219"/>
      <c r="O1138" s="219"/>
      <c r="P1138" s="219"/>
      <c r="Q1138" s="219"/>
      <c r="R1138" s="220"/>
      <c r="S1138" s="220"/>
      <c r="T1138" s="220"/>
      <c r="U1138" s="220"/>
      <c r="V1138" s="220"/>
      <c r="W1138" s="220"/>
      <c r="X1138" s="220"/>
      <c r="Y1138" s="220"/>
      <c r="Z1138" s="210"/>
      <c r="AA1138" s="210"/>
      <c r="AB1138" s="210"/>
      <c r="AC1138" s="210"/>
      <c r="AD1138" s="210"/>
      <c r="AE1138" s="210"/>
      <c r="AF1138" s="210"/>
      <c r="AG1138" s="210" t="s">
        <v>322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3" x14ac:dyDescent="0.2">
      <c r="A1139" s="217"/>
      <c r="B1139" s="218"/>
      <c r="C1139" s="262" t="s">
        <v>1726</v>
      </c>
      <c r="D1139" s="254"/>
      <c r="E1139" s="255">
        <v>15</v>
      </c>
      <c r="F1139" s="220"/>
      <c r="G1139" s="220"/>
      <c r="H1139" s="220"/>
      <c r="I1139" s="220"/>
      <c r="J1139" s="220"/>
      <c r="K1139" s="220"/>
      <c r="L1139" s="220"/>
      <c r="M1139" s="220"/>
      <c r="N1139" s="219"/>
      <c r="O1139" s="219"/>
      <c r="P1139" s="219"/>
      <c r="Q1139" s="219"/>
      <c r="R1139" s="220"/>
      <c r="S1139" s="220"/>
      <c r="T1139" s="220"/>
      <c r="U1139" s="220"/>
      <c r="V1139" s="220"/>
      <c r="W1139" s="220"/>
      <c r="X1139" s="220"/>
      <c r="Y1139" s="220"/>
      <c r="Z1139" s="210"/>
      <c r="AA1139" s="210"/>
      <c r="AB1139" s="210"/>
      <c r="AC1139" s="210"/>
      <c r="AD1139" s="210"/>
      <c r="AE1139" s="210"/>
      <c r="AF1139" s="210"/>
      <c r="AG1139" s="210" t="s">
        <v>322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3" x14ac:dyDescent="0.2">
      <c r="A1140" s="217"/>
      <c r="B1140" s="218"/>
      <c r="C1140" s="262" t="s">
        <v>1727</v>
      </c>
      <c r="D1140" s="254"/>
      <c r="E1140" s="255">
        <v>6</v>
      </c>
      <c r="F1140" s="220"/>
      <c r="G1140" s="220"/>
      <c r="H1140" s="220"/>
      <c r="I1140" s="220"/>
      <c r="J1140" s="220"/>
      <c r="K1140" s="220"/>
      <c r="L1140" s="220"/>
      <c r="M1140" s="220"/>
      <c r="N1140" s="219"/>
      <c r="O1140" s="219"/>
      <c r="P1140" s="219"/>
      <c r="Q1140" s="219"/>
      <c r="R1140" s="220"/>
      <c r="S1140" s="220"/>
      <c r="T1140" s="220"/>
      <c r="U1140" s="220"/>
      <c r="V1140" s="220"/>
      <c r="W1140" s="220"/>
      <c r="X1140" s="220"/>
      <c r="Y1140" s="220"/>
      <c r="Z1140" s="210"/>
      <c r="AA1140" s="210"/>
      <c r="AB1140" s="210"/>
      <c r="AC1140" s="210"/>
      <c r="AD1140" s="210"/>
      <c r="AE1140" s="210"/>
      <c r="AF1140" s="210"/>
      <c r="AG1140" s="210" t="s">
        <v>322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3" x14ac:dyDescent="0.2">
      <c r="A1141" s="217"/>
      <c r="B1141" s="218"/>
      <c r="C1141" s="262" t="s">
        <v>1728</v>
      </c>
      <c r="D1141" s="254"/>
      <c r="E1141" s="255">
        <v>14</v>
      </c>
      <c r="F1141" s="220"/>
      <c r="G1141" s="220"/>
      <c r="H1141" s="220"/>
      <c r="I1141" s="220"/>
      <c r="J1141" s="220"/>
      <c r="K1141" s="220"/>
      <c r="L1141" s="220"/>
      <c r="M1141" s="220"/>
      <c r="N1141" s="219"/>
      <c r="O1141" s="219"/>
      <c r="P1141" s="219"/>
      <c r="Q1141" s="219"/>
      <c r="R1141" s="220"/>
      <c r="S1141" s="220"/>
      <c r="T1141" s="220"/>
      <c r="U1141" s="220"/>
      <c r="V1141" s="220"/>
      <c r="W1141" s="220"/>
      <c r="X1141" s="220"/>
      <c r="Y1141" s="220"/>
      <c r="Z1141" s="210"/>
      <c r="AA1141" s="210"/>
      <c r="AB1141" s="210"/>
      <c r="AC1141" s="210"/>
      <c r="AD1141" s="210"/>
      <c r="AE1141" s="210"/>
      <c r="AF1141" s="210"/>
      <c r="AG1141" s="210" t="s">
        <v>322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3" x14ac:dyDescent="0.2">
      <c r="A1142" s="217"/>
      <c r="B1142" s="218"/>
      <c r="C1142" s="262" t="s">
        <v>1729</v>
      </c>
      <c r="D1142" s="254"/>
      <c r="E1142" s="255">
        <v>2.25</v>
      </c>
      <c r="F1142" s="220"/>
      <c r="G1142" s="220"/>
      <c r="H1142" s="220"/>
      <c r="I1142" s="220"/>
      <c r="J1142" s="220"/>
      <c r="K1142" s="220"/>
      <c r="L1142" s="220"/>
      <c r="M1142" s="220"/>
      <c r="N1142" s="219"/>
      <c r="O1142" s="219"/>
      <c r="P1142" s="219"/>
      <c r="Q1142" s="219"/>
      <c r="R1142" s="220"/>
      <c r="S1142" s="220"/>
      <c r="T1142" s="220"/>
      <c r="U1142" s="220"/>
      <c r="V1142" s="220"/>
      <c r="W1142" s="220"/>
      <c r="X1142" s="220"/>
      <c r="Y1142" s="220"/>
      <c r="Z1142" s="210"/>
      <c r="AA1142" s="210"/>
      <c r="AB1142" s="210"/>
      <c r="AC1142" s="210"/>
      <c r="AD1142" s="210"/>
      <c r="AE1142" s="210"/>
      <c r="AF1142" s="210"/>
      <c r="AG1142" s="210" t="s">
        <v>322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3" x14ac:dyDescent="0.2">
      <c r="A1143" s="217"/>
      <c r="B1143" s="218"/>
      <c r="C1143" s="262" t="s">
        <v>1730</v>
      </c>
      <c r="D1143" s="254"/>
      <c r="E1143" s="255">
        <v>2.8</v>
      </c>
      <c r="F1143" s="220"/>
      <c r="G1143" s="220"/>
      <c r="H1143" s="220"/>
      <c r="I1143" s="220"/>
      <c r="J1143" s="220"/>
      <c r="K1143" s="220"/>
      <c r="L1143" s="220"/>
      <c r="M1143" s="220"/>
      <c r="N1143" s="219"/>
      <c r="O1143" s="219"/>
      <c r="P1143" s="219"/>
      <c r="Q1143" s="219"/>
      <c r="R1143" s="220"/>
      <c r="S1143" s="220"/>
      <c r="T1143" s="220"/>
      <c r="U1143" s="220"/>
      <c r="V1143" s="220"/>
      <c r="W1143" s="220"/>
      <c r="X1143" s="220"/>
      <c r="Y1143" s="220"/>
      <c r="Z1143" s="210"/>
      <c r="AA1143" s="210"/>
      <c r="AB1143" s="210"/>
      <c r="AC1143" s="210"/>
      <c r="AD1143" s="210"/>
      <c r="AE1143" s="210"/>
      <c r="AF1143" s="210"/>
      <c r="AG1143" s="210" t="s">
        <v>322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3" x14ac:dyDescent="0.2">
      <c r="A1144" s="217"/>
      <c r="B1144" s="218"/>
      <c r="C1144" s="262" t="s">
        <v>1731</v>
      </c>
      <c r="D1144" s="254"/>
      <c r="E1144" s="255">
        <v>2.8</v>
      </c>
      <c r="F1144" s="220"/>
      <c r="G1144" s="220"/>
      <c r="H1144" s="220"/>
      <c r="I1144" s="220"/>
      <c r="J1144" s="220"/>
      <c r="K1144" s="220"/>
      <c r="L1144" s="220"/>
      <c r="M1144" s="220"/>
      <c r="N1144" s="219"/>
      <c r="O1144" s="219"/>
      <c r="P1144" s="219"/>
      <c r="Q1144" s="219"/>
      <c r="R1144" s="220"/>
      <c r="S1144" s="220"/>
      <c r="T1144" s="220"/>
      <c r="U1144" s="220"/>
      <c r="V1144" s="220"/>
      <c r="W1144" s="220"/>
      <c r="X1144" s="220"/>
      <c r="Y1144" s="220"/>
      <c r="Z1144" s="210"/>
      <c r="AA1144" s="210"/>
      <c r="AB1144" s="210"/>
      <c r="AC1144" s="210"/>
      <c r="AD1144" s="210"/>
      <c r="AE1144" s="210"/>
      <c r="AF1144" s="210"/>
      <c r="AG1144" s="210" t="s">
        <v>322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3" x14ac:dyDescent="0.2">
      <c r="A1145" s="217"/>
      <c r="B1145" s="218"/>
      <c r="C1145" s="262" t="s">
        <v>1732</v>
      </c>
      <c r="D1145" s="254"/>
      <c r="E1145" s="255">
        <v>2.8</v>
      </c>
      <c r="F1145" s="220"/>
      <c r="G1145" s="220"/>
      <c r="H1145" s="220"/>
      <c r="I1145" s="220"/>
      <c r="J1145" s="220"/>
      <c r="K1145" s="220"/>
      <c r="L1145" s="220"/>
      <c r="M1145" s="220"/>
      <c r="N1145" s="219"/>
      <c r="O1145" s="219"/>
      <c r="P1145" s="219"/>
      <c r="Q1145" s="219"/>
      <c r="R1145" s="220"/>
      <c r="S1145" s="220"/>
      <c r="T1145" s="220"/>
      <c r="U1145" s="220"/>
      <c r="V1145" s="220"/>
      <c r="W1145" s="220"/>
      <c r="X1145" s="220"/>
      <c r="Y1145" s="220"/>
      <c r="Z1145" s="210"/>
      <c r="AA1145" s="210"/>
      <c r="AB1145" s="210"/>
      <c r="AC1145" s="210"/>
      <c r="AD1145" s="210"/>
      <c r="AE1145" s="210"/>
      <c r="AF1145" s="210"/>
      <c r="AG1145" s="210" t="s">
        <v>322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3" x14ac:dyDescent="0.2">
      <c r="A1146" s="217"/>
      <c r="B1146" s="218"/>
      <c r="C1146" s="262" t="s">
        <v>1733</v>
      </c>
      <c r="D1146" s="254"/>
      <c r="E1146" s="255">
        <v>3.4</v>
      </c>
      <c r="F1146" s="220"/>
      <c r="G1146" s="220"/>
      <c r="H1146" s="220"/>
      <c r="I1146" s="220"/>
      <c r="J1146" s="220"/>
      <c r="K1146" s="220"/>
      <c r="L1146" s="220"/>
      <c r="M1146" s="220"/>
      <c r="N1146" s="219"/>
      <c r="O1146" s="219"/>
      <c r="P1146" s="219"/>
      <c r="Q1146" s="219"/>
      <c r="R1146" s="220"/>
      <c r="S1146" s="220"/>
      <c r="T1146" s="220"/>
      <c r="U1146" s="220"/>
      <c r="V1146" s="220"/>
      <c r="W1146" s="220"/>
      <c r="X1146" s="220"/>
      <c r="Y1146" s="220"/>
      <c r="Z1146" s="210"/>
      <c r="AA1146" s="210"/>
      <c r="AB1146" s="210"/>
      <c r="AC1146" s="210"/>
      <c r="AD1146" s="210"/>
      <c r="AE1146" s="210"/>
      <c r="AF1146" s="210"/>
      <c r="AG1146" s="210" t="s">
        <v>322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ht="22.5" outlineLevel="1" x14ac:dyDescent="0.2">
      <c r="A1147" s="229">
        <v>222</v>
      </c>
      <c r="B1147" s="230" t="s">
        <v>599</v>
      </c>
      <c r="C1147" s="247" t="s">
        <v>600</v>
      </c>
      <c r="D1147" s="231" t="s">
        <v>410</v>
      </c>
      <c r="E1147" s="232">
        <v>3</v>
      </c>
      <c r="F1147" s="233"/>
      <c r="G1147" s="234">
        <f>ROUND(E1147*F1147,2)</f>
        <v>0</v>
      </c>
      <c r="H1147" s="233"/>
      <c r="I1147" s="234">
        <f>ROUND(E1147*H1147,2)</f>
        <v>0</v>
      </c>
      <c r="J1147" s="233"/>
      <c r="K1147" s="234">
        <f>ROUND(E1147*J1147,2)</f>
        <v>0</v>
      </c>
      <c r="L1147" s="234">
        <v>21</v>
      </c>
      <c r="M1147" s="234">
        <f>G1147*(1+L1147/100)</f>
        <v>0</v>
      </c>
      <c r="N1147" s="232">
        <v>0</v>
      </c>
      <c r="O1147" s="232">
        <f>ROUND(E1147*N1147,2)</f>
        <v>0</v>
      </c>
      <c r="P1147" s="232">
        <v>0</v>
      </c>
      <c r="Q1147" s="232">
        <f>ROUND(E1147*P1147,2)</f>
        <v>0</v>
      </c>
      <c r="R1147" s="234" t="s">
        <v>459</v>
      </c>
      <c r="S1147" s="234" t="s">
        <v>246</v>
      </c>
      <c r="T1147" s="235" t="s">
        <v>411</v>
      </c>
      <c r="U1147" s="220">
        <v>1.45</v>
      </c>
      <c r="V1147" s="220">
        <f>ROUND(E1147*U1147,2)</f>
        <v>4.3499999999999996</v>
      </c>
      <c r="W1147" s="220"/>
      <c r="X1147" s="220" t="s">
        <v>280</v>
      </c>
      <c r="Y1147" s="220" t="s">
        <v>249</v>
      </c>
      <c r="Z1147" s="210"/>
      <c r="AA1147" s="210"/>
      <c r="AB1147" s="210"/>
      <c r="AC1147" s="210"/>
      <c r="AD1147" s="210"/>
      <c r="AE1147" s="210"/>
      <c r="AF1147" s="210"/>
      <c r="AG1147" s="210" t="s">
        <v>450</v>
      </c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2" x14ac:dyDescent="0.2">
      <c r="A1148" s="217"/>
      <c r="B1148" s="218"/>
      <c r="C1148" s="262" t="s">
        <v>1404</v>
      </c>
      <c r="D1148" s="254"/>
      <c r="E1148" s="255">
        <v>2</v>
      </c>
      <c r="F1148" s="220"/>
      <c r="G1148" s="220"/>
      <c r="H1148" s="220"/>
      <c r="I1148" s="220"/>
      <c r="J1148" s="220"/>
      <c r="K1148" s="220"/>
      <c r="L1148" s="220"/>
      <c r="M1148" s="220"/>
      <c r="N1148" s="219"/>
      <c r="O1148" s="219"/>
      <c r="P1148" s="219"/>
      <c r="Q1148" s="219"/>
      <c r="R1148" s="220"/>
      <c r="S1148" s="220"/>
      <c r="T1148" s="220"/>
      <c r="U1148" s="220"/>
      <c r="V1148" s="220"/>
      <c r="W1148" s="220"/>
      <c r="X1148" s="220"/>
      <c r="Y1148" s="220"/>
      <c r="Z1148" s="210"/>
      <c r="AA1148" s="210"/>
      <c r="AB1148" s="210"/>
      <c r="AC1148" s="210"/>
      <c r="AD1148" s="210"/>
      <c r="AE1148" s="210"/>
      <c r="AF1148" s="210"/>
      <c r="AG1148" s="210" t="s">
        <v>322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3" x14ac:dyDescent="0.2">
      <c r="A1149" s="217"/>
      <c r="B1149" s="218"/>
      <c r="C1149" s="262" t="s">
        <v>605</v>
      </c>
      <c r="D1149" s="254"/>
      <c r="E1149" s="255">
        <v>1</v>
      </c>
      <c r="F1149" s="220"/>
      <c r="G1149" s="220"/>
      <c r="H1149" s="220"/>
      <c r="I1149" s="220"/>
      <c r="J1149" s="220"/>
      <c r="K1149" s="220"/>
      <c r="L1149" s="220"/>
      <c r="M1149" s="220"/>
      <c r="N1149" s="219"/>
      <c r="O1149" s="219"/>
      <c r="P1149" s="219"/>
      <c r="Q1149" s="219"/>
      <c r="R1149" s="220"/>
      <c r="S1149" s="220"/>
      <c r="T1149" s="220"/>
      <c r="U1149" s="220"/>
      <c r="V1149" s="220"/>
      <c r="W1149" s="220"/>
      <c r="X1149" s="220"/>
      <c r="Y1149" s="220"/>
      <c r="Z1149" s="210"/>
      <c r="AA1149" s="210"/>
      <c r="AB1149" s="210"/>
      <c r="AC1149" s="210"/>
      <c r="AD1149" s="210"/>
      <c r="AE1149" s="210"/>
      <c r="AF1149" s="210"/>
      <c r="AG1149" s="210" t="s">
        <v>322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ht="22.5" outlineLevel="1" x14ac:dyDescent="0.2">
      <c r="A1150" s="229">
        <v>223</v>
      </c>
      <c r="B1150" s="230" t="s">
        <v>1734</v>
      </c>
      <c r="C1150" s="247" t="s">
        <v>1735</v>
      </c>
      <c r="D1150" s="231" t="s">
        <v>410</v>
      </c>
      <c r="E1150" s="232">
        <v>5</v>
      </c>
      <c r="F1150" s="233"/>
      <c r="G1150" s="234">
        <f>ROUND(E1150*F1150,2)</f>
        <v>0</v>
      </c>
      <c r="H1150" s="233"/>
      <c r="I1150" s="234">
        <f>ROUND(E1150*H1150,2)</f>
        <v>0</v>
      </c>
      <c r="J1150" s="233"/>
      <c r="K1150" s="234">
        <f>ROUND(E1150*J1150,2)</f>
        <v>0</v>
      </c>
      <c r="L1150" s="234">
        <v>21</v>
      </c>
      <c r="M1150" s="234">
        <f>G1150*(1+L1150/100)</f>
        <v>0</v>
      </c>
      <c r="N1150" s="232">
        <v>0</v>
      </c>
      <c r="O1150" s="232">
        <f>ROUND(E1150*N1150,2)</f>
        <v>0</v>
      </c>
      <c r="P1150" s="232">
        <v>0</v>
      </c>
      <c r="Q1150" s="232">
        <f>ROUND(E1150*P1150,2)</f>
        <v>0</v>
      </c>
      <c r="R1150" s="234" t="s">
        <v>459</v>
      </c>
      <c r="S1150" s="234" t="s">
        <v>246</v>
      </c>
      <c r="T1150" s="235" t="s">
        <v>411</v>
      </c>
      <c r="U1150" s="220">
        <v>1.5</v>
      </c>
      <c r="V1150" s="220">
        <f>ROUND(E1150*U1150,2)</f>
        <v>7.5</v>
      </c>
      <c r="W1150" s="220"/>
      <c r="X1150" s="220" t="s">
        <v>280</v>
      </c>
      <c r="Y1150" s="220" t="s">
        <v>249</v>
      </c>
      <c r="Z1150" s="210"/>
      <c r="AA1150" s="210"/>
      <c r="AB1150" s="210"/>
      <c r="AC1150" s="210"/>
      <c r="AD1150" s="210"/>
      <c r="AE1150" s="210"/>
      <c r="AF1150" s="210"/>
      <c r="AG1150" s="210" t="s">
        <v>450</v>
      </c>
      <c r="AH1150" s="210"/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2" x14ac:dyDescent="0.2">
      <c r="A1151" s="217"/>
      <c r="B1151" s="218"/>
      <c r="C1151" s="262" t="s">
        <v>1736</v>
      </c>
      <c r="D1151" s="254"/>
      <c r="E1151" s="255">
        <v>4</v>
      </c>
      <c r="F1151" s="220"/>
      <c r="G1151" s="220"/>
      <c r="H1151" s="220"/>
      <c r="I1151" s="220"/>
      <c r="J1151" s="220"/>
      <c r="K1151" s="220"/>
      <c r="L1151" s="220"/>
      <c r="M1151" s="220"/>
      <c r="N1151" s="219"/>
      <c r="O1151" s="219"/>
      <c r="P1151" s="219"/>
      <c r="Q1151" s="219"/>
      <c r="R1151" s="220"/>
      <c r="S1151" s="220"/>
      <c r="T1151" s="220"/>
      <c r="U1151" s="220"/>
      <c r="V1151" s="220"/>
      <c r="W1151" s="220"/>
      <c r="X1151" s="220"/>
      <c r="Y1151" s="220"/>
      <c r="Z1151" s="210"/>
      <c r="AA1151" s="210"/>
      <c r="AB1151" s="210"/>
      <c r="AC1151" s="210"/>
      <c r="AD1151" s="210"/>
      <c r="AE1151" s="210"/>
      <c r="AF1151" s="210"/>
      <c r="AG1151" s="210" t="s">
        <v>322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3" x14ac:dyDescent="0.2">
      <c r="A1152" s="217"/>
      <c r="B1152" s="218"/>
      <c r="C1152" s="262" t="s">
        <v>1406</v>
      </c>
      <c r="D1152" s="254"/>
      <c r="E1152" s="255">
        <v>1</v>
      </c>
      <c r="F1152" s="220"/>
      <c r="G1152" s="220"/>
      <c r="H1152" s="220"/>
      <c r="I1152" s="220"/>
      <c r="J1152" s="220"/>
      <c r="K1152" s="220"/>
      <c r="L1152" s="220"/>
      <c r="M1152" s="220"/>
      <c r="N1152" s="219"/>
      <c r="O1152" s="219"/>
      <c r="P1152" s="219"/>
      <c r="Q1152" s="219"/>
      <c r="R1152" s="220"/>
      <c r="S1152" s="220"/>
      <c r="T1152" s="220"/>
      <c r="U1152" s="220"/>
      <c r="V1152" s="220"/>
      <c r="W1152" s="220"/>
      <c r="X1152" s="220"/>
      <c r="Y1152" s="220"/>
      <c r="Z1152" s="210"/>
      <c r="AA1152" s="210"/>
      <c r="AB1152" s="210"/>
      <c r="AC1152" s="210"/>
      <c r="AD1152" s="210"/>
      <c r="AE1152" s="210"/>
      <c r="AF1152" s="210"/>
      <c r="AG1152" s="210" t="s">
        <v>322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">
      <c r="A1153" s="229">
        <v>224</v>
      </c>
      <c r="B1153" s="230" t="s">
        <v>603</v>
      </c>
      <c r="C1153" s="247" t="s">
        <v>604</v>
      </c>
      <c r="D1153" s="231" t="s">
        <v>410</v>
      </c>
      <c r="E1153" s="232">
        <v>8</v>
      </c>
      <c r="F1153" s="233"/>
      <c r="G1153" s="234">
        <f>ROUND(E1153*F1153,2)</f>
        <v>0</v>
      </c>
      <c r="H1153" s="233"/>
      <c r="I1153" s="234">
        <f>ROUND(E1153*H1153,2)</f>
        <v>0</v>
      </c>
      <c r="J1153" s="233"/>
      <c r="K1153" s="234">
        <f>ROUND(E1153*J1153,2)</f>
        <v>0</v>
      </c>
      <c r="L1153" s="234">
        <v>21</v>
      </c>
      <c r="M1153" s="234">
        <f>G1153*(1+L1153/100)</f>
        <v>0</v>
      </c>
      <c r="N1153" s="232">
        <v>0</v>
      </c>
      <c r="O1153" s="232">
        <f>ROUND(E1153*N1153,2)</f>
        <v>0</v>
      </c>
      <c r="P1153" s="232">
        <v>0</v>
      </c>
      <c r="Q1153" s="232">
        <f>ROUND(E1153*P1153,2)</f>
        <v>0</v>
      </c>
      <c r="R1153" s="234" t="s">
        <v>459</v>
      </c>
      <c r="S1153" s="234" t="s">
        <v>246</v>
      </c>
      <c r="T1153" s="235" t="s">
        <v>411</v>
      </c>
      <c r="U1153" s="220">
        <v>0.77500000000000002</v>
      </c>
      <c r="V1153" s="220">
        <f>ROUND(E1153*U1153,2)</f>
        <v>6.2</v>
      </c>
      <c r="W1153" s="220"/>
      <c r="X1153" s="220" t="s">
        <v>280</v>
      </c>
      <c r="Y1153" s="220" t="s">
        <v>249</v>
      </c>
      <c r="Z1153" s="210"/>
      <c r="AA1153" s="210"/>
      <c r="AB1153" s="210"/>
      <c r="AC1153" s="210"/>
      <c r="AD1153" s="210"/>
      <c r="AE1153" s="210"/>
      <c r="AF1153" s="210"/>
      <c r="AG1153" s="210" t="s">
        <v>450</v>
      </c>
      <c r="AH1153" s="210"/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2" x14ac:dyDescent="0.2">
      <c r="A1154" s="217"/>
      <c r="B1154" s="218"/>
      <c r="C1154" s="262" t="s">
        <v>1404</v>
      </c>
      <c r="D1154" s="254"/>
      <c r="E1154" s="255">
        <v>2</v>
      </c>
      <c r="F1154" s="220"/>
      <c r="G1154" s="220"/>
      <c r="H1154" s="220"/>
      <c r="I1154" s="220"/>
      <c r="J1154" s="220"/>
      <c r="K1154" s="220"/>
      <c r="L1154" s="220"/>
      <c r="M1154" s="220"/>
      <c r="N1154" s="219"/>
      <c r="O1154" s="219"/>
      <c r="P1154" s="219"/>
      <c r="Q1154" s="219"/>
      <c r="R1154" s="220"/>
      <c r="S1154" s="220"/>
      <c r="T1154" s="220"/>
      <c r="U1154" s="220"/>
      <c r="V1154" s="220"/>
      <c r="W1154" s="220"/>
      <c r="X1154" s="220"/>
      <c r="Y1154" s="220"/>
      <c r="Z1154" s="210"/>
      <c r="AA1154" s="210"/>
      <c r="AB1154" s="210"/>
      <c r="AC1154" s="210"/>
      <c r="AD1154" s="210"/>
      <c r="AE1154" s="210"/>
      <c r="AF1154" s="210"/>
      <c r="AG1154" s="210" t="s">
        <v>322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3" x14ac:dyDescent="0.2">
      <c r="A1155" s="217"/>
      <c r="B1155" s="218"/>
      <c r="C1155" s="262" t="s">
        <v>605</v>
      </c>
      <c r="D1155" s="254"/>
      <c r="E1155" s="255">
        <v>1</v>
      </c>
      <c r="F1155" s="220"/>
      <c r="G1155" s="220"/>
      <c r="H1155" s="220"/>
      <c r="I1155" s="220"/>
      <c r="J1155" s="220"/>
      <c r="K1155" s="220"/>
      <c r="L1155" s="220"/>
      <c r="M1155" s="220"/>
      <c r="N1155" s="219"/>
      <c r="O1155" s="219"/>
      <c r="P1155" s="219"/>
      <c r="Q1155" s="219"/>
      <c r="R1155" s="220"/>
      <c r="S1155" s="220"/>
      <c r="T1155" s="220"/>
      <c r="U1155" s="220"/>
      <c r="V1155" s="220"/>
      <c r="W1155" s="220"/>
      <c r="X1155" s="220"/>
      <c r="Y1155" s="220"/>
      <c r="Z1155" s="210"/>
      <c r="AA1155" s="210"/>
      <c r="AB1155" s="210"/>
      <c r="AC1155" s="210"/>
      <c r="AD1155" s="210"/>
      <c r="AE1155" s="210"/>
      <c r="AF1155" s="210"/>
      <c r="AG1155" s="210" t="s">
        <v>322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3" x14ac:dyDescent="0.2">
      <c r="A1156" s="217"/>
      <c r="B1156" s="218"/>
      <c r="C1156" s="262" t="s">
        <v>1405</v>
      </c>
      <c r="D1156" s="254"/>
      <c r="E1156" s="255">
        <v>4</v>
      </c>
      <c r="F1156" s="220"/>
      <c r="G1156" s="220"/>
      <c r="H1156" s="220"/>
      <c r="I1156" s="220"/>
      <c r="J1156" s="220"/>
      <c r="K1156" s="220"/>
      <c r="L1156" s="220"/>
      <c r="M1156" s="220"/>
      <c r="N1156" s="219"/>
      <c r="O1156" s="219"/>
      <c r="P1156" s="219"/>
      <c r="Q1156" s="219"/>
      <c r="R1156" s="220"/>
      <c r="S1156" s="220"/>
      <c r="T1156" s="220"/>
      <c r="U1156" s="220"/>
      <c r="V1156" s="220"/>
      <c r="W1156" s="220"/>
      <c r="X1156" s="220"/>
      <c r="Y1156" s="220"/>
      <c r="Z1156" s="210"/>
      <c r="AA1156" s="210"/>
      <c r="AB1156" s="210"/>
      <c r="AC1156" s="210"/>
      <c r="AD1156" s="210"/>
      <c r="AE1156" s="210"/>
      <c r="AF1156" s="210"/>
      <c r="AG1156" s="210" t="s">
        <v>322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3" x14ac:dyDescent="0.2">
      <c r="A1157" s="217"/>
      <c r="B1157" s="218"/>
      <c r="C1157" s="262" t="s">
        <v>1406</v>
      </c>
      <c r="D1157" s="254"/>
      <c r="E1157" s="255">
        <v>1</v>
      </c>
      <c r="F1157" s="220"/>
      <c r="G1157" s="220"/>
      <c r="H1157" s="220"/>
      <c r="I1157" s="220"/>
      <c r="J1157" s="220"/>
      <c r="K1157" s="220"/>
      <c r="L1157" s="220"/>
      <c r="M1157" s="220"/>
      <c r="N1157" s="219"/>
      <c r="O1157" s="219"/>
      <c r="P1157" s="219"/>
      <c r="Q1157" s="219"/>
      <c r="R1157" s="220"/>
      <c r="S1157" s="220"/>
      <c r="T1157" s="220"/>
      <c r="U1157" s="220"/>
      <c r="V1157" s="220"/>
      <c r="W1157" s="220"/>
      <c r="X1157" s="220"/>
      <c r="Y1157" s="220"/>
      <c r="Z1157" s="210"/>
      <c r="AA1157" s="210"/>
      <c r="AB1157" s="210"/>
      <c r="AC1157" s="210"/>
      <c r="AD1157" s="210"/>
      <c r="AE1157" s="210"/>
      <c r="AF1157" s="210"/>
      <c r="AG1157" s="210" t="s">
        <v>322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1" x14ac:dyDescent="0.2">
      <c r="A1158" s="229">
        <v>225</v>
      </c>
      <c r="B1158" s="230" t="s">
        <v>1737</v>
      </c>
      <c r="C1158" s="247" t="s">
        <v>1738</v>
      </c>
      <c r="D1158" s="231" t="s">
        <v>1739</v>
      </c>
      <c r="E1158" s="232">
        <v>4.7</v>
      </c>
      <c r="F1158" s="233"/>
      <c r="G1158" s="234">
        <f>ROUND(E1158*F1158,2)</f>
        <v>0</v>
      </c>
      <c r="H1158" s="233"/>
      <c r="I1158" s="234">
        <f>ROUND(E1158*H1158,2)</f>
        <v>0</v>
      </c>
      <c r="J1158" s="233"/>
      <c r="K1158" s="234">
        <f>ROUND(E1158*J1158,2)</f>
        <v>0</v>
      </c>
      <c r="L1158" s="234">
        <v>21</v>
      </c>
      <c r="M1158" s="234">
        <f>G1158*(1+L1158/100)</f>
        <v>0</v>
      </c>
      <c r="N1158" s="232">
        <v>0</v>
      </c>
      <c r="O1158" s="232">
        <f>ROUND(E1158*N1158,2)</f>
        <v>0</v>
      </c>
      <c r="P1158" s="232">
        <v>0</v>
      </c>
      <c r="Q1158" s="232">
        <f>ROUND(E1158*P1158,2)</f>
        <v>0</v>
      </c>
      <c r="R1158" s="234"/>
      <c r="S1158" s="234" t="s">
        <v>279</v>
      </c>
      <c r="T1158" s="235" t="s">
        <v>247</v>
      </c>
      <c r="U1158" s="220">
        <v>0</v>
      </c>
      <c r="V1158" s="220">
        <f>ROUND(E1158*U1158,2)</f>
        <v>0</v>
      </c>
      <c r="W1158" s="220"/>
      <c r="X1158" s="220" t="s">
        <v>280</v>
      </c>
      <c r="Y1158" s="220" t="s">
        <v>249</v>
      </c>
      <c r="Z1158" s="210"/>
      <c r="AA1158" s="210"/>
      <c r="AB1158" s="210"/>
      <c r="AC1158" s="210"/>
      <c r="AD1158" s="210"/>
      <c r="AE1158" s="210"/>
      <c r="AF1158" s="210"/>
      <c r="AG1158" s="210" t="s">
        <v>281</v>
      </c>
      <c r="AH1158" s="210"/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2" x14ac:dyDescent="0.2">
      <c r="A1159" s="217"/>
      <c r="B1159" s="218"/>
      <c r="C1159" s="262" t="s">
        <v>1740</v>
      </c>
      <c r="D1159" s="254"/>
      <c r="E1159" s="255">
        <v>4.7</v>
      </c>
      <c r="F1159" s="220"/>
      <c r="G1159" s="220"/>
      <c r="H1159" s="220"/>
      <c r="I1159" s="220"/>
      <c r="J1159" s="220"/>
      <c r="K1159" s="220"/>
      <c r="L1159" s="220"/>
      <c r="M1159" s="220"/>
      <c r="N1159" s="219"/>
      <c r="O1159" s="219"/>
      <c r="P1159" s="219"/>
      <c r="Q1159" s="219"/>
      <c r="R1159" s="220"/>
      <c r="S1159" s="220"/>
      <c r="T1159" s="220"/>
      <c r="U1159" s="220"/>
      <c r="V1159" s="220"/>
      <c r="W1159" s="220"/>
      <c r="X1159" s="220"/>
      <c r="Y1159" s="220"/>
      <c r="Z1159" s="210"/>
      <c r="AA1159" s="210"/>
      <c r="AB1159" s="210"/>
      <c r="AC1159" s="210"/>
      <c r="AD1159" s="210"/>
      <c r="AE1159" s="210"/>
      <c r="AF1159" s="210"/>
      <c r="AG1159" s="210" t="s">
        <v>322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">
      <c r="A1160" s="229">
        <v>226</v>
      </c>
      <c r="B1160" s="230" t="s">
        <v>1741</v>
      </c>
      <c r="C1160" s="247" t="s">
        <v>1742</v>
      </c>
      <c r="D1160" s="231" t="s">
        <v>287</v>
      </c>
      <c r="E1160" s="232">
        <v>1</v>
      </c>
      <c r="F1160" s="233"/>
      <c r="G1160" s="234">
        <f>ROUND(E1160*F1160,2)</f>
        <v>0</v>
      </c>
      <c r="H1160" s="233"/>
      <c r="I1160" s="234">
        <f>ROUND(E1160*H1160,2)</f>
        <v>0</v>
      </c>
      <c r="J1160" s="233"/>
      <c r="K1160" s="234">
        <f>ROUND(E1160*J1160,2)</f>
        <v>0</v>
      </c>
      <c r="L1160" s="234">
        <v>21</v>
      </c>
      <c r="M1160" s="234">
        <f>G1160*(1+L1160/100)</f>
        <v>0</v>
      </c>
      <c r="N1160" s="232">
        <v>0</v>
      </c>
      <c r="O1160" s="232">
        <f>ROUND(E1160*N1160,2)</f>
        <v>0</v>
      </c>
      <c r="P1160" s="232">
        <v>0</v>
      </c>
      <c r="Q1160" s="232">
        <f>ROUND(E1160*P1160,2)</f>
        <v>0</v>
      </c>
      <c r="R1160" s="234"/>
      <c r="S1160" s="234" t="s">
        <v>279</v>
      </c>
      <c r="T1160" s="235" t="s">
        <v>247</v>
      </c>
      <c r="U1160" s="220">
        <v>0</v>
      </c>
      <c r="V1160" s="220">
        <f>ROUND(E1160*U1160,2)</f>
        <v>0</v>
      </c>
      <c r="W1160" s="220"/>
      <c r="X1160" s="220" t="s">
        <v>280</v>
      </c>
      <c r="Y1160" s="220" t="s">
        <v>249</v>
      </c>
      <c r="Z1160" s="210"/>
      <c r="AA1160" s="210"/>
      <c r="AB1160" s="210"/>
      <c r="AC1160" s="210"/>
      <c r="AD1160" s="210"/>
      <c r="AE1160" s="210"/>
      <c r="AF1160" s="210"/>
      <c r="AG1160" s="210" t="s">
        <v>281</v>
      </c>
      <c r="AH1160" s="210"/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2" x14ac:dyDescent="0.2">
      <c r="A1161" s="217"/>
      <c r="B1161" s="218"/>
      <c r="C1161" s="262" t="s">
        <v>1743</v>
      </c>
      <c r="D1161" s="254"/>
      <c r="E1161" s="255">
        <v>1</v>
      </c>
      <c r="F1161" s="220"/>
      <c r="G1161" s="220"/>
      <c r="H1161" s="220"/>
      <c r="I1161" s="220"/>
      <c r="J1161" s="220"/>
      <c r="K1161" s="220"/>
      <c r="L1161" s="220"/>
      <c r="M1161" s="220"/>
      <c r="N1161" s="219"/>
      <c r="O1161" s="219"/>
      <c r="P1161" s="219"/>
      <c r="Q1161" s="219"/>
      <c r="R1161" s="220"/>
      <c r="S1161" s="220"/>
      <c r="T1161" s="220"/>
      <c r="U1161" s="220"/>
      <c r="V1161" s="220"/>
      <c r="W1161" s="220"/>
      <c r="X1161" s="220"/>
      <c r="Y1161" s="220"/>
      <c r="Z1161" s="210"/>
      <c r="AA1161" s="210"/>
      <c r="AB1161" s="210"/>
      <c r="AC1161" s="210"/>
      <c r="AD1161" s="210"/>
      <c r="AE1161" s="210"/>
      <c r="AF1161" s="210"/>
      <c r="AG1161" s="210" t="s">
        <v>322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">
      <c r="A1162" s="229">
        <v>227</v>
      </c>
      <c r="B1162" s="230" t="s">
        <v>1744</v>
      </c>
      <c r="C1162" s="247" t="s">
        <v>1742</v>
      </c>
      <c r="D1162" s="231" t="s">
        <v>287</v>
      </c>
      <c r="E1162" s="232">
        <v>4</v>
      </c>
      <c r="F1162" s="233"/>
      <c r="G1162" s="234">
        <f>ROUND(E1162*F1162,2)</f>
        <v>0</v>
      </c>
      <c r="H1162" s="233"/>
      <c r="I1162" s="234">
        <f>ROUND(E1162*H1162,2)</f>
        <v>0</v>
      </c>
      <c r="J1162" s="233"/>
      <c r="K1162" s="234">
        <f>ROUND(E1162*J1162,2)</f>
        <v>0</v>
      </c>
      <c r="L1162" s="234">
        <v>21</v>
      </c>
      <c r="M1162" s="234">
        <f>G1162*(1+L1162/100)</f>
        <v>0</v>
      </c>
      <c r="N1162" s="232">
        <v>0</v>
      </c>
      <c r="O1162" s="232">
        <f>ROUND(E1162*N1162,2)</f>
        <v>0</v>
      </c>
      <c r="P1162" s="232">
        <v>0</v>
      </c>
      <c r="Q1162" s="232">
        <f>ROUND(E1162*P1162,2)</f>
        <v>0</v>
      </c>
      <c r="R1162" s="234"/>
      <c r="S1162" s="234" t="s">
        <v>279</v>
      </c>
      <c r="T1162" s="235" t="s">
        <v>247</v>
      </c>
      <c r="U1162" s="220">
        <v>0</v>
      </c>
      <c r="V1162" s="220">
        <f>ROUND(E1162*U1162,2)</f>
        <v>0</v>
      </c>
      <c r="W1162" s="220"/>
      <c r="X1162" s="220" t="s">
        <v>280</v>
      </c>
      <c r="Y1162" s="220" t="s">
        <v>249</v>
      </c>
      <c r="Z1162" s="210"/>
      <c r="AA1162" s="210"/>
      <c r="AB1162" s="210"/>
      <c r="AC1162" s="210"/>
      <c r="AD1162" s="210"/>
      <c r="AE1162" s="210"/>
      <c r="AF1162" s="210"/>
      <c r="AG1162" s="210" t="s">
        <v>281</v>
      </c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2" x14ac:dyDescent="0.2">
      <c r="A1163" s="217"/>
      <c r="B1163" s="218"/>
      <c r="C1163" s="262" t="s">
        <v>1745</v>
      </c>
      <c r="D1163" s="254"/>
      <c r="E1163" s="255">
        <v>4</v>
      </c>
      <c r="F1163" s="220"/>
      <c r="G1163" s="220"/>
      <c r="H1163" s="220"/>
      <c r="I1163" s="220"/>
      <c r="J1163" s="220"/>
      <c r="K1163" s="220"/>
      <c r="L1163" s="220"/>
      <c r="M1163" s="220"/>
      <c r="N1163" s="219"/>
      <c r="O1163" s="219"/>
      <c r="P1163" s="219"/>
      <c r="Q1163" s="219"/>
      <c r="R1163" s="220"/>
      <c r="S1163" s="220"/>
      <c r="T1163" s="220"/>
      <c r="U1163" s="220"/>
      <c r="V1163" s="220"/>
      <c r="W1163" s="220"/>
      <c r="X1163" s="220"/>
      <c r="Y1163" s="220"/>
      <c r="Z1163" s="210"/>
      <c r="AA1163" s="210"/>
      <c r="AB1163" s="210"/>
      <c r="AC1163" s="210"/>
      <c r="AD1163" s="210"/>
      <c r="AE1163" s="210"/>
      <c r="AF1163" s="210"/>
      <c r="AG1163" s="210" t="s">
        <v>322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">
      <c r="A1164" s="229">
        <v>228</v>
      </c>
      <c r="B1164" s="230" t="s">
        <v>1746</v>
      </c>
      <c r="C1164" s="247" t="s">
        <v>1747</v>
      </c>
      <c r="D1164" s="231" t="s">
        <v>287</v>
      </c>
      <c r="E1164" s="232">
        <v>3</v>
      </c>
      <c r="F1164" s="233"/>
      <c r="G1164" s="234">
        <f>ROUND(E1164*F1164,2)</f>
        <v>0</v>
      </c>
      <c r="H1164" s="233"/>
      <c r="I1164" s="234">
        <f>ROUND(E1164*H1164,2)</f>
        <v>0</v>
      </c>
      <c r="J1164" s="233"/>
      <c r="K1164" s="234">
        <f>ROUND(E1164*J1164,2)</f>
        <v>0</v>
      </c>
      <c r="L1164" s="234">
        <v>21</v>
      </c>
      <c r="M1164" s="234">
        <f>G1164*(1+L1164/100)</f>
        <v>0</v>
      </c>
      <c r="N1164" s="232">
        <v>0</v>
      </c>
      <c r="O1164" s="232">
        <f>ROUND(E1164*N1164,2)</f>
        <v>0</v>
      </c>
      <c r="P1164" s="232">
        <v>0</v>
      </c>
      <c r="Q1164" s="232">
        <f>ROUND(E1164*P1164,2)</f>
        <v>0</v>
      </c>
      <c r="R1164" s="234"/>
      <c r="S1164" s="234" t="s">
        <v>279</v>
      </c>
      <c r="T1164" s="235" t="s">
        <v>247</v>
      </c>
      <c r="U1164" s="220">
        <v>0</v>
      </c>
      <c r="V1164" s="220">
        <f>ROUND(E1164*U1164,2)</f>
        <v>0</v>
      </c>
      <c r="W1164" s="220"/>
      <c r="X1164" s="220" t="s">
        <v>280</v>
      </c>
      <c r="Y1164" s="220" t="s">
        <v>249</v>
      </c>
      <c r="Z1164" s="210"/>
      <c r="AA1164" s="210"/>
      <c r="AB1164" s="210"/>
      <c r="AC1164" s="210"/>
      <c r="AD1164" s="210"/>
      <c r="AE1164" s="210"/>
      <c r="AF1164" s="210"/>
      <c r="AG1164" s="210" t="s">
        <v>281</v>
      </c>
      <c r="AH1164" s="210"/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2" x14ac:dyDescent="0.2">
      <c r="A1165" s="217"/>
      <c r="B1165" s="218"/>
      <c r="C1165" s="262" t="s">
        <v>1748</v>
      </c>
      <c r="D1165" s="254"/>
      <c r="E1165" s="255">
        <v>3</v>
      </c>
      <c r="F1165" s="220"/>
      <c r="G1165" s="220"/>
      <c r="H1165" s="220"/>
      <c r="I1165" s="220"/>
      <c r="J1165" s="220"/>
      <c r="K1165" s="220"/>
      <c r="L1165" s="220"/>
      <c r="M1165" s="220"/>
      <c r="N1165" s="219"/>
      <c r="O1165" s="219"/>
      <c r="P1165" s="219"/>
      <c r="Q1165" s="219"/>
      <c r="R1165" s="220"/>
      <c r="S1165" s="220"/>
      <c r="T1165" s="220"/>
      <c r="U1165" s="220"/>
      <c r="V1165" s="220"/>
      <c r="W1165" s="220"/>
      <c r="X1165" s="220"/>
      <c r="Y1165" s="220"/>
      <c r="Z1165" s="210"/>
      <c r="AA1165" s="210"/>
      <c r="AB1165" s="210"/>
      <c r="AC1165" s="210"/>
      <c r="AD1165" s="210"/>
      <c r="AE1165" s="210"/>
      <c r="AF1165" s="210"/>
      <c r="AG1165" s="210" t="s">
        <v>322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">
      <c r="A1166" s="229">
        <v>229</v>
      </c>
      <c r="B1166" s="230" t="s">
        <v>1749</v>
      </c>
      <c r="C1166" s="247" t="s">
        <v>1750</v>
      </c>
      <c r="D1166" s="231" t="s">
        <v>287</v>
      </c>
      <c r="E1166" s="232">
        <v>1</v>
      </c>
      <c r="F1166" s="233"/>
      <c r="G1166" s="234">
        <f>ROUND(E1166*F1166,2)</f>
        <v>0</v>
      </c>
      <c r="H1166" s="233"/>
      <c r="I1166" s="234">
        <f>ROUND(E1166*H1166,2)</f>
        <v>0</v>
      </c>
      <c r="J1166" s="233"/>
      <c r="K1166" s="234">
        <f>ROUND(E1166*J1166,2)</f>
        <v>0</v>
      </c>
      <c r="L1166" s="234">
        <v>21</v>
      </c>
      <c r="M1166" s="234">
        <f>G1166*(1+L1166/100)</f>
        <v>0</v>
      </c>
      <c r="N1166" s="232">
        <v>0</v>
      </c>
      <c r="O1166" s="232">
        <f>ROUND(E1166*N1166,2)</f>
        <v>0</v>
      </c>
      <c r="P1166" s="232">
        <v>0</v>
      </c>
      <c r="Q1166" s="232">
        <f>ROUND(E1166*P1166,2)</f>
        <v>0</v>
      </c>
      <c r="R1166" s="234"/>
      <c r="S1166" s="234" t="s">
        <v>279</v>
      </c>
      <c r="T1166" s="235" t="s">
        <v>247</v>
      </c>
      <c r="U1166" s="220">
        <v>0</v>
      </c>
      <c r="V1166" s="220">
        <f>ROUND(E1166*U1166,2)</f>
        <v>0</v>
      </c>
      <c r="W1166" s="220"/>
      <c r="X1166" s="220" t="s">
        <v>280</v>
      </c>
      <c r="Y1166" s="220" t="s">
        <v>249</v>
      </c>
      <c r="Z1166" s="210"/>
      <c r="AA1166" s="210"/>
      <c r="AB1166" s="210"/>
      <c r="AC1166" s="210"/>
      <c r="AD1166" s="210"/>
      <c r="AE1166" s="210"/>
      <c r="AF1166" s="210"/>
      <c r="AG1166" s="210" t="s">
        <v>281</v>
      </c>
      <c r="AH1166" s="210"/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2" x14ac:dyDescent="0.2">
      <c r="A1167" s="217"/>
      <c r="B1167" s="218"/>
      <c r="C1167" s="262" t="s">
        <v>1751</v>
      </c>
      <c r="D1167" s="254"/>
      <c r="E1167" s="255">
        <v>1</v>
      </c>
      <c r="F1167" s="220"/>
      <c r="G1167" s="220"/>
      <c r="H1167" s="220"/>
      <c r="I1167" s="220"/>
      <c r="J1167" s="220"/>
      <c r="K1167" s="220"/>
      <c r="L1167" s="220"/>
      <c r="M1167" s="220"/>
      <c r="N1167" s="219"/>
      <c r="O1167" s="219"/>
      <c r="P1167" s="219"/>
      <c r="Q1167" s="219"/>
      <c r="R1167" s="220"/>
      <c r="S1167" s="220"/>
      <c r="T1167" s="220"/>
      <c r="U1167" s="220"/>
      <c r="V1167" s="220"/>
      <c r="W1167" s="220"/>
      <c r="X1167" s="220"/>
      <c r="Y1167" s="220"/>
      <c r="Z1167" s="210"/>
      <c r="AA1167" s="210"/>
      <c r="AB1167" s="210"/>
      <c r="AC1167" s="210"/>
      <c r="AD1167" s="210"/>
      <c r="AE1167" s="210"/>
      <c r="AF1167" s="210"/>
      <c r="AG1167" s="210" t="s">
        <v>322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ht="22.5" outlineLevel="1" x14ac:dyDescent="0.2">
      <c r="A1168" s="229">
        <v>230</v>
      </c>
      <c r="B1168" s="230" t="s">
        <v>1752</v>
      </c>
      <c r="C1168" s="247" t="s">
        <v>1753</v>
      </c>
      <c r="D1168" s="231" t="s">
        <v>287</v>
      </c>
      <c r="E1168" s="232">
        <v>1</v>
      </c>
      <c r="F1168" s="233"/>
      <c r="G1168" s="234">
        <f>ROUND(E1168*F1168,2)</f>
        <v>0</v>
      </c>
      <c r="H1168" s="233"/>
      <c r="I1168" s="234">
        <f>ROUND(E1168*H1168,2)</f>
        <v>0</v>
      </c>
      <c r="J1168" s="233"/>
      <c r="K1168" s="234">
        <f>ROUND(E1168*J1168,2)</f>
        <v>0</v>
      </c>
      <c r="L1168" s="234">
        <v>21</v>
      </c>
      <c r="M1168" s="234">
        <f>G1168*(1+L1168/100)</f>
        <v>0</v>
      </c>
      <c r="N1168" s="232">
        <v>0</v>
      </c>
      <c r="O1168" s="232">
        <f>ROUND(E1168*N1168,2)</f>
        <v>0</v>
      </c>
      <c r="P1168" s="232">
        <v>0</v>
      </c>
      <c r="Q1168" s="232">
        <f>ROUND(E1168*P1168,2)</f>
        <v>0</v>
      </c>
      <c r="R1168" s="234"/>
      <c r="S1168" s="234" t="s">
        <v>279</v>
      </c>
      <c r="T1168" s="235" t="s">
        <v>247</v>
      </c>
      <c r="U1168" s="220">
        <v>0</v>
      </c>
      <c r="V1168" s="220">
        <f>ROUND(E1168*U1168,2)</f>
        <v>0</v>
      </c>
      <c r="W1168" s="220"/>
      <c r="X1168" s="220" t="s">
        <v>280</v>
      </c>
      <c r="Y1168" s="220" t="s">
        <v>249</v>
      </c>
      <c r="Z1168" s="210"/>
      <c r="AA1168" s="210"/>
      <c r="AB1168" s="210"/>
      <c r="AC1168" s="210"/>
      <c r="AD1168" s="210"/>
      <c r="AE1168" s="210"/>
      <c r="AF1168" s="210"/>
      <c r="AG1168" s="210" t="s">
        <v>281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2" x14ac:dyDescent="0.2">
      <c r="A1169" s="217"/>
      <c r="B1169" s="218"/>
      <c r="C1169" s="262" t="s">
        <v>1754</v>
      </c>
      <c r="D1169" s="254"/>
      <c r="E1169" s="255">
        <v>1</v>
      </c>
      <c r="F1169" s="220"/>
      <c r="G1169" s="220"/>
      <c r="H1169" s="220"/>
      <c r="I1169" s="220"/>
      <c r="J1169" s="220"/>
      <c r="K1169" s="220"/>
      <c r="L1169" s="220"/>
      <c r="M1169" s="220"/>
      <c r="N1169" s="219"/>
      <c r="O1169" s="219"/>
      <c r="P1169" s="219"/>
      <c r="Q1169" s="219"/>
      <c r="R1169" s="220"/>
      <c r="S1169" s="220"/>
      <c r="T1169" s="220"/>
      <c r="U1169" s="220"/>
      <c r="V1169" s="220"/>
      <c r="W1169" s="220"/>
      <c r="X1169" s="220"/>
      <c r="Y1169" s="220"/>
      <c r="Z1169" s="210"/>
      <c r="AA1169" s="210"/>
      <c r="AB1169" s="210"/>
      <c r="AC1169" s="210"/>
      <c r="AD1169" s="210"/>
      <c r="AE1169" s="210"/>
      <c r="AF1169" s="210"/>
      <c r="AG1169" s="210" t="s">
        <v>322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ht="22.5" outlineLevel="1" x14ac:dyDescent="0.2">
      <c r="A1170" s="229">
        <v>231</v>
      </c>
      <c r="B1170" s="230" t="s">
        <v>1755</v>
      </c>
      <c r="C1170" s="247" t="s">
        <v>1756</v>
      </c>
      <c r="D1170" s="231" t="s">
        <v>287</v>
      </c>
      <c r="E1170" s="232">
        <v>1</v>
      </c>
      <c r="F1170" s="233"/>
      <c r="G1170" s="234">
        <f>ROUND(E1170*F1170,2)</f>
        <v>0</v>
      </c>
      <c r="H1170" s="233"/>
      <c r="I1170" s="234">
        <f>ROUND(E1170*H1170,2)</f>
        <v>0</v>
      </c>
      <c r="J1170" s="233"/>
      <c r="K1170" s="234">
        <f>ROUND(E1170*J1170,2)</f>
        <v>0</v>
      </c>
      <c r="L1170" s="234">
        <v>21</v>
      </c>
      <c r="M1170" s="234">
        <f>G1170*(1+L1170/100)</f>
        <v>0</v>
      </c>
      <c r="N1170" s="232">
        <v>0</v>
      </c>
      <c r="O1170" s="232">
        <f>ROUND(E1170*N1170,2)</f>
        <v>0</v>
      </c>
      <c r="P1170" s="232">
        <v>0</v>
      </c>
      <c r="Q1170" s="232">
        <f>ROUND(E1170*P1170,2)</f>
        <v>0</v>
      </c>
      <c r="R1170" s="234"/>
      <c r="S1170" s="234" t="s">
        <v>279</v>
      </c>
      <c r="T1170" s="235" t="s">
        <v>247</v>
      </c>
      <c r="U1170" s="220">
        <v>0</v>
      </c>
      <c r="V1170" s="220">
        <f>ROUND(E1170*U1170,2)</f>
        <v>0</v>
      </c>
      <c r="W1170" s="220"/>
      <c r="X1170" s="220" t="s">
        <v>280</v>
      </c>
      <c r="Y1170" s="220" t="s">
        <v>249</v>
      </c>
      <c r="Z1170" s="210"/>
      <c r="AA1170" s="210"/>
      <c r="AB1170" s="210"/>
      <c r="AC1170" s="210"/>
      <c r="AD1170" s="210"/>
      <c r="AE1170" s="210"/>
      <c r="AF1170" s="210"/>
      <c r="AG1170" s="210" t="s">
        <v>281</v>
      </c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2" x14ac:dyDescent="0.2">
      <c r="A1171" s="217"/>
      <c r="B1171" s="218"/>
      <c r="C1171" s="262" t="s">
        <v>1754</v>
      </c>
      <c r="D1171" s="254"/>
      <c r="E1171" s="255">
        <v>1</v>
      </c>
      <c r="F1171" s="220"/>
      <c r="G1171" s="220"/>
      <c r="H1171" s="220"/>
      <c r="I1171" s="220"/>
      <c r="J1171" s="220"/>
      <c r="K1171" s="220"/>
      <c r="L1171" s="220"/>
      <c r="M1171" s="220"/>
      <c r="N1171" s="219"/>
      <c r="O1171" s="219"/>
      <c r="P1171" s="219"/>
      <c r="Q1171" s="219"/>
      <c r="R1171" s="220"/>
      <c r="S1171" s="220"/>
      <c r="T1171" s="220"/>
      <c r="U1171" s="220"/>
      <c r="V1171" s="220"/>
      <c r="W1171" s="220"/>
      <c r="X1171" s="220"/>
      <c r="Y1171" s="220"/>
      <c r="Z1171" s="210"/>
      <c r="AA1171" s="210"/>
      <c r="AB1171" s="210"/>
      <c r="AC1171" s="210"/>
      <c r="AD1171" s="210"/>
      <c r="AE1171" s="210"/>
      <c r="AF1171" s="210"/>
      <c r="AG1171" s="210" t="s">
        <v>322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ht="22.5" outlineLevel="1" x14ac:dyDescent="0.2">
      <c r="A1172" s="229">
        <v>232</v>
      </c>
      <c r="B1172" s="230" t="s">
        <v>1757</v>
      </c>
      <c r="C1172" s="247" t="s">
        <v>1758</v>
      </c>
      <c r="D1172" s="231" t="s">
        <v>410</v>
      </c>
      <c r="E1172" s="232">
        <v>3</v>
      </c>
      <c r="F1172" s="233"/>
      <c r="G1172" s="234">
        <f>ROUND(E1172*F1172,2)</f>
        <v>0</v>
      </c>
      <c r="H1172" s="233"/>
      <c r="I1172" s="234">
        <f>ROUND(E1172*H1172,2)</f>
        <v>0</v>
      </c>
      <c r="J1172" s="233"/>
      <c r="K1172" s="234">
        <f>ROUND(E1172*J1172,2)</f>
        <v>0</v>
      </c>
      <c r="L1172" s="234">
        <v>21</v>
      </c>
      <c r="M1172" s="234">
        <f>G1172*(1+L1172/100)</f>
        <v>0</v>
      </c>
      <c r="N1172" s="232">
        <v>7.5000000000000002E-4</v>
      </c>
      <c r="O1172" s="232">
        <f>ROUND(E1172*N1172,2)</f>
        <v>0</v>
      </c>
      <c r="P1172" s="232">
        <v>0</v>
      </c>
      <c r="Q1172" s="232">
        <f>ROUND(E1172*P1172,2)</f>
        <v>0</v>
      </c>
      <c r="R1172" s="234" t="s">
        <v>549</v>
      </c>
      <c r="S1172" s="234" t="s">
        <v>246</v>
      </c>
      <c r="T1172" s="235" t="s">
        <v>411</v>
      </c>
      <c r="U1172" s="220">
        <v>0</v>
      </c>
      <c r="V1172" s="220">
        <f>ROUND(E1172*U1172,2)</f>
        <v>0</v>
      </c>
      <c r="W1172" s="220"/>
      <c r="X1172" s="220" t="s">
        <v>550</v>
      </c>
      <c r="Y1172" s="220" t="s">
        <v>249</v>
      </c>
      <c r="Z1172" s="210"/>
      <c r="AA1172" s="210"/>
      <c r="AB1172" s="210"/>
      <c r="AC1172" s="210"/>
      <c r="AD1172" s="210"/>
      <c r="AE1172" s="210"/>
      <c r="AF1172" s="210"/>
      <c r="AG1172" s="210" t="s">
        <v>551</v>
      </c>
      <c r="AH1172" s="210"/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2" x14ac:dyDescent="0.2">
      <c r="A1173" s="217"/>
      <c r="B1173" s="218"/>
      <c r="C1173" s="262" t="s">
        <v>1404</v>
      </c>
      <c r="D1173" s="254"/>
      <c r="E1173" s="255">
        <v>2</v>
      </c>
      <c r="F1173" s="220"/>
      <c r="G1173" s="220"/>
      <c r="H1173" s="220"/>
      <c r="I1173" s="220"/>
      <c r="J1173" s="220"/>
      <c r="K1173" s="220"/>
      <c r="L1173" s="220"/>
      <c r="M1173" s="220"/>
      <c r="N1173" s="219"/>
      <c r="O1173" s="219"/>
      <c r="P1173" s="219"/>
      <c r="Q1173" s="219"/>
      <c r="R1173" s="220"/>
      <c r="S1173" s="220"/>
      <c r="T1173" s="220"/>
      <c r="U1173" s="220"/>
      <c r="V1173" s="220"/>
      <c r="W1173" s="220"/>
      <c r="X1173" s="220"/>
      <c r="Y1173" s="220"/>
      <c r="Z1173" s="210"/>
      <c r="AA1173" s="210"/>
      <c r="AB1173" s="210"/>
      <c r="AC1173" s="210"/>
      <c r="AD1173" s="210"/>
      <c r="AE1173" s="210"/>
      <c r="AF1173" s="210"/>
      <c r="AG1173" s="210" t="s">
        <v>322</v>
      </c>
      <c r="AH1173" s="210">
        <v>0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3" x14ac:dyDescent="0.2">
      <c r="A1174" s="217"/>
      <c r="B1174" s="218"/>
      <c r="C1174" s="262" t="s">
        <v>1406</v>
      </c>
      <c r="D1174" s="254"/>
      <c r="E1174" s="255">
        <v>1</v>
      </c>
      <c r="F1174" s="220"/>
      <c r="G1174" s="220"/>
      <c r="H1174" s="220"/>
      <c r="I1174" s="220"/>
      <c r="J1174" s="220"/>
      <c r="K1174" s="220"/>
      <c r="L1174" s="220"/>
      <c r="M1174" s="220"/>
      <c r="N1174" s="219"/>
      <c r="O1174" s="219"/>
      <c r="P1174" s="219"/>
      <c r="Q1174" s="219"/>
      <c r="R1174" s="220"/>
      <c r="S1174" s="220"/>
      <c r="T1174" s="220"/>
      <c r="U1174" s="220"/>
      <c r="V1174" s="220"/>
      <c r="W1174" s="220"/>
      <c r="X1174" s="220"/>
      <c r="Y1174" s="220"/>
      <c r="Z1174" s="210"/>
      <c r="AA1174" s="210"/>
      <c r="AB1174" s="210"/>
      <c r="AC1174" s="210"/>
      <c r="AD1174" s="210"/>
      <c r="AE1174" s="210"/>
      <c r="AF1174" s="210"/>
      <c r="AG1174" s="210" t="s">
        <v>322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">
      <c r="A1175" s="229">
        <v>233</v>
      </c>
      <c r="B1175" s="230" t="s">
        <v>606</v>
      </c>
      <c r="C1175" s="247" t="s">
        <v>607</v>
      </c>
      <c r="D1175" s="231" t="s">
        <v>410</v>
      </c>
      <c r="E1175" s="232">
        <v>5</v>
      </c>
      <c r="F1175" s="233"/>
      <c r="G1175" s="234">
        <f>ROUND(E1175*F1175,2)</f>
        <v>0</v>
      </c>
      <c r="H1175" s="233"/>
      <c r="I1175" s="234">
        <f>ROUND(E1175*H1175,2)</f>
        <v>0</v>
      </c>
      <c r="J1175" s="233"/>
      <c r="K1175" s="234">
        <f>ROUND(E1175*J1175,2)</f>
        <v>0</v>
      </c>
      <c r="L1175" s="234">
        <v>21</v>
      </c>
      <c r="M1175" s="234">
        <f>G1175*(1+L1175/100)</f>
        <v>0</v>
      </c>
      <c r="N1175" s="232">
        <v>7.5000000000000002E-4</v>
      </c>
      <c r="O1175" s="232">
        <f>ROUND(E1175*N1175,2)</f>
        <v>0</v>
      </c>
      <c r="P1175" s="232">
        <v>0</v>
      </c>
      <c r="Q1175" s="232">
        <f>ROUND(E1175*P1175,2)</f>
        <v>0</v>
      </c>
      <c r="R1175" s="234" t="s">
        <v>549</v>
      </c>
      <c r="S1175" s="234" t="s">
        <v>246</v>
      </c>
      <c r="T1175" s="235" t="s">
        <v>411</v>
      </c>
      <c r="U1175" s="220">
        <v>0</v>
      </c>
      <c r="V1175" s="220">
        <f>ROUND(E1175*U1175,2)</f>
        <v>0</v>
      </c>
      <c r="W1175" s="220"/>
      <c r="X1175" s="220" t="s">
        <v>550</v>
      </c>
      <c r="Y1175" s="220" t="s">
        <v>249</v>
      </c>
      <c r="Z1175" s="210"/>
      <c r="AA1175" s="210"/>
      <c r="AB1175" s="210"/>
      <c r="AC1175" s="210"/>
      <c r="AD1175" s="210"/>
      <c r="AE1175" s="210"/>
      <c r="AF1175" s="210"/>
      <c r="AG1175" s="210" t="s">
        <v>551</v>
      </c>
      <c r="AH1175" s="210"/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2" x14ac:dyDescent="0.2">
      <c r="A1176" s="217"/>
      <c r="B1176" s="218"/>
      <c r="C1176" s="262" t="s">
        <v>1417</v>
      </c>
      <c r="D1176" s="254"/>
      <c r="E1176" s="255">
        <v>1</v>
      </c>
      <c r="F1176" s="220"/>
      <c r="G1176" s="220"/>
      <c r="H1176" s="220"/>
      <c r="I1176" s="220"/>
      <c r="J1176" s="220"/>
      <c r="K1176" s="220"/>
      <c r="L1176" s="220"/>
      <c r="M1176" s="220"/>
      <c r="N1176" s="219"/>
      <c r="O1176" s="219"/>
      <c r="P1176" s="219"/>
      <c r="Q1176" s="219"/>
      <c r="R1176" s="220"/>
      <c r="S1176" s="220"/>
      <c r="T1176" s="220"/>
      <c r="U1176" s="220"/>
      <c r="V1176" s="220"/>
      <c r="W1176" s="220"/>
      <c r="X1176" s="220"/>
      <c r="Y1176" s="220"/>
      <c r="Z1176" s="210"/>
      <c r="AA1176" s="210"/>
      <c r="AB1176" s="210"/>
      <c r="AC1176" s="210"/>
      <c r="AD1176" s="210"/>
      <c r="AE1176" s="210"/>
      <c r="AF1176" s="210"/>
      <c r="AG1176" s="210" t="s">
        <v>322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3" x14ac:dyDescent="0.2">
      <c r="A1177" s="217"/>
      <c r="B1177" s="218"/>
      <c r="C1177" s="262" t="s">
        <v>1405</v>
      </c>
      <c r="D1177" s="254"/>
      <c r="E1177" s="255">
        <v>4</v>
      </c>
      <c r="F1177" s="220"/>
      <c r="G1177" s="220"/>
      <c r="H1177" s="220"/>
      <c r="I1177" s="220"/>
      <c r="J1177" s="220"/>
      <c r="K1177" s="220"/>
      <c r="L1177" s="220"/>
      <c r="M1177" s="220"/>
      <c r="N1177" s="219"/>
      <c r="O1177" s="219"/>
      <c r="P1177" s="219"/>
      <c r="Q1177" s="219"/>
      <c r="R1177" s="220"/>
      <c r="S1177" s="220"/>
      <c r="T1177" s="220"/>
      <c r="U1177" s="220"/>
      <c r="V1177" s="220"/>
      <c r="W1177" s="220"/>
      <c r="X1177" s="220"/>
      <c r="Y1177" s="220"/>
      <c r="Z1177" s="210"/>
      <c r="AA1177" s="210"/>
      <c r="AB1177" s="210"/>
      <c r="AC1177" s="210"/>
      <c r="AD1177" s="210"/>
      <c r="AE1177" s="210"/>
      <c r="AF1177" s="210"/>
      <c r="AG1177" s="210" t="s">
        <v>322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ht="22.5" outlineLevel="1" x14ac:dyDescent="0.2">
      <c r="A1178" s="229">
        <v>234</v>
      </c>
      <c r="B1178" s="230" t="s">
        <v>1759</v>
      </c>
      <c r="C1178" s="247" t="s">
        <v>1760</v>
      </c>
      <c r="D1178" s="231" t="s">
        <v>410</v>
      </c>
      <c r="E1178" s="232">
        <v>5</v>
      </c>
      <c r="F1178" s="233"/>
      <c r="G1178" s="234">
        <f>ROUND(E1178*F1178,2)</f>
        <v>0</v>
      </c>
      <c r="H1178" s="233"/>
      <c r="I1178" s="234">
        <f>ROUND(E1178*H1178,2)</f>
        <v>0</v>
      </c>
      <c r="J1178" s="233"/>
      <c r="K1178" s="234">
        <f>ROUND(E1178*J1178,2)</f>
        <v>0</v>
      </c>
      <c r="L1178" s="234">
        <v>21</v>
      </c>
      <c r="M1178" s="234">
        <f>G1178*(1+L1178/100)</f>
        <v>0</v>
      </c>
      <c r="N1178" s="232">
        <v>4.4000000000000002E-4</v>
      </c>
      <c r="O1178" s="232">
        <f>ROUND(E1178*N1178,2)</f>
        <v>0</v>
      </c>
      <c r="P1178" s="232">
        <v>0</v>
      </c>
      <c r="Q1178" s="232">
        <f>ROUND(E1178*P1178,2)</f>
        <v>0</v>
      </c>
      <c r="R1178" s="234" t="s">
        <v>549</v>
      </c>
      <c r="S1178" s="234" t="s">
        <v>246</v>
      </c>
      <c r="T1178" s="235" t="s">
        <v>411</v>
      </c>
      <c r="U1178" s="220">
        <v>0</v>
      </c>
      <c r="V1178" s="220">
        <f>ROUND(E1178*U1178,2)</f>
        <v>0</v>
      </c>
      <c r="W1178" s="220"/>
      <c r="X1178" s="220" t="s">
        <v>550</v>
      </c>
      <c r="Y1178" s="220" t="s">
        <v>249</v>
      </c>
      <c r="Z1178" s="210"/>
      <c r="AA1178" s="210"/>
      <c r="AB1178" s="210"/>
      <c r="AC1178" s="210"/>
      <c r="AD1178" s="210"/>
      <c r="AE1178" s="210"/>
      <c r="AF1178" s="210"/>
      <c r="AG1178" s="210" t="s">
        <v>551</v>
      </c>
      <c r="AH1178" s="210"/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2" x14ac:dyDescent="0.2">
      <c r="A1179" s="217"/>
      <c r="B1179" s="218"/>
      <c r="C1179" s="262" t="s">
        <v>1417</v>
      </c>
      <c r="D1179" s="254"/>
      <c r="E1179" s="255">
        <v>1</v>
      </c>
      <c r="F1179" s="220"/>
      <c r="G1179" s="220"/>
      <c r="H1179" s="220"/>
      <c r="I1179" s="220"/>
      <c r="J1179" s="220"/>
      <c r="K1179" s="220"/>
      <c r="L1179" s="220"/>
      <c r="M1179" s="220"/>
      <c r="N1179" s="219"/>
      <c r="O1179" s="219"/>
      <c r="P1179" s="219"/>
      <c r="Q1179" s="219"/>
      <c r="R1179" s="220"/>
      <c r="S1179" s="220"/>
      <c r="T1179" s="220"/>
      <c r="U1179" s="220"/>
      <c r="V1179" s="220"/>
      <c r="W1179" s="220"/>
      <c r="X1179" s="220"/>
      <c r="Y1179" s="220"/>
      <c r="Z1179" s="210"/>
      <c r="AA1179" s="210"/>
      <c r="AB1179" s="210"/>
      <c r="AC1179" s="210"/>
      <c r="AD1179" s="210"/>
      <c r="AE1179" s="210"/>
      <c r="AF1179" s="210"/>
      <c r="AG1179" s="210" t="s">
        <v>322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3" x14ac:dyDescent="0.2">
      <c r="A1180" s="217"/>
      <c r="B1180" s="218"/>
      <c r="C1180" s="262" t="s">
        <v>1405</v>
      </c>
      <c r="D1180" s="254"/>
      <c r="E1180" s="255">
        <v>4</v>
      </c>
      <c r="F1180" s="220"/>
      <c r="G1180" s="220"/>
      <c r="H1180" s="220"/>
      <c r="I1180" s="220"/>
      <c r="J1180" s="220"/>
      <c r="K1180" s="220"/>
      <c r="L1180" s="220"/>
      <c r="M1180" s="220"/>
      <c r="N1180" s="219"/>
      <c r="O1180" s="219"/>
      <c r="P1180" s="219"/>
      <c r="Q1180" s="219"/>
      <c r="R1180" s="220"/>
      <c r="S1180" s="220"/>
      <c r="T1180" s="220"/>
      <c r="U1180" s="220"/>
      <c r="V1180" s="220"/>
      <c r="W1180" s="220"/>
      <c r="X1180" s="220"/>
      <c r="Y1180" s="220"/>
      <c r="Z1180" s="210"/>
      <c r="AA1180" s="210"/>
      <c r="AB1180" s="210"/>
      <c r="AC1180" s="210"/>
      <c r="AD1180" s="210"/>
      <c r="AE1180" s="210"/>
      <c r="AF1180" s="210"/>
      <c r="AG1180" s="210" t="s">
        <v>322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">
      <c r="A1181" s="229">
        <v>235</v>
      </c>
      <c r="B1181" s="230" t="s">
        <v>1761</v>
      </c>
      <c r="C1181" s="247" t="s">
        <v>1762</v>
      </c>
      <c r="D1181" s="231" t="s">
        <v>410</v>
      </c>
      <c r="E1181" s="232">
        <v>3</v>
      </c>
      <c r="F1181" s="233"/>
      <c r="G1181" s="234">
        <f>ROUND(E1181*F1181,2)</f>
        <v>0</v>
      </c>
      <c r="H1181" s="233"/>
      <c r="I1181" s="234">
        <f>ROUND(E1181*H1181,2)</f>
        <v>0</v>
      </c>
      <c r="J1181" s="233"/>
      <c r="K1181" s="234">
        <f>ROUND(E1181*J1181,2)</f>
        <v>0</v>
      </c>
      <c r="L1181" s="234">
        <v>21</v>
      </c>
      <c r="M1181" s="234">
        <f>G1181*(1+L1181/100)</f>
        <v>0</v>
      </c>
      <c r="N1181" s="232">
        <v>4.4000000000000002E-4</v>
      </c>
      <c r="O1181" s="232">
        <f>ROUND(E1181*N1181,2)</f>
        <v>0</v>
      </c>
      <c r="P1181" s="232">
        <v>0</v>
      </c>
      <c r="Q1181" s="232">
        <f>ROUND(E1181*P1181,2)</f>
        <v>0</v>
      </c>
      <c r="R1181" s="234"/>
      <c r="S1181" s="234" t="s">
        <v>279</v>
      </c>
      <c r="T1181" s="235" t="s">
        <v>247</v>
      </c>
      <c r="U1181" s="220">
        <v>0</v>
      </c>
      <c r="V1181" s="220">
        <f>ROUND(E1181*U1181,2)</f>
        <v>0</v>
      </c>
      <c r="W1181" s="220"/>
      <c r="X1181" s="220" t="s">
        <v>550</v>
      </c>
      <c r="Y1181" s="220" t="s">
        <v>249</v>
      </c>
      <c r="Z1181" s="210"/>
      <c r="AA1181" s="210"/>
      <c r="AB1181" s="210"/>
      <c r="AC1181" s="210"/>
      <c r="AD1181" s="210"/>
      <c r="AE1181" s="210"/>
      <c r="AF1181" s="210"/>
      <c r="AG1181" s="210" t="s">
        <v>551</v>
      </c>
      <c r="AH1181" s="210"/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2" x14ac:dyDescent="0.2">
      <c r="A1182" s="217"/>
      <c r="B1182" s="218"/>
      <c r="C1182" s="262" t="s">
        <v>1404</v>
      </c>
      <c r="D1182" s="254"/>
      <c r="E1182" s="255">
        <v>2</v>
      </c>
      <c r="F1182" s="220"/>
      <c r="G1182" s="220"/>
      <c r="H1182" s="220"/>
      <c r="I1182" s="220"/>
      <c r="J1182" s="220"/>
      <c r="K1182" s="220"/>
      <c r="L1182" s="220"/>
      <c r="M1182" s="220"/>
      <c r="N1182" s="219"/>
      <c r="O1182" s="219"/>
      <c r="P1182" s="219"/>
      <c r="Q1182" s="219"/>
      <c r="R1182" s="220"/>
      <c r="S1182" s="220"/>
      <c r="T1182" s="220"/>
      <c r="U1182" s="220"/>
      <c r="V1182" s="220"/>
      <c r="W1182" s="220"/>
      <c r="X1182" s="220"/>
      <c r="Y1182" s="220"/>
      <c r="Z1182" s="210"/>
      <c r="AA1182" s="210"/>
      <c r="AB1182" s="210"/>
      <c r="AC1182" s="210"/>
      <c r="AD1182" s="210"/>
      <c r="AE1182" s="210"/>
      <c r="AF1182" s="210"/>
      <c r="AG1182" s="210" t="s">
        <v>322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3" x14ac:dyDescent="0.2">
      <c r="A1183" s="217"/>
      <c r="B1183" s="218"/>
      <c r="C1183" s="262" t="s">
        <v>1406</v>
      </c>
      <c r="D1183" s="254"/>
      <c r="E1183" s="255">
        <v>1</v>
      </c>
      <c r="F1183" s="220"/>
      <c r="G1183" s="220"/>
      <c r="H1183" s="220"/>
      <c r="I1183" s="220"/>
      <c r="J1183" s="220"/>
      <c r="K1183" s="220"/>
      <c r="L1183" s="220"/>
      <c r="M1183" s="220"/>
      <c r="N1183" s="219"/>
      <c r="O1183" s="219"/>
      <c r="P1183" s="219"/>
      <c r="Q1183" s="219"/>
      <c r="R1183" s="220"/>
      <c r="S1183" s="220"/>
      <c r="T1183" s="220"/>
      <c r="U1183" s="220"/>
      <c r="V1183" s="220"/>
      <c r="W1183" s="220"/>
      <c r="X1183" s="220"/>
      <c r="Y1183" s="220"/>
      <c r="Z1183" s="210"/>
      <c r="AA1183" s="210"/>
      <c r="AB1183" s="210"/>
      <c r="AC1183" s="210"/>
      <c r="AD1183" s="210"/>
      <c r="AE1183" s="210"/>
      <c r="AF1183" s="210"/>
      <c r="AG1183" s="210" t="s">
        <v>322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ht="22.5" outlineLevel="1" x14ac:dyDescent="0.2">
      <c r="A1184" s="229">
        <v>236</v>
      </c>
      <c r="B1184" s="230" t="s">
        <v>1763</v>
      </c>
      <c r="C1184" s="247" t="s">
        <v>1764</v>
      </c>
      <c r="D1184" s="231" t="s">
        <v>410</v>
      </c>
      <c r="E1184" s="232">
        <v>2</v>
      </c>
      <c r="F1184" s="233"/>
      <c r="G1184" s="234">
        <f>ROUND(E1184*F1184,2)</f>
        <v>0</v>
      </c>
      <c r="H1184" s="233"/>
      <c r="I1184" s="234">
        <f>ROUND(E1184*H1184,2)</f>
        <v>0</v>
      </c>
      <c r="J1184" s="233"/>
      <c r="K1184" s="234">
        <f>ROUND(E1184*J1184,2)</f>
        <v>0</v>
      </c>
      <c r="L1184" s="234">
        <v>21</v>
      </c>
      <c r="M1184" s="234">
        <f>G1184*(1+L1184/100)</f>
        <v>0</v>
      </c>
      <c r="N1184" s="232">
        <v>1.7000000000000001E-2</v>
      </c>
      <c r="O1184" s="232">
        <f>ROUND(E1184*N1184,2)</f>
        <v>0.03</v>
      </c>
      <c r="P1184" s="232">
        <v>0</v>
      </c>
      <c r="Q1184" s="232">
        <f>ROUND(E1184*P1184,2)</f>
        <v>0</v>
      </c>
      <c r="R1184" s="234"/>
      <c r="S1184" s="234" t="s">
        <v>279</v>
      </c>
      <c r="T1184" s="235" t="s">
        <v>247</v>
      </c>
      <c r="U1184" s="220">
        <v>0</v>
      </c>
      <c r="V1184" s="220">
        <f>ROUND(E1184*U1184,2)</f>
        <v>0</v>
      </c>
      <c r="W1184" s="220"/>
      <c r="X1184" s="220" t="s">
        <v>550</v>
      </c>
      <c r="Y1184" s="220" t="s">
        <v>249</v>
      </c>
      <c r="Z1184" s="210"/>
      <c r="AA1184" s="210"/>
      <c r="AB1184" s="210"/>
      <c r="AC1184" s="210"/>
      <c r="AD1184" s="210"/>
      <c r="AE1184" s="210"/>
      <c r="AF1184" s="210"/>
      <c r="AG1184" s="210" t="s">
        <v>551</v>
      </c>
      <c r="AH1184" s="210"/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2" x14ac:dyDescent="0.2">
      <c r="A1185" s="217"/>
      <c r="B1185" s="218"/>
      <c r="C1185" s="262" t="s">
        <v>1404</v>
      </c>
      <c r="D1185" s="254"/>
      <c r="E1185" s="255">
        <v>2</v>
      </c>
      <c r="F1185" s="220"/>
      <c r="G1185" s="220"/>
      <c r="H1185" s="220"/>
      <c r="I1185" s="220"/>
      <c r="J1185" s="220"/>
      <c r="K1185" s="220"/>
      <c r="L1185" s="220"/>
      <c r="M1185" s="220"/>
      <c r="N1185" s="219"/>
      <c r="O1185" s="219"/>
      <c r="P1185" s="219"/>
      <c r="Q1185" s="219"/>
      <c r="R1185" s="220"/>
      <c r="S1185" s="220"/>
      <c r="T1185" s="220"/>
      <c r="U1185" s="220"/>
      <c r="V1185" s="220"/>
      <c r="W1185" s="220"/>
      <c r="X1185" s="220"/>
      <c r="Y1185" s="220"/>
      <c r="Z1185" s="210"/>
      <c r="AA1185" s="210"/>
      <c r="AB1185" s="210"/>
      <c r="AC1185" s="210"/>
      <c r="AD1185" s="210"/>
      <c r="AE1185" s="210"/>
      <c r="AF1185" s="210"/>
      <c r="AG1185" s="210" t="s">
        <v>322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ht="22.5" outlineLevel="1" x14ac:dyDescent="0.2">
      <c r="A1186" s="229">
        <v>237</v>
      </c>
      <c r="B1186" s="230" t="s">
        <v>1765</v>
      </c>
      <c r="C1186" s="247" t="s">
        <v>1766</v>
      </c>
      <c r="D1186" s="231" t="s">
        <v>410</v>
      </c>
      <c r="E1186" s="232">
        <v>1</v>
      </c>
      <c r="F1186" s="233"/>
      <c r="G1186" s="234">
        <f>ROUND(E1186*F1186,2)</f>
        <v>0</v>
      </c>
      <c r="H1186" s="233"/>
      <c r="I1186" s="234">
        <f>ROUND(E1186*H1186,2)</f>
        <v>0</v>
      </c>
      <c r="J1186" s="233"/>
      <c r="K1186" s="234">
        <f>ROUND(E1186*J1186,2)</f>
        <v>0</v>
      </c>
      <c r="L1186" s="234">
        <v>21</v>
      </c>
      <c r="M1186" s="234">
        <f>G1186*(1+L1186/100)</f>
        <v>0</v>
      </c>
      <c r="N1186" s="232">
        <v>1.7000000000000001E-2</v>
      </c>
      <c r="O1186" s="232">
        <f>ROUND(E1186*N1186,2)</f>
        <v>0.02</v>
      </c>
      <c r="P1186" s="232">
        <v>0</v>
      </c>
      <c r="Q1186" s="232">
        <f>ROUND(E1186*P1186,2)</f>
        <v>0</v>
      </c>
      <c r="R1186" s="234"/>
      <c r="S1186" s="234" t="s">
        <v>279</v>
      </c>
      <c r="T1186" s="235" t="s">
        <v>247</v>
      </c>
      <c r="U1186" s="220">
        <v>0</v>
      </c>
      <c r="V1186" s="220">
        <f>ROUND(E1186*U1186,2)</f>
        <v>0</v>
      </c>
      <c r="W1186" s="220"/>
      <c r="X1186" s="220" t="s">
        <v>550</v>
      </c>
      <c r="Y1186" s="220" t="s">
        <v>249</v>
      </c>
      <c r="Z1186" s="210"/>
      <c r="AA1186" s="210"/>
      <c r="AB1186" s="210"/>
      <c r="AC1186" s="210"/>
      <c r="AD1186" s="210"/>
      <c r="AE1186" s="210"/>
      <c r="AF1186" s="210"/>
      <c r="AG1186" s="210" t="s">
        <v>551</v>
      </c>
      <c r="AH1186" s="210"/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2" x14ac:dyDescent="0.2">
      <c r="A1187" s="217"/>
      <c r="B1187" s="218"/>
      <c r="C1187" s="262" t="s">
        <v>1417</v>
      </c>
      <c r="D1187" s="254"/>
      <c r="E1187" s="255">
        <v>1</v>
      </c>
      <c r="F1187" s="220"/>
      <c r="G1187" s="220"/>
      <c r="H1187" s="220"/>
      <c r="I1187" s="220"/>
      <c r="J1187" s="220"/>
      <c r="K1187" s="220"/>
      <c r="L1187" s="220"/>
      <c r="M1187" s="220"/>
      <c r="N1187" s="219"/>
      <c r="O1187" s="219"/>
      <c r="P1187" s="219"/>
      <c r="Q1187" s="219"/>
      <c r="R1187" s="220"/>
      <c r="S1187" s="220"/>
      <c r="T1187" s="220"/>
      <c r="U1187" s="220"/>
      <c r="V1187" s="220"/>
      <c r="W1187" s="220"/>
      <c r="X1187" s="220"/>
      <c r="Y1187" s="220"/>
      <c r="Z1187" s="210"/>
      <c r="AA1187" s="210"/>
      <c r="AB1187" s="210"/>
      <c r="AC1187" s="210"/>
      <c r="AD1187" s="210"/>
      <c r="AE1187" s="210"/>
      <c r="AF1187" s="210"/>
      <c r="AG1187" s="210" t="s">
        <v>322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ht="22.5" outlineLevel="1" x14ac:dyDescent="0.2">
      <c r="A1188" s="229">
        <v>238</v>
      </c>
      <c r="B1188" s="230" t="s">
        <v>1767</v>
      </c>
      <c r="C1188" s="247" t="s">
        <v>1768</v>
      </c>
      <c r="D1188" s="231" t="s">
        <v>410</v>
      </c>
      <c r="E1188" s="232">
        <v>4</v>
      </c>
      <c r="F1188" s="233"/>
      <c r="G1188" s="234">
        <f>ROUND(E1188*F1188,2)</f>
        <v>0</v>
      </c>
      <c r="H1188" s="233"/>
      <c r="I1188" s="234">
        <f>ROUND(E1188*H1188,2)</f>
        <v>0</v>
      </c>
      <c r="J1188" s="233"/>
      <c r="K1188" s="234">
        <f>ROUND(E1188*J1188,2)</f>
        <v>0</v>
      </c>
      <c r="L1188" s="234">
        <v>21</v>
      </c>
      <c r="M1188" s="234">
        <f>G1188*(1+L1188/100)</f>
        <v>0</v>
      </c>
      <c r="N1188" s="232">
        <v>1.7000000000000001E-2</v>
      </c>
      <c r="O1188" s="232">
        <f>ROUND(E1188*N1188,2)</f>
        <v>7.0000000000000007E-2</v>
      </c>
      <c r="P1188" s="232">
        <v>0</v>
      </c>
      <c r="Q1188" s="232">
        <f>ROUND(E1188*P1188,2)</f>
        <v>0</v>
      </c>
      <c r="R1188" s="234"/>
      <c r="S1188" s="234" t="s">
        <v>279</v>
      </c>
      <c r="T1188" s="235" t="s">
        <v>247</v>
      </c>
      <c r="U1188" s="220">
        <v>0</v>
      </c>
      <c r="V1188" s="220">
        <f>ROUND(E1188*U1188,2)</f>
        <v>0</v>
      </c>
      <c r="W1188" s="220"/>
      <c r="X1188" s="220" t="s">
        <v>550</v>
      </c>
      <c r="Y1188" s="220" t="s">
        <v>249</v>
      </c>
      <c r="Z1188" s="210"/>
      <c r="AA1188" s="210"/>
      <c r="AB1188" s="210"/>
      <c r="AC1188" s="210"/>
      <c r="AD1188" s="210"/>
      <c r="AE1188" s="210"/>
      <c r="AF1188" s="210"/>
      <c r="AG1188" s="210" t="s">
        <v>551</v>
      </c>
      <c r="AH1188" s="210"/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2" x14ac:dyDescent="0.2">
      <c r="A1189" s="217"/>
      <c r="B1189" s="218"/>
      <c r="C1189" s="262" t="s">
        <v>1736</v>
      </c>
      <c r="D1189" s="254"/>
      <c r="E1189" s="255">
        <v>4</v>
      </c>
      <c r="F1189" s="220"/>
      <c r="G1189" s="220"/>
      <c r="H1189" s="220"/>
      <c r="I1189" s="220"/>
      <c r="J1189" s="220"/>
      <c r="K1189" s="220"/>
      <c r="L1189" s="220"/>
      <c r="M1189" s="220"/>
      <c r="N1189" s="219"/>
      <c r="O1189" s="219"/>
      <c r="P1189" s="219"/>
      <c r="Q1189" s="219"/>
      <c r="R1189" s="220"/>
      <c r="S1189" s="220"/>
      <c r="T1189" s="220"/>
      <c r="U1189" s="220"/>
      <c r="V1189" s="220"/>
      <c r="W1189" s="220"/>
      <c r="X1189" s="220"/>
      <c r="Y1189" s="220"/>
      <c r="Z1189" s="210"/>
      <c r="AA1189" s="210"/>
      <c r="AB1189" s="210"/>
      <c r="AC1189" s="210"/>
      <c r="AD1189" s="210"/>
      <c r="AE1189" s="210"/>
      <c r="AF1189" s="210"/>
      <c r="AG1189" s="210" t="s">
        <v>322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ht="22.5" outlineLevel="1" x14ac:dyDescent="0.2">
      <c r="A1190" s="229">
        <v>239</v>
      </c>
      <c r="B1190" s="230" t="s">
        <v>1769</v>
      </c>
      <c r="C1190" s="247" t="s">
        <v>1770</v>
      </c>
      <c r="D1190" s="231" t="s">
        <v>410</v>
      </c>
      <c r="E1190" s="232">
        <v>1</v>
      </c>
      <c r="F1190" s="233"/>
      <c r="G1190" s="234">
        <f>ROUND(E1190*F1190,2)</f>
        <v>0</v>
      </c>
      <c r="H1190" s="233"/>
      <c r="I1190" s="234">
        <f>ROUND(E1190*H1190,2)</f>
        <v>0</v>
      </c>
      <c r="J1190" s="233"/>
      <c r="K1190" s="234">
        <f>ROUND(E1190*J1190,2)</f>
        <v>0</v>
      </c>
      <c r="L1190" s="234">
        <v>21</v>
      </c>
      <c r="M1190" s="234">
        <f>G1190*(1+L1190/100)</f>
        <v>0</v>
      </c>
      <c r="N1190" s="232">
        <v>1.7000000000000001E-2</v>
      </c>
      <c r="O1190" s="232">
        <f>ROUND(E1190*N1190,2)</f>
        <v>0.02</v>
      </c>
      <c r="P1190" s="232">
        <v>0</v>
      </c>
      <c r="Q1190" s="232">
        <f>ROUND(E1190*P1190,2)</f>
        <v>0</v>
      </c>
      <c r="R1190" s="234"/>
      <c r="S1190" s="234" t="s">
        <v>279</v>
      </c>
      <c r="T1190" s="235" t="s">
        <v>247</v>
      </c>
      <c r="U1190" s="220">
        <v>0</v>
      </c>
      <c r="V1190" s="220">
        <f>ROUND(E1190*U1190,2)</f>
        <v>0</v>
      </c>
      <c r="W1190" s="220"/>
      <c r="X1190" s="220" t="s">
        <v>550</v>
      </c>
      <c r="Y1190" s="220" t="s">
        <v>249</v>
      </c>
      <c r="Z1190" s="210"/>
      <c r="AA1190" s="210"/>
      <c r="AB1190" s="210"/>
      <c r="AC1190" s="210"/>
      <c r="AD1190" s="210"/>
      <c r="AE1190" s="210"/>
      <c r="AF1190" s="210"/>
      <c r="AG1190" s="210" t="s">
        <v>551</v>
      </c>
      <c r="AH1190" s="210"/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2" x14ac:dyDescent="0.2">
      <c r="A1191" s="217"/>
      <c r="B1191" s="218"/>
      <c r="C1191" s="262" t="s">
        <v>1771</v>
      </c>
      <c r="D1191" s="254"/>
      <c r="E1191" s="255">
        <v>1</v>
      </c>
      <c r="F1191" s="220"/>
      <c r="G1191" s="220"/>
      <c r="H1191" s="220"/>
      <c r="I1191" s="220"/>
      <c r="J1191" s="220"/>
      <c r="K1191" s="220"/>
      <c r="L1191" s="220"/>
      <c r="M1191" s="220"/>
      <c r="N1191" s="219"/>
      <c r="O1191" s="219"/>
      <c r="P1191" s="219"/>
      <c r="Q1191" s="219"/>
      <c r="R1191" s="220"/>
      <c r="S1191" s="220"/>
      <c r="T1191" s="220"/>
      <c r="U1191" s="220"/>
      <c r="V1191" s="220"/>
      <c r="W1191" s="220"/>
      <c r="X1191" s="220"/>
      <c r="Y1191" s="220"/>
      <c r="Z1191" s="210"/>
      <c r="AA1191" s="210"/>
      <c r="AB1191" s="210"/>
      <c r="AC1191" s="210"/>
      <c r="AD1191" s="210"/>
      <c r="AE1191" s="210"/>
      <c r="AF1191" s="210"/>
      <c r="AG1191" s="210" t="s">
        <v>322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">
      <c r="A1192" s="229">
        <v>240</v>
      </c>
      <c r="B1192" s="230" t="s">
        <v>618</v>
      </c>
      <c r="C1192" s="247" t="s">
        <v>619</v>
      </c>
      <c r="D1192" s="231" t="s">
        <v>0</v>
      </c>
      <c r="E1192" s="232">
        <v>12032.415300000001</v>
      </c>
      <c r="F1192" s="233"/>
      <c r="G1192" s="234">
        <f>ROUND(E1192*F1192,2)</f>
        <v>0</v>
      </c>
      <c r="H1192" s="233"/>
      <c r="I1192" s="234">
        <f>ROUND(E1192*H1192,2)</f>
        <v>0</v>
      </c>
      <c r="J1192" s="233"/>
      <c r="K1192" s="234">
        <f>ROUND(E1192*J1192,2)</f>
        <v>0</v>
      </c>
      <c r="L1192" s="234">
        <v>21</v>
      </c>
      <c r="M1192" s="234">
        <f>G1192*(1+L1192/100)</f>
        <v>0</v>
      </c>
      <c r="N1192" s="232">
        <v>0</v>
      </c>
      <c r="O1192" s="232">
        <f>ROUND(E1192*N1192,2)</f>
        <v>0</v>
      </c>
      <c r="P1192" s="232">
        <v>0</v>
      </c>
      <c r="Q1192" s="232">
        <f>ROUND(E1192*P1192,2)</f>
        <v>0</v>
      </c>
      <c r="R1192" s="234" t="s">
        <v>459</v>
      </c>
      <c r="S1192" s="234" t="s">
        <v>246</v>
      </c>
      <c r="T1192" s="235" t="s">
        <v>411</v>
      </c>
      <c r="U1192" s="220">
        <v>0</v>
      </c>
      <c r="V1192" s="220">
        <f>ROUND(E1192*U1192,2)</f>
        <v>0</v>
      </c>
      <c r="W1192" s="220"/>
      <c r="X1192" s="220" t="s">
        <v>280</v>
      </c>
      <c r="Y1192" s="220" t="s">
        <v>249</v>
      </c>
      <c r="Z1192" s="210"/>
      <c r="AA1192" s="210"/>
      <c r="AB1192" s="210"/>
      <c r="AC1192" s="210"/>
      <c r="AD1192" s="210"/>
      <c r="AE1192" s="210"/>
      <c r="AF1192" s="210"/>
      <c r="AG1192" s="210" t="s">
        <v>450</v>
      </c>
      <c r="AH1192" s="210"/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2" x14ac:dyDescent="0.2">
      <c r="A1193" s="217"/>
      <c r="B1193" s="218"/>
      <c r="C1193" s="261" t="s">
        <v>598</v>
      </c>
      <c r="D1193" s="260"/>
      <c r="E1193" s="260"/>
      <c r="F1193" s="260"/>
      <c r="G1193" s="260"/>
      <c r="H1193" s="220"/>
      <c r="I1193" s="220"/>
      <c r="J1193" s="220"/>
      <c r="K1193" s="220"/>
      <c r="L1193" s="220"/>
      <c r="M1193" s="220"/>
      <c r="N1193" s="219"/>
      <c r="O1193" s="219"/>
      <c r="P1193" s="219"/>
      <c r="Q1193" s="219"/>
      <c r="R1193" s="220"/>
      <c r="S1193" s="220"/>
      <c r="T1193" s="220"/>
      <c r="U1193" s="220"/>
      <c r="V1193" s="220"/>
      <c r="W1193" s="220"/>
      <c r="X1193" s="220"/>
      <c r="Y1193" s="220"/>
      <c r="Z1193" s="210"/>
      <c r="AA1193" s="210"/>
      <c r="AB1193" s="210"/>
      <c r="AC1193" s="210"/>
      <c r="AD1193" s="210"/>
      <c r="AE1193" s="210"/>
      <c r="AF1193" s="210"/>
      <c r="AG1193" s="210" t="s">
        <v>320</v>
      </c>
      <c r="AH1193" s="210"/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x14ac:dyDescent="0.2">
      <c r="A1194" s="222" t="s">
        <v>241</v>
      </c>
      <c r="B1194" s="223" t="s">
        <v>187</v>
      </c>
      <c r="C1194" s="246" t="s">
        <v>188</v>
      </c>
      <c r="D1194" s="224"/>
      <c r="E1194" s="225"/>
      <c r="F1194" s="226"/>
      <c r="G1194" s="226">
        <f>SUMIF(AG1195:AG1243,"&lt;&gt;NOR",G1195:G1243)</f>
        <v>0</v>
      </c>
      <c r="H1194" s="226"/>
      <c r="I1194" s="226">
        <f>SUM(I1195:I1243)</f>
        <v>0</v>
      </c>
      <c r="J1194" s="226"/>
      <c r="K1194" s="226">
        <f>SUM(K1195:K1243)</f>
        <v>0</v>
      </c>
      <c r="L1194" s="226"/>
      <c r="M1194" s="226">
        <f>SUM(M1195:M1243)</f>
        <v>0</v>
      </c>
      <c r="N1194" s="225"/>
      <c r="O1194" s="225">
        <f>SUM(O1195:O1243)</f>
        <v>0</v>
      </c>
      <c r="P1194" s="225"/>
      <c r="Q1194" s="225">
        <f>SUM(Q1195:Q1243)</f>
        <v>0</v>
      </c>
      <c r="R1194" s="226"/>
      <c r="S1194" s="226"/>
      <c r="T1194" s="227"/>
      <c r="U1194" s="221"/>
      <c r="V1194" s="221">
        <f>SUM(V1195:V1243)</f>
        <v>0</v>
      </c>
      <c r="W1194" s="221"/>
      <c r="X1194" s="221"/>
      <c r="Y1194" s="221"/>
      <c r="AG1194" t="s">
        <v>242</v>
      </c>
    </row>
    <row r="1195" spans="1:60" ht="22.5" outlineLevel="1" x14ac:dyDescent="0.2">
      <c r="A1195" s="229">
        <v>241</v>
      </c>
      <c r="B1195" s="230" t="s">
        <v>1772</v>
      </c>
      <c r="C1195" s="247" t="s">
        <v>1773</v>
      </c>
      <c r="D1195" s="231" t="s">
        <v>287</v>
      </c>
      <c r="E1195" s="232">
        <v>1</v>
      </c>
      <c r="F1195" s="233"/>
      <c r="G1195" s="234">
        <f>ROUND(E1195*F1195,2)</f>
        <v>0</v>
      </c>
      <c r="H1195" s="233"/>
      <c r="I1195" s="234">
        <f>ROUND(E1195*H1195,2)</f>
        <v>0</v>
      </c>
      <c r="J1195" s="233"/>
      <c r="K1195" s="234">
        <f>ROUND(E1195*J1195,2)</f>
        <v>0</v>
      </c>
      <c r="L1195" s="234">
        <v>21</v>
      </c>
      <c r="M1195" s="234">
        <f>G1195*(1+L1195/100)</f>
        <v>0</v>
      </c>
      <c r="N1195" s="232">
        <v>0</v>
      </c>
      <c r="O1195" s="232">
        <f>ROUND(E1195*N1195,2)</f>
        <v>0</v>
      </c>
      <c r="P1195" s="232">
        <v>0</v>
      </c>
      <c r="Q1195" s="232">
        <f>ROUND(E1195*P1195,2)</f>
        <v>0</v>
      </c>
      <c r="R1195" s="234"/>
      <c r="S1195" s="234" t="s">
        <v>279</v>
      </c>
      <c r="T1195" s="235" t="s">
        <v>247</v>
      </c>
      <c r="U1195" s="220">
        <v>0</v>
      </c>
      <c r="V1195" s="220">
        <f>ROUND(E1195*U1195,2)</f>
        <v>0</v>
      </c>
      <c r="W1195" s="220"/>
      <c r="X1195" s="220" t="s">
        <v>280</v>
      </c>
      <c r="Y1195" s="220" t="s">
        <v>249</v>
      </c>
      <c r="Z1195" s="210"/>
      <c r="AA1195" s="210"/>
      <c r="AB1195" s="210"/>
      <c r="AC1195" s="210"/>
      <c r="AD1195" s="210"/>
      <c r="AE1195" s="210"/>
      <c r="AF1195" s="210"/>
      <c r="AG1195" s="210" t="s">
        <v>281</v>
      </c>
      <c r="AH1195" s="210"/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2" x14ac:dyDescent="0.2">
      <c r="A1196" s="217"/>
      <c r="B1196" s="218"/>
      <c r="C1196" s="262" t="s">
        <v>1774</v>
      </c>
      <c r="D1196" s="254"/>
      <c r="E1196" s="255">
        <v>1</v>
      </c>
      <c r="F1196" s="220"/>
      <c r="G1196" s="220"/>
      <c r="H1196" s="220"/>
      <c r="I1196" s="220"/>
      <c r="J1196" s="220"/>
      <c r="K1196" s="220"/>
      <c r="L1196" s="220"/>
      <c r="M1196" s="220"/>
      <c r="N1196" s="219"/>
      <c r="O1196" s="219"/>
      <c r="P1196" s="219"/>
      <c r="Q1196" s="219"/>
      <c r="R1196" s="220"/>
      <c r="S1196" s="220"/>
      <c r="T1196" s="220"/>
      <c r="U1196" s="220"/>
      <c r="V1196" s="220"/>
      <c r="W1196" s="220"/>
      <c r="X1196" s="220"/>
      <c r="Y1196" s="220"/>
      <c r="Z1196" s="210"/>
      <c r="AA1196" s="210"/>
      <c r="AB1196" s="210"/>
      <c r="AC1196" s="210"/>
      <c r="AD1196" s="210"/>
      <c r="AE1196" s="210"/>
      <c r="AF1196" s="210"/>
      <c r="AG1196" s="210" t="s">
        <v>322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ht="22.5" outlineLevel="1" x14ac:dyDescent="0.2">
      <c r="A1197" s="229">
        <v>242</v>
      </c>
      <c r="B1197" s="230" t="s">
        <v>1775</v>
      </c>
      <c r="C1197" s="247" t="s">
        <v>1776</v>
      </c>
      <c r="D1197" s="231" t="s">
        <v>287</v>
      </c>
      <c r="E1197" s="232">
        <v>1</v>
      </c>
      <c r="F1197" s="233"/>
      <c r="G1197" s="234">
        <f>ROUND(E1197*F1197,2)</f>
        <v>0</v>
      </c>
      <c r="H1197" s="233"/>
      <c r="I1197" s="234">
        <f>ROUND(E1197*H1197,2)</f>
        <v>0</v>
      </c>
      <c r="J1197" s="233"/>
      <c r="K1197" s="234">
        <f>ROUND(E1197*J1197,2)</f>
        <v>0</v>
      </c>
      <c r="L1197" s="234">
        <v>21</v>
      </c>
      <c r="M1197" s="234">
        <f>G1197*(1+L1197/100)</f>
        <v>0</v>
      </c>
      <c r="N1197" s="232">
        <v>0</v>
      </c>
      <c r="O1197" s="232">
        <f>ROUND(E1197*N1197,2)</f>
        <v>0</v>
      </c>
      <c r="P1197" s="232">
        <v>0</v>
      </c>
      <c r="Q1197" s="232">
        <f>ROUND(E1197*P1197,2)</f>
        <v>0</v>
      </c>
      <c r="R1197" s="234"/>
      <c r="S1197" s="234" t="s">
        <v>279</v>
      </c>
      <c r="T1197" s="235" t="s">
        <v>247</v>
      </c>
      <c r="U1197" s="220">
        <v>0</v>
      </c>
      <c r="V1197" s="220">
        <f>ROUND(E1197*U1197,2)</f>
        <v>0</v>
      </c>
      <c r="W1197" s="220"/>
      <c r="X1197" s="220" t="s">
        <v>280</v>
      </c>
      <c r="Y1197" s="220" t="s">
        <v>249</v>
      </c>
      <c r="Z1197" s="210"/>
      <c r="AA1197" s="210"/>
      <c r="AB1197" s="210"/>
      <c r="AC1197" s="210"/>
      <c r="AD1197" s="210"/>
      <c r="AE1197" s="210"/>
      <c r="AF1197" s="210"/>
      <c r="AG1197" s="210" t="s">
        <v>281</v>
      </c>
      <c r="AH1197" s="210"/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2" x14ac:dyDescent="0.2">
      <c r="A1198" s="217"/>
      <c r="B1198" s="218"/>
      <c r="C1198" s="262" t="s">
        <v>1777</v>
      </c>
      <c r="D1198" s="254"/>
      <c r="E1198" s="255">
        <v>1</v>
      </c>
      <c r="F1198" s="220"/>
      <c r="G1198" s="220"/>
      <c r="H1198" s="220"/>
      <c r="I1198" s="220"/>
      <c r="J1198" s="220"/>
      <c r="K1198" s="220"/>
      <c r="L1198" s="220"/>
      <c r="M1198" s="220"/>
      <c r="N1198" s="219"/>
      <c r="O1198" s="219"/>
      <c r="P1198" s="219"/>
      <c r="Q1198" s="219"/>
      <c r="R1198" s="220"/>
      <c r="S1198" s="220"/>
      <c r="T1198" s="220"/>
      <c r="U1198" s="220"/>
      <c r="V1198" s="220"/>
      <c r="W1198" s="220"/>
      <c r="X1198" s="220"/>
      <c r="Y1198" s="220"/>
      <c r="Z1198" s="210"/>
      <c r="AA1198" s="210"/>
      <c r="AB1198" s="210"/>
      <c r="AC1198" s="210"/>
      <c r="AD1198" s="210"/>
      <c r="AE1198" s="210"/>
      <c r="AF1198" s="210"/>
      <c r="AG1198" s="210" t="s">
        <v>322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">
      <c r="A1199" s="229">
        <v>243</v>
      </c>
      <c r="B1199" s="230" t="s">
        <v>1778</v>
      </c>
      <c r="C1199" s="247" t="s">
        <v>1779</v>
      </c>
      <c r="D1199" s="231" t="s">
        <v>287</v>
      </c>
      <c r="E1199" s="232">
        <v>5</v>
      </c>
      <c r="F1199" s="233"/>
      <c r="G1199" s="234">
        <f>ROUND(E1199*F1199,2)</f>
        <v>0</v>
      </c>
      <c r="H1199" s="233"/>
      <c r="I1199" s="234">
        <f>ROUND(E1199*H1199,2)</f>
        <v>0</v>
      </c>
      <c r="J1199" s="233"/>
      <c r="K1199" s="234">
        <f>ROUND(E1199*J1199,2)</f>
        <v>0</v>
      </c>
      <c r="L1199" s="234">
        <v>21</v>
      </c>
      <c r="M1199" s="234">
        <f>G1199*(1+L1199/100)</f>
        <v>0</v>
      </c>
      <c r="N1199" s="232">
        <v>0</v>
      </c>
      <c r="O1199" s="232">
        <f>ROUND(E1199*N1199,2)</f>
        <v>0</v>
      </c>
      <c r="P1199" s="232">
        <v>0</v>
      </c>
      <c r="Q1199" s="232">
        <f>ROUND(E1199*P1199,2)</f>
        <v>0</v>
      </c>
      <c r="R1199" s="234"/>
      <c r="S1199" s="234" t="s">
        <v>279</v>
      </c>
      <c r="T1199" s="235" t="s">
        <v>247</v>
      </c>
      <c r="U1199" s="220">
        <v>0</v>
      </c>
      <c r="V1199" s="220">
        <f>ROUND(E1199*U1199,2)</f>
        <v>0</v>
      </c>
      <c r="W1199" s="220"/>
      <c r="X1199" s="220" t="s">
        <v>280</v>
      </c>
      <c r="Y1199" s="220" t="s">
        <v>249</v>
      </c>
      <c r="Z1199" s="210"/>
      <c r="AA1199" s="210"/>
      <c r="AB1199" s="210"/>
      <c r="AC1199" s="210"/>
      <c r="AD1199" s="210"/>
      <c r="AE1199" s="210"/>
      <c r="AF1199" s="210"/>
      <c r="AG1199" s="210" t="s">
        <v>281</v>
      </c>
      <c r="AH1199" s="210"/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2" x14ac:dyDescent="0.2">
      <c r="A1200" s="217"/>
      <c r="B1200" s="218"/>
      <c r="C1200" s="262" t="s">
        <v>1780</v>
      </c>
      <c r="D1200" s="254"/>
      <c r="E1200" s="255">
        <v>5</v>
      </c>
      <c r="F1200" s="220"/>
      <c r="G1200" s="220"/>
      <c r="H1200" s="220"/>
      <c r="I1200" s="220"/>
      <c r="J1200" s="220"/>
      <c r="K1200" s="220"/>
      <c r="L1200" s="220"/>
      <c r="M1200" s="220"/>
      <c r="N1200" s="219"/>
      <c r="O1200" s="219"/>
      <c r="P1200" s="219"/>
      <c r="Q1200" s="219"/>
      <c r="R1200" s="220"/>
      <c r="S1200" s="220"/>
      <c r="T1200" s="220"/>
      <c r="U1200" s="220"/>
      <c r="V1200" s="220"/>
      <c r="W1200" s="220"/>
      <c r="X1200" s="220"/>
      <c r="Y1200" s="220"/>
      <c r="Z1200" s="210"/>
      <c r="AA1200" s="210"/>
      <c r="AB1200" s="210"/>
      <c r="AC1200" s="210"/>
      <c r="AD1200" s="210"/>
      <c r="AE1200" s="210"/>
      <c r="AF1200" s="210"/>
      <c r="AG1200" s="210" t="s">
        <v>322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">
      <c r="A1201" s="229">
        <v>244</v>
      </c>
      <c r="B1201" s="230" t="s">
        <v>1781</v>
      </c>
      <c r="C1201" s="247" t="s">
        <v>1782</v>
      </c>
      <c r="D1201" s="231" t="s">
        <v>287</v>
      </c>
      <c r="E1201" s="232">
        <v>2</v>
      </c>
      <c r="F1201" s="233"/>
      <c r="G1201" s="234">
        <f>ROUND(E1201*F1201,2)</f>
        <v>0</v>
      </c>
      <c r="H1201" s="233"/>
      <c r="I1201" s="234">
        <f>ROUND(E1201*H1201,2)</f>
        <v>0</v>
      </c>
      <c r="J1201" s="233"/>
      <c r="K1201" s="234">
        <f>ROUND(E1201*J1201,2)</f>
        <v>0</v>
      </c>
      <c r="L1201" s="234">
        <v>21</v>
      </c>
      <c r="M1201" s="234">
        <f>G1201*(1+L1201/100)</f>
        <v>0</v>
      </c>
      <c r="N1201" s="232">
        <v>0</v>
      </c>
      <c r="O1201" s="232">
        <f>ROUND(E1201*N1201,2)</f>
        <v>0</v>
      </c>
      <c r="P1201" s="232">
        <v>0</v>
      </c>
      <c r="Q1201" s="232">
        <f>ROUND(E1201*P1201,2)</f>
        <v>0</v>
      </c>
      <c r="R1201" s="234"/>
      <c r="S1201" s="234" t="s">
        <v>279</v>
      </c>
      <c r="T1201" s="235" t="s">
        <v>247</v>
      </c>
      <c r="U1201" s="220">
        <v>0</v>
      </c>
      <c r="V1201" s="220">
        <f>ROUND(E1201*U1201,2)</f>
        <v>0</v>
      </c>
      <c r="W1201" s="220"/>
      <c r="X1201" s="220" t="s">
        <v>280</v>
      </c>
      <c r="Y1201" s="220" t="s">
        <v>249</v>
      </c>
      <c r="Z1201" s="210"/>
      <c r="AA1201" s="210"/>
      <c r="AB1201" s="210"/>
      <c r="AC1201" s="210"/>
      <c r="AD1201" s="210"/>
      <c r="AE1201" s="210"/>
      <c r="AF1201" s="210"/>
      <c r="AG1201" s="210" t="s">
        <v>281</v>
      </c>
      <c r="AH1201" s="210"/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2" x14ac:dyDescent="0.2">
      <c r="A1202" s="217"/>
      <c r="B1202" s="218"/>
      <c r="C1202" s="262" t="s">
        <v>1783</v>
      </c>
      <c r="D1202" s="254"/>
      <c r="E1202" s="255">
        <v>2</v>
      </c>
      <c r="F1202" s="220"/>
      <c r="G1202" s="220"/>
      <c r="H1202" s="220"/>
      <c r="I1202" s="220"/>
      <c r="J1202" s="220"/>
      <c r="K1202" s="220"/>
      <c r="L1202" s="220"/>
      <c r="M1202" s="220"/>
      <c r="N1202" s="219"/>
      <c r="O1202" s="219"/>
      <c r="P1202" s="219"/>
      <c r="Q1202" s="219"/>
      <c r="R1202" s="220"/>
      <c r="S1202" s="220"/>
      <c r="T1202" s="220"/>
      <c r="U1202" s="220"/>
      <c r="V1202" s="220"/>
      <c r="W1202" s="220"/>
      <c r="X1202" s="220"/>
      <c r="Y1202" s="220"/>
      <c r="Z1202" s="210"/>
      <c r="AA1202" s="210"/>
      <c r="AB1202" s="210"/>
      <c r="AC1202" s="210"/>
      <c r="AD1202" s="210"/>
      <c r="AE1202" s="210"/>
      <c r="AF1202" s="210"/>
      <c r="AG1202" s="210" t="s">
        <v>322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">
      <c r="A1203" s="229">
        <v>245</v>
      </c>
      <c r="B1203" s="230" t="s">
        <v>1784</v>
      </c>
      <c r="C1203" s="247" t="s">
        <v>1785</v>
      </c>
      <c r="D1203" s="231" t="s">
        <v>287</v>
      </c>
      <c r="E1203" s="232">
        <v>4</v>
      </c>
      <c r="F1203" s="233"/>
      <c r="G1203" s="234">
        <f>ROUND(E1203*F1203,2)</f>
        <v>0</v>
      </c>
      <c r="H1203" s="233"/>
      <c r="I1203" s="234">
        <f>ROUND(E1203*H1203,2)</f>
        <v>0</v>
      </c>
      <c r="J1203" s="233"/>
      <c r="K1203" s="234">
        <f>ROUND(E1203*J1203,2)</f>
        <v>0</v>
      </c>
      <c r="L1203" s="234">
        <v>21</v>
      </c>
      <c r="M1203" s="234">
        <f>G1203*(1+L1203/100)</f>
        <v>0</v>
      </c>
      <c r="N1203" s="232">
        <v>0</v>
      </c>
      <c r="O1203" s="232">
        <f>ROUND(E1203*N1203,2)</f>
        <v>0</v>
      </c>
      <c r="P1203" s="232">
        <v>0</v>
      </c>
      <c r="Q1203" s="232">
        <f>ROUND(E1203*P1203,2)</f>
        <v>0</v>
      </c>
      <c r="R1203" s="234"/>
      <c r="S1203" s="234" t="s">
        <v>279</v>
      </c>
      <c r="T1203" s="235" t="s">
        <v>247</v>
      </c>
      <c r="U1203" s="220">
        <v>0</v>
      </c>
      <c r="V1203" s="220">
        <f>ROUND(E1203*U1203,2)</f>
        <v>0</v>
      </c>
      <c r="W1203" s="220"/>
      <c r="X1203" s="220" t="s">
        <v>280</v>
      </c>
      <c r="Y1203" s="220" t="s">
        <v>249</v>
      </c>
      <c r="Z1203" s="210"/>
      <c r="AA1203" s="210"/>
      <c r="AB1203" s="210"/>
      <c r="AC1203" s="210"/>
      <c r="AD1203" s="210"/>
      <c r="AE1203" s="210"/>
      <c r="AF1203" s="210"/>
      <c r="AG1203" s="210" t="s">
        <v>281</v>
      </c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2" x14ac:dyDescent="0.2">
      <c r="A1204" s="217"/>
      <c r="B1204" s="218"/>
      <c r="C1204" s="262" t="s">
        <v>1786</v>
      </c>
      <c r="D1204" s="254"/>
      <c r="E1204" s="255">
        <v>4</v>
      </c>
      <c r="F1204" s="220"/>
      <c r="G1204" s="220"/>
      <c r="H1204" s="220"/>
      <c r="I1204" s="220"/>
      <c r="J1204" s="220"/>
      <c r="K1204" s="220"/>
      <c r="L1204" s="220"/>
      <c r="M1204" s="220"/>
      <c r="N1204" s="219"/>
      <c r="O1204" s="219"/>
      <c r="P1204" s="219"/>
      <c r="Q1204" s="219"/>
      <c r="R1204" s="220"/>
      <c r="S1204" s="220"/>
      <c r="T1204" s="220"/>
      <c r="U1204" s="220"/>
      <c r="V1204" s="220"/>
      <c r="W1204" s="220"/>
      <c r="X1204" s="220"/>
      <c r="Y1204" s="220"/>
      <c r="Z1204" s="210"/>
      <c r="AA1204" s="210"/>
      <c r="AB1204" s="210"/>
      <c r="AC1204" s="210"/>
      <c r="AD1204" s="210"/>
      <c r="AE1204" s="210"/>
      <c r="AF1204" s="210"/>
      <c r="AG1204" s="210" t="s">
        <v>322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">
      <c r="A1205" s="229">
        <v>246</v>
      </c>
      <c r="B1205" s="230" t="s">
        <v>1787</v>
      </c>
      <c r="C1205" s="247" t="s">
        <v>1788</v>
      </c>
      <c r="D1205" s="231" t="s">
        <v>287</v>
      </c>
      <c r="E1205" s="232">
        <v>3</v>
      </c>
      <c r="F1205" s="233"/>
      <c r="G1205" s="234">
        <f>ROUND(E1205*F1205,2)</f>
        <v>0</v>
      </c>
      <c r="H1205" s="233"/>
      <c r="I1205" s="234">
        <f>ROUND(E1205*H1205,2)</f>
        <v>0</v>
      </c>
      <c r="J1205" s="233"/>
      <c r="K1205" s="234">
        <f>ROUND(E1205*J1205,2)</f>
        <v>0</v>
      </c>
      <c r="L1205" s="234">
        <v>21</v>
      </c>
      <c r="M1205" s="234">
        <f>G1205*(1+L1205/100)</f>
        <v>0</v>
      </c>
      <c r="N1205" s="232">
        <v>0</v>
      </c>
      <c r="O1205" s="232">
        <f>ROUND(E1205*N1205,2)</f>
        <v>0</v>
      </c>
      <c r="P1205" s="232">
        <v>0</v>
      </c>
      <c r="Q1205" s="232">
        <f>ROUND(E1205*P1205,2)</f>
        <v>0</v>
      </c>
      <c r="R1205" s="234"/>
      <c r="S1205" s="234" t="s">
        <v>279</v>
      </c>
      <c r="T1205" s="235" t="s">
        <v>247</v>
      </c>
      <c r="U1205" s="220">
        <v>0</v>
      </c>
      <c r="V1205" s="220">
        <f>ROUND(E1205*U1205,2)</f>
        <v>0</v>
      </c>
      <c r="W1205" s="220"/>
      <c r="X1205" s="220" t="s">
        <v>280</v>
      </c>
      <c r="Y1205" s="220" t="s">
        <v>249</v>
      </c>
      <c r="Z1205" s="210"/>
      <c r="AA1205" s="210"/>
      <c r="AB1205" s="210"/>
      <c r="AC1205" s="210"/>
      <c r="AD1205" s="210"/>
      <c r="AE1205" s="210"/>
      <c r="AF1205" s="210"/>
      <c r="AG1205" s="210" t="s">
        <v>281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2" x14ac:dyDescent="0.2">
      <c r="A1206" s="217"/>
      <c r="B1206" s="218"/>
      <c r="C1206" s="262" t="s">
        <v>1789</v>
      </c>
      <c r="D1206" s="254"/>
      <c r="E1206" s="255">
        <v>3</v>
      </c>
      <c r="F1206" s="220"/>
      <c r="G1206" s="220"/>
      <c r="H1206" s="220"/>
      <c r="I1206" s="220"/>
      <c r="J1206" s="220"/>
      <c r="K1206" s="220"/>
      <c r="L1206" s="220"/>
      <c r="M1206" s="220"/>
      <c r="N1206" s="219"/>
      <c r="O1206" s="219"/>
      <c r="P1206" s="219"/>
      <c r="Q1206" s="219"/>
      <c r="R1206" s="220"/>
      <c r="S1206" s="220"/>
      <c r="T1206" s="220"/>
      <c r="U1206" s="220"/>
      <c r="V1206" s="220"/>
      <c r="W1206" s="220"/>
      <c r="X1206" s="220"/>
      <c r="Y1206" s="220"/>
      <c r="Z1206" s="210"/>
      <c r="AA1206" s="210"/>
      <c r="AB1206" s="210"/>
      <c r="AC1206" s="210"/>
      <c r="AD1206" s="210"/>
      <c r="AE1206" s="210"/>
      <c r="AF1206" s="210"/>
      <c r="AG1206" s="210" t="s">
        <v>322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ht="22.5" outlineLevel="1" x14ac:dyDescent="0.2">
      <c r="A1207" s="229">
        <v>247</v>
      </c>
      <c r="B1207" s="230" t="s">
        <v>1790</v>
      </c>
      <c r="C1207" s="247" t="s">
        <v>1791</v>
      </c>
      <c r="D1207" s="231" t="s">
        <v>287</v>
      </c>
      <c r="E1207" s="232">
        <v>2</v>
      </c>
      <c r="F1207" s="233"/>
      <c r="G1207" s="234">
        <f>ROUND(E1207*F1207,2)</f>
        <v>0</v>
      </c>
      <c r="H1207" s="233"/>
      <c r="I1207" s="234">
        <f>ROUND(E1207*H1207,2)</f>
        <v>0</v>
      </c>
      <c r="J1207" s="233"/>
      <c r="K1207" s="234">
        <f>ROUND(E1207*J1207,2)</f>
        <v>0</v>
      </c>
      <c r="L1207" s="234">
        <v>21</v>
      </c>
      <c r="M1207" s="234">
        <f>G1207*(1+L1207/100)</f>
        <v>0</v>
      </c>
      <c r="N1207" s="232">
        <v>0</v>
      </c>
      <c r="O1207" s="232">
        <f>ROUND(E1207*N1207,2)</f>
        <v>0</v>
      </c>
      <c r="P1207" s="232">
        <v>0</v>
      </c>
      <c r="Q1207" s="232">
        <f>ROUND(E1207*P1207,2)</f>
        <v>0</v>
      </c>
      <c r="R1207" s="234"/>
      <c r="S1207" s="234" t="s">
        <v>279</v>
      </c>
      <c r="T1207" s="235" t="s">
        <v>247</v>
      </c>
      <c r="U1207" s="220">
        <v>0</v>
      </c>
      <c r="V1207" s="220">
        <f>ROUND(E1207*U1207,2)</f>
        <v>0</v>
      </c>
      <c r="W1207" s="220"/>
      <c r="X1207" s="220" t="s">
        <v>280</v>
      </c>
      <c r="Y1207" s="220" t="s">
        <v>249</v>
      </c>
      <c r="Z1207" s="210"/>
      <c r="AA1207" s="210"/>
      <c r="AB1207" s="210"/>
      <c r="AC1207" s="210"/>
      <c r="AD1207" s="210"/>
      <c r="AE1207" s="210"/>
      <c r="AF1207" s="210"/>
      <c r="AG1207" s="210" t="s">
        <v>281</v>
      </c>
      <c r="AH1207" s="210"/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2" x14ac:dyDescent="0.2">
      <c r="A1208" s="217"/>
      <c r="B1208" s="218"/>
      <c r="C1208" s="262" t="s">
        <v>1792</v>
      </c>
      <c r="D1208" s="254"/>
      <c r="E1208" s="255">
        <v>2</v>
      </c>
      <c r="F1208" s="220"/>
      <c r="G1208" s="220"/>
      <c r="H1208" s="220"/>
      <c r="I1208" s="220"/>
      <c r="J1208" s="220"/>
      <c r="K1208" s="220"/>
      <c r="L1208" s="220"/>
      <c r="M1208" s="220"/>
      <c r="N1208" s="219"/>
      <c r="O1208" s="219"/>
      <c r="P1208" s="219"/>
      <c r="Q1208" s="219"/>
      <c r="R1208" s="220"/>
      <c r="S1208" s="220"/>
      <c r="T1208" s="220"/>
      <c r="U1208" s="220"/>
      <c r="V1208" s="220"/>
      <c r="W1208" s="220"/>
      <c r="X1208" s="220"/>
      <c r="Y1208" s="220"/>
      <c r="Z1208" s="210"/>
      <c r="AA1208" s="210"/>
      <c r="AB1208" s="210"/>
      <c r="AC1208" s="210"/>
      <c r="AD1208" s="210"/>
      <c r="AE1208" s="210"/>
      <c r="AF1208" s="210"/>
      <c r="AG1208" s="210" t="s">
        <v>322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ht="22.5" outlineLevel="1" x14ac:dyDescent="0.2">
      <c r="A1209" s="229">
        <v>248</v>
      </c>
      <c r="B1209" s="230" t="s">
        <v>1793</v>
      </c>
      <c r="C1209" s="247" t="s">
        <v>1794</v>
      </c>
      <c r="D1209" s="231" t="s">
        <v>287</v>
      </c>
      <c r="E1209" s="232">
        <v>2</v>
      </c>
      <c r="F1209" s="233"/>
      <c r="G1209" s="234">
        <f>ROUND(E1209*F1209,2)</f>
        <v>0</v>
      </c>
      <c r="H1209" s="233"/>
      <c r="I1209" s="234">
        <f>ROUND(E1209*H1209,2)</f>
        <v>0</v>
      </c>
      <c r="J1209" s="233"/>
      <c r="K1209" s="234">
        <f>ROUND(E1209*J1209,2)</f>
        <v>0</v>
      </c>
      <c r="L1209" s="234">
        <v>21</v>
      </c>
      <c r="M1209" s="234">
        <f>G1209*(1+L1209/100)</f>
        <v>0</v>
      </c>
      <c r="N1209" s="232">
        <v>0</v>
      </c>
      <c r="O1209" s="232">
        <f>ROUND(E1209*N1209,2)</f>
        <v>0</v>
      </c>
      <c r="P1209" s="232">
        <v>0</v>
      </c>
      <c r="Q1209" s="232">
        <f>ROUND(E1209*P1209,2)</f>
        <v>0</v>
      </c>
      <c r="R1209" s="234"/>
      <c r="S1209" s="234" t="s">
        <v>279</v>
      </c>
      <c r="T1209" s="235" t="s">
        <v>247</v>
      </c>
      <c r="U1209" s="220">
        <v>0</v>
      </c>
      <c r="V1209" s="220">
        <f>ROUND(E1209*U1209,2)</f>
        <v>0</v>
      </c>
      <c r="W1209" s="220"/>
      <c r="X1209" s="220" t="s">
        <v>280</v>
      </c>
      <c r="Y1209" s="220" t="s">
        <v>249</v>
      </c>
      <c r="Z1209" s="210"/>
      <c r="AA1209" s="210"/>
      <c r="AB1209" s="210"/>
      <c r="AC1209" s="210"/>
      <c r="AD1209" s="210"/>
      <c r="AE1209" s="210"/>
      <c r="AF1209" s="210"/>
      <c r="AG1209" s="210" t="s">
        <v>281</v>
      </c>
      <c r="AH1209" s="210"/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2" x14ac:dyDescent="0.2">
      <c r="A1210" s="217"/>
      <c r="B1210" s="218"/>
      <c r="C1210" s="262" t="s">
        <v>1795</v>
      </c>
      <c r="D1210" s="254"/>
      <c r="E1210" s="255">
        <v>2</v>
      </c>
      <c r="F1210" s="220"/>
      <c r="G1210" s="220"/>
      <c r="H1210" s="220"/>
      <c r="I1210" s="220"/>
      <c r="J1210" s="220"/>
      <c r="K1210" s="220"/>
      <c r="L1210" s="220"/>
      <c r="M1210" s="220"/>
      <c r="N1210" s="219"/>
      <c r="O1210" s="219"/>
      <c r="P1210" s="219"/>
      <c r="Q1210" s="219"/>
      <c r="R1210" s="220"/>
      <c r="S1210" s="220"/>
      <c r="T1210" s="220"/>
      <c r="U1210" s="220"/>
      <c r="V1210" s="220"/>
      <c r="W1210" s="220"/>
      <c r="X1210" s="220"/>
      <c r="Y1210" s="220"/>
      <c r="Z1210" s="210"/>
      <c r="AA1210" s="210"/>
      <c r="AB1210" s="210"/>
      <c r="AC1210" s="210"/>
      <c r="AD1210" s="210"/>
      <c r="AE1210" s="210"/>
      <c r="AF1210" s="210"/>
      <c r="AG1210" s="210" t="s">
        <v>322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ht="22.5" outlineLevel="1" x14ac:dyDescent="0.2">
      <c r="A1211" s="229">
        <v>249</v>
      </c>
      <c r="B1211" s="230" t="s">
        <v>1796</v>
      </c>
      <c r="C1211" s="247" t="s">
        <v>1797</v>
      </c>
      <c r="D1211" s="231" t="s">
        <v>287</v>
      </c>
      <c r="E1211" s="232">
        <v>2</v>
      </c>
      <c r="F1211" s="233"/>
      <c r="G1211" s="234">
        <f>ROUND(E1211*F1211,2)</f>
        <v>0</v>
      </c>
      <c r="H1211" s="233"/>
      <c r="I1211" s="234">
        <f>ROUND(E1211*H1211,2)</f>
        <v>0</v>
      </c>
      <c r="J1211" s="233"/>
      <c r="K1211" s="234">
        <f>ROUND(E1211*J1211,2)</f>
        <v>0</v>
      </c>
      <c r="L1211" s="234">
        <v>21</v>
      </c>
      <c r="M1211" s="234">
        <f>G1211*(1+L1211/100)</f>
        <v>0</v>
      </c>
      <c r="N1211" s="232">
        <v>0</v>
      </c>
      <c r="O1211" s="232">
        <f>ROUND(E1211*N1211,2)</f>
        <v>0</v>
      </c>
      <c r="P1211" s="232">
        <v>0</v>
      </c>
      <c r="Q1211" s="232">
        <f>ROUND(E1211*P1211,2)</f>
        <v>0</v>
      </c>
      <c r="R1211" s="234"/>
      <c r="S1211" s="234" t="s">
        <v>279</v>
      </c>
      <c r="T1211" s="235" t="s">
        <v>247</v>
      </c>
      <c r="U1211" s="220">
        <v>0</v>
      </c>
      <c r="V1211" s="220">
        <f>ROUND(E1211*U1211,2)</f>
        <v>0</v>
      </c>
      <c r="W1211" s="220"/>
      <c r="X1211" s="220" t="s">
        <v>280</v>
      </c>
      <c r="Y1211" s="220" t="s">
        <v>249</v>
      </c>
      <c r="Z1211" s="210"/>
      <c r="AA1211" s="210"/>
      <c r="AB1211" s="210"/>
      <c r="AC1211" s="210"/>
      <c r="AD1211" s="210"/>
      <c r="AE1211" s="210"/>
      <c r="AF1211" s="210"/>
      <c r="AG1211" s="210" t="s">
        <v>281</v>
      </c>
      <c r="AH1211" s="210"/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2" x14ac:dyDescent="0.2">
      <c r="A1212" s="217"/>
      <c r="B1212" s="218"/>
      <c r="C1212" s="262" t="s">
        <v>1798</v>
      </c>
      <c r="D1212" s="254"/>
      <c r="E1212" s="255">
        <v>2</v>
      </c>
      <c r="F1212" s="220"/>
      <c r="G1212" s="220"/>
      <c r="H1212" s="220"/>
      <c r="I1212" s="220"/>
      <c r="J1212" s="220"/>
      <c r="K1212" s="220"/>
      <c r="L1212" s="220"/>
      <c r="M1212" s="220"/>
      <c r="N1212" s="219"/>
      <c r="O1212" s="219"/>
      <c r="P1212" s="219"/>
      <c r="Q1212" s="219"/>
      <c r="R1212" s="220"/>
      <c r="S1212" s="220"/>
      <c r="T1212" s="220"/>
      <c r="U1212" s="220"/>
      <c r="V1212" s="220"/>
      <c r="W1212" s="220"/>
      <c r="X1212" s="220"/>
      <c r="Y1212" s="220"/>
      <c r="Z1212" s="210"/>
      <c r="AA1212" s="210"/>
      <c r="AB1212" s="210"/>
      <c r="AC1212" s="210"/>
      <c r="AD1212" s="210"/>
      <c r="AE1212" s="210"/>
      <c r="AF1212" s="210"/>
      <c r="AG1212" s="210" t="s">
        <v>322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ht="22.5" outlineLevel="1" x14ac:dyDescent="0.2">
      <c r="A1213" s="229">
        <v>250</v>
      </c>
      <c r="B1213" s="230" t="s">
        <v>1799</v>
      </c>
      <c r="C1213" s="247" t="s">
        <v>1800</v>
      </c>
      <c r="D1213" s="231" t="s">
        <v>287</v>
      </c>
      <c r="E1213" s="232">
        <v>2</v>
      </c>
      <c r="F1213" s="233"/>
      <c r="G1213" s="234">
        <f>ROUND(E1213*F1213,2)</f>
        <v>0</v>
      </c>
      <c r="H1213" s="233"/>
      <c r="I1213" s="234">
        <f>ROUND(E1213*H1213,2)</f>
        <v>0</v>
      </c>
      <c r="J1213" s="233"/>
      <c r="K1213" s="234">
        <f>ROUND(E1213*J1213,2)</f>
        <v>0</v>
      </c>
      <c r="L1213" s="234">
        <v>21</v>
      </c>
      <c r="M1213" s="234">
        <f>G1213*(1+L1213/100)</f>
        <v>0</v>
      </c>
      <c r="N1213" s="232">
        <v>0</v>
      </c>
      <c r="O1213" s="232">
        <f>ROUND(E1213*N1213,2)</f>
        <v>0</v>
      </c>
      <c r="P1213" s="232">
        <v>0</v>
      </c>
      <c r="Q1213" s="232">
        <f>ROUND(E1213*P1213,2)</f>
        <v>0</v>
      </c>
      <c r="R1213" s="234"/>
      <c r="S1213" s="234" t="s">
        <v>279</v>
      </c>
      <c r="T1213" s="235" t="s">
        <v>247</v>
      </c>
      <c r="U1213" s="220">
        <v>0</v>
      </c>
      <c r="V1213" s="220">
        <f>ROUND(E1213*U1213,2)</f>
        <v>0</v>
      </c>
      <c r="W1213" s="220"/>
      <c r="X1213" s="220" t="s">
        <v>280</v>
      </c>
      <c r="Y1213" s="220" t="s">
        <v>249</v>
      </c>
      <c r="Z1213" s="210"/>
      <c r="AA1213" s="210"/>
      <c r="AB1213" s="210"/>
      <c r="AC1213" s="210"/>
      <c r="AD1213" s="210"/>
      <c r="AE1213" s="210"/>
      <c r="AF1213" s="210"/>
      <c r="AG1213" s="210" t="s">
        <v>281</v>
      </c>
      <c r="AH1213" s="210"/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2" x14ac:dyDescent="0.2">
      <c r="A1214" s="217"/>
      <c r="B1214" s="218"/>
      <c r="C1214" s="262" t="s">
        <v>1801</v>
      </c>
      <c r="D1214" s="254"/>
      <c r="E1214" s="255">
        <v>2</v>
      </c>
      <c r="F1214" s="220"/>
      <c r="G1214" s="220"/>
      <c r="H1214" s="220"/>
      <c r="I1214" s="220"/>
      <c r="J1214" s="220"/>
      <c r="K1214" s="220"/>
      <c r="L1214" s="220"/>
      <c r="M1214" s="220"/>
      <c r="N1214" s="219"/>
      <c r="O1214" s="219"/>
      <c r="P1214" s="219"/>
      <c r="Q1214" s="219"/>
      <c r="R1214" s="220"/>
      <c r="S1214" s="220"/>
      <c r="T1214" s="220"/>
      <c r="U1214" s="220"/>
      <c r="V1214" s="220"/>
      <c r="W1214" s="220"/>
      <c r="X1214" s="220"/>
      <c r="Y1214" s="220"/>
      <c r="Z1214" s="210"/>
      <c r="AA1214" s="210"/>
      <c r="AB1214" s="210"/>
      <c r="AC1214" s="210"/>
      <c r="AD1214" s="210"/>
      <c r="AE1214" s="210"/>
      <c r="AF1214" s="210"/>
      <c r="AG1214" s="210" t="s">
        <v>322</v>
      </c>
      <c r="AH1214" s="210">
        <v>0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">
      <c r="A1215" s="239">
        <v>251</v>
      </c>
      <c r="B1215" s="240" t="s">
        <v>620</v>
      </c>
      <c r="C1215" s="250" t="s">
        <v>1802</v>
      </c>
      <c r="D1215" s="241" t="s">
        <v>587</v>
      </c>
      <c r="E1215" s="242">
        <v>1</v>
      </c>
      <c r="F1215" s="243"/>
      <c r="G1215" s="244">
        <f>ROUND(E1215*F1215,2)</f>
        <v>0</v>
      </c>
      <c r="H1215" s="243"/>
      <c r="I1215" s="244">
        <f>ROUND(E1215*H1215,2)</f>
        <v>0</v>
      </c>
      <c r="J1215" s="243"/>
      <c r="K1215" s="244">
        <f>ROUND(E1215*J1215,2)</f>
        <v>0</v>
      </c>
      <c r="L1215" s="244">
        <v>21</v>
      </c>
      <c r="M1215" s="244">
        <f>G1215*(1+L1215/100)</f>
        <v>0</v>
      </c>
      <c r="N1215" s="242">
        <v>0</v>
      </c>
      <c r="O1215" s="242">
        <f>ROUND(E1215*N1215,2)</f>
        <v>0</v>
      </c>
      <c r="P1215" s="242">
        <v>0</v>
      </c>
      <c r="Q1215" s="242">
        <f>ROUND(E1215*P1215,2)</f>
        <v>0</v>
      </c>
      <c r="R1215" s="244"/>
      <c r="S1215" s="244" t="s">
        <v>279</v>
      </c>
      <c r="T1215" s="245" t="s">
        <v>247</v>
      </c>
      <c r="U1215" s="220">
        <v>0</v>
      </c>
      <c r="V1215" s="220">
        <f>ROUND(E1215*U1215,2)</f>
        <v>0</v>
      </c>
      <c r="W1215" s="220"/>
      <c r="X1215" s="220" t="s">
        <v>280</v>
      </c>
      <c r="Y1215" s="220" t="s">
        <v>249</v>
      </c>
      <c r="Z1215" s="210"/>
      <c r="AA1215" s="210"/>
      <c r="AB1215" s="210"/>
      <c r="AC1215" s="210"/>
      <c r="AD1215" s="210"/>
      <c r="AE1215" s="210"/>
      <c r="AF1215" s="210"/>
      <c r="AG1215" s="210" t="s">
        <v>281</v>
      </c>
      <c r="AH1215" s="210"/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ht="22.5" outlineLevel="1" x14ac:dyDescent="0.2">
      <c r="A1216" s="229">
        <v>252</v>
      </c>
      <c r="B1216" s="230" t="s">
        <v>1803</v>
      </c>
      <c r="C1216" s="247" t="s">
        <v>1804</v>
      </c>
      <c r="D1216" s="231" t="s">
        <v>287</v>
      </c>
      <c r="E1216" s="232">
        <v>5</v>
      </c>
      <c r="F1216" s="233"/>
      <c r="G1216" s="234">
        <f>ROUND(E1216*F1216,2)</f>
        <v>0</v>
      </c>
      <c r="H1216" s="233"/>
      <c r="I1216" s="234">
        <f>ROUND(E1216*H1216,2)</f>
        <v>0</v>
      </c>
      <c r="J1216" s="233"/>
      <c r="K1216" s="234">
        <f>ROUND(E1216*J1216,2)</f>
        <v>0</v>
      </c>
      <c r="L1216" s="234">
        <v>21</v>
      </c>
      <c r="M1216" s="234">
        <f>G1216*(1+L1216/100)</f>
        <v>0</v>
      </c>
      <c r="N1216" s="232">
        <v>0</v>
      </c>
      <c r="O1216" s="232">
        <f>ROUND(E1216*N1216,2)</f>
        <v>0</v>
      </c>
      <c r="P1216" s="232">
        <v>0</v>
      </c>
      <c r="Q1216" s="232">
        <f>ROUND(E1216*P1216,2)</f>
        <v>0</v>
      </c>
      <c r="R1216" s="234"/>
      <c r="S1216" s="234" t="s">
        <v>279</v>
      </c>
      <c r="T1216" s="235" t="s">
        <v>247</v>
      </c>
      <c r="U1216" s="220">
        <v>0</v>
      </c>
      <c r="V1216" s="220">
        <f>ROUND(E1216*U1216,2)</f>
        <v>0</v>
      </c>
      <c r="W1216" s="220"/>
      <c r="X1216" s="220" t="s">
        <v>280</v>
      </c>
      <c r="Y1216" s="220" t="s">
        <v>249</v>
      </c>
      <c r="Z1216" s="210"/>
      <c r="AA1216" s="210"/>
      <c r="AB1216" s="210"/>
      <c r="AC1216" s="210"/>
      <c r="AD1216" s="210"/>
      <c r="AE1216" s="210"/>
      <c r="AF1216" s="210"/>
      <c r="AG1216" s="210" t="s">
        <v>281</v>
      </c>
      <c r="AH1216" s="210"/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2" x14ac:dyDescent="0.2">
      <c r="A1217" s="217"/>
      <c r="B1217" s="218"/>
      <c r="C1217" s="262" t="s">
        <v>1805</v>
      </c>
      <c r="D1217" s="254"/>
      <c r="E1217" s="255">
        <v>5</v>
      </c>
      <c r="F1217" s="220"/>
      <c r="G1217" s="220"/>
      <c r="H1217" s="220"/>
      <c r="I1217" s="220"/>
      <c r="J1217" s="220"/>
      <c r="K1217" s="220"/>
      <c r="L1217" s="220"/>
      <c r="M1217" s="220"/>
      <c r="N1217" s="219"/>
      <c r="O1217" s="219"/>
      <c r="P1217" s="219"/>
      <c r="Q1217" s="219"/>
      <c r="R1217" s="220"/>
      <c r="S1217" s="220"/>
      <c r="T1217" s="220"/>
      <c r="U1217" s="220"/>
      <c r="V1217" s="220"/>
      <c r="W1217" s="220"/>
      <c r="X1217" s="220"/>
      <c r="Y1217" s="220"/>
      <c r="Z1217" s="210"/>
      <c r="AA1217" s="210"/>
      <c r="AB1217" s="210"/>
      <c r="AC1217" s="210"/>
      <c r="AD1217" s="210"/>
      <c r="AE1217" s="210"/>
      <c r="AF1217" s="210"/>
      <c r="AG1217" s="210" t="s">
        <v>322</v>
      </c>
      <c r="AH1217" s="210">
        <v>0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ht="22.5" outlineLevel="1" x14ac:dyDescent="0.2">
      <c r="A1218" s="229">
        <v>253</v>
      </c>
      <c r="B1218" s="230" t="s">
        <v>1806</v>
      </c>
      <c r="C1218" s="247" t="s">
        <v>1807</v>
      </c>
      <c r="D1218" s="231" t="s">
        <v>287</v>
      </c>
      <c r="E1218" s="232">
        <v>2</v>
      </c>
      <c r="F1218" s="233"/>
      <c r="G1218" s="234">
        <f>ROUND(E1218*F1218,2)</f>
        <v>0</v>
      </c>
      <c r="H1218" s="233"/>
      <c r="I1218" s="234">
        <f>ROUND(E1218*H1218,2)</f>
        <v>0</v>
      </c>
      <c r="J1218" s="233"/>
      <c r="K1218" s="234">
        <f>ROUND(E1218*J1218,2)</f>
        <v>0</v>
      </c>
      <c r="L1218" s="234">
        <v>21</v>
      </c>
      <c r="M1218" s="234">
        <f>G1218*(1+L1218/100)</f>
        <v>0</v>
      </c>
      <c r="N1218" s="232">
        <v>0</v>
      </c>
      <c r="O1218" s="232">
        <f>ROUND(E1218*N1218,2)</f>
        <v>0</v>
      </c>
      <c r="P1218" s="232">
        <v>0</v>
      </c>
      <c r="Q1218" s="232">
        <f>ROUND(E1218*P1218,2)</f>
        <v>0</v>
      </c>
      <c r="R1218" s="234"/>
      <c r="S1218" s="234" t="s">
        <v>279</v>
      </c>
      <c r="T1218" s="235" t="s">
        <v>247</v>
      </c>
      <c r="U1218" s="220">
        <v>0</v>
      </c>
      <c r="V1218" s="220">
        <f>ROUND(E1218*U1218,2)</f>
        <v>0</v>
      </c>
      <c r="W1218" s="220"/>
      <c r="X1218" s="220" t="s">
        <v>280</v>
      </c>
      <c r="Y1218" s="220" t="s">
        <v>249</v>
      </c>
      <c r="Z1218" s="210"/>
      <c r="AA1218" s="210"/>
      <c r="AB1218" s="210"/>
      <c r="AC1218" s="210"/>
      <c r="AD1218" s="210"/>
      <c r="AE1218" s="210"/>
      <c r="AF1218" s="210"/>
      <c r="AG1218" s="210" t="s">
        <v>281</v>
      </c>
      <c r="AH1218" s="210"/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2" x14ac:dyDescent="0.2">
      <c r="A1219" s="217"/>
      <c r="B1219" s="218"/>
      <c r="C1219" s="262" t="s">
        <v>1808</v>
      </c>
      <c r="D1219" s="254"/>
      <c r="E1219" s="255">
        <v>2</v>
      </c>
      <c r="F1219" s="220"/>
      <c r="G1219" s="220"/>
      <c r="H1219" s="220"/>
      <c r="I1219" s="220"/>
      <c r="J1219" s="220"/>
      <c r="K1219" s="220"/>
      <c r="L1219" s="220"/>
      <c r="M1219" s="220"/>
      <c r="N1219" s="219"/>
      <c r="O1219" s="219"/>
      <c r="P1219" s="219"/>
      <c r="Q1219" s="219"/>
      <c r="R1219" s="220"/>
      <c r="S1219" s="220"/>
      <c r="T1219" s="220"/>
      <c r="U1219" s="220"/>
      <c r="V1219" s="220"/>
      <c r="W1219" s="220"/>
      <c r="X1219" s="220"/>
      <c r="Y1219" s="220"/>
      <c r="Z1219" s="210"/>
      <c r="AA1219" s="210"/>
      <c r="AB1219" s="210"/>
      <c r="AC1219" s="210"/>
      <c r="AD1219" s="210"/>
      <c r="AE1219" s="210"/>
      <c r="AF1219" s="210"/>
      <c r="AG1219" s="210" t="s">
        <v>322</v>
      </c>
      <c r="AH1219" s="210">
        <v>0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ht="22.5" outlineLevel="1" x14ac:dyDescent="0.2">
      <c r="A1220" s="229">
        <v>254</v>
      </c>
      <c r="B1220" s="230" t="s">
        <v>1809</v>
      </c>
      <c r="C1220" s="247" t="s">
        <v>1810</v>
      </c>
      <c r="D1220" s="231" t="s">
        <v>287</v>
      </c>
      <c r="E1220" s="232">
        <v>4</v>
      </c>
      <c r="F1220" s="233"/>
      <c r="G1220" s="234">
        <f>ROUND(E1220*F1220,2)</f>
        <v>0</v>
      </c>
      <c r="H1220" s="233"/>
      <c r="I1220" s="234">
        <f>ROUND(E1220*H1220,2)</f>
        <v>0</v>
      </c>
      <c r="J1220" s="233"/>
      <c r="K1220" s="234">
        <f>ROUND(E1220*J1220,2)</f>
        <v>0</v>
      </c>
      <c r="L1220" s="234">
        <v>21</v>
      </c>
      <c r="M1220" s="234">
        <f>G1220*(1+L1220/100)</f>
        <v>0</v>
      </c>
      <c r="N1220" s="232">
        <v>0</v>
      </c>
      <c r="O1220" s="232">
        <f>ROUND(E1220*N1220,2)</f>
        <v>0</v>
      </c>
      <c r="P1220" s="232">
        <v>0</v>
      </c>
      <c r="Q1220" s="232">
        <f>ROUND(E1220*P1220,2)</f>
        <v>0</v>
      </c>
      <c r="R1220" s="234"/>
      <c r="S1220" s="234" t="s">
        <v>279</v>
      </c>
      <c r="T1220" s="235" t="s">
        <v>247</v>
      </c>
      <c r="U1220" s="220">
        <v>0</v>
      </c>
      <c r="V1220" s="220">
        <f>ROUND(E1220*U1220,2)</f>
        <v>0</v>
      </c>
      <c r="W1220" s="220"/>
      <c r="X1220" s="220" t="s">
        <v>280</v>
      </c>
      <c r="Y1220" s="220" t="s">
        <v>249</v>
      </c>
      <c r="Z1220" s="210"/>
      <c r="AA1220" s="210"/>
      <c r="AB1220" s="210"/>
      <c r="AC1220" s="210"/>
      <c r="AD1220" s="210"/>
      <c r="AE1220" s="210"/>
      <c r="AF1220" s="210"/>
      <c r="AG1220" s="210" t="s">
        <v>281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2" x14ac:dyDescent="0.2">
      <c r="A1221" s="217"/>
      <c r="B1221" s="218"/>
      <c r="C1221" s="262" t="s">
        <v>1811</v>
      </c>
      <c r="D1221" s="254"/>
      <c r="E1221" s="255">
        <v>4</v>
      </c>
      <c r="F1221" s="220"/>
      <c r="G1221" s="220"/>
      <c r="H1221" s="220"/>
      <c r="I1221" s="220"/>
      <c r="J1221" s="220"/>
      <c r="K1221" s="220"/>
      <c r="L1221" s="220"/>
      <c r="M1221" s="220"/>
      <c r="N1221" s="219"/>
      <c r="O1221" s="219"/>
      <c r="P1221" s="219"/>
      <c r="Q1221" s="219"/>
      <c r="R1221" s="220"/>
      <c r="S1221" s="220"/>
      <c r="T1221" s="220"/>
      <c r="U1221" s="220"/>
      <c r="V1221" s="220"/>
      <c r="W1221" s="220"/>
      <c r="X1221" s="220"/>
      <c r="Y1221" s="220"/>
      <c r="Z1221" s="210"/>
      <c r="AA1221" s="210"/>
      <c r="AB1221" s="210"/>
      <c r="AC1221" s="210"/>
      <c r="AD1221" s="210"/>
      <c r="AE1221" s="210"/>
      <c r="AF1221" s="210"/>
      <c r="AG1221" s="210" t="s">
        <v>322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">
      <c r="A1222" s="229">
        <v>255</v>
      </c>
      <c r="B1222" s="230" t="s">
        <v>1812</v>
      </c>
      <c r="C1222" s="247" t="s">
        <v>1813</v>
      </c>
      <c r="D1222" s="231" t="s">
        <v>287</v>
      </c>
      <c r="E1222" s="232">
        <v>1</v>
      </c>
      <c r="F1222" s="233"/>
      <c r="G1222" s="234">
        <f>ROUND(E1222*F1222,2)</f>
        <v>0</v>
      </c>
      <c r="H1222" s="233"/>
      <c r="I1222" s="234">
        <f>ROUND(E1222*H1222,2)</f>
        <v>0</v>
      </c>
      <c r="J1222" s="233"/>
      <c r="K1222" s="234">
        <f>ROUND(E1222*J1222,2)</f>
        <v>0</v>
      </c>
      <c r="L1222" s="234">
        <v>21</v>
      </c>
      <c r="M1222" s="234">
        <f>G1222*(1+L1222/100)</f>
        <v>0</v>
      </c>
      <c r="N1222" s="232">
        <v>0</v>
      </c>
      <c r="O1222" s="232">
        <f>ROUND(E1222*N1222,2)</f>
        <v>0</v>
      </c>
      <c r="P1222" s="232">
        <v>0</v>
      </c>
      <c r="Q1222" s="232">
        <f>ROUND(E1222*P1222,2)</f>
        <v>0</v>
      </c>
      <c r="R1222" s="234"/>
      <c r="S1222" s="234" t="s">
        <v>279</v>
      </c>
      <c r="T1222" s="235" t="s">
        <v>247</v>
      </c>
      <c r="U1222" s="220">
        <v>0</v>
      </c>
      <c r="V1222" s="220">
        <f>ROUND(E1222*U1222,2)</f>
        <v>0</v>
      </c>
      <c r="W1222" s="220"/>
      <c r="X1222" s="220" t="s">
        <v>280</v>
      </c>
      <c r="Y1222" s="220" t="s">
        <v>249</v>
      </c>
      <c r="Z1222" s="210"/>
      <c r="AA1222" s="210"/>
      <c r="AB1222" s="210"/>
      <c r="AC1222" s="210"/>
      <c r="AD1222" s="210"/>
      <c r="AE1222" s="210"/>
      <c r="AF1222" s="210"/>
      <c r="AG1222" s="210" t="s">
        <v>281</v>
      </c>
      <c r="AH1222" s="210"/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2" x14ac:dyDescent="0.2">
      <c r="A1223" s="217"/>
      <c r="B1223" s="218"/>
      <c r="C1223" s="262" t="s">
        <v>1814</v>
      </c>
      <c r="D1223" s="254"/>
      <c r="E1223" s="255">
        <v>1</v>
      </c>
      <c r="F1223" s="220"/>
      <c r="G1223" s="220"/>
      <c r="H1223" s="220"/>
      <c r="I1223" s="220"/>
      <c r="J1223" s="220"/>
      <c r="K1223" s="220"/>
      <c r="L1223" s="220"/>
      <c r="M1223" s="220"/>
      <c r="N1223" s="219"/>
      <c r="O1223" s="219"/>
      <c r="P1223" s="219"/>
      <c r="Q1223" s="219"/>
      <c r="R1223" s="220"/>
      <c r="S1223" s="220"/>
      <c r="T1223" s="220"/>
      <c r="U1223" s="220"/>
      <c r="V1223" s="220"/>
      <c r="W1223" s="220"/>
      <c r="X1223" s="220"/>
      <c r="Y1223" s="220"/>
      <c r="Z1223" s="210"/>
      <c r="AA1223" s="210"/>
      <c r="AB1223" s="210"/>
      <c r="AC1223" s="210"/>
      <c r="AD1223" s="210"/>
      <c r="AE1223" s="210"/>
      <c r="AF1223" s="210"/>
      <c r="AG1223" s="210" t="s">
        <v>322</v>
      </c>
      <c r="AH1223" s="210">
        <v>0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">
      <c r="A1224" s="229">
        <v>256</v>
      </c>
      <c r="B1224" s="230" t="s">
        <v>1815</v>
      </c>
      <c r="C1224" s="247" t="s">
        <v>1816</v>
      </c>
      <c r="D1224" s="231" t="s">
        <v>342</v>
      </c>
      <c r="E1224" s="232">
        <v>11</v>
      </c>
      <c r="F1224" s="233"/>
      <c r="G1224" s="234">
        <f>ROUND(E1224*F1224,2)</f>
        <v>0</v>
      </c>
      <c r="H1224" s="233"/>
      <c r="I1224" s="234">
        <f>ROUND(E1224*H1224,2)</f>
        <v>0</v>
      </c>
      <c r="J1224" s="233"/>
      <c r="K1224" s="234">
        <f>ROUND(E1224*J1224,2)</f>
        <v>0</v>
      </c>
      <c r="L1224" s="234">
        <v>21</v>
      </c>
      <c r="M1224" s="234">
        <f>G1224*(1+L1224/100)</f>
        <v>0</v>
      </c>
      <c r="N1224" s="232">
        <v>0</v>
      </c>
      <c r="O1224" s="232">
        <f>ROUND(E1224*N1224,2)</f>
        <v>0</v>
      </c>
      <c r="P1224" s="232">
        <v>0</v>
      </c>
      <c r="Q1224" s="232">
        <f>ROUND(E1224*P1224,2)</f>
        <v>0</v>
      </c>
      <c r="R1224" s="234"/>
      <c r="S1224" s="234" t="s">
        <v>1817</v>
      </c>
      <c r="T1224" s="235" t="s">
        <v>1818</v>
      </c>
      <c r="U1224" s="220">
        <v>0</v>
      </c>
      <c r="V1224" s="220">
        <f>ROUND(E1224*U1224,2)</f>
        <v>0</v>
      </c>
      <c r="W1224" s="220"/>
      <c r="X1224" s="220" t="s">
        <v>1819</v>
      </c>
      <c r="Y1224" s="220" t="s">
        <v>249</v>
      </c>
      <c r="Z1224" s="210"/>
      <c r="AA1224" s="210"/>
      <c r="AB1224" s="210"/>
      <c r="AC1224" s="210"/>
      <c r="AD1224" s="210"/>
      <c r="AE1224" s="210"/>
      <c r="AF1224" s="210"/>
      <c r="AG1224" s="210" t="s">
        <v>1820</v>
      </c>
      <c r="AH1224" s="210"/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2" x14ac:dyDescent="0.2">
      <c r="A1225" s="217"/>
      <c r="B1225" s="218"/>
      <c r="C1225" s="262" t="s">
        <v>1821</v>
      </c>
      <c r="D1225" s="254"/>
      <c r="E1225" s="255">
        <v>11</v>
      </c>
      <c r="F1225" s="220"/>
      <c r="G1225" s="220"/>
      <c r="H1225" s="220"/>
      <c r="I1225" s="220"/>
      <c r="J1225" s="220"/>
      <c r="K1225" s="220"/>
      <c r="L1225" s="220"/>
      <c r="M1225" s="220"/>
      <c r="N1225" s="219"/>
      <c r="O1225" s="219"/>
      <c r="P1225" s="219"/>
      <c r="Q1225" s="219"/>
      <c r="R1225" s="220"/>
      <c r="S1225" s="220"/>
      <c r="T1225" s="220"/>
      <c r="U1225" s="220"/>
      <c r="V1225" s="220"/>
      <c r="W1225" s="220"/>
      <c r="X1225" s="220"/>
      <c r="Y1225" s="220"/>
      <c r="Z1225" s="210"/>
      <c r="AA1225" s="210"/>
      <c r="AB1225" s="210"/>
      <c r="AC1225" s="210"/>
      <c r="AD1225" s="210"/>
      <c r="AE1225" s="210"/>
      <c r="AF1225" s="210"/>
      <c r="AG1225" s="210" t="s">
        <v>322</v>
      </c>
      <c r="AH1225" s="210">
        <v>0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">
      <c r="A1226" s="229">
        <v>257</v>
      </c>
      <c r="B1226" s="230" t="s">
        <v>1822</v>
      </c>
      <c r="C1226" s="247" t="s">
        <v>1823</v>
      </c>
      <c r="D1226" s="231" t="s">
        <v>587</v>
      </c>
      <c r="E1226" s="232">
        <v>1</v>
      </c>
      <c r="F1226" s="233"/>
      <c r="G1226" s="234">
        <f>ROUND(E1226*F1226,2)</f>
        <v>0</v>
      </c>
      <c r="H1226" s="233"/>
      <c r="I1226" s="234">
        <f>ROUND(E1226*H1226,2)</f>
        <v>0</v>
      </c>
      <c r="J1226" s="233"/>
      <c r="K1226" s="234">
        <f>ROUND(E1226*J1226,2)</f>
        <v>0</v>
      </c>
      <c r="L1226" s="234">
        <v>21</v>
      </c>
      <c r="M1226" s="234">
        <f>G1226*(1+L1226/100)</f>
        <v>0</v>
      </c>
      <c r="N1226" s="232">
        <v>0</v>
      </c>
      <c r="O1226" s="232">
        <f>ROUND(E1226*N1226,2)</f>
        <v>0</v>
      </c>
      <c r="P1226" s="232">
        <v>0</v>
      </c>
      <c r="Q1226" s="232">
        <f>ROUND(E1226*P1226,2)</f>
        <v>0</v>
      </c>
      <c r="R1226" s="234"/>
      <c r="S1226" s="234" t="s">
        <v>279</v>
      </c>
      <c r="T1226" s="235" t="s">
        <v>247</v>
      </c>
      <c r="U1226" s="220">
        <v>0</v>
      </c>
      <c r="V1226" s="220">
        <f>ROUND(E1226*U1226,2)</f>
        <v>0</v>
      </c>
      <c r="W1226" s="220"/>
      <c r="X1226" s="220" t="s">
        <v>280</v>
      </c>
      <c r="Y1226" s="220" t="s">
        <v>249</v>
      </c>
      <c r="Z1226" s="210"/>
      <c r="AA1226" s="210"/>
      <c r="AB1226" s="210"/>
      <c r="AC1226" s="210"/>
      <c r="AD1226" s="210"/>
      <c r="AE1226" s="210"/>
      <c r="AF1226" s="210"/>
      <c r="AG1226" s="210" t="s">
        <v>281</v>
      </c>
      <c r="AH1226" s="210"/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2" x14ac:dyDescent="0.2">
      <c r="A1227" s="217"/>
      <c r="B1227" s="218"/>
      <c r="C1227" s="262" t="s">
        <v>1824</v>
      </c>
      <c r="D1227" s="254"/>
      <c r="E1227" s="255">
        <v>1</v>
      </c>
      <c r="F1227" s="220"/>
      <c r="G1227" s="220"/>
      <c r="H1227" s="220"/>
      <c r="I1227" s="220"/>
      <c r="J1227" s="220"/>
      <c r="K1227" s="220"/>
      <c r="L1227" s="220"/>
      <c r="M1227" s="220"/>
      <c r="N1227" s="219"/>
      <c r="O1227" s="219"/>
      <c r="P1227" s="219"/>
      <c r="Q1227" s="219"/>
      <c r="R1227" s="220"/>
      <c r="S1227" s="220"/>
      <c r="T1227" s="220"/>
      <c r="U1227" s="220"/>
      <c r="V1227" s="220"/>
      <c r="W1227" s="220"/>
      <c r="X1227" s="220"/>
      <c r="Y1227" s="220"/>
      <c r="Z1227" s="210"/>
      <c r="AA1227" s="210"/>
      <c r="AB1227" s="210"/>
      <c r="AC1227" s="210"/>
      <c r="AD1227" s="210"/>
      <c r="AE1227" s="210"/>
      <c r="AF1227" s="210"/>
      <c r="AG1227" s="210" t="s">
        <v>322</v>
      </c>
      <c r="AH1227" s="210">
        <v>0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">
      <c r="A1228" s="229">
        <v>258</v>
      </c>
      <c r="B1228" s="230" t="s">
        <v>1825</v>
      </c>
      <c r="C1228" s="247" t="s">
        <v>1826</v>
      </c>
      <c r="D1228" s="231" t="s">
        <v>287</v>
      </c>
      <c r="E1228" s="232">
        <v>1</v>
      </c>
      <c r="F1228" s="233"/>
      <c r="G1228" s="234">
        <f>ROUND(E1228*F1228,2)</f>
        <v>0</v>
      </c>
      <c r="H1228" s="233"/>
      <c r="I1228" s="234">
        <f>ROUND(E1228*H1228,2)</f>
        <v>0</v>
      </c>
      <c r="J1228" s="233"/>
      <c r="K1228" s="234">
        <f>ROUND(E1228*J1228,2)</f>
        <v>0</v>
      </c>
      <c r="L1228" s="234">
        <v>21</v>
      </c>
      <c r="M1228" s="234">
        <f>G1228*(1+L1228/100)</f>
        <v>0</v>
      </c>
      <c r="N1228" s="232">
        <v>0</v>
      </c>
      <c r="O1228" s="232">
        <f>ROUND(E1228*N1228,2)</f>
        <v>0</v>
      </c>
      <c r="P1228" s="232">
        <v>0</v>
      </c>
      <c r="Q1228" s="232">
        <f>ROUND(E1228*P1228,2)</f>
        <v>0</v>
      </c>
      <c r="R1228" s="234"/>
      <c r="S1228" s="234" t="s">
        <v>279</v>
      </c>
      <c r="T1228" s="235" t="s">
        <v>247</v>
      </c>
      <c r="U1228" s="220">
        <v>0</v>
      </c>
      <c r="V1228" s="220">
        <f>ROUND(E1228*U1228,2)</f>
        <v>0</v>
      </c>
      <c r="W1228" s="220"/>
      <c r="X1228" s="220" t="s">
        <v>280</v>
      </c>
      <c r="Y1228" s="220" t="s">
        <v>249</v>
      </c>
      <c r="Z1228" s="210"/>
      <c r="AA1228" s="210"/>
      <c r="AB1228" s="210"/>
      <c r="AC1228" s="210"/>
      <c r="AD1228" s="210"/>
      <c r="AE1228" s="210"/>
      <c r="AF1228" s="210"/>
      <c r="AG1228" s="210" t="s">
        <v>281</v>
      </c>
      <c r="AH1228" s="210"/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2" x14ac:dyDescent="0.2">
      <c r="A1229" s="217"/>
      <c r="B1229" s="218"/>
      <c r="C1229" s="262" t="s">
        <v>1827</v>
      </c>
      <c r="D1229" s="254"/>
      <c r="E1229" s="255">
        <v>1</v>
      </c>
      <c r="F1229" s="220"/>
      <c r="G1229" s="220"/>
      <c r="H1229" s="220"/>
      <c r="I1229" s="220"/>
      <c r="J1229" s="220"/>
      <c r="K1229" s="220"/>
      <c r="L1229" s="220"/>
      <c r="M1229" s="220"/>
      <c r="N1229" s="219"/>
      <c r="O1229" s="219"/>
      <c r="P1229" s="219"/>
      <c r="Q1229" s="219"/>
      <c r="R1229" s="220"/>
      <c r="S1229" s="220"/>
      <c r="T1229" s="220"/>
      <c r="U1229" s="220"/>
      <c r="V1229" s="220"/>
      <c r="W1229" s="220"/>
      <c r="X1229" s="220"/>
      <c r="Y1229" s="220"/>
      <c r="Z1229" s="210"/>
      <c r="AA1229" s="210"/>
      <c r="AB1229" s="210"/>
      <c r="AC1229" s="210"/>
      <c r="AD1229" s="210"/>
      <c r="AE1229" s="210"/>
      <c r="AF1229" s="210"/>
      <c r="AG1229" s="210" t="s">
        <v>322</v>
      </c>
      <c r="AH1229" s="210">
        <v>0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">
      <c r="A1230" s="229">
        <v>259</v>
      </c>
      <c r="B1230" s="230" t="s">
        <v>1828</v>
      </c>
      <c r="C1230" s="247" t="s">
        <v>1829</v>
      </c>
      <c r="D1230" s="231" t="s">
        <v>287</v>
      </c>
      <c r="E1230" s="232">
        <v>1</v>
      </c>
      <c r="F1230" s="233"/>
      <c r="G1230" s="234">
        <f>ROUND(E1230*F1230,2)</f>
        <v>0</v>
      </c>
      <c r="H1230" s="233"/>
      <c r="I1230" s="234">
        <f>ROUND(E1230*H1230,2)</f>
        <v>0</v>
      </c>
      <c r="J1230" s="233"/>
      <c r="K1230" s="234">
        <f>ROUND(E1230*J1230,2)</f>
        <v>0</v>
      </c>
      <c r="L1230" s="234">
        <v>21</v>
      </c>
      <c r="M1230" s="234">
        <f>G1230*(1+L1230/100)</f>
        <v>0</v>
      </c>
      <c r="N1230" s="232">
        <v>0</v>
      </c>
      <c r="O1230" s="232">
        <f>ROUND(E1230*N1230,2)</f>
        <v>0</v>
      </c>
      <c r="P1230" s="232">
        <v>0</v>
      </c>
      <c r="Q1230" s="232">
        <f>ROUND(E1230*P1230,2)</f>
        <v>0</v>
      </c>
      <c r="R1230" s="234"/>
      <c r="S1230" s="234" t="s">
        <v>279</v>
      </c>
      <c r="T1230" s="235" t="s">
        <v>247</v>
      </c>
      <c r="U1230" s="220">
        <v>0</v>
      </c>
      <c r="V1230" s="220">
        <f>ROUND(E1230*U1230,2)</f>
        <v>0</v>
      </c>
      <c r="W1230" s="220"/>
      <c r="X1230" s="220" t="s">
        <v>280</v>
      </c>
      <c r="Y1230" s="220" t="s">
        <v>249</v>
      </c>
      <c r="Z1230" s="210"/>
      <c r="AA1230" s="210"/>
      <c r="AB1230" s="210"/>
      <c r="AC1230" s="210"/>
      <c r="AD1230" s="210"/>
      <c r="AE1230" s="210"/>
      <c r="AF1230" s="210"/>
      <c r="AG1230" s="210" t="s">
        <v>281</v>
      </c>
      <c r="AH1230" s="210"/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2" x14ac:dyDescent="0.2">
      <c r="A1231" s="217"/>
      <c r="B1231" s="218"/>
      <c r="C1231" s="262" t="s">
        <v>1830</v>
      </c>
      <c r="D1231" s="254"/>
      <c r="E1231" s="255">
        <v>1</v>
      </c>
      <c r="F1231" s="220"/>
      <c r="G1231" s="220"/>
      <c r="H1231" s="220"/>
      <c r="I1231" s="220"/>
      <c r="J1231" s="220"/>
      <c r="K1231" s="220"/>
      <c r="L1231" s="220"/>
      <c r="M1231" s="220"/>
      <c r="N1231" s="219"/>
      <c r="O1231" s="219"/>
      <c r="P1231" s="219"/>
      <c r="Q1231" s="219"/>
      <c r="R1231" s="220"/>
      <c r="S1231" s="220"/>
      <c r="T1231" s="220"/>
      <c r="U1231" s="220"/>
      <c r="V1231" s="220"/>
      <c r="W1231" s="220"/>
      <c r="X1231" s="220"/>
      <c r="Y1231" s="220"/>
      <c r="Z1231" s="210"/>
      <c r="AA1231" s="210"/>
      <c r="AB1231" s="210"/>
      <c r="AC1231" s="210"/>
      <c r="AD1231" s="210"/>
      <c r="AE1231" s="210"/>
      <c r="AF1231" s="210"/>
      <c r="AG1231" s="210" t="s">
        <v>322</v>
      </c>
      <c r="AH1231" s="210">
        <v>0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">
      <c r="A1232" s="229">
        <v>260</v>
      </c>
      <c r="B1232" s="230" t="s">
        <v>1831</v>
      </c>
      <c r="C1232" s="247" t="s">
        <v>1832</v>
      </c>
      <c r="D1232" s="231" t="s">
        <v>287</v>
      </c>
      <c r="E1232" s="232">
        <v>1</v>
      </c>
      <c r="F1232" s="233"/>
      <c r="G1232" s="234">
        <f>ROUND(E1232*F1232,2)</f>
        <v>0</v>
      </c>
      <c r="H1232" s="233"/>
      <c r="I1232" s="234">
        <f>ROUND(E1232*H1232,2)</f>
        <v>0</v>
      </c>
      <c r="J1232" s="233"/>
      <c r="K1232" s="234">
        <f>ROUND(E1232*J1232,2)</f>
        <v>0</v>
      </c>
      <c r="L1232" s="234">
        <v>21</v>
      </c>
      <c r="M1232" s="234">
        <f>G1232*(1+L1232/100)</f>
        <v>0</v>
      </c>
      <c r="N1232" s="232">
        <v>0</v>
      </c>
      <c r="O1232" s="232">
        <f>ROUND(E1232*N1232,2)</f>
        <v>0</v>
      </c>
      <c r="P1232" s="232">
        <v>0</v>
      </c>
      <c r="Q1232" s="232">
        <f>ROUND(E1232*P1232,2)</f>
        <v>0</v>
      </c>
      <c r="R1232" s="234"/>
      <c r="S1232" s="234" t="s">
        <v>279</v>
      </c>
      <c r="T1232" s="235" t="s">
        <v>247</v>
      </c>
      <c r="U1232" s="220">
        <v>0</v>
      </c>
      <c r="V1232" s="220">
        <f>ROUND(E1232*U1232,2)</f>
        <v>0</v>
      </c>
      <c r="W1232" s="220"/>
      <c r="X1232" s="220" t="s">
        <v>280</v>
      </c>
      <c r="Y1232" s="220" t="s">
        <v>249</v>
      </c>
      <c r="Z1232" s="210"/>
      <c r="AA1232" s="210"/>
      <c r="AB1232" s="210"/>
      <c r="AC1232" s="210"/>
      <c r="AD1232" s="210"/>
      <c r="AE1232" s="210"/>
      <c r="AF1232" s="210"/>
      <c r="AG1232" s="210" t="s">
        <v>281</v>
      </c>
      <c r="AH1232" s="210"/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2" x14ac:dyDescent="0.2">
      <c r="A1233" s="217"/>
      <c r="B1233" s="218"/>
      <c r="C1233" s="262" t="s">
        <v>1830</v>
      </c>
      <c r="D1233" s="254"/>
      <c r="E1233" s="255">
        <v>1</v>
      </c>
      <c r="F1233" s="220"/>
      <c r="G1233" s="220"/>
      <c r="H1233" s="220"/>
      <c r="I1233" s="220"/>
      <c r="J1233" s="220"/>
      <c r="K1233" s="220"/>
      <c r="L1233" s="220"/>
      <c r="M1233" s="220"/>
      <c r="N1233" s="219"/>
      <c r="O1233" s="219"/>
      <c r="P1233" s="219"/>
      <c r="Q1233" s="219"/>
      <c r="R1233" s="220"/>
      <c r="S1233" s="220"/>
      <c r="T1233" s="220"/>
      <c r="U1233" s="220"/>
      <c r="V1233" s="220"/>
      <c r="W1233" s="220"/>
      <c r="X1233" s="220"/>
      <c r="Y1233" s="220"/>
      <c r="Z1233" s="210"/>
      <c r="AA1233" s="210"/>
      <c r="AB1233" s="210"/>
      <c r="AC1233" s="210"/>
      <c r="AD1233" s="210"/>
      <c r="AE1233" s="210"/>
      <c r="AF1233" s="210"/>
      <c r="AG1233" s="210" t="s">
        <v>322</v>
      </c>
      <c r="AH1233" s="210">
        <v>0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">
      <c r="A1234" s="229">
        <v>261</v>
      </c>
      <c r="B1234" s="230" t="s">
        <v>630</v>
      </c>
      <c r="C1234" s="247" t="s">
        <v>1833</v>
      </c>
      <c r="D1234" s="231" t="s">
        <v>287</v>
      </c>
      <c r="E1234" s="232">
        <v>1</v>
      </c>
      <c r="F1234" s="233"/>
      <c r="G1234" s="234">
        <f>ROUND(E1234*F1234,2)</f>
        <v>0</v>
      </c>
      <c r="H1234" s="233"/>
      <c r="I1234" s="234">
        <f>ROUND(E1234*H1234,2)</f>
        <v>0</v>
      </c>
      <c r="J1234" s="233"/>
      <c r="K1234" s="234">
        <f>ROUND(E1234*J1234,2)</f>
        <v>0</v>
      </c>
      <c r="L1234" s="234">
        <v>21</v>
      </c>
      <c r="M1234" s="234">
        <f>G1234*(1+L1234/100)</f>
        <v>0</v>
      </c>
      <c r="N1234" s="232">
        <v>0</v>
      </c>
      <c r="O1234" s="232">
        <f>ROUND(E1234*N1234,2)</f>
        <v>0</v>
      </c>
      <c r="P1234" s="232">
        <v>0</v>
      </c>
      <c r="Q1234" s="232">
        <f>ROUND(E1234*P1234,2)</f>
        <v>0</v>
      </c>
      <c r="R1234" s="234"/>
      <c r="S1234" s="234" t="s">
        <v>279</v>
      </c>
      <c r="T1234" s="235" t="s">
        <v>247</v>
      </c>
      <c r="U1234" s="220">
        <v>0</v>
      </c>
      <c r="V1234" s="220">
        <f>ROUND(E1234*U1234,2)</f>
        <v>0</v>
      </c>
      <c r="W1234" s="220"/>
      <c r="X1234" s="220" t="s">
        <v>280</v>
      </c>
      <c r="Y1234" s="220" t="s">
        <v>249</v>
      </c>
      <c r="Z1234" s="210"/>
      <c r="AA1234" s="210"/>
      <c r="AB1234" s="210"/>
      <c r="AC1234" s="210"/>
      <c r="AD1234" s="210"/>
      <c r="AE1234" s="210"/>
      <c r="AF1234" s="210"/>
      <c r="AG1234" s="210" t="s">
        <v>281</v>
      </c>
      <c r="AH1234" s="210"/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2" x14ac:dyDescent="0.2">
      <c r="A1235" s="217"/>
      <c r="B1235" s="218"/>
      <c r="C1235" s="262" t="s">
        <v>1834</v>
      </c>
      <c r="D1235" s="254"/>
      <c r="E1235" s="255">
        <v>1</v>
      </c>
      <c r="F1235" s="220"/>
      <c r="G1235" s="220"/>
      <c r="H1235" s="220"/>
      <c r="I1235" s="220"/>
      <c r="J1235" s="220"/>
      <c r="K1235" s="220"/>
      <c r="L1235" s="220"/>
      <c r="M1235" s="220"/>
      <c r="N1235" s="219"/>
      <c r="O1235" s="219"/>
      <c r="P1235" s="219"/>
      <c r="Q1235" s="219"/>
      <c r="R1235" s="220"/>
      <c r="S1235" s="220"/>
      <c r="T1235" s="220"/>
      <c r="U1235" s="220"/>
      <c r="V1235" s="220"/>
      <c r="W1235" s="220"/>
      <c r="X1235" s="220"/>
      <c r="Y1235" s="220"/>
      <c r="Z1235" s="210"/>
      <c r="AA1235" s="210"/>
      <c r="AB1235" s="210"/>
      <c r="AC1235" s="210"/>
      <c r="AD1235" s="210"/>
      <c r="AE1235" s="210"/>
      <c r="AF1235" s="210"/>
      <c r="AG1235" s="210" t="s">
        <v>322</v>
      </c>
      <c r="AH1235" s="210">
        <v>0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1" x14ac:dyDescent="0.2">
      <c r="A1236" s="229">
        <v>262</v>
      </c>
      <c r="B1236" s="230" t="s">
        <v>1835</v>
      </c>
      <c r="C1236" s="247" t="s">
        <v>1833</v>
      </c>
      <c r="D1236" s="231" t="s">
        <v>287</v>
      </c>
      <c r="E1236" s="232">
        <v>1</v>
      </c>
      <c r="F1236" s="233"/>
      <c r="G1236" s="234">
        <f>ROUND(E1236*F1236,2)</f>
        <v>0</v>
      </c>
      <c r="H1236" s="233"/>
      <c r="I1236" s="234">
        <f>ROUND(E1236*H1236,2)</f>
        <v>0</v>
      </c>
      <c r="J1236" s="233"/>
      <c r="K1236" s="234">
        <f>ROUND(E1236*J1236,2)</f>
        <v>0</v>
      </c>
      <c r="L1236" s="234">
        <v>21</v>
      </c>
      <c r="M1236" s="234">
        <f>G1236*(1+L1236/100)</f>
        <v>0</v>
      </c>
      <c r="N1236" s="232">
        <v>0</v>
      </c>
      <c r="O1236" s="232">
        <f>ROUND(E1236*N1236,2)</f>
        <v>0</v>
      </c>
      <c r="P1236" s="232">
        <v>0</v>
      </c>
      <c r="Q1236" s="232">
        <f>ROUND(E1236*P1236,2)</f>
        <v>0</v>
      </c>
      <c r="R1236" s="234"/>
      <c r="S1236" s="234" t="s">
        <v>279</v>
      </c>
      <c r="T1236" s="235" t="s">
        <v>247</v>
      </c>
      <c r="U1236" s="220">
        <v>0</v>
      </c>
      <c r="V1236" s="220">
        <f>ROUND(E1236*U1236,2)</f>
        <v>0</v>
      </c>
      <c r="W1236" s="220"/>
      <c r="X1236" s="220" t="s">
        <v>280</v>
      </c>
      <c r="Y1236" s="220" t="s">
        <v>249</v>
      </c>
      <c r="Z1236" s="210"/>
      <c r="AA1236" s="210"/>
      <c r="AB1236" s="210"/>
      <c r="AC1236" s="210"/>
      <c r="AD1236" s="210"/>
      <c r="AE1236" s="210"/>
      <c r="AF1236" s="210"/>
      <c r="AG1236" s="210" t="s">
        <v>281</v>
      </c>
      <c r="AH1236" s="210"/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2" x14ac:dyDescent="0.2">
      <c r="A1237" s="217"/>
      <c r="B1237" s="218"/>
      <c r="C1237" s="262" t="s">
        <v>1836</v>
      </c>
      <c r="D1237" s="254"/>
      <c r="E1237" s="255">
        <v>1</v>
      </c>
      <c r="F1237" s="220"/>
      <c r="G1237" s="220"/>
      <c r="H1237" s="220"/>
      <c r="I1237" s="220"/>
      <c r="J1237" s="220"/>
      <c r="K1237" s="220"/>
      <c r="L1237" s="220"/>
      <c r="M1237" s="220"/>
      <c r="N1237" s="219"/>
      <c r="O1237" s="219"/>
      <c r="P1237" s="219"/>
      <c r="Q1237" s="219"/>
      <c r="R1237" s="220"/>
      <c r="S1237" s="220"/>
      <c r="T1237" s="220"/>
      <c r="U1237" s="220"/>
      <c r="V1237" s="220"/>
      <c r="W1237" s="220"/>
      <c r="X1237" s="220"/>
      <c r="Y1237" s="220"/>
      <c r="Z1237" s="210"/>
      <c r="AA1237" s="210"/>
      <c r="AB1237" s="210"/>
      <c r="AC1237" s="210"/>
      <c r="AD1237" s="210"/>
      <c r="AE1237" s="210"/>
      <c r="AF1237" s="210"/>
      <c r="AG1237" s="210" t="s">
        <v>322</v>
      </c>
      <c r="AH1237" s="210">
        <v>0</v>
      </c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">
      <c r="A1238" s="229">
        <v>263</v>
      </c>
      <c r="B1238" s="230" t="s">
        <v>1837</v>
      </c>
      <c r="C1238" s="247" t="s">
        <v>1838</v>
      </c>
      <c r="D1238" s="231" t="s">
        <v>988</v>
      </c>
      <c r="E1238" s="232">
        <v>20.74</v>
      </c>
      <c r="F1238" s="233"/>
      <c r="G1238" s="234">
        <f>ROUND(E1238*F1238,2)</f>
        <v>0</v>
      </c>
      <c r="H1238" s="233"/>
      <c r="I1238" s="234">
        <f>ROUND(E1238*H1238,2)</f>
        <v>0</v>
      </c>
      <c r="J1238" s="233"/>
      <c r="K1238" s="234">
        <f>ROUND(E1238*J1238,2)</f>
        <v>0</v>
      </c>
      <c r="L1238" s="234">
        <v>21</v>
      </c>
      <c r="M1238" s="234">
        <f>G1238*(1+L1238/100)</f>
        <v>0</v>
      </c>
      <c r="N1238" s="232">
        <v>0</v>
      </c>
      <c r="O1238" s="232">
        <f>ROUND(E1238*N1238,2)</f>
        <v>0</v>
      </c>
      <c r="P1238" s="232">
        <v>0</v>
      </c>
      <c r="Q1238" s="232">
        <f>ROUND(E1238*P1238,2)</f>
        <v>0</v>
      </c>
      <c r="R1238" s="234"/>
      <c r="S1238" s="234" t="s">
        <v>279</v>
      </c>
      <c r="T1238" s="235" t="s">
        <v>247</v>
      </c>
      <c r="U1238" s="220">
        <v>0</v>
      </c>
      <c r="V1238" s="220">
        <f>ROUND(E1238*U1238,2)</f>
        <v>0</v>
      </c>
      <c r="W1238" s="220"/>
      <c r="X1238" s="220" t="s">
        <v>280</v>
      </c>
      <c r="Y1238" s="220" t="s">
        <v>249</v>
      </c>
      <c r="Z1238" s="210"/>
      <c r="AA1238" s="210"/>
      <c r="AB1238" s="210"/>
      <c r="AC1238" s="210"/>
      <c r="AD1238" s="210"/>
      <c r="AE1238" s="210"/>
      <c r="AF1238" s="210"/>
      <c r="AG1238" s="210" t="s">
        <v>281</v>
      </c>
      <c r="AH1238" s="210"/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2" x14ac:dyDescent="0.2">
      <c r="A1239" s="217"/>
      <c r="B1239" s="218"/>
      <c r="C1239" s="262" t="s">
        <v>1839</v>
      </c>
      <c r="D1239" s="254"/>
      <c r="E1239" s="255">
        <v>20.74</v>
      </c>
      <c r="F1239" s="220"/>
      <c r="G1239" s="220"/>
      <c r="H1239" s="220"/>
      <c r="I1239" s="220"/>
      <c r="J1239" s="220"/>
      <c r="K1239" s="220"/>
      <c r="L1239" s="220"/>
      <c r="M1239" s="220"/>
      <c r="N1239" s="219"/>
      <c r="O1239" s="219"/>
      <c r="P1239" s="219"/>
      <c r="Q1239" s="219"/>
      <c r="R1239" s="220"/>
      <c r="S1239" s="220"/>
      <c r="T1239" s="220"/>
      <c r="U1239" s="220"/>
      <c r="V1239" s="220"/>
      <c r="W1239" s="220"/>
      <c r="X1239" s="220"/>
      <c r="Y1239" s="220"/>
      <c r="Z1239" s="210"/>
      <c r="AA1239" s="210"/>
      <c r="AB1239" s="210"/>
      <c r="AC1239" s="210"/>
      <c r="AD1239" s="210"/>
      <c r="AE1239" s="210"/>
      <c r="AF1239" s="210"/>
      <c r="AG1239" s="210" t="s">
        <v>322</v>
      </c>
      <c r="AH1239" s="210">
        <v>0</v>
      </c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ht="22.5" outlineLevel="1" x14ac:dyDescent="0.2">
      <c r="A1240" s="229">
        <v>264</v>
      </c>
      <c r="B1240" s="230" t="s">
        <v>1840</v>
      </c>
      <c r="C1240" s="247" t="s">
        <v>1841</v>
      </c>
      <c r="D1240" s="231" t="s">
        <v>988</v>
      </c>
      <c r="E1240" s="232">
        <v>15.6</v>
      </c>
      <c r="F1240" s="233"/>
      <c r="G1240" s="234">
        <f>ROUND(E1240*F1240,2)</f>
        <v>0</v>
      </c>
      <c r="H1240" s="233"/>
      <c r="I1240" s="234">
        <f>ROUND(E1240*H1240,2)</f>
        <v>0</v>
      </c>
      <c r="J1240" s="233"/>
      <c r="K1240" s="234">
        <f>ROUND(E1240*J1240,2)</f>
        <v>0</v>
      </c>
      <c r="L1240" s="234">
        <v>21</v>
      </c>
      <c r="M1240" s="234">
        <f>G1240*(1+L1240/100)</f>
        <v>0</v>
      </c>
      <c r="N1240" s="232">
        <v>0</v>
      </c>
      <c r="O1240" s="232">
        <f>ROUND(E1240*N1240,2)</f>
        <v>0</v>
      </c>
      <c r="P1240" s="232">
        <v>0</v>
      </c>
      <c r="Q1240" s="232">
        <f>ROUND(E1240*P1240,2)</f>
        <v>0</v>
      </c>
      <c r="R1240" s="234"/>
      <c r="S1240" s="234" t="s">
        <v>279</v>
      </c>
      <c r="T1240" s="235" t="s">
        <v>247</v>
      </c>
      <c r="U1240" s="220">
        <v>0</v>
      </c>
      <c r="V1240" s="220">
        <f>ROUND(E1240*U1240,2)</f>
        <v>0</v>
      </c>
      <c r="W1240" s="220"/>
      <c r="X1240" s="220" t="s">
        <v>280</v>
      </c>
      <c r="Y1240" s="220" t="s">
        <v>249</v>
      </c>
      <c r="Z1240" s="210"/>
      <c r="AA1240" s="210"/>
      <c r="AB1240" s="210"/>
      <c r="AC1240" s="210"/>
      <c r="AD1240" s="210"/>
      <c r="AE1240" s="210"/>
      <c r="AF1240" s="210"/>
      <c r="AG1240" s="210" t="s">
        <v>281</v>
      </c>
      <c r="AH1240" s="210"/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2" x14ac:dyDescent="0.2">
      <c r="A1241" s="217"/>
      <c r="B1241" s="218"/>
      <c r="C1241" s="262" t="s">
        <v>1842</v>
      </c>
      <c r="D1241" s="254"/>
      <c r="E1241" s="255">
        <v>15.6</v>
      </c>
      <c r="F1241" s="220"/>
      <c r="G1241" s="220"/>
      <c r="H1241" s="220"/>
      <c r="I1241" s="220"/>
      <c r="J1241" s="220"/>
      <c r="K1241" s="220"/>
      <c r="L1241" s="220"/>
      <c r="M1241" s="220"/>
      <c r="N1241" s="219"/>
      <c r="O1241" s="219"/>
      <c r="P1241" s="219"/>
      <c r="Q1241" s="219"/>
      <c r="R1241" s="220"/>
      <c r="S1241" s="220"/>
      <c r="T1241" s="220"/>
      <c r="U1241" s="220"/>
      <c r="V1241" s="220"/>
      <c r="W1241" s="220"/>
      <c r="X1241" s="220"/>
      <c r="Y1241" s="220"/>
      <c r="Z1241" s="210"/>
      <c r="AA1241" s="210"/>
      <c r="AB1241" s="210"/>
      <c r="AC1241" s="210"/>
      <c r="AD1241" s="210"/>
      <c r="AE1241" s="210"/>
      <c r="AF1241" s="210"/>
      <c r="AG1241" s="210" t="s">
        <v>322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">
      <c r="A1242" s="229">
        <v>265</v>
      </c>
      <c r="B1242" s="230" t="s">
        <v>638</v>
      </c>
      <c r="C1242" s="247" t="s">
        <v>639</v>
      </c>
      <c r="D1242" s="231" t="s">
        <v>0</v>
      </c>
      <c r="E1242" s="232">
        <v>24234.35</v>
      </c>
      <c r="F1242" s="233"/>
      <c r="G1242" s="234">
        <f>ROUND(E1242*F1242,2)</f>
        <v>0</v>
      </c>
      <c r="H1242" s="233"/>
      <c r="I1242" s="234">
        <f>ROUND(E1242*H1242,2)</f>
        <v>0</v>
      </c>
      <c r="J1242" s="233"/>
      <c r="K1242" s="234">
        <f>ROUND(E1242*J1242,2)</f>
        <v>0</v>
      </c>
      <c r="L1242" s="234">
        <v>21</v>
      </c>
      <c r="M1242" s="234">
        <f>G1242*(1+L1242/100)</f>
        <v>0</v>
      </c>
      <c r="N1242" s="232">
        <v>0</v>
      </c>
      <c r="O1242" s="232">
        <f>ROUND(E1242*N1242,2)</f>
        <v>0</v>
      </c>
      <c r="P1242" s="232">
        <v>0</v>
      </c>
      <c r="Q1242" s="232">
        <f>ROUND(E1242*P1242,2)</f>
        <v>0</v>
      </c>
      <c r="R1242" s="234" t="s">
        <v>640</v>
      </c>
      <c r="S1242" s="234" t="s">
        <v>246</v>
      </c>
      <c r="T1242" s="235" t="s">
        <v>411</v>
      </c>
      <c r="U1242" s="220">
        <v>0</v>
      </c>
      <c r="V1242" s="220">
        <f>ROUND(E1242*U1242,2)</f>
        <v>0</v>
      </c>
      <c r="W1242" s="220"/>
      <c r="X1242" s="220" t="s">
        <v>280</v>
      </c>
      <c r="Y1242" s="220" t="s">
        <v>249</v>
      </c>
      <c r="Z1242" s="210"/>
      <c r="AA1242" s="210"/>
      <c r="AB1242" s="210"/>
      <c r="AC1242" s="210"/>
      <c r="AD1242" s="210"/>
      <c r="AE1242" s="210"/>
      <c r="AF1242" s="210"/>
      <c r="AG1242" s="210" t="s">
        <v>450</v>
      </c>
      <c r="AH1242" s="210"/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2" x14ac:dyDescent="0.2">
      <c r="A1243" s="217"/>
      <c r="B1243" s="218"/>
      <c r="C1243" s="261" t="s">
        <v>598</v>
      </c>
      <c r="D1243" s="260"/>
      <c r="E1243" s="260"/>
      <c r="F1243" s="260"/>
      <c r="G1243" s="260"/>
      <c r="H1243" s="220"/>
      <c r="I1243" s="220"/>
      <c r="J1243" s="220"/>
      <c r="K1243" s="220"/>
      <c r="L1243" s="220"/>
      <c r="M1243" s="220"/>
      <c r="N1243" s="219"/>
      <c r="O1243" s="219"/>
      <c r="P1243" s="219"/>
      <c r="Q1243" s="219"/>
      <c r="R1243" s="220"/>
      <c r="S1243" s="220"/>
      <c r="T1243" s="220"/>
      <c r="U1243" s="220"/>
      <c r="V1243" s="220"/>
      <c r="W1243" s="220"/>
      <c r="X1243" s="220"/>
      <c r="Y1243" s="220"/>
      <c r="Z1243" s="210"/>
      <c r="AA1243" s="210"/>
      <c r="AB1243" s="210"/>
      <c r="AC1243" s="210"/>
      <c r="AD1243" s="210"/>
      <c r="AE1243" s="210"/>
      <c r="AF1243" s="210"/>
      <c r="AG1243" s="210" t="s">
        <v>320</v>
      </c>
      <c r="AH1243" s="210"/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x14ac:dyDescent="0.2">
      <c r="A1244" s="222" t="s">
        <v>241</v>
      </c>
      <c r="B1244" s="223" t="s">
        <v>189</v>
      </c>
      <c r="C1244" s="246" t="s">
        <v>190</v>
      </c>
      <c r="D1244" s="224"/>
      <c r="E1244" s="225"/>
      <c r="F1244" s="226"/>
      <c r="G1244" s="226">
        <f>SUMIF(AG1245:AG1342,"&lt;&gt;NOR",G1245:G1342)</f>
        <v>0</v>
      </c>
      <c r="H1244" s="226"/>
      <c r="I1244" s="226">
        <f>SUM(I1245:I1342)</f>
        <v>0</v>
      </c>
      <c r="J1244" s="226"/>
      <c r="K1244" s="226">
        <f>SUM(K1245:K1342)</f>
        <v>0</v>
      </c>
      <c r="L1244" s="226"/>
      <c r="M1244" s="226">
        <f>SUM(M1245:M1342)</f>
        <v>0</v>
      </c>
      <c r="N1244" s="225"/>
      <c r="O1244" s="225">
        <f>SUM(O1245:O1342)</f>
        <v>1.41</v>
      </c>
      <c r="P1244" s="225"/>
      <c r="Q1244" s="225">
        <f>SUM(Q1245:Q1342)</f>
        <v>0</v>
      </c>
      <c r="R1244" s="226"/>
      <c r="S1244" s="226"/>
      <c r="T1244" s="227"/>
      <c r="U1244" s="221"/>
      <c r="V1244" s="221">
        <f>SUM(V1245:V1342)</f>
        <v>62.230000000000004</v>
      </c>
      <c r="W1244" s="221"/>
      <c r="X1244" s="221"/>
      <c r="Y1244" s="221"/>
      <c r="AG1244" t="s">
        <v>242</v>
      </c>
    </row>
    <row r="1245" spans="1:60" outlineLevel="1" x14ac:dyDescent="0.2">
      <c r="A1245" s="229">
        <v>266</v>
      </c>
      <c r="B1245" s="230" t="s">
        <v>641</v>
      </c>
      <c r="C1245" s="247" t="s">
        <v>642</v>
      </c>
      <c r="D1245" s="231" t="s">
        <v>363</v>
      </c>
      <c r="E1245" s="232">
        <v>42.024999999999999</v>
      </c>
      <c r="F1245" s="233"/>
      <c r="G1245" s="234">
        <f>ROUND(E1245*F1245,2)</f>
        <v>0</v>
      </c>
      <c r="H1245" s="233"/>
      <c r="I1245" s="234">
        <f>ROUND(E1245*H1245,2)</f>
        <v>0</v>
      </c>
      <c r="J1245" s="233"/>
      <c r="K1245" s="234">
        <f>ROUND(E1245*J1245,2)</f>
        <v>0</v>
      </c>
      <c r="L1245" s="234">
        <v>21</v>
      </c>
      <c r="M1245" s="234">
        <f>G1245*(1+L1245/100)</f>
        <v>0</v>
      </c>
      <c r="N1245" s="232">
        <v>0</v>
      </c>
      <c r="O1245" s="232">
        <f>ROUND(E1245*N1245,2)</f>
        <v>0</v>
      </c>
      <c r="P1245" s="232">
        <v>0</v>
      </c>
      <c r="Q1245" s="232">
        <f>ROUND(E1245*P1245,2)</f>
        <v>0</v>
      </c>
      <c r="R1245" s="234" t="s">
        <v>643</v>
      </c>
      <c r="S1245" s="234" t="s">
        <v>246</v>
      </c>
      <c r="T1245" s="235" t="s">
        <v>411</v>
      </c>
      <c r="U1245" s="220">
        <v>0.05</v>
      </c>
      <c r="V1245" s="220">
        <f>ROUND(E1245*U1245,2)</f>
        <v>2.1</v>
      </c>
      <c r="W1245" s="220"/>
      <c r="X1245" s="220" t="s">
        <v>280</v>
      </c>
      <c r="Y1245" s="220" t="s">
        <v>249</v>
      </c>
      <c r="Z1245" s="210"/>
      <c r="AA1245" s="210"/>
      <c r="AB1245" s="210"/>
      <c r="AC1245" s="210"/>
      <c r="AD1245" s="210"/>
      <c r="AE1245" s="210"/>
      <c r="AF1245" s="210"/>
      <c r="AG1245" s="210" t="s">
        <v>450</v>
      </c>
      <c r="AH1245" s="210"/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2" x14ac:dyDescent="0.2">
      <c r="A1246" s="217"/>
      <c r="B1246" s="218"/>
      <c r="C1246" s="262" t="s">
        <v>1843</v>
      </c>
      <c r="D1246" s="254"/>
      <c r="E1246" s="255">
        <v>7.86</v>
      </c>
      <c r="F1246" s="220"/>
      <c r="G1246" s="220"/>
      <c r="H1246" s="220"/>
      <c r="I1246" s="220"/>
      <c r="J1246" s="220"/>
      <c r="K1246" s="220"/>
      <c r="L1246" s="220"/>
      <c r="M1246" s="220"/>
      <c r="N1246" s="219"/>
      <c r="O1246" s="219"/>
      <c r="P1246" s="219"/>
      <c r="Q1246" s="219"/>
      <c r="R1246" s="220"/>
      <c r="S1246" s="220"/>
      <c r="T1246" s="220"/>
      <c r="U1246" s="220"/>
      <c r="V1246" s="220"/>
      <c r="W1246" s="220"/>
      <c r="X1246" s="220"/>
      <c r="Y1246" s="220"/>
      <c r="Z1246" s="210"/>
      <c r="AA1246" s="210"/>
      <c r="AB1246" s="210"/>
      <c r="AC1246" s="210"/>
      <c r="AD1246" s="210"/>
      <c r="AE1246" s="210"/>
      <c r="AF1246" s="210"/>
      <c r="AG1246" s="210" t="s">
        <v>322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3" x14ac:dyDescent="0.2">
      <c r="A1247" s="217"/>
      <c r="B1247" s="218"/>
      <c r="C1247" s="262" t="s">
        <v>1071</v>
      </c>
      <c r="D1247" s="254"/>
      <c r="E1247" s="255">
        <v>4.95</v>
      </c>
      <c r="F1247" s="220"/>
      <c r="G1247" s="220"/>
      <c r="H1247" s="220"/>
      <c r="I1247" s="220"/>
      <c r="J1247" s="220"/>
      <c r="K1247" s="220"/>
      <c r="L1247" s="220"/>
      <c r="M1247" s="220"/>
      <c r="N1247" s="219"/>
      <c r="O1247" s="219"/>
      <c r="P1247" s="219"/>
      <c r="Q1247" s="219"/>
      <c r="R1247" s="220"/>
      <c r="S1247" s="220"/>
      <c r="T1247" s="220"/>
      <c r="U1247" s="220"/>
      <c r="V1247" s="220"/>
      <c r="W1247" s="220"/>
      <c r="X1247" s="220"/>
      <c r="Y1247" s="220"/>
      <c r="Z1247" s="210"/>
      <c r="AA1247" s="210"/>
      <c r="AB1247" s="210"/>
      <c r="AC1247" s="210"/>
      <c r="AD1247" s="210"/>
      <c r="AE1247" s="210"/>
      <c r="AF1247" s="210"/>
      <c r="AG1247" s="210" t="s">
        <v>322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3" x14ac:dyDescent="0.2">
      <c r="A1248" s="217"/>
      <c r="B1248" s="218"/>
      <c r="C1248" s="262" t="s">
        <v>1072</v>
      </c>
      <c r="D1248" s="254"/>
      <c r="E1248" s="255">
        <v>14.43</v>
      </c>
      <c r="F1248" s="220"/>
      <c r="G1248" s="220"/>
      <c r="H1248" s="220"/>
      <c r="I1248" s="220"/>
      <c r="J1248" s="220"/>
      <c r="K1248" s="220"/>
      <c r="L1248" s="220"/>
      <c r="M1248" s="220"/>
      <c r="N1248" s="219"/>
      <c r="O1248" s="219"/>
      <c r="P1248" s="219"/>
      <c r="Q1248" s="219"/>
      <c r="R1248" s="220"/>
      <c r="S1248" s="220"/>
      <c r="T1248" s="220"/>
      <c r="U1248" s="220"/>
      <c r="V1248" s="220"/>
      <c r="W1248" s="220"/>
      <c r="X1248" s="220"/>
      <c r="Y1248" s="220"/>
      <c r="Z1248" s="210"/>
      <c r="AA1248" s="210"/>
      <c r="AB1248" s="210"/>
      <c r="AC1248" s="210"/>
      <c r="AD1248" s="210"/>
      <c r="AE1248" s="210"/>
      <c r="AF1248" s="210"/>
      <c r="AG1248" s="210" t="s">
        <v>322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3" x14ac:dyDescent="0.2">
      <c r="A1249" s="217"/>
      <c r="B1249" s="218"/>
      <c r="C1249" s="262" t="s">
        <v>1073</v>
      </c>
      <c r="D1249" s="254"/>
      <c r="E1249" s="255">
        <v>12.38</v>
      </c>
      <c r="F1249" s="220"/>
      <c r="G1249" s="220"/>
      <c r="H1249" s="220"/>
      <c r="I1249" s="220"/>
      <c r="J1249" s="220"/>
      <c r="K1249" s="220"/>
      <c r="L1249" s="220"/>
      <c r="M1249" s="220"/>
      <c r="N1249" s="219"/>
      <c r="O1249" s="219"/>
      <c r="P1249" s="219"/>
      <c r="Q1249" s="219"/>
      <c r="R1249" s="220"/>
      <c r="S1249" s="220"/>
      <c r="T1249" s="220"/>
      <c r="U1249" s="220"/>
      <c r="V1249" s="220"/>
      <c r="W1249" s="220"/>
      <c r="X1249" s="220"/>
      <c r="Y1249" s="220"/>
      <c r="Z1249" s="210"/>
      <c r="AA1249" s="210"/>
      <c r="AB1249" s="210"/>
      <c r="AC1249" s="210"/>
      <c r="AD1249" s="210"/>
      <c r="AE1249" s="210"/>
      <c r="AF1249" s="210"/>
      <c r="AG1249" s="210" t="s">
        <v>322</v>
      </c>
      <c r="AH1249" s="210">
        <v>0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3" x14ac:dyDescent="0.2">
      <c r="A1250" s="217"/>
      <c r="B1250" s="218"/>
      <c r="C1250" s="262" t="s">
        <v>1074</v>
      </c>
      <c r="D1250" s="254"/>
      <c r="E1250" s="255">
        <v>1.8</v>
      </c>
      <c r="F1250" s="220"/>
      <c r="G1250" s="220"/>
      <c r="H1250" s="220"/>
      <c r="I1250" s="220"/>
      <c r="J1250" s="220"/>
      <c r="K1250" s="220"/>
      <c r="L1250" s="220"/>
      <c r="M1250" s="220"/>
      <c r="N1250" s="219"/>
      <c r="O1250" s="219"/>
      <c r="P1250" s="219"/>
      <c r="Q1250" s="219"/>
      <c r="R1250" s="220"/>
      <c r="S1250" s="220"/>
      <c r="T1250" s="220"/>
      <c r="U1250" s="220"/>
      <c r="V1250" s="220"/>
      <c r="W1250" s="220"/>
      <c r="X1250" s="220"/>
      <c r="Y1250" s="220"/>
      <c r="Z1250" s="210"/>
      <c r="AA1250" s="210"/>
      <c r="AB1250" s="210"/>
      <c r="AC1250" s="210"/>
      <c r="AD1250" s="210"/>
      <c r="AE1250" s="210"/>
      <c r="AF1250" s="210"/>
      <c r="AG1250" s="210" t="s">
        <v>322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3" x14ac:dyDescent="0.2">
      <c r="A1251" s="217"/>
      <c r="B1251" s="218"/>
      <c r="C1251" s="263" t="s">
        <v>349</v>
      </c>
      <c r="D1251" s="256"/>
      <c r="E1251" s="257"/>
      <c r="F1251" s="220"/>
      <c r="G1251" s="220"/>
      <c r="H1251" s="220"/>
      <c r="I1251" s="220"/>
      <c r="J1251" s="220"/>
      <c r="K1251" s="220"/>
      <c r="L1251" s="220"/>
      <c r="M1251" s="220"/>
      <c r="N1251" s="219"/>
      <c r="O1251" s="219"/>
      <c r="P1251" s="219"/>
      <c r="Q1251" s="219"/>
      <c r="R1251" s="220"/>
      <c r="S1251" s="220"/>
      <c r="T1251" s="220"/>
      <c r="U1251" s="220"/>
      <c r="V1251" s="220"/>
      <c r="W1251" s="220"/>
      <c r="X1251" s="220"/>
      <c r="Y1251" s="220"/>
      <c r="Z1251" s="210"/>
      <c r="AA1251" s="210"/>
      <c r="AB1251" s="210"/>
      <c r="AC1251" s="210"/>
      <c r="AD1251" s="210"/>
      <c r="AE1251" s="210"/>
      <c r="AF1251" s="210"/>
      <c r="AG1251" s="210" t="s">
        <v>322</v>
      </c>
      <c r="AH1251" s="210"/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3" x14ac:dyDescent="0.2">
      <c r="A1252" s="217"/>
      <c r="B1252" s="218"/>
      <c r="C1252" s="264" t="s">
        <v>1844</v>
      </c>
      <c r="D1252" s="256"/>
      <c r="E1252" s="257">
        <v>7.95</v>
      </c>
      <c r="F1252" s="220"/>
      <c r="G1252" s="220"/>
      <c r="H1252" s="220"/>
      <c r="I1252" s="220"/>
      <c r="J1252" s="220"/>
      <c r="K1252" s="220"/>
      <c r="L1252" s="220"/>
      <c r="M1252" s="220"/>
      <c r="N1252" s="219"/>
      <c r="O1252" s="219"/>
      <c r="P1252" s="219"/>
      <c r="Q1252" s="219"/>
      <c r="R1252" s="220"/>
      <c r="S1252" s="220"/>
      <c r="T1252" s="220"/>
      <c r="U1252" s="220"/>
      <c r="V1252" s="220"/>
      <c r="W1252" s="220"/>
      <c r="X1252" s="220"/>
      <c r="Y1252" s="220"/>
      <c r="Z1252" s="210"/>
      <c r="AA1252" s="210"/>
      <c r="AB1252" s="210"/>
      <c r="AC1252" s="210"/>
      <c r="AD1252" s="210"/>
      <c r="AE1252" s="210"/>
      <c r="AF1252" s="210"/>
      <c r="AG1252" s="210" t="s">
        <v>322</v>
      </c>
      <c r="AH1252" s="210">
        <v>2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3" x14ac:dyDescent="0.2">
      <c r="A1253" s="217"/>
      <c r="B1253" s="218"/>
      <c r="C1253" s="264" t="s">
        <v>1845</v>
      </c>
      <c r="D1253" s="256"/>
      <c r="E1253" s="257">
        <v>-1.7</v>
      </c>
      <c r="F1253" s="220"/>
      <c r="G1253" s="220"/>
      <c r="H1253" s="220"/>
      <c r="I1253" s="220"/>
      <c r="J1253" s="220"/>
      <c r="K1253" s="220"/>
      <c r="L1253" s="220"/>
      <c r="M1253" s="220"/>
      <c r="N1253" s="219"/>
      <c r="O1253" s="219"/>
      <c r="P1253" s="219"/>
      <c r="Q1253" s="219"/>
      <c r="R1253" s="220"/>
      <c r="S1253" s="220"/>
      <c r="T1253" s="220"/>
      <c r="U1253" s="220"/>
      <c r="V1253" s="220"/>
      <c r="W1253" s="220"/>
      <c r="X1253" s="220"/>
      <c r="Y1253" s="220"/>
      <c r="Z1253" s="210"/>
      <c r="AA1253" s="210"/>
      <c r="AB1253" s="210"/>
      <c r="AC1253" s="210"/>
      <c r="AD1253" s="210"/>
      <c r="AE1253" s="210"/>
      <c r="AF1253" s="210"/>
      <c r="AG1253" s="210" t="s">
        <v>322</v>
      </c>
      <c r="AH1253" s="210">
        <v>2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3" x14ac:dyDescent="0.2">
      <c r="A1254" s="217"/>
      <c r="B1254" s="218"/>
      <c r="C1254" s="264" t="s">
        <v>1510</v>
      </c>
      <c r="D1254" s="256"/>
      <c r="E1254" s="257">
        <v>-0.8</v>
      </c>
      <c r="F1254" s="220"/>
      <c r="G1254" s="220"/>
      <c r="H1254" s="220"/>
      <c r="I1254" s="220"/>
      <c r="J1254" s="220"/>
      <c r="K1254" s="220"/>
      <c r="L1254" s="220"/>
      <c r="M1254" s="220"/>
      <c r="N1254" s="219"/>
      <c r="O1254" s="219"/>
      <c r="P1254" s="219"/>
      <c r="Q1254" s="219"/>
      <c r="R1254" s="220"/>
      <c r="S1254" s="220"/>
      <c r="T1254" s="220"/>
      <c r="U1254" s="220"/>
      <c r="V1254" s="220"/>
      <c r="W1254" s="220"/>
      <c r="X1254" s="220"/>
      <c r="Y1254" s="220"/>
      <c r="Z1254" s="210"/>
      <c r="AA1254" s="210"/>
      <c r="AB1254" s="210"/>
      <c r="AC1254" s="210"/>
      <c r="AD1254" s="210"/>
      <c r="AE1254" s="210"/>
      <c r="AF1254" s="210"/>
      <c r="AG1254" s="210" t="s">
        <v>322</v>
      </c>
      <c r="AH1254" s="210">
        <v>2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3" x14ac:dyDescent="0.2">
      <c r="A1255" s="217"/>
      <c r="B1255" s="218"/>
      <c r="C1255" s="264" t="s">
        <v>1846</v>
      </c>
      <c r="D1255" s="256"/>
      <c r="E1255" s="257">
        <v>0.6</v>
      </c>
      <c r="F1255" s="220"/>
      <c r="G1255" s="220"/>
      <c r="H1255" s="220"/>
      <c r="I1255" s="220"/>
      <c r="J1255" s="220"/>
      <c r="K1255" s="220"/>
      <c r="L1255" s="220"/>
      <c r="M1255" s="220"/>
      <c r="N1255" s="219"/>
      <c r="O1255" s="219"/>
      <c r="P1255" s="219"/>
      <c r="Q1255" s="219"/>
      <c r="R1255" s="220"/>
      <c r="S1255" s="220"/>
      <c r="T1255" s="220"/>
      <c r="U1255" s="220"/>
      <c r="V1255" s="220"/>
      <c r="W1255" s="220"/>
      <c r="X1255" s="220"/>
      <c r="Y1255" s="220"/>
      <c r="Z1255" s="210"/>
      <c r="AA1255" s="210"/>
      <c r="AB1255" s="210"/>
      <c r="AC1255" s="210"/>
      <c r="AD1255" s="210"/>
      <c r="AE1255" s="210"/>
      <c r="AF1255" s="210"/>
      <c r="AG1255" s="210" t="s">
        <v>322</v>
      </c>
      <c r="AH1255" s="210">
        <v>2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3" x14ac:dyDescent="0.2">
      <c r="A1256" s="217"/>
      <c r="B1256" s="218"/>
      <c r="C1256" s="265" t="s">
        <v>353</v>
      </c>
      <c r="D1256" s="258"/>
      <c r="E1256" s="259">
        <v>6.05</v>
      </c>
      <c r="F1256" s="220"/>
      <c r="G1256" s="220"/>
      <c r="H1256" s="220"/>
      <c r="I1256" s="220"/>
      <c r="J1256" s="220"/>
      <c r="K1256" s="220"/>
      <c r="L1256" s="220"/>
      <c r="M1256" s="220"/>
      <c r="N1256" s="219"/>
      <c r="O1256" s="219"/>
      <c r="P1256" s="219"/>
      <c r="Q1256" s="219"/>
      <c r="R1256" s="220"/>
      <c r="S1256" s="220"/>
      <c r="T1256" s="220"/>
      <c r="U1256" s="220"/>
      <c r="V1256" s="220"/>
      <c r="W1256" s="220"/>
      <c r="X1256" s="220"/>
      <c r="Y1256" s="220"/>
      <c r="Z1256" s="210"/>
      <c r="AA1256" s="210"/>
      <c r="AB1256" s="210"/>
      <c r="AC1256" s="210"/>
      <c r="AD1256" s="210"/>
      <c r="AE1256" s="210"/>
      <c r="AF1256" s="210"/>
      <c r="AG1256" s="210" t="s">
        <v>322</v>
      </c>
      <c r="AH1256" s="210">
        <v>3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3" x14ac:dyDescent="0.2">
      <c r="A1257" s="217"/>
      <c r="B1257" s="218"/>
      <c r="C1257" s="263" t="s">
        <v>354</v>
      </c>
      <c r="D1257" s="256"/>
      <c r="E1257" s="257"/>
      <c r="F1257" s="220"/>
      <c r="G1257" s="220"/>
      <c r="H1257" s="220"/>
      <c r="I1257" s="220"/>
      <c r="J1257" s="220"/>
      <c r="K1257" s="220"/>
      <c r="L1257" s="220"/>
      <c r="M1257" s="220"/>
      <c r="N1257" s="219"/>
      <c r="O1257" s="219"/>
      <c r="P1257" s="219"/>
      <c r="Q1257" s="219"/>
      <c r="R1257" s="220"/>
      <c r="S1257" s="220"/>
      <c r="T1257" s="220"/>
      <c r="U1257" s="220"/>
      <c r="V1257" s="220"/>
      <c r="W1257" s="220"/>
      <c r="X1257" s="220"/>
      <c r="Y1257" s="220"/>
      <c r="Z1257" s="210"/>
      <c r="AA1257" s="210"/>
      <c r="AB1257" s="210"/>
      <c r="AC1257" s="210"/>
      <c r="AD1257" s="210"/>
      <c r="AE1257" s="210"/>
      <c r="AF1257" s="210"/>
      <c r="AG1257" s="210" t="s">
        <v>322</v>
      </c>
      <c r="AH1257" s="210"/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3" x14ac:dyDescent="0.2">
      <c r="A1258" s="217"/>
      <c r="B1258" s="218"/>
      <c r="C1258" s="262" t="s">
        <v>1847</v>
      </c>
      <c r="D1258" s="254"/>
      <c r="E1258" s="255">
        <v>0.60499999999999998</v>
      </c>
      <c r="F1258" s="220"/>
      <c r="G1258" s="220"/>
      <c r="H1258" s="220"/>
      <c r="I1258" s="220"/>
      <c r="J1258" s="220"/>
      <c r="K1258" s="220"/>
      <c r="L1258" s="220"/>
      <c r="M1258" s="220"/>
      <c r="N1258" s="219"/>
      <c r="O1258" s="219"/>
      <c r="P1258" s="219"/>
      <c r="Q1258" s="219"/>
      <c r="R1258" s="220"/>
      <c r="S1258" s="220"/>
      <c r="T1258" s="220"/>
      <c r="U1258" s="220"/>
      <c r="V1258" s="220"/>
      <c r="W1258" s="220"/>
      <c r="X1258" s="220"/>
      <c r="Y1258" s="220"/>
      <c r="Z1258" s="210"/>
      <c r="AA1258" s="210"/>
      <c r="AB1258" s="210"/>
      <c r="AC1258" s="210"/>
      <c r="AD1258" s="210"/>
      <c r="AE1258" s="210"/>
      <c r="AF1258" s="210"/>
      <c r="AG1258" s="210" t="s">
        <v>322</v>
      </c>
      <c r="AH1258" s="210">
        <v>0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1" x14ac:dyDescent="0.2">
      <c r="A1259" s="229">
        <v>267</v>
      </c>
      <c r="B1259" s="230" t="s">
        <v>1848</v>
      </c>
      <c r="C1259" s="247" t="s">
        <v>1849</v>
      </c>
      <c r="D1259" s="231" t="s">
        <v>400</v>
      </c>
      <c r="E1259" s="232">
        <v>6.05</v>
      </c>
      <c r="F1259" s="233"/>
      <c r="G1259" s="234">
        <f>ROUND(E1259*F1259,2)</f>
        <v>0</v>
      </c>
      <c r="H1259" s="233"/>
      <c r="I1259" s="234">
        <f>ROUND(E1259*H1259,2)</f>
        <v>0</v>
      </c>
      <c r="J1259" s="233"/>
      <c r="K1259" s="234">
        <f>ROUND(E1259*J1259,2)</f>
        <v>0</v>
      </c>
      <c r="L1259" s="234">
        <v>21</v>
      </c>
      <c r="M1259" s="234">
        <f>G1259*(1+L1259/100)</f>
        <v>0</v>
      </c>
      <c r="N1259" s="232">
        <v>0</v>
      </c>
      <c r="O1259" s="232">
        <f>ROUND(E1259*N1259,2)</f>
        <v>0</v>
      </c>
      <c r="P1259" s="232">
        <v>0</v>
      </c>
      <c r="Q1259" s="232">
        <f>ROUND(E1259*P1259,2)</f>
        <v>0</v>
      </c>
      <c r="R1259" s="234" t="s">
        <v>643</v>
      </c>
      <c r="S1259" s="234" t="s">
        <v>246</v>
      </c>
      <c r="T1259" s="235" t="s">
        <v>411</v>
      </c>
      <c r="U1259" s="220">
        <v>0.23599999999999999</v>
      </c>
      <c r="V1259" s="220">
        <f>ROUND(E1259*U1259,2)</f>
        <v>1.43</v>
      </c>
      <c r="W1259" s="220"/>
      <c r="X1259" s="220" t="s">
        <v>280</v>
      </c>
      <c r="Y1259" s="220" t="s">
        <v>249</v>
      </c>
      <c r="Z1259" s="210"/>
      <c r="AA1259" s="210"/>
      <c r="AB1259" s="210"/>
      <c r="AC1259" s="210"/>
      <c r="AD1259" s="210"/>
      <c r="AE1259" s="210"/>
      <c r="AF1259" s="210"/>
      <c r="AG1259" s="210" t="s">
        <v>450</v>
      </c>
      <c r="AH1259" s="210"/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2" x14ac:dyDescent="0.2">
      <c r="A1260" s="217"/>
      <c r="B1260" s="218"/>
      <c r="C1260" s="262" t="s">
        <v>1850</v>
      </c>
      <c r="D1260" s="254"/>
      <c r="E1260" s="255">
        <v>7.95</v>
      </c>
      <c r="F1260" s="220"/>
      <c r="G1260" s="220"/>
      <c r="H1260" s="220"/>
      <c r="I1260" s="220"/>
      <c r="J1260" s="220"/>
      <c r="K1260" s="220"/>
      <c r="L1260" s="220"/>
      <c r="M1260" s="220"/>
      <c r="N1260" s="219"/>
      <c r="O1260" s="219"/>
      <c r="P1260" s="219"/>
      <c r="Q1260" s="219"/>
      <c r="R1260" s="220"/>
      <c r="S1260" s="220"/>
      <c r="T1260" s="220"/>
      <c r="U1260" s="220"/>
      <c r="V1260" s="220"/>
      <c r="W1260" s="220"/>
      <c r="X1260" s="220"/>
      <c r="Y1260" s="220"/>
      <c r="Z1260" s="210"/>
      <c r="AA1260" s="210"/>
      <c r="AB1260" s="210"/>
      <c r="AC1260" s="210"/>
      <c r="AD1260" s="210"/>
      <c r="AE1260" s="210"/>
      <c r="AF1260" s="210"/>
      <c r="AG1260" s="210" t="s">
        <v>322</v>
      </c>
      <c r="AH1260" s="210">
        <v>0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3" x14ac:dyDescent="0.2">
      <c r="A1261" s="217"/>
      <c r="B1261" s="218"/>
      <c r="C1261" s="262" t="s">
        <v>1851</v>
      </c>
      <c r="D1261" s="254"/>
      <c r="E1261" s="255">
        <v>-1.7</v>
      </c>
      <c r="F1261" s="220"/>
      <c r="G1261" s="220"/>
      <c r="H1261" s="220"/>
      <c r="I1261" s="220"/>
      <c r="J1261" s="220"/>
      <c r="K1261" s="220"/>
      <c r="L1261" s="220"/>
      <c r="M1261" s="220"/>
      <c r="N1261" s="219"/>
      <c r="O1261" s="219"/>
      <c r="P1261" s="219"/>
      <c r="Q1261" s="219"/>
      <c r="R1261" s="220"/>
      <c r="S1261" s="220"/>
      <c r="T1261" s="220"/>
      <c r="U1261" s="220"/>
      <c r="V1261" s="220"/>
      <c r="W1261" s="220"/>
      <c r="X1261" s="220"/>
      <c r="Y1261" s="220"/>
      <c r="Z1261" s="210"/>
      <c r="AA1261" s="210"/>
      <c r="AB1261" s="210"/>
      <c r="AC1261" s="210"/>
      <c r="AD1261" s="210"/>
      <c r="AE1261" s="210"/>
      <c r="AF1261" s="210"/>
      <c r="AG1261" s="210" t="s">
        <v>322</v>
      </c>
      <c r="AH1261" s="210">
        <v>0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3" x14ac:dyDescent="0.2">
      <c r="A1262" s="217"/>
      <c r="B1262" s="218"/>
      <c r="C1262" s="262" t="s">
        <v>1522</v>
      </c>
      <c r="D1262" s="254"/>
      <c r="E1262" s="255">
        <v>-0.8</v>
      </c>
      <c r="F1262" s="220"/>
      <c r="G1262" s="220"/>
      <c r="H1262" s="220"/>
      <c r="I1262" s="220"/>
      <c r="J1262" s="220"/>
      <c r="K1262" s="220"/>
      <c r="L1262" s="220"/>
      <c r="M1262" s="220"/>
      <c r="N1262" s="219"/>
      <c r="O1262" s="219"/>
      <c r="P1262" s="219"/>
      <c r="Q1262" s="219"/>
      <c r="R1262" s="220"/>
      <c r="S1262" s="220"/>
      <c r="T1262" s="220"/>
      <c r="U1262" s="220"/>
      <c r="V1262" s="220"/>
      <c r="W1262" s="220"/>
      <c r="X1262" s="220"/>
      <c r="Y1262" s="220"/>
      <c r="Z1262" s="210"/>
      <c r="AA1262" s="210"/>
      <c r="AB1262" s="210"/>
      <c r="AC1262" s="210"/>
      <c r="AD1262" s="210"/>
      <c r="AE1262" s="210"/>
      <c r="AF1262" s="210"/>
      <c r="AG1262" s="210" t="s">
        <v>322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3" x14ac:dyDescent="0.2">
      <c r="A1263" s="217"/>
      <c r="B1263" s="218"/>
      <c r="C1263" s="262" t="s">
        <v>1852</v>
      </c>
      <c r="D1263" s="254"/>
      <c r="E1263" s="255">
        <v>0.6</v>
      </c>
      <c r="F1263" s="220"/>
      <c r="G1263" s="220"/>
      <c r="H1263" s="220"/>
      <c r="I1263" s="220"/>
      <c r="J1263" s="220"/>
      <c r="K1263" s="220"/>
      <c r="L1263" s="220"/>
      <c r="M1263" s="220"/>
      <c r="N1263" s="219"/>
      <c r="O1263" s="219"/>
      <c r="P1263" s="219"/>
      <c r="Q1263" s="219"/>
      <c r="R1263" s="220"/>
      <c r="S1263" s="220"/>
      <c r="T1263" s="220"/>
      <c r="U1263" s="220"/>
      <c r="V1263" s="220"/>
      <c r="W1263" s="220"/>
      <c r="X1263" s="220"/>
      <c r="Y1263" s="220"/>
      <c r="Z1263" s="210"/>
      <c r="AA1263" s="210"/>
      <c r="AB1263" s="210"/>
      <c r="AC1263" s="210"/>
      <c r="AD1263" s="210"/>
      <c r="AE1263" s="210"/>
      <c r="AF1263" s="210"/>
      <c r="AG1263" s="210" t="s">
        <v>322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">
      <c r="A1264" s="229">
        <v>268</v>
      </c>
      <c r="B1264" s="230" t="s">
        <v>645</v>
      </c>
      <c r="C1264" s="247" t="s">
        <v>646</v>
      </c>
      <c r="D1264" s="231" t="s">
        <v>363</v>
      </c>
      <c r="E1264" s="232">
        <v>41.42</v>
      </c>
      <c r="F1264" s="233"/>
      <c r="G1264" s="234">
        <f>ROUND(E1264*F1264,2)</f>
        <v>0</v>
      </c>
      <c r="H1264" s="233"/>
      <c r="I1264" s="234">
        <f>ROUND(E1264*H1264,2)</f>
        <v>0</v>
      </c>
      <c r="J1264" s="233"/>
      <c r="K1264" s="234">
        <f>ROUND(E1264*J1264,2)</f>
        <v>0</v>
      </c>
      <c r="L1264" s="234">
        <v>21</v>
      </c>
      <c r="M1264" s="234">
        <f>G1264*(1+L1264/100)</f>
        <v>0</v>
      </c>
      <c r="N1264" s="232">
        <v>0</v>
      </c>
      <c r="O1264" s="232">
        <f>ROUND(E1264*N1264,2)</f>
        <v>0</v>
      </c>
      <c r="P1264" s="232">
        <v>0</v>
      </c>
      <c r="Q1264" s="232">
        <f>ROUND(E1264*P1264,2)</f>
        <v>0</v>
      </c>
      <c r="R1264" s="234" t="s">
        <v>643</v>
      </c>
      <c r="S1264" s="234" t="s">
        <v>246</v>
      </c>
      <c r="T1264" s="235" t="s">
        <v>411</v>
      </c>
      <c r="U1264" s="220">
        <v>1.26</v>
      </c>
      <c r="V1264" s="220">
        <f>ROUND(E1264*U1264,2)</f>
        <v>52.19</v>
      </c>
      <c r="W1264" s="220"/>
      <c r="X1264" s="220" t="s">
        <v>280</v>
      </c>
      <c r="Y1264" s="220" t="s">
        <v>249</v>
      </c>
      <c r="Z1264" s="210"/>
      <c r="AA1264" s="210"/>
      <c r="AB1264" s="210"/>
      <c r="AC1264" s="210"/>
      <c r="AD1264" s="210"/>
      <c r="AE1264" s="210"/>
      <c r="AF1264" s="210"/>
      <c r="AG1264" s="210" t="s">
        <v>450</v>
      </c>
      <c r="AH1264" s="210"/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2" x14ac:dyDescent="0.2">
      <c r="A1265" s="217"/>
      <c r="B1265" s="218"/>
      <c r="C1265" s="261" t="s">
        <v>647</v>
      </c>
      <c r="D1265" s="260"/>
      <c r="E1265" s="260"/>
      <c r="F1265" s="260"/>
      <c r="G1265" s="260"/>
      <c r="H1265" s="220"/>
      <c r="I1265" s="220"/>
      <c r="J1265" s="220"/>
      <c r="K1265" s="220"/>
      <c r="L1265" s="220"/>
      <c r="M1265" s="220"/>
      <c r="N1265" s="219"/>
      <c r="O1265" s="219"/>
      <c r="P1265" s="219"/>
      <c r="Q1265" s="219"/>
      <c r="R1265" s="220"/>
      <c r="S1265" s="220"/>
      <c r="T1265" s="220"/>
      <c r="U1265" s="220"/>
      <c r="V1265" s="220"/>
      <c r="W1265" s="220"/>
      <c r="X1265" s="220"/>
      <c r="Y1265" s="220"/>
      <c r="Z1265" s="210"/>
      <c r="AA1265" s="210"/>
      <c r="AB1265" s="210"/>
      <c r="AC1265" s="210"/>
      <c r="AD1265" s="210"/>
      <c r="AE1265" s="210"/>
      <c r="AF1265" s="210"/>
      <c r="AG1265" s="210" t="s">
        <v>320</v>
      </c>
      <c r="AH1265" s="210"/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2" x14ac:dyDescent="0.2">
      <c r="A1266" s="217"/>
      <c r="B1266" s="218"/>
      <c r="C1266" s="262" t="s">
        <v>1843</v>
      </c>
      <c r="D1266" s="254"/>
      <c r="E1266" s="255">
        <v>7.86</v>
      </c>
      <c r="F1266" s="220"/>
      <c r="G1266" s="220"/>
      <c r="H1266" s="220"/>
      <c r="I1266" s="220"/>
      <c r="J1266" s="220"/>
      <c r="K1266" s="220"/>
      <c r="L1266" s="220"/>
      <c r="M1266" s="220"/>
      <c r="N1266" s="219"/>
      <c r="O1266" s="219"/>
      <c r="P1266" s="219"/>
      <c r="Q1266" s="219"/>
      <c r="R1266" s="220"/>
      <c r="S1266" s="220"/>
      <c r="T1266" s="220"/>
      <c r="U1266" s="220"/>
      <c r="V1266" s="220"/>
      <c r="W1266" s="220"/>
      <c r="X1266" s="220"/>
      <c r="Y1266" s="220"/>
      <c r="Z1266" s="210"/>
      <c r="AA1266" s="210"/>
      <c r="AB1266" s="210"/>
      <c r="AC1266" s="210"/>
      <c r="AD1266" s="210"/>
      <c r="AE1266" s="210"/>
      <c r="AF1266" s="210"/>
      <c r="AG1266" s="210" t="s">
        <v>322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3" x14ac:dyDescent="0.2">
      <c r="A1267" s="217"/>
      <c r="B1267" s="218"/>
      <c r="C1267" s="262" t="s">
        <v>1071</v>
      </c>
      <c r="D1267" s="254"/>
      <c r="E1267" s="255">
        <v>4.95</v>
      </c>
      <c r="F1267" s="220"/>
      <c r="G1267" s="220"/>
      <c r="H1267" s="220"/>
      <c r="I1267" s="220"/>
      <c r="J1267" s="220"/>
      <c r="K1267" s="220"/>
      <c r="L1267" s="220"/>
      <c r="M1267" s="220"/>
      <c r="N1267" s="219"/>
      <c r="O1267" s="219"/>
      <c r="P1267" s="219"/>
      <c r="Q1267" s="219"/>
      <c r="R1267" s="220"/>
      <c r="S1267" s="220"/>
      <c r="T1267" s="220"/>
      <c r="U1267" s="220"/>
      <c r="V1267" s="220"/>
      <c r="W1267" s="220"/>
      <c r="X1267" s="220"/>
      <c r="Y1267" s="220"/>
      <c r="Z1267" s="210"/>
      <c r="AA1267" s="210"/>
      <c r="AB1267" s="210"/>
      <c r="AC1267" s="210"/>
      <c r="AD1267" s="210"/>
      <c r="AE1267" s="210"/>
      <c r="AF1267" s="210"/>
      <c r="AG1267" s="210" t="s">
        <v>322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3" x14ac:dyDescent="0.2">
      <c r="A1268" s="217"/>
      <c r="B1268" s="218"/>
      <c r="C1268" s="262" t="s">
        <v>1072</v>
      </c>
      <c r="D1268" s="254"/>
      <c r="E1268" s="255">
        <v>14.43</v>
      </c>
      <c r="F1268" s="220"/>
      <c r="G1268" s="220"/>
      <c r="H1268" s="220"/>
      <c r="I1268" s="220"/>
      <c r="J1268" s="220"/>
      <c r="K1268" s="220"/>
      <c r="L1268" s="220"/>
      <c r="M1268" s="220"/>
      <c r="N1268" s="219"/>
      <c r="O1268" s="219"/>
      <c r="P1268" s="219"/>
      <c r="Q1268" s="219"/>
      <c r="R1268" s="220"/>
      <c r="S1268" s="220"/>
      <c r="T1268" s="220"/>
      <c r="U1268" s="220"/>
      <c r="V1268" s="220"/>
      <c r="W1268" s="220"/>
      <c r="X1268" s="220"/>
      <c r="Y1268" s="220"/>
      <c r="Z1268" s="210"/>
      <c r="AA1268" s="210"/>
      <c r="AB1268" s="210"/>
      <c r="AC1268" s="210"/>
      <c r="AD1268" s="210"/>
      <c r="AE1268" s="210"/>
      <c r="AF1268" s="210"/>
      <c r="AG1268" s="210" t="s">
        <v>322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3" x14ac:dyDescent="0.2">
      <c r="A1269" s="217"/>
      <c r="B1269" s="218"/>
      <c r="C1269" s="262" t="s">
        <v>1073</v>
      </c>
      <c r="D1269" s="254"/>
      <c r="E1269" s="255">
        <v>12.38</v>
      </c>
      <c r="F1269" s="220"/>
      <c r="G1269" s="220"/>
      <c r="H1269" s="220"/>
      <c r="I1269" s="220"/>
      <c r="J1269" s="220"/>
      <c r="K1269" s="220"/>
      <c r="L1269" s="220"/>
      <c r="M1269" s="220"/>
      <c r="N1269" s="219"/>
      <c r="O1269" s="219"/>
      <c r="P1269" s="219"/>
      <c r="Q1269" s="219"/>
      <c r="R1269" s="220"/>
      <c r="S1269" s="220"/>
      <c r="T1269" s="220"/>
      <c r="U1269" s="220"/>
      <c r="V1269" s="220"/>
      <c r="W1269" s="220"/>
      <c r="X1269" s="220"/>
      <c r="Y1269" s="220"/>
      <c r="Z1269" s="210"/>
      <c r="AA1269" s="210"/>
      <c r="AB1269" s="210"/>
      <c r="AC1269" s="210"/>
      <c r="AD1269" s="210"/>
      <c r="AE1269" s="210"/>
      <c r="AF1269" s="210"/>
      <c r="AG1269" s="210" t="s">
        <v>322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3" x14ac:dyDescent="0.2">
      <c r="A1270" s="217"/>
      <c r="B1270" s="218"/>
      <c r="C1270" s="262" t="s">
        <v>1074</v>
      </c>
      <c r="D1270" s="254"/>
      <c r="E1270" s="255">
        <v>1.8</v>
      </c>
      <c r="F1270" s="220"/>
      <c r="G1270" s="220"/>
      <c r="H1270" s="220"/>
      <c r="I1270" s="220"/>
      <c r="J1270" s="220"/>
      <c r="K1270" s="220"/>
      <c r="L1270" s="220"/>
      <c r="M1270" s="220"/>
      <c r="N1270" s="219"/>
      <c r="O1270" s="219"/>
      <c r="P1270" s="219"/>
      <c r="Q1270" s="219"/>
      <c r="R1270" s="220"/>
      <c r="S1270" s="220"/>
      <c r="T1270" s="220"/>
      <c r="U1270" s="220"/>
      <c r="V1270" s="220"/>
      <c r="W1270" s="220"/>
      <c r="X1270" s="220"/>
      <c r="Y1270" s="220"/>
      <c r="Z1270" s="210"/>
      <c r="AA1270" s="210"/>
      <c r="AB1270" s="210"/>
      <c r="AC1270" s="210"/>
      <c r="AD1270" s="210"/>
      <c r="AE1270" s="210"/>
      <c r="AF1270" s="210"/>
      <c r="AG1270" s="210" t="s">
        <v>322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">
      <c r="A1271" s="229">
        <v>269</v>
      </c>
      <c r="B1271" s="230" t="s">
        <v>651</v>
      </c>
      <c r="C1271" s="247" t="s">
        <v>652</v>
      </c>
      <c r="D1271" s="231" t="s">
        <v>400</v>
      </c>
      <c r="E1271" s="232">
        <v>51.25</v>
      </c>
      <c r="F1271" s="233"/>
      <c r="G1271" s="234">
        <f>ROUND(E1271*F1271,2)</f>
        <v>0</v>
      </c>
      <c r="H1271" s="233"/>
      <c r="I1271" s="234">
        <f>ROUND(E1271*H1271,2)</f>
        <v>0</v>
      </c>
      <c r="J1271" s="233"/>
      <c r="K1271" s="234">
        <f>ROUND(E1271*J1271,2)</f>
        <v>0</v>
      </c>
      <c r="L1271" s="234">
        <v>21</v>
      </c>
      <c r="M1271" s="234">
        <f>G1271*(1+L1271/100)</f>
        <v>0</v>
      </c>
      <c r="N1271" s="232">
        <v>4.0000000000000003E-5</v>
      </c>
      <c r="O1271" s="232">
        <f>ROUND(E1271*N1271,2)</f>
        <v>0</v>
      </c>
      <c r="P1271" s="232">
        <v>0</v>
      </c>
      <c r="Q1271" s="232">
        <f>ROUND(E1271*P1271,2)</f>
        <v>0</v>
      </c>
      <c r="R1271" s="234" t="s">
        <v>643</v>
      </c>
      <c r="S1271" s="234" t="s">
        <v>246</v>
      </c>
      <c r="T1271" s="235" t="s">
        <v>411</v>
      </c>
      <c r="U1271" s="220">
        <v>7.0000000000000007E-2</v>
      </c>
      <c r="V1271" s="220">
        <f>ROUND(E1271*U1271,2)</f>
        <v>3.59</v>
      </c>
      <c r="W1271" s="220"/>
      <c r="X1271" s="220" t="s">
        <v>280</v>
      </c>
      <c r="Y1271" s="220" t="s">
        <v>249</v>
      </c>
      <c r="Z1271" s="210"/>
      <c r="AA1271" s="210"/>
      <c r="AB1271" s="210"/>
      <c r="AC1271" s="210"/>
      <c r="AD1271" s="210"/>
      <c r="AE1271" s="210"/>
      <c r="AF1271" s="210"/>
      <c r="AG1271" s="210" t="s">
        <v>450</v>
      </c>
      <c r="AH1271" s="210"/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2" x14ac:dyDescent="0.2">
      <c r="A1272" s="217"/>
      <c r="B1272" s="218"/>
      <c r="C1272" s="262" t="s">
        <v>1850</v>
      </c>
      <c r="D1272" s="254"/>
      <c r="E1272" s="255">
        <v>7.95</v>
      </c>
      <c r="F1272" s="220"/>
      <c r="G1272" s="220"/>
      <c r="H1272" s="220"/>
      <c r="I1272" s="220"/>
      <c r="J1272" s="220"/>
      <c r="K1272" s="220"/>
      <c r="L1272" s="220"/>
      <c r="M1272" s="220"/>
      <c r="N1272" s="219"/>
      <c r="O1272" s="219"/>
      <c r="P1272" s="219"/>
      <c r="Q1272" s="219"/>
      <c r="R1272" s="220"/>
      <c r="S1272" s="220"/>
      <c r="T1272" s="220"/>
      <c r="U1272" s="220"/>
      <c r="V1272" s="220"/>
      <c r="W1272" s="220"/>
      <c r="X1272" s="220"/>
      <c r="Y1272" s="220"/>
      <c r="Z1272" s="210"/>
      <c r="AA1272" s="210"/>
      <c r="AB1272" s="210"/>
      <c r="AC1272" s="210"/>
      <c r="AD1272" s="210"/>
      <c r="AE1272" s="210"/>
      <c r="AF1272" s="210"/>
      <c r="AG1272" s="210" t="s">
        <v>322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3" x14ac:dyDescent="0.2">
      <c r="A1273" s="217"/>
      <c r="B1273" s="218"/>
      <c r="C1273" s="262" t="s">
        <v>1851</v>
      </c>
      <c r="D1273" s="254"/>
      <c r="E1273" s="255">
        <v>-1.7</v>
      </c>
      <c r="F1273" s="220"/>
      <c r="G1273" s="220"/>
      <c r="H1273" s="220"/>
      <c r="I1273" s="220"/>
      <c r="J1273" s="220"/>
      <c r="K1273" s="220"/>
      <c r="L1273" s="220"/>
      <c r="M1273" s="220"/>
      <c r="N1273" s="219"/>
      <c r="O1273" s="219"/>
      <c r="P1273" s="219"/>
      <c r="Q1273" s="219"/>
      <c r="R1273" s="220"/>
      <c r="S1273" s="220"/>
      <c r="T1273" s="220"/>
      <c r="U1273" s="220"/>
      <c r="V1273" s="220"/>
      <c r="W1273" s="220"/>
      <c r="X1273" s="220"/>
      <c r="Y1273" s="220"/>
      <c r="Z1273" s="210"/>
      <c r="AA1273" s="210"/>
      <c r="AB1273" s="210"/>
      <c r="AC1273" s="210"/>
      <c r="AD1273" s="210"/>
      <c r="AE1273" s="210"/>
      <c r="AF1273" s="210"/>
      <c r="AG1273" s="210" t="s">
        <v>322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3" x14ac:dyDescent="0.2">
      <c r="A1274" s="217"/>
      <c r="B1274" s="218"/>
      <c r="C1274" s="262" t="s">
        <v>1522</v>
      </c>
      <c r="D1274" s="254"/>
      <c r="E1274" s="255">
        <v>-0.8</v>
      </c>
      <c r="F1274" s="220"/>
      <c r="G1274" s="220"/>
      <c r="H1274" s="220"/>
      <c r="I1274" s="220"/>
      <c r="J1274" s="220"/>
      <c r="K1274" s="220"/>
      <c r="L1274" s="220"/>
      <c r="M1274" s="220"/>
      <c r="N1274" s="219"/>
      <c r="O1274" s="219"/>
      <c r="P1274" s="219"/>
      <c r="Q1274" s="219"/>
      <c r="R1274" s="220"/>
      <c r="S1274" s="220"/>
      <c r="T1274" s="220"/>
      <c r="U1274" s="220"/>
      <c r="V1274" s="220"/>
      <c r="W1274" s="220"/>
      <c r="X1274" s="220"/>
      <c r="Y1274" s="220"/>
      <c r="Z1274" s="210"/>
      <c r="AA1274" s="210"/>
      <c r="AB1274" s="210"/>
      <c r="AC1274" s="210"/>
      <c r="AD1274" s="210"/>
      <c r="AE1274" s="210"/>
      <c r="AF1274" s="210"/>
      <c r="AG1274" s="210" t="s">
        <v>322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3" x14ac:dyDescent="0.2">
      <c r="A1275" s="217"/>
      <c r="B1275" s="218"/>
      <c r="C1275" s="262" t="s">
        <v>1852</v>
      </c>
      <c r="D1275" s="254"/>
      <c r="E1275" s="255">
        <v>0.6</v>
      </c>
      <c r="F1275" s="220"/>
      <c r="G1275" s="220"/>
      <c r="H1275" s="220"/>
      <c r="I1275" s="220"/>
      <c r="J1275" s="220"/>
      <c r="K1275" s="220"/>
      <c r="L1275" s="220"/>
      <c r="M1275" s="220"/>
      <c r="N1275" s="219"/>
      <c r="O1275" s="219"/>
      <c r="P1275" s="219"/>
      <c r="Q1275" s="219"/>
      <c r="R1275" s="220"/>
      <c r="S1275" s="220"/>
      <c r="T1275" s="220"/>
      <c r="U1275" s="220"/>
      <c r="V1275" s="220"/>
      <c r="W1275" s="220"/>
      <c r="X1275" s="220"/>
      <c r="Y1275" s="220"/>
      <c r="Z1275" s="210"/>
      <c r="AA1275" s="210"/>
      <c r="AB1275" s="210"/>
      <c r="AC1275" s="210"/>
      <c r="AD1275" s="210"/>
      <c r="AE1275" s="210"/>
      <c r="AF1275" s="210"/>
      <c r="AG1275" s="210" t="s">
        <v>322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3" x14ac:dyDescent="0.2">
      <c r="A1276" s="217"/>
      <c r="B1276" s="218"/>
      <c r="C1276" s="262" t="s">
        <v>1516</v>
      </c>
      <c r="D1276" s="254"/>
      <c r="E1276" s="255">
        <v>8.9</v>
      </c>
      <c r="F1276" s="220"/>
      <c r="G1276" s="220"/>
      <c r="H1276" s="220"/>
      <c r="I1276" s="220"/>
      <c r="J1276" s="220"/>
      <c r="K1276" s="220"/>
      <c r="L1276" s="220"/>
      <c r="M1276" s="220"/>
      <c r="N1276" s="219"/>
      <c r="O1276" s="219"/>
      <c r="P1276" s="219"/>
      <c r="Q1276" s="219"/>
      <c r="R1276" s="220"/>
      <c r="S1276" s="220"/>
      <c r="T1276" s="220"/>
      <c r="U1276" s="220"/>
      <c r="V1276" s="220"/>
      <c r="W1276" s="220"/>
      <c r="X1276" s="220"/>
      <c r="Y1276" s="220"/>
      <c r="Z1276" s="210"/>
      <c r="AA1276" s="210"/>
      <c r="AB1276" s="210"/>
      <c r="AC1276" s="210"/>
      <c r="AD1276" s="210"/>
      <c r="AE1276" s="210"/>
      <c r="AF1276" s="210"/>
      <c r="AG1276" s="210" t="s">
        <v>322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3" x14ac:dyDescent="0.2">
      <c r="A1277" s="217"/>
      <c r="B1277" s="218"/>
      <c r="C1277" s="262" t="s">
        <v>1517</v>
      </c>
      <c r="D1277" s="254"/>
      <c r="E1277" s="255">
        <v>-0.9</v>
      </c>
      <c r="F1277" s="220"/>
      <c r="G1277" s="220"/>
      <c r="H1277" s="220"/>
      <c r="I1277" s="220"/>
      <c r="J1277" s="220"/>
      <c r="K1277" s="220"/>
      <c r="L1277" s="220"/>
      <c r="M1277" s="220"/>
      <c r="N1277" s="219"/>
      <c r="O1277" s="219"/>
      <c r="P1277" s="219"/>
      <c r="Q1277" s="219"/>
      <c r="R1277" s="220"/>
      <c r="S1277" s="220"/>
      <c r="T1277" s="220"/>
      <c r="U1277" s="220"/>
      <c r="V1277" s="220"/>
      <c r="W1277" s="220"/>
      <c r="X1277" s="220"/>
      <c r="Y1277" s="220"/>
      <c r="Z1277" s="210"/>
      <c r="AA1277" s="210"/>
      <c r="AB1277" s="210"/>
      <c r="AC1277" s="210"/>
      <c r="AD1277" s="210"/>
      <c r="AE1277" s="210"/>
      <c r="AF1277" s="210"/>
      <c r="AG1277" s="210" t="s">
        <v>322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3" x14ac:dyDescent="0.2">
      <c r="A1278" s="217"/>
      <c r="B1278" s="218"/>
      <c r="C1278" s="262" t="s">
        <v>1518</v>
      </c>
      <c r="D1278" s="254"/>
      <c r="E1278" s="255">
        <v>18</v>
      </c>
      <c r="F1278" s="220"/>
      <c r="G1278" s="220"/>
      <c r="H1278" s="220"/>
      <c r="I1278" s="220"/>
      <c r="J1278" s="220"/>
      <c r="K1278" s="220"/>
      <c r="L1278" s="220"/>
      <c r="M1278" s="220"/>
      <c r="N1278" s="219"/>
      <c r="O1278" s="219"/>
      <c r="P1278" s="219"/>
      <c r="Q1278" s="219"/>
      <c r="R1278" s="220"/>
      <c r="S1278" s="220"/>
      <c r="T1278" s="220"/>
      <c r="U1278" s="220"/>
      <c r="V1278" s="220"/>
      <c r="W1278" s="220"/>
      <c r="X1278" s="220"/>
      <c r="Y1278" s="220"/>
      <c r="Z1278" s="210"/>
      <c r="AA1278" s="210"/>
      <c r="AB1278" s="210"/>
      <c r="AC1278" s="210"/>
      <c r="AD1278" s="210"/>
      <c r="AE1278" s="210"/>
      <c r="AF1278" s="210"/>
      <c r="AG1278" s="210" t="s">
        <v>322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3" x14ac:dyDescent="0.2">
      <c r="A1279" s="217"/>
      <c r="B1279" s="218"/>
      <c r="C1279" s="262" t="s">
        <v>1519</v>
      </c>
      <c r="D1279" s="254"/>
      <c r="E1279" s="255">
        <v>-0.7</v>
      </c>
      <c r="F1279" s="220"/>
      <c r="G1279" s="220"/>
      <c r="H1279" s="220"/>
      <c r="I1279" s="220"/>
      <c r="J1279" s="220"/>
      <c r="K1279" s="220"/>
      <c r="L1279" s="220"/>
      <c r="M1279" s="220"/>
      <c r="N1279" s="219"/>
      <c r="O1279" s="219"/>
      <c r="P1279" s="219"/>
      <c r="Q1279" s="219"/>
      <c r="R1279" s="220"/>
      <c r="S1279" s="220"/>
      <c r="T1279" s="220"/>
      <c r="U1279" s="220"/>
      <c r="V1279" s="220"/>
      <c r="W1279" s="220"/>
      <c r="X1279" s="220"/>
      <c r="Y1279" s="220"/>
      <c r="Z1279" s="210"/>
      <c r="AA1279" s="210"/>
      <c r="AB1279" s="210"/>
      <c r="AC1279" s="210"/>
      <c r="AD1279" s="210"/>
      <c r="AE1279" s="210"/>
      <c r="AF1279" s="210"/>
      <c r="AG1279" s="210" t="s">
        <v>322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3" x14ac:dyDescent="0.2">
      <c r="A1280" s="217"/>
      <c r="B1280" s="218"/>
      <c r="C1280" s="262" t="s">
        <v>1520</v>
      </c>
      <c r="D1280" s="254"/>
      <c r="E1280" s="255">
        <v>15.8</v>
      </c>
      <c r="F1280" s="220"/>
      <c r="G1280" s="220"/>
      <c r="H1280" s="220"/>
      <c r="I1280" s="220"/>
      <c r="J1280" s="220"/>
      <c r="K1280" s="220"/>
      <c r="L1280" s="220"/>
      <c r="M1280" s="220"/>
      <c r="N1280" s="219"/>
      <c r="O1280" s="219"/>
      <c r="P1280" s="219"/>
      <c r="Q1280" s="219"/>
      <c r="R1280" s="220"/>
      <c r="S1280" s="220"/>
      <c r="T1280" s="220"/>
      <c r="U1280" s="220"/>
      <c r="V1280" s="220"/>
      <c r="W1280" s="220"/>
      <c r="X1280" s="220"/>
      <c r="Y1280" s="220"/>
      <c r="Z1280" s="210"/>
      <c r="AA1280" s="210"/>
      <c r="AB1280" s="210"/>
      <c r="AC1280" s="210"/>
      <c r="AD1280" s="210"/>
      <c r="AE1280" s="210"/>
      <c r="AF1280" s="210"/>
      <c r="AG1280" s="210" t="s">
        <v>322</v>
      </c>
      <c r="AH1280" s="210">
        <v>0</v>
      </c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3" x14ac:dyDescent="0.2">
      <c r="A1281" s="217"/>
      <c r="B1281" s="218"/>
      <c r="C1281" s="262" t="s">
        <v>1519</v>
      </c>
      <c r="D1281" s="254"/>
      <c r="E1281" s="255">
        <v>-0.7</v>
      </c>
      <c r="F1281" s="220"/>
      <c r="G1281" s="220"/>
      <c r="H1281" s="220"/>
      <c r="I1281" s="220"/>
      <c r="J1281" s="220"/>
      <c r="K1281" s="220"/>
      <c r="L1281" s="220"/>
      <c r="M1281" s="220"/>
      <c r="N1281" s="219"/>
      <c r="O1281" s="219"/>
      <c r="P1281" s="219"/>
      <c r="Q1281" s="219"/>
      <c r="R1281" s="220"/>
      <c r="S1281" s="220"/>
      <c r="T1281" s="220"/>
      <c r="U1281" s="220"/>
      <c r="V1281" s="220"/>
      <c r="W1281" s="220"/>
      <c r="X1281" s="220"/>
      <c r="Y1281" s="220"/>
      <c r="Z1281" s="210"/>
      <c r="AA1281" s="210"/>
      <c r="AB1281" s="210"/>
      <c r="AC1281" s="210"/>
      <c r="AD1281" s="210"/>
      <c r="AE1281" s="210"/>
      <c r="AF1281" s="210"/>
      <c r="AG1281" s="210" t="s">
        <v>322</v>
      </c>
      <c r="AH1281" s="210">
        <v>0</v>
      </c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3" x14ac:dyDescent="0.2">
      <c r="A1282" s="217"/>
      <c r="B1282" s="218"/>
      <c r="C1282" s="262" t="s">
        <v>1521</v>
      </c>
      <c r="D1282" s="254"/>
      <c r="E1282" s="255">
        <v>5.6</v>
      </c>
      <c r="F1282" s="220"/>
      <c r="G1282" s="220"/>
      <c r="H1282" s="220"/>
      <c r="I1282" s="220"/>
      <c r="J1282" s="220"/>
      <c r="K1282" s="220"/>
      <c r="L1282" s="220"/>
      <c r="M1282" s="220"/>
      <c r="N1282" s="219"/>
      <c r="O1282" s="219"/>
      <c r="P1282" s="219"/>
      <c r="Q1282" s="219"/>
      <c r="R1282" s="220"/>
      <c r="S1282" s="220"/>
      <c r="T1282" s="220"/>
      <c r="U1282" s="220"/>
      <c r="V1282" s="220"/>
      <c r="W1282" s="220"/>
      <c r="X1282" s="220"/>
      <c r="Y1282" s="220"/>
      <c r="Z1282" s="210"/>
      <c r="AA1282" s="210"/>
      <c r="AB1282" s="210"/>
      <c r="AC1282" s="210"/>
      <c r="AD1282" s="210"/>
      <c r="AE1282" s="210"/>
      <c r="AF1282" s="210"/>
      <c r="AG1282" s="210" t="s">
        <v>322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3" x14ac:dyDescent="0.2">
      <c r="A1283" s="217"/>
      <c r="B1283" s="218"/>
      <c r="C1283" s="262" t="s">
        <v>1522</v>
      </c>
      <c r="D1283" s="254"/>
      <c r="E1283" s="255">
        <v>-0.8</v>
      </c>
      <c r="F1283" s="220"/>
      <c r="G1283" s="220"/>
      <c r="H1283" s="220"/>
      <c r="I1283" s="220"/>
      <c r="J1283" s="220"/>
      <c r="K1283" s="220"/>
      <c r="L1283" s="220"/>
      <c r="M1283" s="220"/>
      <c r="N1283" s="219"/>
      <c r="O1283" s="219"/>
      <c r="P1283" s="219"/>
      <c r="Q1283" s="219"/>
      <c r="R1283" s="220"/>
      <c r="S1283" s="220"/>
      <c r="T1283" s="220"/>
      <c r="U1283" s="220"/>
      <c r="V1283" s="220"/>
      <c r="W1283" s="220"/>
      <c r="X1283" s="220"/>
      <c r="Y1283" s="220"/>
      <c r="Z1283" s="210"/>
      <c r="AA1283" s="210"/>
      <c r="AB1283" s="210"/>
      <c r="AC1283" s="210"/>
      <c r="AD1283" s="210"/>
      <c r="AE1283" s="210"/>
      <c r="AF1283" s="210"/>
      <c r="AG1283" s="210" t="s">
        <v>322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1" x14ac:dyDescent="0.2">
      <c r="A1284" s="239">
        <v>270</v>
      </c>
      <c r="B1284" s="240" t="s">
        <v>653</v>
      </c>
      <c r="C1284" s="250" t="s">
        <v>654</v>
      </c>
      <c r="D1284" s="241" t="s">
        <v>363</v>
      </c>
      <c r="E1284" s="242">
        <v>42.024999999999999</v>
      </c>
      <c r="F1284" s="243"/>
      <c r="G1284" s="244">
        <f>ROUND(E1284*F1284,2)</f>
        <v>0</v>
      </c>
      <c r="H1284" s="243"/>
      <c r="I1284" s="244">
        <f>ROUND(E1284*H1284,2)</f>
        <v>0</v>
      </c>
      <c r="J1284" s="243"/>
      <c r="K1284" s="244">
        <f>ROUND(E1284*J1284,2)</f>
        <v>0</v>
      </c>
      <c r="L1284" s="244">
        <v>21</v>
      </c>
      <c r="M1284" s="244">
        <f>G1284*(1+L1284/100)</f>
        <v>0</v>
      </c>
      <c r="N1284" s="242">
        <v>4.0000000000000002E-4</v>
      </c>
      <c r="O1284" s="242">
        <f>ROUND(E1284*N1284,2)</f>
        <v>0.02</v>
      </c>
      <c r="P1284" s="242">
        <v>0</v>
      </c>
      <c r="Q1284" s="242">
        <f>ROUND(E1284*P1284,2)</f>
        <v>0</v>
      </c>
      <c r="R1284" s="244" t="s">
        <v>643</v>
      </c>
      <c r="S1284" s="244" t="s">
        <v>246</v>
      </c>
      <c r="T1284" s="245" t="s">
        <v>411</v>
      </c>
      <c r="U1284" s="220">
        <v>0</v>
      </c>
      <c r="V1284" s="220">
        <f>ROUND(E1284*U1284,2)</f>
        <v>0</v>
      </c>
      <c r="W1284" s="220"/>
      <c r="X1284" s="220" t="s">
        <v>280</v>
      </c>
      <c r="Y1284" s="220" t="s">
        <v>249</v>
      </c>
      <c r="Z1284" s="210"/>
      <c r="AA1284" s="210"/>
      <c r="AB1284" s="210"/>
      <c r="AC1284" s="210"/>
      <c r="AD1284" s="210"/>
      <c r="AE1284" s="210"/>
      <c r="AF1284" s="210"/>
      <c r="AG1284" s="210" t="s">
        <v>450</v>
      </c>
      <c r="AH1284" s="210"/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">
      <c r="A1285" s="229">
        <v>271</v>
      </c>
      <c r="B1285" s="230" t="s">
        <v>655</v>
      </c>
      <c r="C1285" s="247" t="s">
        <v>656</v>
      </c>
      <c r="D1285" s="231" t="s">
        <v>363</v>
      </c>
      <c r="E1285" s="232">
        <v>42.024999999999999</v>
      </c>
      <c r="F1285" s="233"/>
      <c r="G1285" s="234">
        <f>ROUND(E1285*F1285,2)</f>
        <v>0</v>
      </c>
      <c r="H1285" s="233"/>
      <c r="I1285" s="234">
        <f>ROUND(E1285*H1285,2)</f>
        <v>0</v>
      </c>
      <c r="J1285" s="233"/>
      <c r="K1285" s="234">
        <f>ROUND(E1285*J1285,2)</f>
        <v>0</v>
      </c>
      <c r="L1285" s="234">
        <v>21</v>
      </c>
      <c r="M1285" s="234">
        <f>G1285*(1+L1285/100)</f>
        <v>0</v>
      </c>
      <c r="N1285" s="232">
        <v>0</v>
      </c>
      <c r="O1285" s="232">
        <f>ROUND(E1285*N1285,2)</f>
        <v>0</v>
      </c>
      <c r="P1285" s="232">
        <v>0</v>
      </c>
      <c r="Q1285" s="232">
        <f>ROUND(E1285*P1285,2)</f>
        <v>0</v>
      </c>
      <c r="R1285" s="234" t="s">
        <v>657</v>
      </c>
      <c r="S1285" s="234" t="s">
        <v>246</v>
      </c>
      <c r="T1285" s="235" t="s">
        <v>411</v>
      </c>
      <c r="U1285" s="220">
        <v>1.6E-2</v>
      </c>
      <c r="V1285" s="220">
        <f>ROUND(E1285*U1285,2)</f>
        <v>0.67</v>
      </c>
      <c r="W1285" s="220"/>
      <c r="X1285" s="220" t="s">
        <v>280</v>
      </c>
      <c r="Y1285" s="220" t="s">
        <v>249</v>
      </c>
      <c r="Z1285" s="210"/>
      <c r="AA1285" s="210"/>
      <c r="AB1285" s="210"/>
      <c r="AC1285" s="210"/>
      <c r="AD1285" s="210"/>
      <c r="AE1285" s="210"/>
      <c r="AF1285" s="210"/>
      <c r="AG1285" s="210" t="s">
        <v>450</v>
      </c>
      <c r="AH1285" s="210"/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2" x14ac:dyDescent="0.2">
      <c r="A1286" s="217"/>
      <c r="B1286" s="218"/>
      <c r="C1286" s="261" t="s">
        <v>658</v>
      </c>
      <c r="D1286" s="260"/>
      <c r="E1286" s="260"/>
      <c r="F1286" s="260"/>
      <c r="G1286" s="260"/>
      <c r="H1286" s="220"/>
      <c r="I1286" s="220"/>
      <c r="J1286" s="220"/>
      <c r="K1286" s="220"/>
      <c r="L1286" s="220"/>
      <c r="M1286" s="220"/>
      <c r="N1286" s="219"/>
      <c r="O1286" s="219"/>
      <c r="P1286" s="219"/>
      <c r="Q1286" s="219"/>
      <c r="R1286" s="220"/>
      <c r="S1286" s="220"/>
      <c r="T1286" s="220"/>
      <c r="U1286" s="220"/>
      <c r="V1286" s="220"/>
      <c r="W1286" s="220"/>
      <c r="X1286" s="220"/>
      <c r="Y1286" s="220"/>
      <c r="Z1286" s="210"/>
      <c r="AA1286" s="210"/>
      <c r="AB1286" s="210"/>
      <c r="AC1286" s="210"/>
      <c r="AD1286" s="210"/>
      <c r="AE1286" s="210"/>
      <c r="AF1286" s="210"/>
      <c r="AG1286" s="210" t="s">
        <v>320</v>
      </c>
      <c r="AH1286" s="210"/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ht="22.5" outlineLevel="1" x14ac:dyDescent="0.2">
      <c r="A1287" s="229">
        <v>272</v>
      </c>
      <c r="B1287" s="230" t="s">
        <v>659</v>
      </c>
      <c r="C1287" s="247" t="s">
        <v>660</v>
      </c>
      <c r="D1287" s="231" t="s">
        <v>661</v>
      </c>
      <c r="E1287" s="232">
        <v>8.4049999999999994</v>
      </c>
      <c r="F1287" s="233"/>
      <c r="G1287" s="234">
        <f>ROUND(E1287*F1287,2)</f>
        <v>0</v>
      </c>
      <c r="H1287" s="233"/>
      <c r="I1287" s="234">
        <f>ROUND(E1287*H1287,2)</f>
        <v>0</v>
      </c>
      <c r="J1287" s="233"/>
      <c r="K1287" s="234">
        <f>ROUND(E1287*J1287,2)</f>
        <v>0</v>
      </c>
      <c r="L1287" s="234">
        <v>21</v>
      </c>
      <c r="M1287" s="234">
        <f>G1287*(1+L1287/100)</f>
        <v>0</v>
      </c>
      <c r="N1287" s="232">
        <v>1E-3</v>
      </c>
      <c r="O1287" s="232">
        <f>ROUND(E1287*N1287,2)</f>
        <v>0.01</v>
      </c>
      <c r="P1287" s="232">
        <v>0</v>
      </c>
      <c r="Q1287" s="232">
        <f>ROUND(E1287*P1287,2)</f>
        <v>0</v>
      </c>
      <c r="R1287" s="234" t="s">
        <v>549</v>
      </c>
      <c r="S1287" s="234" t="s">
        <v>246</v>
      </c>
      <c r="T1287" s="235" t="s">
        <v>411</v>
      </c>
      <c r="U1287" s="220">
        <v>0</v>
      </c>
      <c r="V1287" s="220">
        <f>ROUND(E1287*U1287,2)</f>
        <v>0</v>
      </c>
      <c r="W1287" s="220"/>
      <c r="X1287" s="220" t="s">
        <v>550</v>
      </c>
      <c r="Y1287" s="220" t="s">
        <v>249</v>
      </c>
      <c r="Z1287" s="210"/>
      <c r="AA1287" s="210"/>
      <c r="AB1287" s="210"/>
      <c r="AC1287" s="210"/>
      <c r="AD1287" s="210"/>
      <c r="AE1287" s="210"/>
      <c r="AF1287" s="210"/>
      <c r="AG1287" s="210" t="s">
        <v>551</v>
      </c>
      <c r="AH1287" s="210"/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2" x14ac:dyDescent="0.2">
      <c r="A1288" s="217"/>
      <c r="B1288" s="218"/>
      <c r="C1288" s="263" t="s">
        <v>349</v>
      </c>
      <c r="D1288" s="256"/>
      <c r="E1288" s="257"/>
      <c r="F1288" s="220"/>
      <c r="G1288" s="220"/>
      <c r="H1288" s="220"/>
      <c r="I1288" s="220"/>
      <c r="J1288" s="220"/>
      <c r="K1288" s="220"/>
      <c r="L1288" s="220"/>
      <c r="M1288" s="220"/>
      <c r="N1288" s="219"/>
      <c r="O1288" s="219"/>
      <c r="P1288" s="219"/>
      <c r="Q1288" s="219"/>
      <c r="R1288" s="220"/>
      <c r="S1288" s="220"/>
      <c r="T1288" s="220"/>
      <c r="U1288" s="220"/>
      <c r="V1288" s="220"/>
      <c r="W1288" s="220"/>
      <c r="X1288" s="220"/>
      <c r="Y1288" s="220"/>
      <c r="Z1288" s="210"/>
      <c r="AA1288" s="210"/>
      <c r="AB1288" s="210"/>
      <c r="AC1288" s="210"/>
      <c r="AD1288" s="210"/>
      <c r="AE1288" s="210"/>
      <c r="AF1288" s="210"/>
      <c r="AG1288" s="210" t="s">
        <v>322</v>
      </c>
      <c r="AH1288" s="210"/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3" x14ac:dyDescent="0.2">
      <c r="A1289" s="217"/>
      <c r="B1289" s="218"/>
      <c r="C1289" s="264" t="s">
        <v>1853</v>
      </c>
      <c r="D1289" s="256"/>
      <c r="E1289" s="257">
        <v>7.86</v>
      </c>
      <c r="F1289" s="220"/>
      <c r="G1289" s="220"/>
      <c r="H1289" s="220"/>
      <c r="I1289" s="220"/>
      <c r="J1289" s="220"/>
      <c r="K1289" s="220"/>
      <c r="L1289" s="220"/>
      <c r="M1289" s="220"/>
      <c r="N1289" s="219"/>
      <c r="O1289" s="219"/>
      <c r="P1289" s="219"/>
      <c r="Q1289" s="219"/>
      <c r="R1289" s="220"/>
      <c r="S1289" s="220"/>
      <c r="T1289" s="220"/>
      <c r="U1289" s="220"/>
      <c r="V1289" s="220"/>
      <c r="W1289" s="220"/>
      <c r="X1289" s="220"/>
      <c r="Y1289" s="220"/>
      <c r="Z1289" s="210"/>
      <c r="AA1289" s="210"/>
      <c r="AB1289" s="210"/>
      <c r="AC1289" s="210"/>
      <c r="AD1289" s="210"/>
      <c r="AE1289" s="210"/>
      <c r="AF1289" s="210"/>
      <c r="AG1289" s="210" t="s">
        <v>322</v>
      </c>
      <c r="AH1289" s="210">
        <v>2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3" x14ac:dyDescent="0.2">
      <c r="A1290" s="217"/>
      <c r="B1290" s="218"/>
      <c r="C1290" s="264" t="s">
        <v>1398</v>
      </c>
      <c r="D1290" s="256"/>
      <c r="E1290" s="257">
        <v>4.95</v>
      </c>
      <c r="F1290" s="220"/>
      <c r="G1290" s="220"/>
      <c r="H1290" s="220"/>
      <c r="I1290" s="220"/>
      <c r="J1290" s="220"/>
      <c r="K1290" s="220"/>
      <c r="L1290" s="220"/>
      <c r="M1290" s="220"/>
      <c r="N1290" s="219"/>
      <c r="O1290" s="219"/>
      <c r="P1290" s="219"/>
      <c r="Q1290" s="219"/>
      <c r="R1290" s="220"/>
      <c r="S1290" s="220"/>
      <c r="T1290" s="220"/>
      <c r="U1290" s="220"/>
      <c r="V1290" s="220"/>
      <c r="W1290" s="220"/>
      <c r="X1290" s="220"/>
      <c r="Y1290" s="220"/>
      <c r="Z1290" s="210"/>
      <c r="AA1290" s="210"/>
      <c r="AB1290" s="210"/>
      <c r="AC1290" s="210"/>
      <c r="AD1290" s="210"/>
      <c r="AE1290" s="210"/>
      <c r="AF1290" s="210"/>
      <c r="AG1290" s="210" t="s">
        <v>322</v>
      </c>
      <c r="AH1290" s="210">
        <v>2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3" x14ac:dyDescent="0.2">
      <c r="A1291" s="217"/>
      <c r="B1291" s="218"/>
      <c r="C1291" s="264" t="s">
        <v>1399</v>
      </c>
      <c r="D1291" s="256"/>
      <c r="E1291" s="257">
        <v>14.43</v>
      </c>
      <c r="F1291" s="220"/>
      <c r="G1291" s="220"/>
      <c r="H1291" s="220"/>
      <c r="I1291" s="220"/>
      <c r="J1291" s="220"/>
      <c r="K1291" s="220"/>
      <c r="L1291" s="220"/>
      <c r="M1291" s="220"/>
      <c r="N1291" s="219"/>
      <c r="O1291" s="219"/>
      <c r="P1291" s="219"/>
      <c r="Q1291" s="219"/>
      <c r="R1291" s="220"/>
      <c r="S1291" s="220"/>
      <c r="T1291" s="220"/>
      <c r="U1291" s="220"/>
      <c r="V1291" s="220"/>
      <c r="W1291" s="220"/>
      <c r="X1291" s="220"/>
      <c r="Y1291" s="220"/>
      <c r="Z1291" s="210"/>
      <c r="AA1291" s="210"/>
      <c r="AB1291" s="210"/>
      <c r="AC1291" s="210"/>
      <c r="AD1291" s="210"/>
      <c r="AE1291" s="210"/>
      <c r="AF1291" s="210"/>
      <c r="AG1291" s="210" t="s">
        <v>322</v>
      </c>
      <c r="AH1291" s="210">
        <v>2</v>
      </c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3" x14ac:dyDescent="0.2">
      <c r="A1292" s="217"/>
      <c r="B1292" s="218"/>
      <c r="C1292" s="264" t="s">
        <v>1400</v>
      </c>
      <c r="D1292" s="256"/>
      <c r="E1292" s="257">
        <v>12.38</v>
      </c>
      <c r="F1292" s="220"/>
      <c r="G1292" s="220"/>
      <c r="H1292" s="220"/>
      <c r="I1292" s="220"/>
      <c r="J1292" s="220"/>
      <c r="K1292" s="220"/>
      <c r="L1292" s="220"/>
      <c r="M1292" s="220"/>
      <c r="N1292" s="219"/>
      <c r="O1292" s="219"/>
      <c r="P1292" s="219"/>
      <c r="Q1292" s="219"/>
      <c r="R1292" s="220"/>
      <c r="S1292" s="220"/>
      <c r="T1292" s="220"/>
      <c r="U1292" s="220"/>
      <c r="V1292" s="220"/>
      <c r="W1292" s="220"/>
      <c r="X1292" s="220"/>
      <c r="Y1292" s="220"/>
      <c r="Z1292" s="210"/>
      <c r="AA1292" s="210"/>
      <c r="AB1292" s="210"/>
      <c r="AC1292" s="210"/>
      <c r="AD1292" s="210"/>
      <c r="AE1292" s="210"/>
      <c r="AF1292" s="210"/>
      <c r="AG1292" s="210" t="s">
        <v>322</v>
      </c>
      <c r="AH1292" s="210">
        <v>2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3" x14ac:dyDescent="0.2">
      <c r="A1293" s="217"/>
      <c r="B1293" s="218"/>
      <c r="C1293" s="264" t="s">
        <v>1401</v>
      </c>
      <c r="D1293" s="256"/>
      <c r="E1293" s="257">
        <v>1.8</v>
      </c>
      <c r="F1293" s="220"/>
      <c r="G1293" s="220"/>
      <c r="H1293" s="220"/>
      <c r="I1293" s="220"/>
      <c r="J1293" s="220"/>
      <c r="K1293" s="220"/>
      <c r="L1293" s="220"/>
      <c r="M1293" s="220"/>
      <c r="N1293" s="219"/>
      <c r="O1293" s="219"/>
      <c r="P1293" s="219"/>
      <c r="Q1293" s="219"/>
      <c r="R1293" s="220"/>
      <c r="S1293" s="220"/>
      <c r="T1293" s="220"/>
      <c r="U1293" s="220"/>
      <c r="V1293" s="220"/>
      <c r="W1293" s="220"/>
      <c r="X1293" s="220"/>
      <c r="Y1293" s="220"/>
      <c r="Z1293" s="210"/>
      <c r="AA1293" s="210"/>
      <c r="AB1293" s="210"/>
      <c r="AC1293" s="210"/>
      <c r="AD1293" s="210"/>
      <c r="AE1293" s="210"/>
      <c r="AF1293" s="210"/>
      <c r="AG1293" s="210" t="s">
        <v>322</v>
      </c>
      <c r="AH1293" s="210">
        <v>2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3" x14ac:dyDescent="0.2">
      <c r="A1294" s="217"/>
      <c r="B1294" s="218"/>
      <c r="C1294" s="265" t="s">
        <v>353</v>
      </c>
      <c r="D1294" s="258"/>
      <c r="E1294" s="259">
        <v>41.42</v>
      </c>
      <c r="F1294" s="220"/>
      <c r="G1294" s="220"/>
      <c r="H1294" s="220"/>
      <c r="I1294" s="220"/>
      <c r="J1294" s="220"/>
      <c r="K1294" s="220"/>
      <c r="L1294" s="220"/>
      <c r="M1294" s="220"/>
      <c r="N1294" s="219"/>
      <c r="O1294" s="219"/>
      <c r="P1294" s="219"/>
      <c r="Q1294" s="219"/>
      <c r="R1294" s="220"/>
      <c r="S1294" s="220"/>
      <c r="T1294" s="220"/>
      <c r="U1294" s="220"/>
      <c r="V1294" s="220"/>
      <c r="W1294" s="220"/>
      <c r="X1294" s="220"/>
      <c r="Y1294" s="220"/>
      <c r="Z1294" s="210"/>
      <c r="AA1294" s="210"/>
      <c r="AB1294" s="210"/>
      <c r="AC1294" s="210"/>
      <c r="AD1294" s="210"/>
      <c r="AE1294" s="210"/>
      <c r="AF1294" s="210"/>
      <c r="AG1294" s="210" t="s">
        <v>322</v>
      </c>
      <c r="AH1294" s="210">
        <v>3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3" x14ac:dyDescent="0.2">
      <c r="A1295" s="217"/>
      <c r="B1295" s="218"/>
      <c r="C1295" s="263" t="s">
        <v>354</v>
      </c>
      <c r="D1295" s="256"/>
      <c r="E1295" s="257"/>
      <c r="F1295" s="220"/>
      <c r="G1295" s="220"/>
      <c r="H1295" s="220"/>
      <c r="I1295" s="220"/>
      <c r="J1295" s="220"/>
      <c r="K1295" s="220"/>
      <c r="L1295" s="220"/>
      <c r="M1295" s="220"/>
      <c r="N1295" s="219"/>
      <c r="O1295" s="219"/>
      <c r="P1295" s="219"/>
      <c r="Q1295" s="219"/>
      <c r="R1295" s="220"/>
      <c r="S1295" s="220"/>
      <c r="T1295" s="220"/>
      <c r="U1295" s="220"/>
      <c r="V1295" s="220"/>
      <c r="W1295" s="220"/>
      <c r="X1295" s="220"/>
      <c r="Y1295" s="220"/>
      <c r="Z1295" s="210"/>
      <c r="AA1295" s="210"/>
      <c r="AB1295" s="210"/>
      <c r="AC1295" s="210"/>
      <c r="AD1295" s="210"/>
      <c r="AE1295" s="210"/>
      <c r="AF1295" s="210"/>
      <c r="AG1295" s="210" t="s">
        <v>322</v>
      </c>
      <c r="AH1295" s="210"/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3" x14ac:dyDescent="0.2">
      <c r="A1296" s="217"/>
      <c r="B1296" s="218"/>
      <c r="C1296" s="262" t="s">
        <v>1854</v>
      </c>
      <c r="D1296" s="254"/>
      <c r="E1296" s="255">
        <v>8.2840000000000007</v>
      </c>
      <c r="F1296" s="220"/>
      <c r="G1296" s="220"/>
      <c r="H1296" s="220"/>
      <c r="I1296" s="220"/>
      <c r="J1296" s="220"/>
      <c r="K1296" s="220"/>
      <c r="L1296" s="220"/>
      <c r="M1296" s="220"/>
      <c r="N1296" s="219"/>
      <c r="O1296" s="219"/>
      <c r="P1296" s="219"/>
      <c r="Q1296" s="219"/>
      <c r="R1296" s="220"/>
      <c r="S1296" s="220"/>
      <c r="T1296" s="220"/>
      <c r="U1296" s="220"/>
      <c r="V1296" s="220"/>
      <c r="W1296" s="220"/>
      <c r="X1296" s="220"/>
      <c r="Y1296" s="220"/>
      <c r="Z1296" s="210"/>
      <c r="AA1296" s="210"/>
      <c r="AB1296" s="210"/>
      <c r="AC1296" s="210"/>
      <c r="AD1296" s="210"/>
      <c r="AE1296" s="210"/>
      <c r="AF1296" s="210"/>
      <c r="AG1296" s="210" t="s">
        <v>322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3" x14ac:dyDescent="0.2">
      <c r="A1297" s="217"/>
      <c r="B1297" s="218"/>
      <c r="C1297" s="263" t="s">
        <v>349</v>
      </c>
      <c r="D1297" s="256"/>
      <c r="E1297" s="257"/>
      <c r="F1297" s="220"/>
      <c r="G1297" s="220"/>
      <c r="H1297" s="220"/>
      <c r="I1297" s="220"/>
      <c r="J1297" s="220"/>
      <c r="K1297" s="220"/>
      <c r="L1297" s="220"/>
      <c r="M1297" s="220"/>
      <c r="N1297" s="219"/>
      <c r="O1297" s="219"/>
      <c r="P1297" s="219"/>
      <c r="Q1297" s="219"/>
      <c r="R1297" s="220"/>
      <c r="S1297" s="220"/>
      <c r="T1297" s="220"/>
      <c r="U1297" s="220"/>
      <c r="V1297" s="220"/>
      <c r="W1297" s="220"/>
      <c r="X1297" s="220"/>
      <c r="Y1297" s="220"/>
      <c r="Z1297" s="210"/>
      <c r="AA1297" s="210"/>
      <c r="AB1297" s="210"/>
      <c r="AC1297" s="210"/>
      <c r="AD1297" s="210"/>
      <c r="AE1297" s="210"/>
      <c r="AF1297" s="210"/>
      <c r="AG1297" s="210" t="s">
        <v>322</v>
      </c>
      <c r="AH1297" s="210"/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3" x14ac:dyDescent="0.2">
      <c r="A1298" s="217"/>
      <c r="B1298" s="218"/>
      <c r="C1298" s="264" t="s">
        <v>1844</v>
      </c>
      <c r="D1298" s="256"/>
      <c r="E1298" s="257">
        <v>7.95</v>
      </c>
      <c r="F1298" s="220"/>
      <c r="G1298" s="220"/>
      <c r="H1298" s="220"/>
      <c r="I1298" s="220"/>
      <c r="J1298" s="220"/>
      <c r="K1298" s="220"/>
      <c r="L1298" s="220"/>
      <c r="M1298" s="220"/>
      <c r="N1298" s="219"/>
      <c r="O1298" s="219"/>
      <c r="P1298" s="219"/>
      <c r="Q1298" s="219"/>
      <c r="R1298" s="220"/>
      <c r="S1298" s="220"/>
      <c r="T1298" s="220"/>
      <c r="U1298" s="220"/>
      <c r="V1298" s="220"/>
      <c r="W1298" s="220"/>
      <c r="X1298" s="220"/>
      <c r="Y1298" s="220"/>
      <c r="Z1298" s="210"/>
      <c r="AA1298" s="210"/>
      <c r="AB1298" s="210"/>
      <c r="AC1298" s="210"/>
      <c r="AD1298" s="210"/>
      <c r="AE1298" s="210"/>
      <c r="AF1298" s="210"/>
      <c r="AG1298" s="210" t="s">
        <v>322</v>
      </c>
      <c r="AH1298" s="210">
        <v>2</v>
      </c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3" x14ac:dyDescent="0.2">
      <c r="A1299" s="217"/>
      <c r="B1299" s="218"/>
      <c r="C1299" s="264" t="s">
        <v>1845</v>
      </c>
      <c r="D1299" s="256"/>
      <c r="E1299" s="257">
        <v>-1.7</v>
      </c>
      <c r="F1299" s="220"/>
      <c r="G1299" s="220"/>
      <c r="H1299" s="220"/>
      <c r="I1299" s="220"/>
      <c r="J1299" s="220"/>
      <c r="K1299" s="220"/>
      <c r="L1299" s="220"/>
      <c r="M1299" s="220"/>
      <c r="N1299" s="219"/>
      <c r="O1299" s="219"/>
      <c r="P1299" s="219"/>
      <c r="Q1299" s="219"/>
      <c r="R1299" s="220"/>
      <c r="S1299" s="220"/>
      <c r="T1299" s="220"/>
      <c r="U1299" s="220"/>
      <c r="V1299" s="220"/>
      <c r="W1299" s="220"/>
      <c r="X1299" s="220"/>
      <c r="Y1299" s="220"/>
      <c r="Z1299" s="210"/>
      <c r="AA1299" s="210"/>
      <c r="AB1299" s="210"/>
      <c r="AC1299" s="210"/>
      <c r="AD1299" s="210"/>
      <c r="AE1299" s="210"/>
      <c r="AF1299" s="210"/>
      <c r="AG1299" s="210" t="s">
        <v>322</v>
      </c>
      <c r="AH1299" s="210">
        <v>2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3" x14ac:dyDescent="0.2">
      <c r="A1300" s="217"/>
      <c r="B1300" s="218"/>
      <c r="C1300" s="264" t="s">
        <v>1510</v>
      </c>
      <c r="D1300" s="256"/>
      <c r="E1300" s="257">
        <v>-0.8</v>
      </c>
      <c r="F1300" s="220"/>
      <c r="G1300" s="220"/>
      <c r="H1300" s="220"/>
      <c r="I1300" s="220"/>
      <c r="J1300" s="220"/>
      <c r="K1300" s="220"/>
      <c r="L1300" s="220"/>
      <c r="M1300" s="220"/>
      <c r="N1300" s="219"/>
      <c r="O1300" s="219"/>
      <c r="P1300" s="219"/>
      <c r="Q1300" s="219"/>
      <c r="R1300" s="220"/>
      <c r="S1300" s="220"/>
      <c r="T1300" s="220"/>
      <c r="U1300" s="220"/>
      <c r="V1300" s="220"/>
      <c r="W1300" s="220"/>
      <c r="X1300" s="220"/>
      <c r="Y1300" s="220"/>
      <c r="Z1300" s="210"/>
      <c r="AA1300" s="210"/>
      <c r="AB1300" s="210"/>
      <c r="AC1300" s="210"/>
      <c r="AD1300" s="210"/>
      <c r="AE1300" s="210"/>
      <c r="AF1300" s="210"/>
      <c r="AG1300" s="210" t="s">
        <v>322</v>
      </c>
      <c r="AH1300" s="210">
        <v>2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3" x14ac:dyDescent="0.2">
      <c r="A1301" s="217"/>
      <c r="B1301" s="218"/>
      <c r="C1301" s="264" t="s">
        <v>1846</v>
      </c>
      <c r="D1301" s="256"/>
      <c r="E1301" s="257">
        <v>0.6</v>
      </c>
      <c r="F1301" s="220"/>
      <c r="G1301" s="220"/>
      <c r="H1301" s="220"/>
      <c r="I1301" s="220"/>
      <c r="J1301" s="220"/>
      <c r="K1301" s="220"/>
      <c r="L1301" s="220"/>
      <c r="M1301" s="220"/>
      <c r="N1301" s="219"/>
      <c r="O1301" s="219"/>
      <c r="P1301" s="219"/>
      <c r="Q1301" s="219"/>
      <c r="R1301" s="220"/>
      <c r="S1301" s="220"/>
      <c r="T1301" s="220"/>
      <c r="U1301" s="220"/>
      <c r="V1301" s="220"/>
      <c r="W1301" s="220"/>
      <c r="X1301" s="220"/>
      <c r="Y1301" s="220"/>
      <c r="Z1301" s="210"/>
      <c r="AA1301" s="210"/>
      <c r="AB1301" s="210"/>
      <c r="AC1301" s="210"/>
      <c r="AD1301" s="210"/>
      <c r="AE1301" s="210"/>
      <c r="AF1301" s="210"/>
      <c r="AG1301" s="210" t="s">
        <v>322</v>
      </c>
      <c r="AH1301" s="210">
        <v>2</v>
      </c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3" x14ac:dyDescent="0.2">
      <c r="A1302" s="217"/>
      <c r="B1302" s="218"/>
      <c r="C1302" s="265" t="s">
        <v>353</v>
      </c>
      <c r="D1302" s="258"/>
      <c r="E1302" s="259">
        <v>6.05</v>
      </c>
      <c r="F1302" s="220"/>
      <c r="G1302" s="220"/>
      <c r="H1302" s="220"/>
      <c r="I1302" s="220"/>
      <c r="J1302" s="220"/>
      <c r="K1302" s="220"/>
      <c r="L1302" s="220"/>
      <c r="M1302" s="220"/>
      <c r="N1302" s="219"/>
      <c r="O1302" s="219"/>
      <c r="P1302" s="219"/>
      <c r="Q1302" s="219"/>
      <c r="R1302" s="220"/>
      <c r="S1302" s="220"/>
      <c r="T1302" s="220"/>
      <c r="U1302" s="220"/>
      <c r="V1302" s="220"/>
      <c r="W1302" s="220"/>
      <c r="X1302" s="220"/>
      <c r="Y1302" s="220"/>
      <c r="Z1302" s="210"/>
      <c r="AA1302" s="210"/>
      <c r="AB1302" s="210"/>
      <c r="AC1302" s="210"/>
      <c r="AD1302" s="210"/>
      <c r="AE1302" s="210"/>
      <c r="AF1302" s="210"/>
      <c r="AG1302" s="210" t="s">
        <v>322</v>
      </c>
      <c r="AH1302" s="210">
        <v>3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3" x14ac:dyDescent="0.2">
      <c r="A1303" s="217"/>
      <c r="B1303" s="218"/>
      <c r="C1303" s="263" t="s">
        <v>354</v>
      </c>
      <c r="D1303" s="256"/>
      <c r="E1303" s="257"/>
      <c r="F1303" s="220"/>
      <c r="G1303" s="220"/>
      <c r="H1303" s="220"/>
      <c r="I1303" s="220"/>
      <c r="J1303" s="220"/>
      <c r="K1303" s="220"/>
      <c r="L1303" s="220"/>
      <c r="M1303" s="220"/>
      <c r="N1303" s="219"/>
      <c r="O1303" s="219"/>
      <c r="P1303" s="219"/>
      <c r="Q1303" s="219"/>
      <c r="R1303" s="220"/>
      <c r="S1303" s="220"/>
      <c r="T1303" s="220"/>
      <c r="U1303" s="220"/>
      <c r="V1303" s="220"/>
      <c r="W1303" s="220"/>
      <c r="X1303" s="220"/>
      <c r="Y1303" s="220"/>
      <c r="Z1303" s="210"/>
      <c r="AA1303" s="210"/>
      <c r="AB1303" s="210"/>
      <c r="AC1303" s="210"/>
      <c r="AD1303" s="210"/>
      <c r="AE1303" s="210"/>
      <c r="AF1303" s="210"/>
      <c r="AG1303" s="210" t="s">
        <v>322</v>
      </c>
      <c r="AH1303" s="210"/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3" x14ac:dyDescent="0.2">
      <c r="A1304" s="217"/>
      <c r="B1304" s="218"/>
      <c r="C1304" s="262" t="s">
        <v>1855</v>
      </c>
      <c r="D1304" s="254"/>
      <c r="E1304" s="255">
        <v>0.121</v>
      </c>
      <c r="F1304" s="220"/>
      <c r="G1304" s="220"/>
      <c r="H1304" s="220"/>
      <c r="I1304" s="220"/>
      <c r="J1304" s="220"/>
      <c r="K1304" s="220"/>
      <c r="L1304" s="220"/>
      <c r="M1304" s="220"/>
      <c r="N1304" s="219"/>
      <c r="O1304" s="219"/>
      <c r="P1304" s="219"/>
      <c r="Q1304" s="219"/>
      <c r="R1304" s="220"/>
      <c r="S1304" s="220"/>
      <c r="T1304" s="220"/>
      <c r="U1304" s="220"/>
      <c r="V1304" s="220"/>
      <c r="W1304" s="220"/>
      <c r="X1304" s="220"/>
      <c r="Y1304" s="220"/>
      <c r="Z1304" s="210"/>
      <c r="AA1304" s="210"/>
      <c r="AB1304" s="210"/>
      <c r="AC1304" s="210"/>
      <c r="AD1304" s="210"/>
      <c r="AE1304" s="210"/>
      <c r="AF1304" s="210"/>
      <c r="AG1304" s="210" t="s">
        <v>322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ht="22.5" outlineLevel="1" x14ac:dyDescent="0.2">
      <c r="A1305" s="229">
        <v>273</v>
      </c>
      <c r="B1305" s="230" t="s">
        <v>665</v>
      </c>
      <c r="C1305" s="247" t="s">
        <v>666</v>
      </c>
      <c r="D1305" s="231" t="s">
        <v>661</v>
      </c>
      <c r="E1305" s="232">
        <v>176.505</v>
      </c>
      <c r="F1305" s="233"/>
      <c r="G1305" s="234">
        <f>ROUND(E1305*F1305,2)</f>
        <v>0</v>
      </c>
      <c r="H1305" s="233"/>
      <c r="I1305" s="234">
        <f>ROUND(E1305*H1305,2)</f>
        <v>0</v>
      </c>
      <c r="J1305" s="233"/>
      <c r="K1305" s="234">
        <f>ROUND(E1305*J1305,2)</f>
        <v>0</v>
      </c>
      <c r="L1305" s="234">
        <v>21</v>
      </c>
      <c r="M1305" s="234">
        <f>G1305*(1+L1305/100)</f>
        <v>0</v>
      </c>
      <c r="N1305" s="232">
        <v>1E-3</v>
      </c>
      <c r="O1305" s="232">
        <f>ROUND(E1305*N1305,2)</f>
        <v>0.18</v>
      </c>
      <c r="P1305" s="232">
        <v>0</v>
      </c>
      <c r="Q1305" s="232">
        <f>ROUND(E1305*P1305,2)</f>
        <v>0</v>
      </c>
      <c r="R1305" s="234" t="s">
        <v>549</v>
      </c>
      <c r="S1305" s="234" t="s">
        <v>246</v>
      </c>
      <c r="T1305" s="235" t="s">
        <v>411</v>
      </c>
      <c r="U1305" s="220">
        <v>0</v>
      </c>
      <c r="V1305" s="220">
        <f>ROUND(E1305*U1305,2)</f>
        <v>0</v>
      </c>
      <c r="W1305" s="220"/>
      <c r="X1305" s="220" t="s">
        <v>550</v>
      </c>
      <c r="Y1305" s="220" t="s">
        <v>249</v>
      </c>
      <c r="Z1305" s="210"/>
      <c r="AA1305" s="210"/>
      <c r="AB1305" s="210"/>
      <c r="AC1305" s="210"/>
      <c r="AD1305" s="210"/>
      <c r="AE1305" s="210"/>
      <c r="AF1305" s="210"/>
      <c r="AG1305" s="210" t="s">
        <v>551</v>
      </c>
      <c r="AH1305" s="210"/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2" x14ac:dyDescent="0.2">
      <c r="A1306" s="217"/>
      <c r="B1306" s="218"/>
      <c r="C1306" s="263" t="s">
        <v>349</v>
      </c>
      <c r="D1306" s="256"/>
      <c r="E1306" s="257"/>
      <c r="F1306" s="220"/>
      <c r="G1306" s="220"/>
      <c r="H1306" s="220"/>
      <c r="I1306" s="220"/>
      <c r="J1306" s="220"/>
      <c r="K1306" s="220"/>
      <c r="L1306" s="220"/>
      <c r="M1306" s="220"/>
      <c r="N1306" s="219"/>
      <c r="O1306" s="219"/>
      <c r="P1306" s="219"/>
      <c r="Q1306" s="219"/>
      <c r="R1306" s="220"/>
      <c r="S1306" s="220"/>
      <c r="T1306" s="220"/>
      <c r="U1306" s="220"/>
      <c r="V1306" s="220"/>
      <c r="W1306" s="220"/>
      <c r="X1306" s="220"/>
      <c r="Y1306" s="220"/>
      <c r="Z1306" s="210"/>
      <c r="AA1306" s="210"/>
      <c r="AB1306" s="210"/>
      <c r="AC1306" s="210"/>
      <c r="AD1306" s="210"/>
      <c r="AE1306" s="210"/>
      <c r="AF1306" s="210"/>
      <c r="AG1306" s="210" t="s">
        <v>322</v>
      </c>
      <c r="AH1306" s="210"/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3" x14ac:dyDescent="0.2">
      <c r="A1307" s="217"/>
      <c r="B1307" s="218"/>
      <c r="C1307" s="264" t="s">
        <v>1853</v>
      </c>
      <c r="D1307" s="256"/>
      <c r="E1307" s="257">
        <v>7.86</v>
      </c>
      <c r="F1307" s="220"/>
      <c r="G1307" s="220"/>
      <c r="H1307" s="220"/>
      <c r="I1307" s="220"/>
      <c r="J1307" s="220"/>
      <c r="K1307" s="220"/>
      <c r="L1307" s="220"/>
      <c r="M1307" s="220"/>
      <c r="N1307" s="219"/>
      <c r="O1307" s="219"/>
      <c r="P1307" s="219"/>
      <c r="Q1307" s="219"/>
      <c r="R1307" s="220"/>
      <c r="S1307" s="220"/>
      <c r="T1307" s="220"/>
      <c r="U1307" s="220"/>
      <c r="V1307" s="220"/>
      <c r="W1307" s="220"/>
      <c r="X1307" s="220"/>
      <c r="Y1307" s="220"/>
      <c r="Z1307" s="210"/>
      <c r="AA1307" s="210"/>
      <c r="AB1307" s="210"/>
      <c r="AC1307" s="210"/>
      <c r="AD1307" s="210"/>
      <c r="AE1307" s="210"/>
      <c r="AF1307" s="210"/>
      <c r="AG1307" s="210" t="s">
        <v>322</v>
      </c>
      <c r="AH1307" s="210">
        <v>2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3" x14ac:dyDescent="0.2">
      <c r="A1308" s="217"/>
      <c r="B1308" s="218"/>
      <c r="C1308" s="264" t="s">
        <v>1398</v>
      </c>
      <c r="D1308" s="256"/>
      <c r="E1308" s="257">
        <v>4.95</v>
      </c>
      <c r="F1308" s="220"/>
      <c r="G1308" s="220"/>
      <c r="H1308" s="220"/>
      <c r="I1308" s="220"/>
      <c r="J1308" s="220"/>
      <c r="K1308" s="220"/>
      <c r="L1308" s="220"/>
      <c r="M1308" s="220"/>
      <c r="N1308" s="219"/>
      <c r="O1308" s="219"/>
      <c r="P1308" s="219"/>
      <c r="Q1308" s="219"/>
      <c r="R1308" s="220"/>
      <c r="S1308" s="220"/>
      <c r="T1308" s="220"/>
      <c r="U1308" s="220"/>
      <c r="V1308" s="220"/>
      <c r="W1308" s="220"/>
      <c r="X1308" s="220"/>
      <c r="Y1308" s="220"/>
      <c r="Z1308" s="210"/>
      <c r="AA1308" s="210"/>
      <c r="AB1308" s="210"/>
      <c r="AC1308" s="210"/>
      <c r="AD1308" s="210"/>
      <c r="AE1308" s="210"/>
      <c r="AF1308" s="210"/>
      <c r="AG1308" s="210" t="s">
        <v>322</v>
      </c>
      <c r="AH1308" s="210">
        <v>2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3" x14ac:dyDescent="0.2">
      <c r="A1309" s="217"/>
      <c r="B1309" s="218"/>
      <c r="C1309" s="264" t="s">
        <v>1399</v>
      </c>
      <c r="D1309" s="256"/>
      <c r="E1309" s="257">
        <v>14.43</v>
      </c>
      <c r="F1309" s="220"/>
      <c r="G1309" s="220"/>
      <c r="H1309" s="220"/>
      <c r="I1309" s="220"/>
      <c r="J1309" s="220"/>
      <c r="K1309" s="220"/>
      <c r="L1309" s="220"/>
      <c r="M1309" s="220"/>
      <c r="N1309" s="219"/>
      <c r="O1309" s="219"/>
      <c r="P1309" s="219"/>
      <c r="Q1309" s="219"/>
      <c r="R1309" s="220"/>
      <c r="S1309" s="220"/>
      <c r="T1309" s="220"/>
      <c r="U1309" s="220"/>
      <c r="V1309" s="220"/>
      <c r="W1309" s="220"/>
      <c r="X1309" s="220"/>
      <c r="Y1309" s="220"/>
      <c r="Z1309" s="210"/>
      <c r="AA1309" s="210"/>
      <c r="AB1309" s="210"/>
      <c r="AC1309" s="210"/>
      <c r="AD1309" s="210"/>
      <c r="AE1309" s="210"/>
      <c r="AF1309" s="210"/>
      <c r="AG1309" s="210" t="s">
        <v>322</v>
      </c>
      <c r="AH1309" s="210">
        <v>2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3" x14ac:dyDescent="0.2">
      <c r="A1310" s="217"/>
      <c r="B1310" s="218"/>
      <c r="C1310" s="264" t="s">
        <v>1400</v>
      </c>
      <c r="D1310" s="256"/>
      <c r="E1310" s="257">
        <v>12.38</v>
      </c>
      <c r="F1310" s="220"/>
      <c r="G1310" s="220"/>
      <c r="H1310" s="220"/>
      <c r="I1310" s="220"/>
      <c r="J1310" s="220"/>
      <c r="K1310" s="220"/>
      <c r="L1310" s="220"/>
      <c r="M1310" s="220"/>
      <c r="N1310" s="219"/>
      <c r="O1310" s="219"/>
      <c r="P1310" s="219"/>
      <c r="Q1310" s="219"/>
      <c r="R1310" s="220"/>
      <c r="S1310" s="220"/>
      <c r="T1310" s="220"/>
      <c r="U1310" s="220"/>
      <c r="V1310" s="220"/>
      <c r="W1310" s="220"/>
      <c r="X1310" s="220"/>
      <c r="Y1310" s="220"/>
      <c r="Z1310" s="210"/>
      <c r="AA1310" s="210"/>
      <c r="AB1310" s="210"/>
      <c r="AC1310" s="210"/>
      <c r="AD1310" s="210"/>
      <c r="AE1310" s="210"/>
      <c r="AF1310" s="210"/>
      <c r="AG1310" s="210" t="s">
        <v>322</v>
      </c>
      <c r="AH1310" s="210">
        <v>2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3" x14ac:dyDescent="0.2">
      <c r="A1311" s="217"/>
      <c r="B1311" s="218"/>
      <c r="C1311" s="264" t="s">
        <v>1401</v>
      </c>
      <c r="D1311" s="256"/>
      <c r="E1311" s="257">
        <v>1.8</v>
      </c>
      <c r="F1311" s="220"/>
      <c r="G1311" s="220"/>
      <c r="H1311" s="220"/>
      <c r="I1311" s="220"/>
      <c r="J1311" s="220"/>
      <c r="K1311" s="220"/>
      <c r="L1311" s="220"/>
      <c r="M1311" s="220"/>
      <c r="N1311" s="219"/>
      <c r="O1311" s="219"/>
      <c r="P1311" s="219"/>
      <c r="Q1311" s="219"/>
      <c r="R1311" s="220"/>
      <c r="S1311" s="220"/>
      <c r="T1311" s="220"/>
      <c r="U1311" s="220"/>
      <c r="V1311" s="220"/>
      <c r="W1311" s="220"/>
      <c r="X1311" s="220"/>
      <c r="Y1311" s="220"/>
      <c r="Z1311" s="210"/>
      <c r="AA1311" s="210"/>
      <c r="AB1311" s="210"/>
      <c r="AC1311" s="210"/>
      <c r="AD1311" s="210"/>
      <c r="AE1311" s="210"/>
      <c r="AF1311" s="210"/>
      <c r="AG1311" s="210" t="s">
        <v>322</v>
      </c>
      <c r="AH1311" s="210">
        <v>2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3" x14ac:dyDescent="0.2">
      <c r="A1312" s="217"/>
      <c r="B1312" s="218"/>
      <c r="C1312" s="265" t="s">
        <v>353</v>
      </c>
      <c r="D1312" s="258"/>
      <c r="E1312" s="259">
        <v>41.42</v>
      </c>
      <c r="F1312" s="220"/>
      <c r="G1312" s="220"/>
      <c r="H1312" s="220"/>
      <c r="I1312" s="220"/>
      <c r="J1312" s="220"/>
      <c r="K1312" s="220"/>
      <c r="L1312" s="220"/>
      <c r="M1312" s="220"/>
      <c r="N1312" s="219"/>
      <c r="O1312" s="219"/>
      <c r="P1312" s="219"/>
      <c r="Q1312" s="219"/>
      <c r="R1312" s="220"/>
      <c r="S1312" s="220"/>
      <c r="T1312" s="220"/>
      <c r="U1312" s="220"/>
      <c r="V1312" s="220"/>
      <c r="W1312" s="220"/>
      <c r="X1312" s="220"/>
      <c r="Y1312" s="220"/>
      <c r="Z1312" s="210"/>
      <c r="AA1312" s="210"/>
      <c r="AB1312" s="210"/>
      <c r="AC1312" s="210"/>
      <c r="AD1312" s="210"/>
      <c r="AE1312" s="210"/>
      <c r="AF1312" s="210"/>
      <c r="AG1312" s="210" t="s">
        <v>322</v>
      </c>
      <c r="AH1312" s="210">
        <v>3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3" x14ac:dyDescent="0.2">
      <c r="A1313" s="217"/>
      <c r="B1313" s="218"/>
      <c r="C1313" s="263" t="s">
        <v>354</v>
      </c>
      <c r="D1313" s="256"/>
      <c r="E1313" s="257"/>
      <c r="F1313" s="220"/>
      <c r="G1313" s="220"/>
      <c r="H1313" s="220"/>
      <c r="I1313" s="220"/>
      <c r="J1313" s="220"/>
      <c r="K1313" s="220"/>
      <c r="L1313" s="220"/>
      <c r="M1313" s="220"/>
      <c r="N1313" s="219"/>
      <c r="O1313" s="219"/>
      <c r="P1313" s="219"/>
      <c r="Q1313" s="219"/>
      <c r="R1313" s="220"/>
      <c r="S1313" s="220"/>
      <c r="T1313" s="220"/>
      <c r="U1313" s="220"/>
      <c r="V1313" s="220"/>
      <c r="W1313" s="220"/>
      <c r="X1313" s="220"/>
      <c r="Y1313" s="220"/>
      <c r="Z1313" s="210"/>
      <c r="AA1313" s="210"/>
      <c r="AB1313" s="210"/>
      <c r="AC1313" s="210"/>
      <c r="AD1313" s="210"/>
      <c r="AE1313" s="210"/>
      <c r="AF1313" s="210"/>
      <c r="AG1313" s="210" t="s">
        <v>322</v>
      </c>
      <c r="AH1313" s="210"/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3" x14ac:dyDescent="0.2">
      <c r="A1314" s="217"/>
      <c r="B1314" s="218"/>
      <c r="C1314" s="262" t="s">
        <v>1856</v>
      </c>
      <c r="D1314" s="254"/>
      <c r="E1314" s="255">
        <v>173.964</v>
      </c>
      <c r="F1314" s="220"/>
      <c r="G1314" s="220"/>
      <c r="H1314" s="220"/>
      <c r="I1314" s="220"/>
      <c r="J1314" s="220"/>
      <c r="K1314" s="220"/>
      <c r="L1314" s="220"/>
      <c r="M1314" s="220"/>
      <c r="N1314" s="219"/>
      <c r="O1314" s="219"/>
      <c r="P1314" s="219"/>
      <c r="Q1314" s="219"/>
      <c r="R1314" s="220"/>
      <c r="S1314" s="220"/>
      <c r="T1314" s="220"/>
      <c r="U1314" s="220"/>
      <c r="V1314" s="220"/>
      <c r="W1314" s="220"/>
      <c r="X1314" s="220"/>
      <c r="Y1314" s="220"/>
      <c r="Z1314" s="210"/>
      <c r="AA1314" s="210"/>
      <c r="AB1314" s="210"/>
      <c r="AC1314" s="210"/>
      <c r="AD1314" s="210"/>
      <c r="AE1314" s="210"/>
      <c r="AF1314" s="210"/>
      <c r="AG1314" s="210" t="s">
        <v>322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3" x14ac:dyDescent="0.2">
      <c r="A1315" s="217"/>
      <c r="B1315" s="218"/>
      <c r="C1315" s="263" t="s">
        <v>349</v>
      </c>
      <c r="D1315" s="256"/>
      <c r="E1315" s="257"/>
      <c r="F1315" s="220"/>
      <c r="G1315" s="220"/>
      <c r="H1315" s="220"/>
      <c r="I1315" s="220"/>
      <c r="J1315" s="220"/>
      <c r="K1315" s="220"/>
      <c r="L1315" s="220"/>
      <c r="M1315" s="220"/>
      <c r="N1315" s="219"/>
      <c r="O1315" s="219"/>
      <c r="P1315" s="219"/>
      <c r="Q1315" s="219"/>
      <c r="R1315" s="220"/>
      <c r="S1315" s="220"/>
      <c r="T1315" s="220"/>
      <c r="U1315" s="220"/>
      <c r="V1315" s="220"/>
      <c r="W1315" s="220"/>
      <c r="X1315" s="220"/>
      <c r="Y1315" s="220"/>
      <c r="Z1315" s="210"/>
      <c r="AA1315" s="210"/>
      <c r="AB1315" s="210"/>
      <c r="AC1315" s="210"/>
      <c r="AD1315" s="210"/>
      <c r="AE1315" s="210"/>
      <c r="AF1315" s="210"/>
      <c r="AG1315" s="210" t="s">
        <v>322</v>
      </c>
      <c r="AH1315" s="210"/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3" x14ac:dyDescent="0.2">
      <c r="A1316" s="217"/>
      <c r="B1316" s="218"/>
      <c r="C1316" s="264" t="s">
        <v>1844</v>
      </c>
      <c r="D1316" s="256"/>
      <c r="E1316" s="257">
        <v>7.95</v>
      </c>
      <c r="F1316" s="220"/>
      <c r="G1316" s="220"/>
      <c r="H1316" s="220"/>
      <c r="I1316" s="220"/>
      <c r="J1316" s="220"/>
      <c r="K1316" s="220"/>
      <c r="L1316" s="220"/>
      <c r="M1316" s="220"/>
      <c r="N1316" s="219"/>
      <c r="O1316" s="219"/>
      <c r="P1316" s="219"/>
      <c r="Q1316" s="219"/>
      <c r="R1316" s="220"/>
      <c r="S1316" s="220"/>
      <c r="T1316" s="220"/>
      <c r="U1316" s="220"/>
      <c r="V1316" s="220"/>
      <c r="W1316" s="220"/>
      <c r="X1316" s="220"/>
      <c r="Y1316" s="220"/>
      <c r="Z1316" s="210"/>
      <c r="AA1316" s="210"/>
      <c r="AB1316" s="210"/>
      <c r="AC1316" s="210"/>
      <c r="AD1316" s="210"/>
      <c r="AE1316" s="210"/>
      <c r="AF1316" s="210"/>
      <c r="AG1316" s="210" t="s">
        <v>322</v>
      </c>
      <c r="AH1316" s="210">
        <v>2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3" x14ac:dyDescent="0.2">
      <c r="A1317" s="217"/>
      <c r="B1317" s="218"/>
      <c r="C1317" s="264" t="s">
        <v>1845</v>
      </c>
      <c r="D1317" s="256"/>
      <c r="E1317" s="257">
        <v>-1.7</v>
      </c>
      <c r="F1317" s="220"/>
      <c r="G1317" s="220"/>
      <c r="H1317" s="220"/>
      <c r="I1317" s="220"/>
      <c r="J1317" s="220"/>
      <c r="K1317" s="220"/>
      <c r="L1317" s="220"/>
      <c r="M1317" s="220"/>
      <c r="N1317" s="219"/>
      <c r="O1317" s="219"/>
      <c r="P1317" s="219"/>
      <c r="Q1317" s="219"/>
      <c r="R1317" s="220"/>
      <c r="S1317" s="220"/>
      <c r="T1317" s="220"/>
      <c r="U1317" s="220"/>
      <c r="V1317" s="220"/>
      <c r="W1317" s="220"/>
      <c r="X1317" s="220"/>
      <c r="Y1317" s="220"/>
      <c r="Z1317" s="210"/>
      <c r="AA1317" s="210"/>
      <c r="AB1317" s="210"/>
      <c r="AC1317" s="210"/>
      <c r="AD1317" s="210"/>
      <c r="AE1317" s="210"/>
      <c r="AF1317" s="210"/>
      <c r="AG1317" s="210" t="s">
        <v>322</v>
      </c>
      <c r="AH1317" s="210">
        <v>2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3" x14ac:dyDescent="0.2">
      <c r="A1318" s="217"/>
      <c r="B1318" s="218"/>
      <c r="C1318" s="264" t="s">
        <v>1510</v>
      </c>
      <c r="D1318" s="256"/>
      <c r="E1318" s="257">
        <v>-0.8</v>
      </c>
      <c r="F1318" s="220"/>
      <c r="G1318" s="220"/>
      <c r="H1318" s="220"/>
      <c r="I1318" s="220"/>
      <c r="J1318" s="220"/>
      <c r="K1318" s="220"/>
      <c r="L1318" s="220"/>
      <c r="M1318" s="220"/>
      <c r="N1318" s="219"/>
      <c r="O1318" s="219"/>
      <c r="P1318" s="219"/>
      <c r="Q1318" s="219"/>
      <c r="R1318" s="220"/>
      <c r="S1318" s="220"/>
      <c r="T1318" s="220"/>
      <c r="U1318" s="220"/>
      <c r="V1318" s="220"/>
      <c r="W1318" s="220"/>
      <c r="X1318" s="220"/>
      <c r="Y1318" s="220"/>
      <c r="Z1318" s="210"/>
      <c r="AA1318" s="210"/>
      <c r="AB1318" s="210"/>
      <c r="AC1318" s="210"/>
      <c r="AD1318" s="210"/>
      <c r="AE1318" s="210"/>
      <c r="AF1318" s="210"/>
      <c r="AG1318" s="210" t="s">
        <v>322</v>
      </c>
      <c r="AH1318" s="210">
        <v>2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3" x14ac:dyDescent="0.2">
      <c r="A1319" s="217"/>
      <c r="B1319" s="218"/>
      <c r="C1319" s="264" t="s">
        <v>1846</v>
      </c>
      <c r="D1319" s="256"/>
      <c r="E1319" s="257">
        <v>0.6</v>
      </c>
      <c r="F1319" s="220"/>
      <c r="G1319" s="220"/>
      <c r="H1319" s="220"/>
      <c r="I1319" s="220"/>
      <c r="J1319" s="220"/>
      <c r="K1319" s="220"/>
      <c r="L1319" s="220"/>
      <c r="M1319" s="220"/>
      <c r="N1319" s="219"/>
      <c r="O1319" s="219"/>
      <c r="P1319" s="219"/>
      <c r="Q1319" s="219"/>
      <c r="R1319" s="220"/>
      <c r="S1319" s="220"/>
      <c r="T1319" s="220"/>
      <c r="U1319" s="220"/>
      <c r="V1319" s="220"/>
      <c r="W1319" s="220"/>
      <c r="X1319" s="220"/>
      <c r="Y1319" s="220"/>
      <c r="Z1319" s="210"/>
      <c r="AA1319" s="210"/>
      <c r="AB1319" s="210"/>
      <c r="AC1319" s="210"/>
      <c r="AD1319" s="210"/>
      <c r="AE1319" s="210"/>
      <c r="AF1319" s="210"/>
      <c r="AG1319" s="210" t="s">
        <v>322</v>
      </c>
      <c r="AH1319" s="210">
        <v>2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3" x14ac:dyDescent="0.2">
      <c r="A1320" s="217"/>
      <c r="B1320" s="218"/>
      <c r="C1320" s="265" t="s">
        <v>353</v>
      </c>
      <c r="D1320" s="258"/>
      <c r="E1320" s="259">
        <v>6.05</v>
      </c>
      <c r="F1320" s="220"/>
      <c r="G1320" s="220"/>
      <c r="H1320" s="220"/>
      <c r="I1320" s="220"/>
      <c r="J1320" s="220"/>
      <c r="K1320" s="220"/>
      <c r="L1320" s="220"/>
      <c r="M1320" s="220"/>
      <c r="N1320" s="219"/>
      <c r="O1320" s="219"/>
      <c r="P1320" s="219"/>
      <c r="Q1320" s="219"/>
      <c r="R1320" s="220"/>
      <c r="S1320" s="220"/>
      <c r="T1320" s="220"/>
      <c r="U1320" s="220"/>
      <c r="V1320" s="220"/>
      <c r="W1320" s="220"/>
      <c r="X1320" s="220"/>
      <c r="Y1320" s="220"/>
      <c r="Z1320" s="210"/>
      <c r="AA1320" s="210"/>
      <c r="AB1320" s="210"/>
      <c r="AC1320" s="210"/>
      <c r="AD1320" s="210"/>
      <c r="AE1320" s="210"/>
      <c r="AF1320" s="210"/>
      <c r="AG1320" s="210" t="s">
        <v>322</v>
      </c>
      <c r="AH1320" s="210">
        <v>3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3" x14ac:dyDescent="0.2">
      <c r="A1321" s="217"/>
      <c r="B1321" s="218"/>
      <c r="C1321" s="263" t="s">
        <v>354</v>
      </c>
      <c r="D1321" s="256"/>
      <c r="E1321" s="257"/>
      <c r="F1321" s="220"/>
      <c r="G1321" s="220"/>
      <c r="H1321" s="220"/>
      <c r="I1321" s="220"/>
      <c r="J1321" s="220"/>
      <c r="K1321" s="220"/>
      <c r="L1321" s="220"/>
      <c r="M1321" s="220"/>
      <c r="N1321" s="219"/>
      <c r="O1321" s="219"/>
      <c r="P1321" s="219"/>
      <c r="Q1321" s="219"/>
      <c r="R1321" s="220"/>
      <c r="S1321" s="220"/>
      <c r="T1321" s="220"/>
      <c r="U1321" s="220"/>
      <c r="V1321" s="220"/>
      <c r="W1321" s="220"/>
      <c r="X1321" s="220"/>
      <c r="Y1321" s="220"/>
      <c r="Z1321" s="210"/>
      <c r="AA1321" s="210"/>
      <c r="AB1321" s="210"/>
      <c r="AC1321" s="210"/>
      <c r="AD1321" s="210"/>
      <c r="AE1321" s="210"/>
      <c r="AF1321" s="210"/>
      <c r="AG1321" s="210" t="s">
        <v>322</v>
      </c>
      <c r="AH1321" s="210"/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3" x14ac:dyDescent="0.2">
      <c r="A1322" s="217"/>
      <c r="B1322" s="218"/>
      <c r="C1322" s="262" t="s">
        <v>1857</v>
      </c>
      <c r="D1322" s="254"/>
      <c r="E1322" s="255">
        <v>2.5409999999999999</v>
      </c>
      <c r="F1322" s="220"/>
      <c r="G1322" s="220"/>
      <c r="H1322" s="220"/>
      <c r="I1322" s="220"/>
      <c r="J1322" s="220"/>
      <c r="K1322" s="220"/>
      <c r="L1322" s="220"/>
      <c r="M1322" s="220"/>
      <c r="N1322" s="219"/>
      <c r="O1322" s="219"/>
      <c r="P1322" s="219"/>
      <c r="Q1322" s="219"/>
      <c r="R1322" s="220"/>
      <c r="S1322" s="220"/>
      <c r="T1322" s="220"/>
      <c r="U1322" s="220"/>
      <c r="V1322" s="220"/>
      <c r="W1322" s="220"/>
      <c r="X1322" s="220"/>
      <c r="Y1322" s="220"/>
      <c r="Z1322" s="210"/>
      <c r="AA1322" s="210"/>
      <c r="AB1322" s="210"/>
      <c r="AC1322" s="210"/>
      <c r="AD1322" s="210"/>
      <c r="AE1322" s="210"/>
      <c r="AF1322" s="210"/>
      <c r="AG1322" s="210" t="s">
        <v>322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1" x14ac:dyDescent="0.2">
      <c r="A1323" s="229">
        <v>274</v>
      </c>
      <c r="B1323" s="230" t="s">
        <v>668</v>
      </c>
      <c r="C1323" s="247" t="s">
        <v>669</v>
      </c>
      <c r="D1323" s="231" t="s">
        <v>363</v>
      </c>
      <c r="E1323" s="232">
        <v>50.43</v>
      </c>
      <c r="F1323" s="233"/>
      <c r="G1323" s="234">
        <f>ROUND(E1323*F1323,2)</f>
        <v>0</v>
      </c>
      <c r="H1323" s="233"/>
      <c r="I1323" s="234">
        <f>ROUND(E1323*H1323,2)</f>
        <v>0</v>
      </c>
      <c r="J1323" s="233"/>
      <c r="K1323" s="234">
        <f>ROUND(E1323*J1323,2)</f>
        <v>0</v>
      </c>
      <c r="L1323" s="234">
        <v>21</v>
      </c>
      <c r="M1323" s="234">
        <f>G1323*(1+L1323/100)</f>
        <v>0</v>
      </c>
      <c r="N1323" s="232">
        <v>2.3800000000000002E-2</v>
      </c>
      <c r="O1323" s="232">
        <f>ROUND(E1323*N1323,2)</f>
        <v>1.2</v>
      </c>
      <c r="P1323" s="232">
        <v>0</v>
      </c>
      <c r="Q1323" s="232">
        <f>ROUND(E1323*P1323,2)</f>
        <v>0</v>
      </c>
      <c r="R1323" s="234"/>
      <c r="S1323" s="234" t="s">
        <v>279</v>
      </c>
      <c r="T1323" s="235" t="s">
        <v>247</v>
      </c>
      <c r="U1323" s="220">
        <v>0</v>
      </c>
      <c r="V1323" s="220">
        <f>ROUND(E1323*U1323,2)</f>
        <v>0</v>
      </c>
      <c r="W1323" s="220"/>
      <c r="X1323" s="220" t="s">
        <v>550</v>
      </c>
      <c r="Y1323" s="220" t="s">
        <v>249</v>
      </c>
      <c r="Z1323" s="210"/>
      <c r="AA1323" s="210"/>
      <c r="AB1323" s="210"/>
      <c r="AC1323" s="210"/>
      <c r="AD1323" s="210"/>
      <c r="AE1323" s="210"/>
      <c r="AF1323" s="210"/>
      <c r="AG1323" s="210" t="s">
        <v>551</v>
      </c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2" x14ac:dyDescent="0.2">
      <c r="A1324" s="217"/>
      <c r="B1324" s="218"/>
      <c r="C1324" s="263" t="s">
        <v>349</v>
      </c>
      <c r="D1324" s="256"/>
      <c r="E1324" s="257"/>
      <c r="F1324" s="220"/>
      <c r="G1324" s="220"/>
      <c r="H1324" s="220"/>
      <c r="I1324" s="220"/>
      <c r="J1324" s="220"/>
      <c r="K1324" s="220"/>
      <c r="L1324" s="220"/>
      <c r="M1324" s="220"/>
      <c r="N1324" s="219"/>
      <c r="O1324" s="219"/>
      <c r="P1324" s="219"/>
      <c r="Q1324" s="219"/>
      <c r="R1324" s="220"/>
      <c r="S1324" s="220"/>
      <c r="T1324" s="220"/>
      <c r="U1324" s="220"/>
      <c r="V1324" s="220"/>
      <c r="W1324" s="220"/>
      <c r="X1324" s="220"/>
      <c r="Y1324" s="220"/>
      <c r="Z1324" s="210"/>
      <c r="AA1324" s="210"/>
      <c r="AB1324" s="210"/>
      <c r="AC1324" s="210"/>
      <c r="AD1324" s="210"/>
      <c r="AE1324" s="210"/>
      <c r="AF1324" s="210"/>
      <c r="AG1324" s="210" t="s">
        <v>322</v>
      </c>
      <c r="AH1324" s="210"/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3" x14ac:dyDescent="0.2">
      <c r="A1325" s="217"/>
      <c r="B1325" s="218"/>
      <c r="C1325" s="264" t="s">
        <v>1853</v>
      </c>
      <c r="D1325" s="256"/>
      <c r="E1325" s="257">
        <v>7.86</v>
      </c>
      <c r="F1325" s="220"/>
      <c r="G1325" s="220"/>
      <c r="H1325" s="220"/>
      <c r="I1325" s="220"/>
      <c r="J1325" s="220"/>
      <c r="K1325" s="220"/>
      <c r="L1325" s="220"/>
      <c r="M1325" s="220"/>
      <c r="N1325" s="219"/>
      <c r="O1325" s="219"/>
      <c r="P1325" s="219"/>
      <c r="Q1325" s="219"/>
      <c r="R1325" s="220"/>
      <c r="S1325" s="220"/>
      <c r="T1325" s="220"/>
      <c r="U1325" s="220"/>
      <c r="V1325" s="220"/>
      <c r="W1325" s="220"/>
      <c r="X1325" s="220"/>
      <c r="Y1325" s="220"/>
      <c r="Z1325" s="210"/>
      <c r="AA1325" s="210"/>
      <c r="AB1325" s="210"/>
      <c r="AC1325" s="210"/>
      <c r="AD1325" s="210"/>
      <c r="AE1325" s="210"/>
      <c r="AF1325" s="210"/>
      <c r="AG1325" s="210" t="s">
        <v>322</v>
      </c>
      <c r="AH1325" s="210">
        <v>2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3" x14ac:dyDescent="0.2">
      <c r="A1326" s="217"/>
      <c r="B1326" s="218"/>
      <c r="C1326" s="264" t="s">
        <v>1398</v>
      </c>
      <c r="D1326" s="256"/>
      <c r="E1326" s="257">
        <v>4.95</v>
      </c>
      <c r="F1326" s="220"/>
      <c r="G1326" s="220"/>
      <c r="H1326" s="220"/>
      <c r="I1326" s="220"/>
      <c r="J1326" s="220"/>
      <c r="K1326" s="220"/>
      <c r="L1326" s="220"/>
      <c r="M1326" s="220"/>
      <c r="N1326" s="219"/>
      <c r="O1326" s="219"/>
      <c r="P1326" s="219"/>
      <c r="Q1326" s="219"/>
      <c r="R1326" s="220"/>
      <c r="S1326" s="220"/>
      <c r="T1326" s="220"/>
      <c r="U1326" s="220"/>
      <c r="V1326" s="220"/>
      <c r="W1326" s="220"/>
      <c r="X1326" s="220"/>
      <c r="Y1326" s="220"/>
      <c r="Z1326" s="210"/>
      <c r="AA1326" s="210"/>
      <c r="AB1326" s="210"/>
      <c r="AC1326" s="210"/>
      <c r="AD1326" s="210"/>
      <c r="AE1326" s="210"/>
      <c r="AF1326" s="210"/>
      <c r="AG1326" s="210" t="s">
        <v>322</v>
      </c>
      <c r="AH1326" s="210">
        <v>2</v>
      </c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3" x14ac:dyDescent="0.2">
      <c r="A1327" s="217"/>
      <c r="B1327" s="218"/>
      <c r="C1327" s="264" t="s">
        <v>1399</v>
      </c>
      <c r="D1327" s="256"/>
      <c r="E1327" s="257">
        <v>14.43</v>
      </c>
      <c r="F1327" s="220"/>
      <c r="G1327" s="220"/>
      <c r="H1327" s="220"/>
      <c r="I1327" s="220"/>
      <c r="J1327" s="220"/>
      <c r="K1327" s="220"/>
      <c r="L1327" s="220"/>
      <c r="M1327" s="220"/>
      <c r="N1327" s="219"/>
      <c r="O1327" s="219"/>
      <c r="P1327" s="219"/>
      <c r="Q1327" s="219"/>
      <c r="R1327" s="220"/>
      <c r="S1327" s="220"/>
      <c r="T1327" s="220"/>
      <c r="U1327" s="220"/>
      <c r="V1327" s="220"/>
      <c r="W1327" s="220"/>
      <c r="X1327" s="220"/>
      <c r="Y1327" s="220"/>
      <c r="Z1327" s="210"/>
      <c r="AA1327" s="210"/>
      <c r="AB1327" s="210"/>
      <c r="AC1327" s="210"/>
      <c r="AD1327" s="210"/>
      <c r="AE1327" s="210"/>
      <c r="AF1327" s="210"/>
      <c r="AG1327" s="210" t="s">
        <v>322</v>
      </c>
      <c r="AH1327" s="210">
        <v>2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3" x14ac:dyDescent="0.2">
      <c r="A1328" s="217"/>
      <c r="B1328" s="218"/>
      <c r="C1328" s="264" t="s">
        <v>1400</v>
      </c>
      <c r="D1328" s="256"/>
      <c r="E1328" s="257">
        <v>12.38</v>
      </c>
      <c r="F1328" s="220"/>
      <c r="G1328" s="220"/>
      <c r="H1328" s="220"/>
      <c r="I1328" s="220"/>
      <c r="J1328" s="220"/>
      <c r="K1328" s="220"/>
      <c r="L1328" s="220"/>
      <c r="M1328" s="220"/>
      <c r="N1328" s="219"/>
      <c r="O1328" s="219"/>
      <c r="P1328" s="219"/>
      <c r="Q1328" s="219"/>
      <c r="R1328" s="220"/>
      <c r="S1328" s="220"/>
      <c r="T1328" s="220"/>
      <c r="U1328" s="220"/>
      <c r="V1328" s="220"/>
      <c r="W1328" s="220"/>
      <c r="X1328" s="220"/>
      <c r="Y1328" s="220"/>
      <c r="Z1328" s="210"/>
      <c r="AA1328" s="210"/>
      <c r="AB1328" s="210"/>
      <c r="AC1328" s="210"/>
      <c r="AD1328" s="210"/>
      <c r="AE1328" s="210"/>
      <c r="AF1328" s="210"/>
      <c r="AG1328" s="210" t="s">
        <v>322</v>
      </c>
      <c r="AH1328" s="210">
        <v>2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3" x14ac:dyDescent="0.2">
      <c r="A1329" s="217"/>
      <c r="B1329" s="218"/>
      <c r="C1329" s="264" t="s">
        <v>1401</v>
      </c>
      <c r="D1329" s="256"/>
      <c r="E1329" s="257">
        <v>1.8</v>
      </c>
      <c r="F1329" s="220"/>
      <c r="G1329" s="220"/>
      <c r="H1329" s="220"/>
      <c r="I1329" s="220"/>
      <c r="J1329" s="220"/>
      <c r="K1329" s="220"/>
      <c r="L1329" s="220"/>
      <c r="M1329" s="220"/>
      <c r="N1329" s="219"/>
      <c r="O1329" s="219"/>
      <c r="P1329" s="219"/>
      <c r="Q1329" s="219"/>
      <c r="R1329" s="220"/>
      <c r="S1329" s="220"/>
      <c r="T1329" s="220"/>
      <c r="U1329" s="220"/>
      <c r="V1329" s="220"/>
      <c r="W1329" s="220"/>
      <c r="X1329" s="220"/>
      <c r="Y1329" s="220"/>
      <c r="Z1329" s="210"/>
      <c r="AA1329" s="210"/>
      <c r="AB1329" s="210"/>
      <c r="AC1329" s="210"/>
      <c r="AD1329" s="210"/>
      <c r="AE1329" s="210"/>
      <c r="AF1329" s="210"/>
      <c r="AG1329" s="210" t="s">
        <v>322</v>
      </c>
      <c r="AH1329" s="210">
        <v>2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3" x14ac:dyDescent="0.2">
      <c r="A1330" s="217"/>
      <c r="B1330" s="218"/>
      <c r="C1330" s="265" t="s">
        <v>353</v>
      </c>
      <c r="D1330" s="258"/>
      <c r="E1330" s="259">
        <v>41.42</v>
      </c>
      <c r="F1330" s="220"/>
      <c r="G1330" s="220"/>
      <c r="H1330" s="220"/>
      <c r="I1330" s="220"/>
      <c r="J1330" s="220"/>
      <c r="K1330" s="220"/>
      <c r="L1330" s="220"/>
      <c r="M1330" s="220"/>
      <c r="N1330" s="219"/>
      <c r="O1330" s="219"/>
      <c r="P1330" s="219"/>
      <c r="Q1330" s="219"/>
      <c r="R1330" s="220"/>
      <c r="S1330" s="220"/>
      <c r="T1330" s="220"/>
      <c r="U1330" s="220"/>
      <c r="V1330" s="220"/>
      <c r="W1330" s="220"/>
      <c r="X1330" s="220"/>
      <c r="Y1330" s="220"/>
      <c r="Z1330" s="210"/>
      <c r="AA1330" s="210"/>
      <c r="AB1330" s="210"/>
      <c r="AC1330" s="210"/>
      <c r="AD1330" s="210"/>
      <c r="AE1330" s="210"/>
      <c r="AF1330" s="210"/>
      <c r="AG1330" s="210" t="s">
        <v>322</v>
      </c>
      <c r="AH1330" s="210">
        <v>3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3" x14ac:dyDescent="0.2">
      <c r="A1331" s="217"/>
      <c r="B1331" s="218"/>
      <c r="C1331" s="263" t="s">
        <v>354</v>
      </c>
      <c r="D1331" s="256"/>
      <c r="E1331" s="257"/>
      <c r="F1331" s="220"/>
      <c r="G1331" s="220"/>
      <c r="H1331" s="220"/>
      <c r="I1331" s="220"/>
      <c r="J1331" s="220"/>
      <c r="K1331" s="220"/>
      <c r="L1331" s="220"/>
      <c r="M1331" s="220"/>
      <c r="N1331" s="219"/>
      <c r="O1331" s="219"/>
      <c r="P1331" s="219"/>
      <c r="Q1331" s="219"/>
      <c r="R1331" s="220"/>
      <c r="S1331" s="220"/>
      <c r="T1331" s="220"/>
      <c r="U1331" s="220"/>
      <c r="V1331" s="220"/>
      <c r="W1331" s="220"/>
      <c r="X1331" s="220"/>
      <c r="Y1331" s="220"/>
      <c r="Z1331" s="210"/>
      <c r="AA1331" s="210"/>
      <c r="AB1331" s="210"/>
      <c r="AC1331" s="210"/>
      <c r="AD1331" s="210"/>
      <c r="AE1331" s="210"/>
      <c r="AF1331" s="210"/>
      <c r="AG1331" s="210" t="s">
        <v>322</v>
      </c>
      <c r="AH1331" s="210"/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3" x14ac:dyDescent="0.2">
      <c r="A1332" s="217"/>
      <c r="B1332" s="218"/>
      <c r="C1332" s="262" t="s">
        <v>1858</v>
      </c>
      <c r="D1332" s="254"/>
      <c r="E1332" s="255">
        <v>49.704000000000001</v>
      </c>
      <c r="F1332" s="220"/>
      <c r="G1332" s="220"/>
      <c r="H1332" s="220"/>
      <c r="I1332" s="220"/>
      <c r="J1332" s="220"/>
      <c r="K1332" s="220"/>
      <c r="L1332" s="220"/>
      <c r="M1332" s="220"/>
      <c r="N1332" s="219"/>
      <c r="O1332" s="219"/>
      <c r="P1332" s="219"/>
      <c r="Q1332" s="219"/>
      <c r="R1332" s="220"/>
      <c r="S1332" s="220"/>
      <c r="T1332" s="220"/>
      <c r="U1332" s="220"/>
      <c r="V1332" s="220"/>
      <c r="W1332" s="220"/>
      <c r="X1332" s="220"/>
      <c r="Y1332" s="220"/>
      <c r="Z1332" s="210"/>
      <c r="AA1332" s="210"/>
      <c r="AB1332" s="210"/>
      <c r="AC1332" s="210"/>
      <c r="AD1332" s="210"/>
      <c r="AE1332" s="210"/>
      <c r="AF1332" s="210"/>
      <c r="AG1332" s="210" t="s">
        <v>322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3" x14ac:dyDescent="0.2">
      <c r="A1333" s="217"/>
      <c r="B1333" s="218"/>
      <c r="C1333" s="263" t="s">
        <v>349</v>
      </c>
      <c r="D1333" s="256"/>
      <c r="E1333" s="257"/>
      <c r="F1333" s="220"/>
      <c r="G1333" s="220"/>
      <c r="H1333" s="220"/>
      <c r="I1333" s="220"/>
      <c r="J1333" s="220"/>
      <c r="K1333" s="220"/>
      <c r="L1333" s="220"/>
      <c r="M1333" s="220"/>
      <c r="N1333" s="219"/>
      <c r="O1333" s="219"/>
      <c r="P1333" s="219"/>
      <c r="Q1333" s="219"/>
      <c r="R1333" s="220"/>
      <c r="S1333" s="220"/>
      <c r="T1333" s="220"/>
      <c r="U1333" s="220"/>
      <c r="V1333" s="220"/>
      <c r="W1333" s="220"/>
      <c r="X1333" s="220"/>
      <c r="Y1333" s="220"/>
      <c r="Z1333" s="210"/>
      <c r="AA1333" s="210"/>
      <c r="AB1333" s="210"/>
      <c r="AC1333" s="210"/>
      <c r="AD1333" s="210"/>
      <c r="AE1333" s="210"/>
      <c r="AF1333" s="210"/>
      <c r="AG1333" s="210" t="s">
        <v>322</v>
      </c>
      <c r="AH1333" s="210"/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3" x14ac:dyDescent="0.2">
      <c r="A1334" s="217"/>
      <c r="B1334" s="218"/>
      <c r="C1334" s="264" t="s">
        <v>1844</v>
      </c>
      <c r="D1334" s="256"/>
      <c r="E1334" s="257">
        <v>7.95</v>
      </c>
      <c r="F1334" s="220"/>
      <c r="G1334" s="220"/>
      <c r="H1334" s="220"/>
      <c r="I1334" s="220"/>
      <c r="J1334" s="220"/>
      <c r="K1334" s="220"/>
      <c r="L1334" s="220"/>
      <c r="M1334" s="220"/>
      <c r="N1334" s="219"/>
      <c r="O1334" s="219"/>
      <c r="P1334" s="219"/>
      <c r="Q1334" s="219"/>
      <c r="R1334" s="220"/>
      <c r="S1334" s="220"/>
      <c r="T1334" s="220"/>
      <c r="U1334" s="220"/>
      <c r="V1334" s="220"/>
      <c r="W1334" s="220"/>
      <c r="X1334" s="220"/>
      <c r="Y1334" s="220"/>
      <c r="Z1334" s="210"/>
      <c r="AA1334" s="210"/>
      <c r="AB1334" s="210"/>
      <c r="AC1334" s="210"/>
      <c r="AD1334" s="210"/>
      <c r="AE1334" s="210"/>
      <c r="AF1334" s="210"/>
      <c r="AG1334" s="210" t="s">
        <v>322</v>
      </c>
      <c r="AH1334" s="210">
        <v>2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3" x14ac:dyDescent="0.2">
      <c r="A1335" s="217"/>
      <c r="B1335" s="218"/>
      <c r="C1335" s="264" t="s">
        <v>1845</v>
      </c>
      <c r="D1335" s="256"/>
      <c r="E1335" s="257">
        <v>-1.7</v>
      </c>
      <c r="F1335" s="220"/>
      <c r="G1335" s="220"/>
      <c r="H1335" s="220"/>
      <c r="I1335" s="220"/>
      <c r="J1335" s="220"/>
      <c r="K1335" s="220"/>
      <c r="L1335" s="220"/>
      <c r="M1335" s="220"/>
      <c r="N1335" s="219"/>
      <c r="O1335" s="219"/>
      <c r="P1335" s="219"/>
      <c r="Q1335" s="219"/>
      <c r="R1335" s="220"/>
      <c r="S1335" s="220"/>
      <c r="T1335" s="220"/>
      <c r="U1335" s="220"/>
      <c r="V1335" s="220"/>
      <c r="W1335" s="220"/>
      <c r="X1335" s="220"/>
      <c r="Y1335" s="220"/>
      <c r="Z1335" s="210"/>
      <c r="AA1335" s="210"/>
      <c r="AB1335" s="210"/>
      <c r="AC1335" s="210"/>
      <c r="AD1335" s="210"/>
      <c r="AE1335" s="210"/>
      <c r="AF1335" s="210"/>
      <c r="AG1335" s="210" t="s">
        <v>322</v>
      </c>
      <c r="AH1335" s="210">
        <v>2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3" x14ac:dyDescent="0.2">
      <c r="A1336" s="217"/>
      <c r="B1336" s="218"/>
      <c r="C1336" s="264" t="s">
        <v>1510</v>
      </c>
      <c r="D1336" s="256"/>
      <c r="E1336" s="257">
        <v>-0.8</v>
      </c>
      <c r="F1336" s="220"/>
      <c r="G1336" s="220"/>
      <c r="H1336" s="220"/>
      <c r="I1336" s="220"/>
      <c r="J1336" s="220"/>
      <c r="K1336" s="220"/>
      <c r="L1336" s="220"/>
      <c r="M1336" s="220"/>
      <c r="N1336" s="219"/>
      <c r="O1336" s="219"/>
      <c r="P1336" s="219"/>
      <c r="Q1336" s="219"/>
      <c r="R1336" s="220"/>
      <c r="S1336" s="220"/>
      <c r="T1336" s="220"/>
      <c r="U1336" s="220"/>
      <c r="V1336" s="220"/>
      <c r="W1336" s="220"/>
      <c r="X1336" s="220"/>
      <c r="Y1336" s="220"/>
      <c r="Z1336" s="210"/>
      <c r="AA1336" s="210"/>
      <c r="AB1336" s="210"/>
      <c r="AC1336" s="210"/>
      <c r="AD1336" s="210"/>
      <c r="AE1336" s="210"/>
      <c r="AF1336" s="210"/>
      <c r="AG1336" s="210" t="s">
        <v>322</v>
      </c>
      <c r="AH1336" s="210">
        <v>2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3" x14ac:dyDescent="0.2">
      <c r="A1337" s="217"/>
      <c r="B1337" s="218"/>
      <c r="C1337" s="264" t="s">
        <v>1846</v>
      </c>
      <c r="D1337" s="256"/>
      <c r="E1337" s="257">
        <v>0.6</v>
      </c>
      <c r="F1337" s="220"/>
      <c r="G1337" s="220"/>
      <c r="H1337" s="220"/>
      <c r="I1337" s="220"/>
      <c r="J1337" s="220"/>
      <c r="K1337" s="220"/>
      <c r="L1337" s="220"/>
      <c r="M1337" s="220"/>
      <c r="N1337" s="219"/>
      <c r="O1337" s="219"/>
      <c r="P1337" s="219"/>
      <c r="Q1337" s="219"/>
      <c r="R1337" s="220"/>
      <c r="S1337" s="220"/>
      <c r="T1337" s="220"/>
      <c r="U1337" s="220"/>
      <c r="V1337" s="220"/>
      <c r="W1337" s="220"/>
      <c r="X1337" s="220"/>
      <c r="Y1337" s="220"/>
      <c r="Z1337" s="210"/>
      <c r="AA1337" s="210"/>
      <c r="AB1337" s="210"/>
      <c r="AC1337" s="210"/>
      <c r="AD1337" s="210"/>
      <c r="AE1337" s="210"/>
      <c r="AF1337" s="210"/>
      <c r="AG1337" s="210" t="s">
        <v>322</v>
      </c>
      <c r="AH1337" s="210">
        <v>2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3" x14ac:dyDescent="0.2">
      <c r="A1338" s="217"/>
      <c r="B1338" s="218"/>
      <c r="C1338" s="265" t="s">
        <v>353</v>
      </c>
      <c r="D1338" s="258"/>
      <c r="E1338" s="259">
        <v>6.05</v>
      </c>
      <c r="F1338" s="220"/>
      <c r="G1338" s="220"/>
      <c r="H1338" s="220"/>
      <c r="I1338" s="220"/>
      <c r="J1338" s="220"/>
      <c r="K1338" s="220"/>
      <c r="L1338" s="220"/>
      <c r="M1338" s="220"/>
      <c r="N1338" s="219"/>
      <c r="O1338" s="219"/>
      <c r="P1338" s="219"/>
      <c r="Q1338" s="219"/>
      <c r="R1338" s="220"/>
      <c r="S1338" s="220"/>
      <c r="T1338" s="220"/>
      <c r="U1338" s="220"/>
      <c r="V1338" s="220"/>
      <c r="W1338" s="220"/>
      <c r="X1338" s="220"/>
      <c r="Y1338" s="220"/>
      <c r="Z1338" s="210"/>
      <c r="AA1338" s="210"/>
      <c r="AB1338" s="210"/>
      <c r="AC1338" s="210"/>
      <c r="AD1338" s="210"/>
      <c r="AE1338" s="210"/>
      <c r="AF1338" s="210"/>
      <c r="AG1338" s="210" t="s">
        <v>322</v>
      </c>
      <c r="AH1338" s="210">
        <v>3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3" x14ac:dyDescent="0.2">
      <c r="A1339" s="217"/>
      <c r="B1339" s="218"/>
      <c r="C1339" s="263" t="s">
        <v>354</v>
      </c>
      <c r="D1339" s="256"/>
      <c r="E1339" s="257"/>
      <c r="F1339" s="220"/>
      <c r="G1339" s="220"/>
      <c r="H1339" s="220"/>
      <c r="I1339" s="220"/>
      <c r="J1339" s="220"/>
      <c r="K1339" s="220"/>
      <c r="L1339" s="220"/>
      <c r="M1339" s="220"/>
      <c r="N1339" s="219"/>
      <c r="O1339" s="219"/>
      <c r="P1339" s="219"/>
      <c r="Q1339" s="219"/>
      <c r="R1339" s="220"/>
      <c r="S1339" s="220"/>
      <c r="T1339" s="220"/>
      <c r="U1339" s="220"/>
      <c r="V1339" s="220"/>
      <c r="W1339" s="220"/>
      <c r="X1339" s="220"/>
      <c r="Y1339" s="220"/>
      <c r="Z1339" s="210"/>
      <c r="AA1339" s="210"/>
      <c r="AB1339" s="210"/>
      <c r="AC1339" s="210"/>
      <c r="AD1339" s="210"/>
      <c r="AE1339" s="210"/>
      <c r="AF1339" s="210"/>
      <c r="AG1339" s="210" t="s">
        <v>322</v>
      </c>
      <c r="AH1339" s="210"/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3" x14ac:dyDescent="0.2">
      <c r="A1340" s="217"/>
      <c r="B1340" s="218"/>
      <c r="C1340" s="262" t="s">
        <v>1859</v>
      </c>
      <c r="D1340" s="254"/>
      <c r="E1340" s="255">
        <v>0.72599999999999998</v>
      </c>
      <c r="F1340" s="220"/>
      <c r="G1340" s="220"/>
      <c r="H1340" s="220"/>
      <c r="I1340" s="220"/>
      <c r="J1340" s="220"/>
      <c r="K1340" s="220"/>
      <c r="L1340" s="220"/>
      <c r="M1340" s="220"/>
      <c r="N1340" s="219"/>
      <c r="O1340" s="219"/>
      <c r="P1340" s="219"/>
      <c r="Q1340" s="219"/>
      <c r="R1340" s="220"/>
      <c r="S1340" s="220"/>
      <c r="T1340" s="220"/>
      <c r="U1340" s="220"/>
      <c r="V1340" s="220"/>
      <c r="W1340" s="220"/>
      <c r="X1340" s="220"/>
      <c r="Y1340" s="220"/>
      <c r="Z1340" s="210"/>
      <c r="AA1340" s="210"/>
      <c r="AB1340" s="210"/>
      <c r="AC1340" s="210"/>
      <c r="AD1340" s="210"/>
      <c r="AE1340" s="210"/>
      <c r="AF1340" s="210"/>
      <c r="AG1340" s="210" t="s">
        <v>322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1" x14ac:dyDescent="0.2">
      <c r="A1341" s="229">
        <v>275</v>
      </c>
      <c r="B1341" s="230" t="s">
        <v>671</v>
      </c>
      <c r="C1341" s="247" t="s">
        <v>672</v>
      </c>
      <c r="D1341" s="231" t="s">
        <v>342</v>
      </c>
      <c r="E1341" s="232">
        <v>1.4075899999999999</v>
      </c>
      <c r="F1341" s="233"/>
      <c r="G1341" s="234">
        <f>ROUND(E1341*F1341,2)</f>
        <v>0</v>
      </c>
      <c r="H1341" s="233"/>
      <c r="I1341" s="234">
        <f>ROUND(E1341*H1341,2)</f>
        <v>0</v>
      </c>
      <c r="J1341" s="233"/>
      <c r="K1341" s="234">
        <f>ROUND(E1341*J1341,2)</f>
        <v>0</v>
      </c>
      <c r="L1341" s="234">
        <v>21</v>
      </c>
      <c r="M1341" s="234">
        <f>G1341*(1+L1341/100)</f>
        <v>0</v>
      </c>
      <c r="N1341" s="232">
        <v>0</v>
      </c>
      <c r="O1341" s="232">
        <f>ROUND(E1341*N1341,2)</f>
        <v>0</v>
      </c>
      <c r="P1341" s="232">
        <v>0</v>
      </c>
      <c r="Q1341" s="232">
        <f>ROUND(E1341*P1341,2)</f>
        <v>0</v>
      </c>
      <c r="R1341" s="234" t="s">
        <v>643</v>
      </c>
      <c r="S1341" s="234" t="s">
        <v>246</v>
      </c>
      <c r="T1341" s="235" t="s">
        <v>411</v>
      </c>
      <c r="U1341" s="220">
        <v>1.5980000000000001</v>
      </c>
      <c r="V1341" s="220">
        <f>ROUND(E1341*U1341,2)</f>
        <v>2.25</v>
      </c>
      <c r="W1341" s="220"/>
      <c r="X1341" s="220" t="s">
        <v>280</v>
      </c>
      <c r="Y1341" s="220" t="s">
        <v>249</v>
      </c>
      <c r="Z1341" s="210"/>
      <c r="AA1341" s="210"/>
      <c r="AB1341" s="210"/>
      <c r="AC1341" s="210"/>
      <c r="AD1341" s="210"/>
      <c r="AE1341" s="210"/>
      <c r="AF1341" s="210"/>
      <c r="AG1341" s="210" t="s">
        <v>450</v>
      </c>
      <c r="AH1341" s="210"/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2" x14ac:dyDescent="0.2">
      <c r="A1342" s="217"/>
      <c r="B1342" s="218"/>
      <c r="C1342" s="261" t="s">
        <v>598</v>
      </c>
      <c r="D1342" s="260"/>
      <c r="E1342" s="260"/>
      <c r="F1342" s="260"/>
      <c r="G1342" s="260"/>
      <c r="H1342" s="220"/>
      <c r="I1342" s="220"/>
      <c r="J1342" s="220"/>
      <c r="K1342" s="220"/>
      <c r="L1342" s="220"/>
      <c r="M1342" s="220"/>
      <c r="N1342" s="219"/>
      <c r="O1342" s="219"/>
      <c r="P1342" s="219"/>
      <c r="Q1342" s="219"/>
      <c r="R1342" s="220"/>
      <c r="S1342" s="220"/>
      <c r="T1342" s="220"/>
      <c r="U1342" s="220"/>
      <c r="V1342" s="220"/>
      <c r="W1342" s="220"/>
      <c r="X1342" s="220"/>
      <c r="Y1342" s="220"/>
      <c r="Z1342" s="210"/>
      <c r="AA1342" s="210"/>
      <c r="AB1342" s="210"/>
      <c r="AC1342" s="210"/>
      <c r="AD1342" s="210"/>
      <c r="AE1342" s="210"/>
      <c r="AF1342" s="210"/>
      <c r="AG1342" s="210" t="s">
        <v>320</v>
      </c>
      <c r="AH1342" s="210"/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x14ac:dyDescent="0.2">
      <c r="A1343" s="222" t="s">
        <v>241</v>
      </c>
      <c r="B1343" s="223" t="s">
        <v>193</v>
      </c>
      <c r="C1343" s="246" t="s">
        <v>194</v>
      </c>
      <c r="D1343" s="224"/>
      <c r="E1343" s="225"/>
      <c r="F1343" s="226"/>
      <c r="G1343" s="226">
        <f>SUMIF(AG1344:AG1438,"&lt;&gt;NOR",G1344:G1438)</f>
        <v>0</v>
      </c>
      <c r="H1343" s="226"/>
      <c r="I1343" s="226">
        <f>SUM(I1344:I1438)</f>
        <v>0</v>
      </c>
      <c r="J1343" s="226"/>
      <c r="K1343" s="226">
        <f>SUM(K1344:K1438)</f>
        <v>0</v>
      </c>
      <c r="L1343" s="226"/>
      <c r="M1343" s="226">
        <f>SUM(M1344:M1438)</f>
        <v>0</v>
      </c>
      <c r="N1343" s="225"/>
      <c r="O1343" s="225">
        <f>SUM(O1344:O1438)</f>
        <v>1.3300000000000003</v>
      </c>
      <c r="P1343" s="225"/>
      <c r="Q1343" s="225">
        <f>SUM(Q1344:Q1438)</f>
        <v>0</v>
      </c>
      <c r="R1343" s="226"/>
      <c r="S1343" s="226"/>
      <c r="T1343" s="227"/>
      <c r="U1343" s="221"/>
      <c r="V1343" s="221">
        <f>SUM(V1344:V1438)</f>
        <v>153.90000000000003</v>
      </c>
      <c r="W1343" s="221"/>
      <c r="X1343" s="221"/>
      <c r="Y1343" s="221"/>
      <c r="AG1343" t="s">
        <v>242</v>
      </c>
    </row>
    <row r="1344" spans="1:60" outlineLevel="1" x14ac:dyDescent="0.2">
      <c r="A1344" s="229">
        <v>276</v>
      </c>
      <c r="B1344" s="230" t="s">
        <v>655</v>
      </c>
      <c r="C1344" s="247" t="s">
        <v>656</v>
      </c>
      <c r="D1344" s="231" t="s">
        <v>363</v>
      </c>
      <c r="E1344" s="232">
        <v>269.51</v>
      </c>
      <c r="F1344" s="233"/>
      <c r="G1344" s="234">
        <f>ROUND(E1344*F1344,2)</f>
        <v>0</v>
      </c>
      <c r="H1344" s="233"/>
      <c r="I1344" s="234">
        <f>ROUND(E1344*H1344,2)</f>
        <v>0</v>
      </c>
      <c r="J1344" s="233"/>
      <c r="K1344" s="234">
        <f>ROUND(E1344*J1344,2)</f>
        <v>0</v>
      </c>
      <c r="L1344" s="234">
        <v>21</v>
      </c>
      <c r="M1344" s="234">
        <f>G1344*(1+L1344/100)</f>
        <v>0</v>
      </c>
      <c r="N1344" s="232">
        <v>0</v>
      </c>
      <c r="O1344" s="232">
        <f>ROUND(E1344*N1344,2)</f>
        <v>0</v>
      </c>
      <c r="P1344" s="232">
        <v>0</v>
      </c>
      <c r="Q1344" s="232">
        <f>ROUND(E1344*P1344,2)</f>
        <v>0</v>
      </c>
      <c r="R1344" s="234" t="s">
        <v>657</v>
      </c>
      <c r="S1344" s="234" t="s">
        <v>246</v>
      </c>
      <c r="T1344" s="235" t="s">
        <v>411</v>
      </c>
      <c r="U1344" s="220">
        <v>1.6E-2</v>
      </c>
      <c r="V1344" s="220">
        <f>ROUND(E1344*U1344,2)</f>
        <v>4.3099999999999996</v>
      </c>
      <c r="W1344" s="220"/>
      <c r="X1344" s="220" t="s">
        <v>280</v>
      </c>
      <c r="Y1344" s="220" t="s">
        <v>249</v>
      </c>
      <c r="Z1344" s="210"/>
      <c r="AA1344" s="210"/>
      <c r="AB1344" s="210"/>
      <c r="AC1344" s="210"/>
      <c r="AD1344" s="210"/>
      <c r="AE1344" s="210"/>
      <c r="AF1344" s="210"/>
      <c r="AG1344" s="210" t="s">
        <v>450</v>
      </c>
      <c r="AH1344" s="210"/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2" x14ac:dyDescent="0.2">
      <c r="A1345" s="217"/>
      <c r="B1345" s="218"/>
      <c r="C1345" s="261" t="s">
        <v>658</v>
      </c>
      <c r="D1345" s="260"/>
      <c r="E1345" s="260"/>
      <c r="F1345" s="260"/>
      <c r="G1345" s="260"/>
      <c r="H1345" s="220"/>
      <c r="I1345" s="220"/>
      <c r="J1345" s="220"/>
      <c r="K1345" s="220"/>
      <c r="L1345" s="220"/>
      <c r="M1345" s="220"/>
      <c r="N1345" s="219"/>
      <c r="O1345" s="219"/>
      <c r="P1345" s="219"/>
      <c r="Q1345" s="219"/>
      <c r="R1345" s="220"/>
      <c r="S1345" s="220"/>
      <c r="T1345" s="220"/>
      <c r="U1345" s="220"/>
      <c r="V1345" s="220"/>
      <c r="W1345" s="220"/>
      <c r="X1345" s="220"/>
      <c r="Y1345" s="220"/>
      <c r="Z1345" s="210"/>
      <c r="AA1345" s="210"/>
      <c r="AB1345" s="210"/>
      <c r="AC1345" s="210"/>
      <c r="AD1345" s="210"/>
      <c r="AE1345" s="210"/>
      <c r="AF1345" s="210"/>
      <c r="AG1345" s="210" t="s">
        <v>320</v>
      </c>
      <c r="AH1345" s="210"/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2" x14ac:dyDescent="0.2">
      <c r="A1346" s="217"/>
      <c r="B1346" s="218"/>
      <c r="C1346" s="262" t="s">
        <v>1069</v>
      </c>
      <c r="D1346" s="254"/>
      <c r="E1346" s="255">
        <v>23.37</v>
      </c>
      <c r="F1346" s="220"/>
      <c r="G1346" s="220"/>
      <c r="H1346" s="220"/>
      <c r="I1346" s="220"/>
      <c r="J1346" s="220"/>
      <c r="K1346" s="220"/>
      <c r="L1346" s="220"/>
      <c r="M1346" s="220"/>
      <c r="N1346" s="219"/>
      <c r="O1346" s="219"/>
      <c r="P1346" s="219"/>
      <c r="Q1346" s="219"/>
      <c r="R1346" s="220"/>
      <c r="S1346" s="220"/>
      <c r="T1346" s="220"/>
      <c r="U1346" s="220"/>
      <c r="V1346" s="220"/>
      <c r="W1346" s="220"/>
      <c r="X1346" s="220"/>
      <c r="Y1346" s="220"/>
      <c r="Z1346" s="210"/>
      <c r="AA1346" s="210"/>
      <c r="AB1346" s="210"/>
      <c r="AC1346" s="210"/>
      <c r="AD1346" s="210"/>
      <c r="AE1346" s="210"/>
      <c r="AF1346" s="210"/>
      <c r="AG1346" s="210" t="s">
        <v>322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3" x14ac:dyDescent="0.2">
      <c r="A1347" s="217"/>
      <c r="B1347" s="218"/>
      <c r="C1347" s="262" t="s">
        <v>1070</v>
      </c>
      <c r="D1347" s="254"/>
      <c r="E1347" s="255">
        <v>56</v>
      </c>
      <c r="F1347" s="220"/>
      <c r="G1347" s="220"/>
      <c r="H1347" s="220"/>
      <c r="I1347" s="220"/>
      <c r="J1347" s="220"/>
      <c r="K1347" s="220"/>
      <c r="L1347" s="220"/>
      <c r="M1347" s="220"/>
      <c r="N1347" s="219"/>
      <c r="O1347" s="219"/>
      <c r="P1347" s="219"/>
      <c r="Q1347" s="219"/>
      <c r="R1347" s="220"/>
      <c r="S1347" s="220"/>
      <c r="T1347" s="220"/>
      <c r="U1347" s="220"/>
      <c r="V1347" s="220"/>
      <c r="W1347" s="220"/>
      <c r="X1347" s="220"/>
      <c r="Y1347" s="220"/>
      <c r="Z1347" s="210"/>
      <c r="AA1347" s="210"/>
      <c r="AB1347" s="210"/>
      <c r="AC1347" s="210"/>
      <c r="AD1347" s="210"/>
      <c r="AE1347" s="210"/>
      <c r="AF1347" s="210"/>
      <c r="AG1347" s="210" t="s">
        <v>322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3" x14ac:dyDescent="0.2">
      <c r="A1348" s="217"/>
      <c r="B1348" s="218"/>
      <c r="C1348" s="262" t="s">
        <v>1384</v>
      </c>
      <c r="D1348" s="254"/>
      <c r="E1348" s="255">
        <v>57</v>
      </c>
      <c r="F1348" s="220"/>
      <c r="G1348" s="220"/>
      <c r="H1348" s="220"/>
      <c r="I1348" s="220"/>
      <c r="J1348" s="220"/>
      <c r="K1348" s="220"/>
      <c r="L1348" s="220"/>
      <c r="M1348" s="220"/>
      <c r="N1348" s="219"/>
      <c r="O1348" s="219"/>
      <c r="P1348" s="219"/>
      <c r="Q1348" s="219"/>
      <c r="R1348" s="220"/>
      <c r="S1348" s="220"/>
      <c r="T1348" s="220"/>
      <c r="U1348" s="220"/>
      <c r="V1348" s="220"/>
      <c r="W1348" s="220"/>
      <c r="X1348" s="220"/>
      <c r="Y1348" s="220"/>
      <c r="Z1348" s="210"/>
      <c r="AA1348" s="210"/>
      <c r="AB1348" s="210"/>
      <c r="AC1348" s="210"/>
      <c r="AD1348" s="210"/>
      <c r="AE1348" s="210"/>
      <c r="AF1348" s="210"/>
      <c r="AG1348" s="210" t="s">
        <v>322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3" x14ac:dyDescent="0.2">
      <c r="A1349" s="217"/>
      <c r="B1349" s="218"/>
      <c r="C1349" s="262" t="s">
        <v>1064</v>
      </c>
      <c r="D1349" s="254"/>
      <c r="E1349" s="255">
        <v>37.42</v>
      </c>
      <c r="F1349" s="220"/>
      <c r="G1349" s="220"/>
      <c r="H1349" s="220"/>
      <c r="I1349" s="220"/>
      <c r="J1349" s="220"/>
      <c r="K1349" s="220"/>
      <c r="L1349" s="220"/>
      <c r="M1349" s="220"/>
      <c r="N1349" s="219"/>
      <c r="O1349" s="219"/>
      <c r="P1349" s="219"/>
      <c r="Q1349" s="219"/>
      <c r="R1349" s="220"/>
      <c r="S1349" s="220"/>
      <c r="T1349" s="220"/>
      <c r="U1349" s="220"/>
      <c r="V1349" s="220"/>
      <c r="W1349" s="220"/>
      <c r="X1349" s="220"/>
      <c r="Y1349" s="220"/>
      <c r="Z1349" s="210"/>
      <c r="AA1349" s="210"/>
      <c r="AB1349" s="210"/>
      <c r="AC1349" s="210"/>
      <c r="AD1349" s="210"/>
      <c r="AE1349" s="210"/>
      <c r="AF1349" s="210"/>
      <c r="AG1349" s="210" t="s">
        <v>322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3" x14ac:dyDescent="0.2">
      <c r="A1350" s="217"/>
      <c r="B1350" s="218"/>
      <c r="C1350" s="262" t="s">
        <v>1065</v>
      </c>
      <c r="D1350" s="254"/>
      <c r="E1350" s="255">
        <v>37.5</v>
      </c>
      <c r="F1350" s="220"/>
      <c r="G1350" s="220"/>
      <c r="H1350" s="220"/>
      <c r="I1350" s="220"/>
      <c r="J1350" s="220"/>
      <c r="K1350" s="220"/>
      <c r="L1350" s="220"/>
      <c r="M1350" s="220"/>
      <c r="N1350" s="219"/>
      <c r="O1350" s="219"/>
      <c r="P1350" s="219"/>
      <c r="Q1350" s="219"/>
      <c r="R1350" s="220"/>
      <c r="S1350" s="220"/>
      <c r="T1350" s="220"/>
      <c r="U1350" s="220"/>
      <c r="V1350" s="220"/>
      <c r="W1350" s="220"/>
      <c r="X1350" s="220"/>
      <c r="Y1350" s="220"/>
      <c r="Z1350" s="210"/>
      <c r="AA1350" s="210"/>
      <c r="AB1350" s="210"/>
      <c r="AC1350" s="210"/>
      <c r="AD1350" s="210"/>
      <c r="AE1350" s="210"/>
      <c r="AF1350" s="210"/>
      <c r="AG1350" s="210" t="s">
        <v>322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3" x14ac:dyDescent="0.2">
      <c r="A1351" s="217"/>
      <c r="B1351" s="218"/>
      <c r="C1351" s="262" t="s">
        <v>1066</v>
      </c>
      <c r="D1351" s="254"/>
      <c r="E1351" s="255">
        <v>37.42</v>
      </c>
      <c r="F1351" s="220"/>
      <c r="G1351" s="220"/>
      <c r="H1351" s="220"/>
      <c r="I1351" s="220"/>
      <c r="J1351" s="220"/>
      <c r="K1351" s="220"/>
      <c r="L1351" s="220"/>
      <c r="M1351" s="220"/>
      <c r="N1351" s="219"/>
      <c r="O1351" s="219"/>
      <c r="P1351" s="219"/>
      <c r="Q1351" s="219"/>
      <c r="R1351" s="220"/>
      <c r="S1351" s="220"/>
      <c r="T1351" s="220"/>
      <c r="U1351" s="220"/>
      <c r="V1351" s="220"/>
      <c r="W1351" s="220"/>
      <c r="X1351" s="220"/>
      <c r="Y1351" s="220"/>
      <c r="Z1351" s="210"/>
      <c r="AA1351" s="210"/>
      <c r="AB1351" s="210"/>
      <c r="AC1351" s="210"/>
      <c r="AD1351" s="210"/>
      <c r="AE1351" s="210"/>
      <c r="AF1351" s="210"/>
      <c r="AG1351" s="210" t="s">
        <v>322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3" x14ac:dyDescent="0.2">
      <c r="A1352" s="217"/>
      <c r="B1352" s="218"/>
      <c r="C1352" s="262" t="s">
        <v>1075</v>
      </c>
      <c r="D1352" s="254"/>
      <c r="E1352" s="255">
        <v>20.8</v>
      </c>
      <c r="F1352" s="220"/>
      <c r="G1352" s="220"/>
      <c r="H1352" s="220"/>
      <c r="I1352" s="220"/>
      <c r="J1352" s="220"/>
      <c r="K1352" s="220"/>
      <c r="L1352" s="220"/>
      <c r="M1352" s="220"/>
      <c r="N1352" s="219"/>
      <c r="O1352" s="219"/>
      <c r="P1352" s="219"/>
      <c r="Q1352" s="219"/>
      <c r="R1352" s="220"/>
      <c r="S1352" s="220"/>
      <c r="T1352" s="220"/>
      <c r="U1352" s="220"/>
      <c r="V1352" s="220"/>
      <c r="W1352" s="220"/>
      <c r="X1352" s="220"/>
      <c r="Y1352" s="220"/>
      <c r="Z1352" s="210"/>
      <c r="AA1352" s="210"/>
      <c r="AB1352" s="210"/>
      <c r="AC1352" s="210"/>
      <c r="AD1352" s="210"/>
      <c r="AE1352" s="210"/>
      <c r="AF1352" s="210"/>
      <c r="AG1352" s="210" t="s">
        <v>322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1" x14ac:dyDescent="0.2">
      <c r="A1353" s="229">
        <v>277</v>
      </c>
      <c r="B1353" s="230" t="s">
        <v>681</v>
      </c>
      <c r="C1353" s="247" t="s">
        <v>682</v>
      </c>
      <c r="D1353" s="231" t="s">
        <v>363</v>
      </c>
      <c r="E1353" s="232">
        <v>269.51</v>
      </c>
      <c r="F1353" s="233"/>
      <c r="G1353" s="234">
        <f>ROUND(E1353*F1353,2)</f>
        <v>0</v>
      </c>
      <c r="H1353" s="233"/>
      <c r="I1353" s="234">
        <f>ROUND(E1353*H1353,2)</f>
        <v>0</v>
      </c>
      <c r="J1353" s="233"/>
      <c r="K1353" s="234">
        <f>ROUND(E1353*J1353,2)</f>
        <v>0</v>
      </c>
      <c r="L1353" s="234">
        <v>21</v>
      </c>
      <c r="M1353" s="234">
        <f>G1353*(1+L1353/100)</f>
        <v>0</v>
      </c>
      <c r="N1353" s="232">
        <v>0</v>
      </c>
      <c r="O1353" s="232">
        <f>ROUND(E1353*N1353,2)</f>
        <v>0</v>
      </c>
      <c r="P1353" s="232">
        <v>0</v>
      </c>
      <c r="Q1353" s="232">
        <f>ROUND(E1353*P1353,2)</f>
        <v>0</v>
      </c>
      <c r="R1353" s="234" t="s">
        <v>657</v>
      </c>
      <c r="S1353" s="234" t="s">
        <v>246</v>
      </c>
      <c r="T1353" s="235" t="s">
        <v>411</v>
      </c>
      <c r="U1353" s="220">
        <v>4.5999999999999999E-2</v>
      </c>
      <c r="V1353" s="220">
        <f>ROUND(E1353*U1353,2)</f>
        <v>12.4</v>
      </c>
      <c r="W1353" s="220"/>
      <c r="X1353" s="220" t="s">
        <v>280</v>
      </c>
      <c r="Y1353" s="220" t="s">
        <v>249</v>
      </c>
      <c r="Z1353" s="210"/>
      <c r="AA1353" s="210"/>
      <c r="AB1353" s="210"/>
      <c r="AC1353" s="210"/>
      <c r="AD1353" s="210"/>
      <c r="AE1353" s="210"/>
      <c r="AF1353" s="210"/>
      <c r="AG1353" s="210" t="s">
        <v>450</v>
      </c>
      <c r="AH1353" s="210"/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2" x14ac:dyDescent="0.2">
      <c r="A1354" s="217"/>
      <c r="B1354" s="218"/>
      <c r="C1354" s="261" t="s">
        <v>658</v>
      </c>
      <c r="D1354" s="260"/>
      <c r="E1354" s="260"/>
      <c r="F1354" s="260"/>
      <c r="G1354" s="260"/>
      <c r="H1354" s="220"/>
      <c r="I1354" s="220"/>
      <c r="J1354" s="220"/>
      <c r="K1354" s="220"/>
      <c r="L1354" s="220"/>
      <c r="M1354" s="220"/>
      <c r="N1354" s="219"/>
      <c r="O1354" s="219"/>
      <c r="P1354" s="219"/>
      <c r="Q1354" s="219"/>
      <c r="R1354" s="220"/>
      <c r="S1354" s="220"/>
      <c r="T1354" s="220"/>
      <c r="U1354" s="220"/>
      <c r="V1354" s="220"/>
      <c r="W1354" s="220"/>
      <c r="X1354" s="220"/>
      <c r="Y1354" s="220"/>
      <c r="Z1354" s="210"/>
      <c r="AA1354" s="210"/>
      <c r="AB1354" s="210"/>
      <c r="AC1354" s="210"/>
      <c r="AD1354" s="210"/>
      <c r="AE1354" s="210"/>
      <c r="AF1354" s="210"/>
      <c r="AG1354" s="210" t="s">
        <v>320</v>
      </c>
      <c r="AH1354" s="210"/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ht="22.5" outlineLevel="1" x14ac:dyDescent="0.2">
      <c r="A1355" s="229">
        <v>278</v>
      </c>
      <c r="B1355" s="230" t="s">
        <v>683</v>
      </c>
      <c r="C1355" s="247" t="s">
        <v>1860</v>
      </c>
      <c r="D1355" s="231" t="s">
        <v>400</v>
      </c>
      <c r="E1355" s="232">
        <v>170.5</v>
      </c>
      <c r="F1355" s="233"/>
      <c r="G1355" s="234">
        <f>ROUND(E1355*F1355,2)</f>
        <v>0</v>
      </c>
      <c r="H1355" s="233"/>
      <c r="I1355" s="234">
        <f>ROUND(E1355*H1355,2)</f>
        <v>0</v>
      </c>
      <c r="J1355" s="233"/>
      <c r="K1355" s="234">
        <f>ROUND(E1355*J1355,2)</f>
        <v>0</v>
      </c>
      <c r="L1355" s="234">
        <v>21</v>
      </c>
      <c r="M1355" s="234">
        <f>G1355*(1+L1355/100)</f>
        <v>0</v>
      </c>
      <c r="N1355" s="232">
        <v>1.6000000000000001E-4</v>
      </c>
      <c r="O1355" s="232">
        <f>ROUND(E1355*N1355,2)</f>
        <v>0.03</v>
      </c>
      <c r="P1355" s="232">
        <v>0</v>
      </c>
      <c r="Q1355" s="232">
        <f>ROUND(E1355*P1355,2)</f>
        <v>0</v>
      </c>
      <c r="R1355" s="234" t="s">
        <v>657</v>
      </c>
      <c r="S1355" s="234" t="s">
        <v>246</v>
      </c>
      <c r="T1355" s="235" t="s">
        <v>411</v>
      </c>
      <c r="U1355" s="220">
        <v>0.23</v>
      </c>
      <c r="V1355" s="220">
        <f>ROUND(E1355*U1355,2)</f>
        <v>39.22</v>
      </c>
      <c r="W1355" s="220"/>
      <c r="X1355" s="220" t="s">
        <v>280</v>
      </c>
      <c r="Y1355" s="220" t="s">
        <v>249</v>
      </c>
      <c r="Z1355" s="210"/>
      <c r="AA1355" s="210"/>
      <c r="AB1355" s="210"/>
      <c r="AC1355" s="210"/>
      <c r="AD1355" s="210"/>
      <c r="AE1355" s="210"/>
      <c r="AF1355" s="210"/>
      <c r="AG1355" s="210" t="s">
        <v>450</v>
      </c>
      <c r="AH1355" s="210"/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2" x14ac:dyDescent="0.2">
      <c r="A1356" s="217"/>
      <c r="B1356" s="218"/>
      <c r="C1356" s="262" t="s">
        <v>1676</v>
      </c>
      <c r="D1356" s="254"/>
      <c r="E1356" s="255">
        <v>19.5</v>
      </c>
      <c r="F1356" s="220"/>
      <c r="G1356" s="220"/>
      <c r="H1356" s="220"/>
      <c r="I1356" s="220"/>
      <c r="J1356" s="220"/>
      <c r="K1356" s="220"/>
      <c r="L1356" s="220"/>
      <c r="M1356" s="220"/>
      <c r="N1356" s="219"/>
      <c r="O1356" s="219"/>
      <c r="P1356" s="219"/>
      <c r="Q1356" s="219"/>
      <c r="R1356" s="220"/>
      <c r="S1356" s="220"/>
      <c r="T1356" s="220"/>
      <c r="U1356" s="220"/>
      <c r="V1356" s="220"/>
      <c r="W1356" s="220"/>
      <c r="X1356" s="220"/>
      <c r="Y1356" s="220"/>
      <c r="Z1356" s="210"/>
      <c r="AA1356" s="210"/>
      <c r="AB1356" s="210"/>
      <c r="AC1356" s="210"/>
      <c r="AD1356" s="210"/>
      <c r="AE1356" s="210"/>
      <c r="AF1356" s="210"/>
      <c r="AG1356" s="210" t="s">
        <v>322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3" x14ac:dyDescent="0.2">
      <c r="A1357" s="217"/>
      <c r="B1357" s="218"/>
      <c r="C1357" s="262" t="s">
        <v>1861</v>
      </c>
      <c r="D1357" s="254"/>
      <c r="E1357" s="255">
        <v>-1.7</v>
      </c>
      <c r="F1357" s="220"/>
      <c r="G1357" s="220"/>
      <c r="H1357" s="220"/>
      <c r="I1357" s="220"/>
      <c r="J1357" s="220"/>
      <c r="K1357" s="220"/>
      <c r="L1357" s="220"/>
      <c r="M1357" s="220"/>
      <c r="N1357" s="219"/>
      <c r="O1357" s="219"/>
      <c r="P1357" s="219"/>
      <c r="Q1357" s="219"/>
      <c r="R1357" s="220"/>
      <c r="S1357" s="220"/>
      <c r="T1357" s="220"/>
      <c r="U1357" s="220"/>
      <c r="V1357" s="220"/>
      <c r="W1357" s="220"/>
      <c r="X1357" s="220"/>
      <c r="Y1357" s="220"/>
      <c r="Z1357" s="210"/>
      <c r="AA1357" s="210"/>
      <c r="AB1357" s="210"/>
      <c r="AC1357" s="210"/>
      <c r="AD1357" s="210"/>
      <c r="AE1357" s="210"/>
      <c r="AF1357" s="210"/>
      <c r="AG1357" s="210" t="s">
        <v>322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3" x14ac:dyDescent="0.2">
      <c r="A1358" s="217"/>
      <c r="B1358" s="218"/>
      <c r="C1358" s="262" t="s">
        <v>1862</v>
      </c>
      <c r="D1358" s="254"/>
      <c r="E1358" s="255">
        <v>-2</v>
      </c>
      <c r="F1358" s="220"/>
      <c r="G1358" s="220"/>
      <c r="H1358" s="220"/>
      <c r="I1358" s="220"/>
      <c r="J1358" s="220"/>
      <c r="K1358" s="220"/>
      <c r="L1358" s="220"/>
      <c r="M1358" s="220"/>
      <c r="N1358" s="219"/>
      <c r="O1358" s="219"/>
      <c r="P1358" s="219"/>
      <c r="Q1358" s="219"/>
      <c r="R1358" s="220"/>
      <c r="S1358" s="220"/>
      <c r="T1358" s="220"/>
      <c r="U1358" s="220"/>
      <c r="V1358" s="220"/>
      <c r="W1358" s="220"/>
      <c r="X1358" s="220"/>
      <c r="Y1358" s="220"/>
      <c r="Z1358" s="210"/>
      <c r="AA1358" s="210"/>
      <c r="AB1358" s="210"/>
      <c r="AC1358" s="210"/>
      <c r="AD1358" s="210"/>
      <c r="AE1358" s="210"/>
      <c r="AF1358" s="210"/>
      <c r="AG1358" s="210" t="s">
        <v>322</v>
      </c>
      <c r="AH1358" s="210">
        <v>0</v>
      </c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3" x14ac:dyDescent="0.2">
      <c r="A1359" s="217"/>
      <c r="B1359" s="218"/>
      <c r="C1359" s="262" t="s">
        <v>1863</v>
      </c>
      <c r="D1359" s="254"/>
      <c r="E1359" s="255">
        <v>-0.9</v>
      </c>
      <c r="F1359" s="220"/>
      <c r="G1359" s="220"/>
      <c r="H1359" s="220"/>
      <c r="I1359" s="220"/>
      <c r="J1359" s="220"/>
      <c r="K1359" s="220"/>
      <c r="L1359" s="220"/>
      <c r="M1359" s="220"/>
      <c r="N1359" s="219"/>
      <c r="O1359" s="219"/>
      <c r="P1359" s="219"/>
      <c r="Q1359" s="219"/>
      <c r="R1359" s="220"/>
      <c r="S1359" s="220"/>
      <c r="T1359" s="220"/>
      <c r="U1359" s="220"/>
      <c r="V1359" s="220"/>
      <c r="W1359" s="220"/>
      <c r="X1359" s="220"/>
      <c r="Y1359" s="220"/>
      <c r="Z1359" s="210"/>
      <c r="AA1359" s="210"/>
      <c r="AB1359" s="210"/>
      <c r="AC1359" s="210"/>
      <c r="AD1359" s="210"/>
      <c r="AE1359" s="210"/>
      <c r="AF1359" s="210"/>
      <c r="AG1359" s="210" t="s">
        <v>322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3" x14ac:dyDescent="0.2">
      <c r="A1360" s="217"/>
      <c r="B1360" s="218"/>
      <c r="C1360" s="262" t="s">
        <v>1864</v>
      </c>
      <c r="D1360" s="254"/>
      <c r="E1360" s="255">
        <v>-0.8</v>
      </c>
      <c r="F1360" s="220"/>
      <c r="G1360" s="220"/>
      <c r="H1360" s="220"/>
      <c r="I1360" s="220"/>
      <c r="J1360" s="220"/>
      <c r="K1360" s="220"/>
      <c r="L1360" s="220"/>
      <c r="M1360" s="220"/>
      <c r="N1360" s="219"/>
      <c r="O1360" s="219"/>
      <c r="P1360" s="219"/>
      <c r="Q1360" s="219"/>
      <c r="R1360" s="220"/>
      <c r="S1360" s="220"/>
      <c r="T1360" s="220"/>
      <c r="U1360" s="220"/>
      <c r="V1360" s="220"/>
      <c r="W1360" s="220"/>
      <c r="X1360" s="220"/>
      <c r="Y1360" s="220"/>
      <c r="Z1360" s="210"/>
      <c r="AA1360" s="210"/>
      <c r="AB1360" s="210"/>
      <c r="AC1360" s="210"/>
      <c r="AD1360" s="210"/>
      <c r="AE1360" s="210"/>
      <c r="AF1360" s="210"/>
      <c r="AG1360" s="210" t="s">
        <v>322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3" x14ac:dyDescent="0.2">
      <c r="A1361" s="217"/>
      <c r="B1361" s="218"/>
      <c r="C1361" s="262" t="s">
        <v>1232</v>
      </c>
      <c r="D1361" s="254"/>
      <c r="E1361" s="255">
        <v>-1.4</v>
      </c>
      <c r="F1361" s="220"/>
      <c r="G1361" s="220"/>
      <c r="H1361" s="220"/>
      <c r="I1361" s="220"/>
      <c r="J1361" s="220"/>
      <c r="K1361" s="220"/>
      <c r="L1361" s="220"/>
      <c r="M1361" s="220"/>
      <c r="N1361" s="219"/>
      <c r="O1361" s="219"/>
      <c r="P1361" s="219"/>
      <c r="Q1361" s="219"/>
      <c r="R1361" s="220"/>
      <c r="S1361" s="220"/>
      <c r="T1361" s="220"/>
      <c r="U1361" s="220"/>
      <c r="V1361" s="220"/>
      <c r="W1361" s="220"/>
      <c r="X1361" s="220"/>
      <c r="Y1361" s="220"/>
      <c r="Z1361" s="210"/>
      <c r="AA1361" s="210"/>
      <c r="AB1361" s="210"/>
      <c r="AC1361" s="210"/>
      <c r="AD1361" s="210"/>
      <c r="AE1361" s="210"/>
      <c r="AF1361" s="210"/>
      <c r="AG1361" s="210" t="s">
        <v>322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3" x14ac:dyDescent="0.2">
      <c r="A1362" s="217"/>
      <c r="B1362" s="218"/>
      <c r="C1362" s="262" t="s">
        <v>1865</v>
      </c>
      <c r="D1362" s="254"/>
      <c r="E1362" s="255">
        <v>2</v>
      </c>
      <c r="F1362" s="220"/>
      <c r="G1362" s="220"/>
      <c r="H1362" s="220"/>
      <c r="I1362" s="220"/>
      <c r="J1362" s="220"/>
      <c r="K1362" s="220"/>
      <c r="L1362" s="220"/>
      <c r="M1362" s="220"/>
      <c r="N1362" s="219"/>
      <c r="O1362" s="219"/>
      <c r="P1362" s="219"/>
      <c r="Q1362" s="219"/>
      <c r="R1362" s="220"/>
      <c r="S1362" s="220"/>
      <c r="T1362" s="220"/>
      <c r="U1362" s="220"/>
      <c r="V1362" s="220"/>
      <c r="W1362" s="220"/>
      <c r="X1362" s="220"/>
      <c r="Y1362" s="220"/>
      <c r="Z1362" s="210"/>
      <c r="AA1362" s="210"/>
      <c r="AB1362" s="210"/>
      <c r="AC1362" s="210"/>
      <c r="AD1362" s="210"/>
      <c r="AE1362" s="210"/>
      <c r="AF1362" s="210"/>
      <c r="AG1362" s="210" t="s">
        <v>322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3" x14ac:dyDescent="0.2">
      <c r="A1363" s="217"/>
      <c r="B1363" s="218"/>
      <c r="C1363" s="262" t="s">
        <v>1677</v>
      </c>
      <c r="D1363" s="254"/>
      <c r="E1363" s="255">
        <v>43.5</v>
      </c>
      <c r="F1363" s="220"/>
      <c r="G1363" s="220"/>
      <c r="H1363" s="220"/>
      <c r="I1363" s="220"/>
      <c r="J1363" s="220"/>
      <c r="K1363" s="220"/>
      <c r="L1363" s="220"/>
      <c r="M1363" s="220"/>
      <c r="N1363" s="219"/>
      <c r="O1363" s="219"/>
      <c r="P1363" s="219"/>
      <c r="Q1363" s="219"/>
      <c r="R1363" s="220"/>
      <c r="S1363" s="220"/>
      <c r="T1363" s="220"/>
      <c r="U1363" s="220"/>
      <c r="V1363" s="220"/>
      <c r="W1363" s="220"/>
      <c r="X1363" s="220"/>
      <c r="Y1363" s="220"/>
      <c r="Z1363" s="210"/>
      <c r="AA1363" s="210"/>
      <c r="AB1363" s="210"/>
      <c r="AC1363" s="210"/>
      <c r="AD1363" s="210"/>
      <c r="AE1363" s="210"/>
      <c r="AF1363" s="210"/>
      <c r="AG1363" s="210" t="s">
        <v>322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3" x14ac:dyDescent="0.2">
      <c r="A1364" s="217"/>
      <c r="B1364" s="218"/>
      <c r="C1364" s="262" t="s">
        <v>1866</v>
      </c>
      <c r="D1364" s="254"/>
      <c r="E1364" s="255">
        <v>-4</v>
      </c>
      <c r="F1364" s="220"/>
      <c r="G1364" s="220"/>
      <c r="H1364" s="220"/>
      <c r="I1364" s="220"/>
      <c r="J1364" s="220"/>
      <c r="K1364" s="220"/>
      <c r="L1364" s="220"/>
      <c r="M1364" s="220"/>
      <c r="N1364" s="219"/>
      <c r="O1364" s="219"/>
      <c r="P1364" s="219"/>
      <c r="Q1364" s="219"/>
      <c r="R1364" s="220"/>
      <c r="S1364" s="220"/>
      <c r="T1364" s="220"/>
      <c r="U1364" s="220"/>
      <c r="V1364" s="220"/>
      <c r="W1364" s="220"/>
      <c r="X1364" s="220"/>
      <c r="Y1364" s="220"/>
      <c r="Z1364" s="210"/>
      <c r="AA1364" s="210"/>
      <c r="AB1364" s="210"/>
      <c r="AC1364" s="210"/>
      <c r="AD1364" s="210"/>
      <c r="AE1364" s="210"/>
      <c r="AF1364" s="210"/>
      <c r="AG1364" s="210" t="s">
        <v>322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3" x14ac:dyDescent="0.2">
      <c r="A1365" s="217"/>
      <c r="B1365" s="218"/>
      <c r="C1365" s="262" t="s">
        <v>1867</v>
      </c>
      <c r="D1365" s="254"/>
      <c r="E1365" s="255">
        <v>-3.6</v>
      </c>
      <c r="F1365" s="220"/>
      <c r="G1365" s="220"/>
      <c r="H1365" s="220"/>
      <c r="I1365" s="220"/>
      <c r="J1365" s="220"/>
      <c r="K1365" s="220"/>
      <c r="L1365" s="220"/>
      <c r="M1365" s="220"/>
      <c r="N1365" s="219"/>
      <c r="O1365" s="219"/>
      <c r="P1365" s="219"/>
      <c r="Q1365" s="219"/>
      <c r="R1365" s="220"/>
      <c r="S1365" s="220"/>
      <c r="T1365" s="220"/>
      <c r="U1365" s="220"/>
      <c r="V1365" s="220"/>
      <c r="W1365" s="220"/>
      <c r="X1365" s="220"/>
      <c r="Y1365" s="220"/>
      <c r="Z1365" s="210"/>
      <c r="AA1365" s="210"/>
      <c r="AB1365" s="210"/>
      <c r="AC1365" s="210"/>
      <c r="AD1365" s="210"/>
      <c r="AE1365" s="210"/>
      <c r="AF1365" s="210"/>
      <c r="AG1365" s="210" t="s">
        <v>322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outlineLevel="3" x14ac:dyDescent="0.2">
      <c r="A1366" s="217"/>
      <c r="B1366" s="218"/>
      <c r="C1366" s="262" t="s">
        <v>1868</v>
      </c>
      <c r="D1366" s="254"/>
      <c r="E1366" s="255">
        <v>2</v>
      </c>
      <c r="F1366" s="220"/>
      <c r="G1366" s="220"/>
      <c r="H1366" s="220"/>
      <c r="I1366" s="220"/>
      <c r="J1366" s="220"/>
      <c r="K1366" s="220"/>
      <c r="L1366" s="220"/>
      <c r="M1366" s="220"/>
      <c r="N1366" s="219"/>
      <c r="O1366" s="219"/>
      <c r="P1366" s="219"/>
      <c r="Q1366" s="219"/>
      <c r="R1366" s="220"/>
      <c r="S1366" s="220"/>
      <c r="T1366" s="220"/>
      <c r="U1366" s="220"/>
      <c r="V1366" s="220"/>
      <c r="W1366" s="220"/>
      <c r="X1366" s="220"/>
      <c r="Y1366" s="220"/>
      <c r="Z1366" s="210"/>
      <c r="AA1366" s="210"/>
      <c r="AB1366" s="210"/>
      <c r="AC1366" s="210"/>
      <c r="AD1366" s="210"/>
      <c r="AE1366" s="210"/>
      <c r="AF1366" s="210"/>
      <c r="AG1366" s="210" t="s">
        <v>322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3" x14ac:dyDescent="0.2">
      <c r="A1367" s="217"/>
      <c r="B1367" s="218"/>
      <c r="C1367" s="262" t="s">
        <v>1678</v>
      </c>
      <c r="D1367" s="254"/>
      <c r="E1367" s="255">
        <v>31</v>
      </c>
      <c r="F1367" s="220"/>
      <c r="G1367" s="220"/>
      <c r="H1367" s="220"/>
      <c r="I1367" s="220"/>
      <c r="J1367" s="220"/>
      <c r="K1367" s="220"/>
      <c r="L1367" s="220"/>
      <c r="M1367" s="220"/>
      <c r="N1367" s="219"/>
      <c r="O1367" s="219"/>
      <c r="P1367" s="219"/>
      <c r="Q1367" s="219"/>
      <c r="R1367" s="220"/>
      <c r="S1367" s="220"/>
      <c r="T1367" s="220"/>
      <c r="U1367" s="220"/>
      <c r="V1367" s="220"/>
      <c r="W1367" s="220"/>
      <c r="X1367" s="220"/>
      <c r="Y1367" s="220"/>
      <c r="Z1367" s="210"/>
      <c r="AA1367" s="210"/>
      <c r="AB1367" s="210"/>
      <c r="AC1367" s="210"/>
      <c r="AD1367" s="210"/>
      <c r="AE1367" s="210"/>
      <c r="AF1367" s="210"/>
      <c r="AG1367" s="210" t="s">
        <v>322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3" x14ac:dyDescent="0.2">
      <c r="A1368" s="217"/>
      <c r="B1368" s="218"/>
      <c r="C1368" s="262" t="s">
        <v>1863</v>
      </c>
      <c r="D1368" s="254"/>
      <c r="E1368" s="255">
        <v>-0.9</v>
      </c>
      <c r="F1368" s="220"/>
      <c r="G1368" s="220"/>
      <c r="H1368" s="220"/>
      <c r="I1368" s="220"/>
      <c r="J1368" s="220"/>
      <c r="K1368" s="220"/>
      <c r="L1368" s="220"/>
      <c r="M1368" s="220"/>
      <c r="N1368" s="219"/>
      <c r="O1368" s="219"/>
      <c r="P1368" s="219"/>
      <c r="Q1368" s="219"/>
      <c r="R1368" s="220"/>
      <c r="S1368" s="220"/>
      <c r="T1368" s="220"/>
      <c r="U1368" s="220"/>
      <c r="V1368" s="220"/>
      <c r="W1368" s="220"/>
      <c r="X1368" s="220"/>
      <c r="Y1368" s="220"/>
      <c r="Z1368" s="210"/>
      <c r="AA1368" s="210"/>
      <c r="AB1368" s="210"/>
      <c r="AC1368" s="210"/>
      <c r="AD1368" s="210"/>
      <c r="AE1368" s="210"/>
      <c r="AF1368" s="210"/>
      <c r="AG1368" s="210" t="s">
        <v>322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3" x14ac:dyDescent="0.2">
      <c r="A1369" s="217"/>
      <c r="B1369" s="218"/>
      <c r="C1369" s="262" t="s">
        <v>1869</v>
      </c>
      <c r="D1369" s="254"/>
      <c r="E1369" s="255">
        <v>0.5</v>
      </c>
      <c r="F1369" s="220"/>
      <c r="G1369" s="220"/>
      <c r="H1369" s="220"/>
      <c r="I1369" s="220"/>
      <c r="J1369" s="220"/>
      <c r="K1369" s="220"/>
      <c r="L1369" s="220"/>
      <c r="M1369" s="220"/>
      <c r="N1369" s="219"/>
      <c r="O1369" s="219"/>
      <c r="P1369" s="219"/>
      <c r="Q1369" s="219"/>
      <c r="R1369" s="220"/>
      <c r="S1369" s="220"/>
      <c r="T1369" s="220"/>
      <c r="U1369" s="220"/>
      <c r="V1369" s="220"/>
      <c r="W1369" s="220"/>
      <c r="X1369" s="220"/>
      <c r="Y1369" s="220"/>
      <c r="Z1369" s="210"/>
      <c r="AA1369" s="210"/>
      <c r="AB1369" s="210"/>
      <c r="AC1369" s="210"/>
      <c r="AD1369" s="210"/>
      <c r="AE1369" s="210"/>
      <c r="AF1369" s="210"/>
      <c r="AG1369" s="210" t="s">
        <v>322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3" x14ac:dyDescent="0.2">
      <c r="A1370" s="217"/>
      <c r="B1370" s="218"/>
      <c r="C1370" s="262" t="s">
        <v>1679</v>
      </c>
      <c r="D1370" s="254"/>
      <c r="E1370" s="255">
        <v>24.5</v>
      </c>
      <c r="F1370" s="220"/>
      <c r="G1370" s="220"/>
      <c r="H1370" s="220"/>
      <c r="I1370" s="220"/>
      <c r="J1370" s="220"/>
      <c r="K1370" s="220"/>
      <c r="L1370" s="220"/>
      <c r="M1370" s="220"/>
      <c r="N1370" s="219"/>
      <c r="O1370" s="219"/>
      <c r="P1370" s="219"/>
      <c r="Q1370" s="219"/>
      <c r="R1370" s="220"/>
      <c r="S1370" s="220"/>
      <c r="T1370" s="220"/>
      <c r="U1370" s="220"/>
      <c r="V1370" s="220"/>
      <c r="W1370" s="220"/>
      <c r="X1370" s="220"/>
      <c r="Y1370" s="220"/>
      <c r="Z1370" s="210"/>
      <c r="AA1370" s="210"/>
      <c r="AB1370" s="210"/>
      <c r="AC1370" s="210"/>
      <c r="AD1370" s="210"/>
      <c r="AE1370" s="210"/>
      <c r="AF1370" s="210"/>
      <c r="AG1370" s="210" t="s">
        <v>322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3" x14ac:dyDescent="0.2">
      <c r="A1371" s="217"/>
      <c r="B1371" s="218"/>
      <c r="C1371" s="262" t="s">
        <v>1863</v>
      </c>
      <c r="D1371" s="254"/>
      <c r="E1371" s="255">
        <v>-0.9</v>
      </c>
      <c r="F1371" s="220"/>
      <c r="G1371" s="220"/>
      <c r="H1371" s="220"/>
      <c r="I1371" s="220"/>
      <c r="J1371" s="220"/>
      <c r="K1371" s="220"/>
      <c r="L1371" s="220"/>
      <c r="M1371" s="220"/>
      <c r="N1371" s="219"/>
      <c r="O1371" s="219"/>
      <c r="P1371" s="219"/>
      <c r="Q1371" s="219"/>
      <c r="R1371" s="220"/>
      <c r="S1371" s="220"/>
      <c r="T1371" s="220"/>
      <c r="U1371" s="220"/>
      <c r="V1371" s="220"/>
      <c r="W1371" s="220"/>
      <c r="X1371" s="220"/>
      <c r="Y1371" s="220"/>
      <c r="Z1371" s="210"/>
      <c r="AA1371" s="210"/>
      <c r="AB1371" s="210"/>
      <c r="AC1371" s="210"/>
      <c r="AD1371" s="210"/>
      <c r="AE1371" s="210"/>
      <c r="AF1371" s="210"/>
      <c r="AG1371" s="210" t="s">
        <v>322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3" x14ac:dyDescent="0.2">
      <c r="A1372" s="217"/>
      <c r="B1372" s="218"/>
      <c r="C1372" s="262" t="s">
        <v>1869</v>
      </c>
      <c r="D1372" s="254"/>
      <c r="E1372" s="255">
        <v>0.5</v>
      </c>
      <c r="F1372" s="220"/>
      <c r="G1372" s="220"/>
      <c r="H1372" s="220"/>
      <c r="I1372" s="220"/>
      <c r="J1372" s="220"/>
      <c r="K1372" s="220"/>
      <c r="L1372" s="220"/>
      <c r="M1372" s="220"/>
      <c r="N1372" s="219"/>
      <c r="O1372" s="219"/>
      <c r="P1372" s="219"/>
      <c r="Q1372" s="219"/>
      <c r="R1372" s="220"/>
      <c r="S1372" s="220"/>
      <c r="T1372" s="220"/>
      <c r="U1372" s="220"/>
      <c r="V1372" s="220"/>
      <c r="W1372" s="220"/>
      <c r="X1372" s="220"/>
      <c r="Y1372" s="220"/>
      <c r="Z1372" s="210"/>
      <c r="AA1372" s="210"/>
      <c r="AB1372" s="210"/>
      <c r="AC1372" s="210"/>
      <c r="AD1372" s="210"/>
      <c r="AE1372" s="210"/>
      <c r="AF1372" s="210"/>
      <c r="AG1372" s="210" t="s">
        <v>322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3" x14ac:dyDescent="0.2">
      <c r="A1373" s="217"/>
      <c r="B1373" s="218"/>
      <c r="C1373" s="262" t="s">
        <v>1680</v>
      </c>
      <c r="D1373" s="254"/>
      <c r="E1373" s="255">
        <v>24.5</v>
      </c>
      <c r="F1373" s="220"/>
      <c r="G1373" s="220"/>
      <c r="H1373" s="220"/>
      <c r="I1373" s="220"/>
      <c r="J1373" s="220"/>
      <c r="K1373" s="220"/>
      <c r="L1373" s="220"/>
      <c r="M1373" s="220"/>
      <c r="N1373" s="219"/>
      <c r="O1373" s="219"/>
      <c r="P1373" s="219"/>
      <c r="Q1373" s="219"/>
      <c r="R1373" s="220"/>
      <c r="S1373" s="220"/>
      <c r="T1373" s="220"/>
      <c r="U1373" s="220"/>
      <c r="V1373" s="220"/>
      <c r="W1373" s="220"/>
      <c r="X1373" s="220"/>
      <c r="Y1373" s="220"/>
      <c r="Z1373" s="210"/>
      <c r="AA1373" s="210"/>
      <c r="AB1373" s="210"/>
      <c r="AC1373" s="210"/>
      <c r="AD1373" s="210"/>
      <c r="AE1373" s="210"/>
      <c r="AF1373" s="210"/>
      <c r="AG1373" s="210" t="s">
        <v>322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3" x14ac:dyDescent="0.2">
      <c r="A1374" s="217"/>
      <c r="B1374" s="218"/>
      <c r="C1374" s="262" t="s">
        <v>1863</v>
      </c>
      <c r="D1374" s="254"/>
      <c r="E1374" s="255">
        <v>-0.9</v>
      </c>
      <c r="F1374" s="220"/>
      <c r="G1374" s="220"/>
      <c r="H1374" s="220"/>
      <c r="I1374" s="220"/>
      <c r="J1374" s="220"/>
      <c r="K1374" s="220"/>
      <c r="L1374" s="220"/>
      <c r="M1374" s="220"/>
      <c r="N1374" s="219"/>
      <c r="O1374" s="219"/>
      <c r="P1374" s="219"/>
      <c r="Q1374" s="219"/>
      <c r="R1374" s="220"/>
      <c r="S1374" s="220"/>
      <c r="T1374" s="220"/>
      <c r="U1374" s="220"/>
      <c r="V1374" s="220"/>
      <c r="W1374" s="220"/>
      <c r="X1374" s="220"/>
      <c r="Y1374" s="220"/>
      <c r="Z1374" s="210"/>
      <c r="AA1374" s="210"/>
      <c r="AB1374" s="210"/>
      <c r="AC1374" s="210"/>
      <c r="AD1374" s="210"/>
      <c r="AE1374" s="210"/>
      <c r="AF1374" s="210"/>
      <c r="AG1374" s="210" t="s">
        <v>322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3" x14ac:dyDescent="0.2">
      <c r="A1375" s="217"/>
      <c r="B1375" s="218"/>
      <c r="C1375" s="262" t="s">
        <v>1869</v>
      </c>
      <c r="D1375" s="254"/>
      <c r="E1375" s="255">
        <v>0.5</v>
      </c>
      <c r="F1375" s="220"/>
      <c r="G1375" s="220"/>
      <c r="H1375" s="220"/>
      <c r="I1375" s="220"/>
      <c r="J1375" s="220"/>
      <c r="K1375" s="220"/>
      <c r="L1375" s="220"/>
      <c r="M1375" s="220"/>
      <c r="N1375" s="219"/>
      <c r="O1375" s="219"/>
      <c r="P1375" s="219"/>
      <c r="Q1375" s="219"/>
      <c r="R1375" s="220"/>
      <c r="S1375" s="220"/>
      <c r="T1375" s="220"/>
      <c r="U1375" s="220"/>
      <c r="V1375" s="220"/>
      <c r="W1375" s="220"/>
      <c r="X1375" s="220"/>
      <c r="Y1375" s="220"/>
      <c r="Z1375" s="210"/>
      <c r="AA1375" s="210"/>
      <c r="AB1375" s="210"/>
      <c r="AC1375" s="210"/>
      <c r="AD1375" s="210"/>
      <c r="AE1375" s="210"/>
      <c r="AF1375" s="210"/>
      <c r="AG1375" s="210" t="s">
        <v>322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3" x14ac:dyDescent="0.2">
      <c r="A1376" s="217"/>
      <c r="B1376" s="218"/>
      <c r="C1376" s="262" t="s">
        <v>1681</v>
      </c>
      <c r="D1376" s="254"/>
      <c r="E1376" s="255">
        <v>24.5</v>
      </c>
      <c r="F1376" s="220"/>
      <c r="G1376" s="220"/>
      <c r="H1376" s="220"/>
      <c r="I1376" s="220"/>
      <c r="J1376" s="220"/>
      <c r="K1376" s="220"/>
      <c r="L1376" s="220"/>
      <c r="M1376" s="220"/>
      <c r="N1376" s="219"/>
      <c r="O1376" s="219"/>
      <c r="P1376" s="219"/>
      <c r="Q1376" s="219"/>
      <c r="R1376" s="220"/>
      <c r="S1376" s="220"/>
      <c r="T1376" s="220"/>
      <c r="U1376" s="220"/>
      <c r="V1376" s="220"/>
      <c r="W1376" s="220"/>
      <c r="X1376" s="220"/>
      <c r="Y1376" s="220"/>
      <c r="Z1376" s="210"/>
      <c r="AA1376" s="210"/>
      <c r="AB1376" s="210"/>
      <c r="AC1376" s="210"/>
      <c r="AD1376" s="210"/>
      <c r="AE1376" s="210"/>
      <c r="AF1376" s="210"/>
      <c r="AG1376" s="210" t="s">
        <v>322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3" x14ac:dyDescent="0.2">
      <c r="A1377" s="217"/>
      <c r="B1377" s="218"/>
      <c r="C1377" s="262" t="s">
        <v>1863</v>
      </c>
      <c r="D1377" s="254"/>
      <c r="E1377" s="255">
        <v>-0.9</v>
      </c>
      <c r="F1377" s="220"/>
      <c r="G1377" s="220"/>
      <c r="H1377" s="220"/>
      <c r="I1377" s="220"/>
      <c r="J1377" s="220"/>
      <c r="K1377" s="220"/>
      <c r="L1377" s="220"/>
      <c r="M1377" s="220"/>
      <c r="N1377" s="219"/>
      <c r="O1377" s="219"/>
      <c r="P1377" s="219"/>
      <c r="Q1377" s="219"/>
      <c r="R1377" s="220"/>
      <c r="S1377" s="220"/>
      <c r="T1377" s="220"/>
      <c r="U1377" s="220"/>
      <c r="V1377" s="220"/>
      <c r="W1377" s="220"/>
      <c r="X1377" s="220"/>
      <c r="Y1377" s="220"/>
      <c r="Z1377" s="210"/>
      <c r="AA1377" s="210"/>
      <c r="AB1377" s="210"/>
      <c r="AC1377" s="210"/>
      <c r="AD1377" s="210"/>
      <c r="AE1377" s="210"/>
      <c r="AF1377" s="210"/>
      <c r="AG1377" s="210" t="s">
        <v>322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3" x14ac:dyDescent="0.2">
      <c r="A1378" s="217"/>
      <c r="B1378" s="218"/>
      <c r="C1378" s="262" t="s">
        <v>1869</v>
      </c>
      <c r="D1378" s="254"/>
      <c r="E1378" s="255">
        <v>0.5</v>
      </c>
      <c r="F1378" s="220"/>
      <c r="G1378" s="220"/>
      <c r="H1378" s="220"/>
      <c r="I1378" s="220"/>
      <c r="J1378" s="220"/>
      <c r="K1378" s="220"/>
      <c r="L1378" s="220"/>
      <c r="M1378" s="220"/>
      <c r="N1378" s="219"/>
      <c r="O1378" s="219"/>
      <c r="P1378" s="219"/>
      <c r="Q1378" s="219"/>
      <c r="R1378" s="220"/>
      <c r="S1378" s="220"/>
      <c r="T1378" s="220"/>
      <c r="U1378" s="220"/>
      <c r="V1378" s="220"/>
      <c r="W1378" s="220"/>
      <c r="X1378" s="220"/>
      <c r="Y1378" s="220"/>
      <c r="Z1378" s="210"/>
      <c r="AA1378" s="210"/>
      <c r="AB1378" s="210"/>
      <c r="AC1378" s="210"/>
      <c r="AD1378" s="210"/>
      <c r="AE1378" s="210"/>
      <c r="AF1378" s="210"/>
      <c r="AG1378" s="210" t="s">
        <v>322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3" x14ac:dyDescent="0.2">
      <c r="A1379" s="217"/>
      <c r="B1379" s="218"/>
      <c r="C1379" s="262" t="s">
        <v>1870</v>
      </c>
      <c r="D1379" s="254"/>
      <c r="E1379" s="255">
        <v>15</v>
      </c>
      <c r="F1379" s="220"/>
      <c r="G1379" s="220"/>
      <c r="H1379" s="220"/>
      <c r="I1379" s="220"/>
      <c r="J1379" s="220"/>
      <c r="K1379" s="220"/>
      <c r="L1379" s="220"/>
      <c r="M1379" s="220"/>
      <c r="N1379" s="219"/>
      <c r="O1379" s="219"/>
      <c r="P1379" s="219"/>
      <c r="Q1379" s="219"/>
      <c r="R1379" s="220"/>
      <c r="S1379" s="220"/>
      <c r="T1379" s="220"/>
      <c r="U1379" s="220"/>
      <c r="V1379" s="220"/>
      <c r="W1379" s="220"/>
      <c r="X1379" s="220"/>
      <c r="Y1379" s="220"/>
      <c r="Z1379" s="210"/>
      <c r="AA1379" s="210"/>
      <c r="AB1379" s="210"/>
      <c r="AC1379" s="210"/>
      <c r="AD1379" s="210"/>
      <c r="AE1379" s="210"/>
      <c r="AF1379" s="210"/>
      <c r="AG1379" s="210" t="s">
        <v>322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ht="45" outlineLevel="1" x14ac:dyDescent="0.2">
      <c r="A1380" s="229">
        <v>279</v>
      </c>
      <c r="B1380" s="230" t="s">
        <v>687</v>
      </c>
      <c r="C1380" s="247" t="s">
        <v>1871</v>
      </c>
      <c r="D1380" s="231" t="s">
        <v>363</v>
      </c>
      <c r="E1380" s="232">
        <v>269.51</v>
      </c>
      <c r="F1380" s="233"/>
      <c r="G1380" s="234">
        <f>ROUND(E1380*F1380,2)</f>
        <v>0</v>
      </c>
      <c r="H1380" s="233"/>
      <c r="I1380" s="234">
        <f>ROUND(E1380*H1380,2)</f>
        <v>0</v>
      </c>
      <c r="J1380" s="233"/>
      <c r="K1380" s="234">
        <f>ROUND(E1380*J1380,2)</f>
        <v>0</v>
      </c>
      <c r="L1380" s="234">
        <v>21</v>
      </c>
      <c r="M1380" s="234">
        <f>G1380*(1+L1380/100)</f>
        <v>0</v>
      </c>
      <c r="N1380" s="232">
        <v>3.8800000000000002E-3</v>
      </c>
      <c r="O1380" s="232">
        <f>ROUND(E1380*N1380,2)</f>
        <v>1.05</v>
      </c>
      <c r="P1380" s="232">
        <v>0</v>
      </c>
      <c r="Q1380" s="232">
        <f>ROUND(E1380*P1380,2)</f>
        <v>0</v>
      </c>
      <c r="R1380" s="234" t="s">
        <v>657</v>
      </c>
      <c r="S1380" s="234" t="s">
        <v>246</v>
      </c>
      <c r="T1380" s="235" t="s">
        <v>411</v>
      </c>
      <c r="U1380" s="220">
        <v>0.34720000000000001</v>
      </c>
      <c r="V1380" s="220">
        <f>ROUND(E1380*U1380,2)</f>
        <v>93.57</v>
      </c>
      <c r="W1380" s="220"/>
      <c r="X1380" s="220" t="s">
        <v>280</v>
      </c>
      <c r="Y1380" s="220" t="s">
        <v>249</v>
      </c>
      <c r="Z1380" s="210"/>
      <c r="AA1380" s="210"/>
      <c r="AB1380" s="210"/>
      <c r="AC1380" s="210"/>
      <c r="AD1380" s="210"/>
      <c r="AE1380" s="210"/>
      <c r="AF1380" s="210"/>
      <c r="AG1380" s="210" t="s">
        <v>450</v>
      </c>
      <c r="AH1380" s="210"/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2" x14ac:dyDescent="0.2">
      <c r="A1381" s="217"/>
      <c r="B1381" s="218"/>
      <c r="C1381" s="248" t="s">
        <v>1872</v>
      </c>
      <c r="D1381" s="236"/>
      <c r="E1381" s="236"/>
      <c r="F1381" s="236"/>
      <c r="G1381" s="236"/>
      <c r="H1381" s="220"/>
      <c r="I1381" s="220"/>
      <c r="J1381" s="220"/>
      <c r="K1381" s="220"/>
      <c r="L1381" s="220"/>
      <c r="M1381" s="220"/>
      <c r="N1381" s="219"/>
      <c r="O1381" s="219"/>
      <c r="P1381" s="219"/>
      <c r="Q1381" s="219"/>
      <c r="R1381" s="220"/>
      <c r="S1381" s="220"/>
      <c r="T1381" s="220"/>
      <c r="U1381" s="220"/>
      <c r="V1381" s="220"/>
      <c r="W1381" s="220"/>
      <c r="X1381" s="220"/>
      <c r="Y1381" s="220"/>
      <c r="Z1381" s="210"/>
      <c r="AA1381" s="210"/>
      <c r="AB1381" s="210"/>
      <c r="AC1381" s="210"/>
      <c r="AD1381" s="210"/>
      <c r="AE1381" s="210"/>
      <c r="AF1381" s="210"/>
      <c r="AG1381" s="210" t="s">
        <v>252</v>
      </c>
      <c r="AH1381" s="210"/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2" x14ac:dyDescent="0.2">
      <c r="A1382" s="217"/>
      <c r="B1382" s="218"/>
      <c r="C1382" s="262" t="s">
        <v>1069</v>
      </c>
      <c r="D1382" s="254"/>
      <c r="E1382" s="255">
        <v>23.37</v>
      </c>
      <c r="F1382" s="220"/>
      <c r="G1382" s="220"/>
      <c r="H1382" s="220"/>
      <c r="I1382" s="220"/>
      <c r="J1382" s="220"/>
      <c r="K1382" s="220"/>
      <c r="L1382" s="220"/>
      <c r="M1382" s="220"/>
      <c r="N1382" s="219"/>
      <c r="O1382" s="219"/>
      <c r="P1382" s="219"/>
      <c r="Q1382" s="219"/>
      <c r="R1382" s="220"/>
      <c r="S1382" s="220"/>
      <c r="T1382" s="220"/>
      <c r="U1382" s="220"/>
      <c r="V1382" s="220"/>
      <c r="W1382" s="220"/>
      <c r="X1382" s="220"/>
      <c r="Y1382" s="220"/>
      <c r="Z1382" s="210"/>
      <c r="AA1382" s="210"/>
      <c r="AB1382" s="210"/>
      <c r="AC1382" s="210"/>
      <c r="AD1382" s="210"/>
      <c r="AE1382" s="210"/>
      <c r="AF1382" s="210"/>
      <c r="AG1382" s="210" t="s">
        <v>322</v>
      </c>
      <c r="AH1382" s="210">
        <v>0</v>
      </c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3" x14ac:dyDescent="0.2">
      <c r="A1383" s="217"/>
      <c r="B1383" s="218"/>
      <c r="C1383" s="262" t="s">
        <v>1070</v>
      </c>
      <c r="D1383" s="254"/>
      <c r="E1383" s="255">
        <v>56</v>
      </c>
      <c r="F1383" s="220"/>
      <c r="G1383" s="220"/>
      <c r="H1383" s="220"/>
      <c r="I1383" s="220"/>
      <c r="J1383" s="220"/>
      <c r="K1383" s="220"/>
      <c r="L1383" s="220"/>
      <c r="M1383" s="220"/>
      <c r="N1383" s="219"/>
      <c r="O1383" s="219"/>
      <c r="P1383" s="219"/>
      <c r="Q1383" s="219"/>
      <c r="R1383" s="220"/>
      <c r="S1383" s="220"/>
      <c r="T1383" s="220"/>
      <c r="U1383" s="220"/>
      <c r="V1383" s="220"/>
      <c r="W1383" s="220"/>
      <c r="X1383" s="220"/>
      <c r="Y1383" s="220"/>
      <c r="Z1383" s="210"/>
      <c r="AA1383" s="210"/>
      <c r="AB1383" s="210"/>
      <c r="AC1383" s="210"/>
      <c r="AD1383" s="210"/>
      <c r="AE1383" s="210"/>
      <c r="AF1383" s="210"/>
      <c r="AG1383" s="210" t="s">
        <v>322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3" x14ac:dyDescent="0.2">
      <c r="A1384" s="217"/>
      <c r="B1384" s="218"/>
      <c r="C1384" s="262" t="s">
        <v>1384</v>
      </c>
      <c r="D1384" s="254"/>
      <c r="E1384" s="255">
        <v>57</v>
      </c>
      <c r="F1384" s="220"/>
      <c r="G1384" s="220"/>
      <c r="H1384" s="220"/>
      <c r="I1384" s="220"/>
      <c r="J1384" s="220"/>
      <c r="K1384" s="220"/>
      <c r="L1384" s="220"/>
      <c r="M1384" s="220"/>
      <c r="N1384" s="219"/>
      <c r="O1384" s="219"/>
      <c r="P1384" s="219"/>
      <c r="Q1384" s="219"/>
      <c r="R1384" s="220"/>
      <c r="S1384" s="220"/>
      <c r="T1384" s="220"/>
      <c r="U1384" s="220"/>
      <c r="V1384" s="220"/>
      <c r="W1384" s="220"/>
      <c r="X1384" s="220"/>
      <c r="Y1384" s="220"/>
      <c r="Z1384" s="210"/>
      <c r="AA1384" s="210"/>
      <c r="AB1384" s="210"/>
      <c r="AC1384" s="210"/>
      <c r="AD1384" s="210"/>
      <c r="AE1384" s="210"/>
      <c r="AF1384" s="210"/>
      <c r="AG1384" s="210" t="s">
        <v>322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3" x14ac:dyDescent="0.2">
      <c r="A1385" s="217"/>
      <c r="B1385" s="218"/>
      <c r="C1385" s="262" t="s">
        <v>1064</v>
      </c>
      <c r="D1385" s="254"/>
      <c r="E1385" s="255">
        <v>37.42</v>
      </c>
      <c r="F1385" s="220"/>
      <c r="G1385" s="220"/>
      <c r="H1385" s="220"/>
      <c r="I1385" s="220"/>
      <c r="J1385" s="220"/>
      <c r="K1385" s="220"/>
      <c r="L1385" s="220"/>
      <c r="M1385" s="220"/>
      <c r="N1385" s="219"/>
      <c r="O1385" s="219"/>
      <c r="P1385" s="219"/>
      <c r="Q1385" s="219"/>
      <c r="R1385" s="220"/>
      <c r="S1385" s="220"/>
      <c r="T1385" s="220"/>
      <c r="U1385" s="220"/>
      <c r="V1385" s="220"/>
      <c r="W1385" s="220"/>
      <c r="X1385" s="220"/>
      <c r="Y1385" s="220"/>
      <c r="Z1385" s="210"/>
      <c r="AA1385" s="210"/>
      <c r="AB1385" s="210"/>
      <c r="AC1385" s="210"/>
      <c r="AD1385" s="210"/>
      <c r="AE1385" s="210"/>
      <c r="AF1385" s="210"/>
      <c r="AG1385" s="210" t="s">
        <v>322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3" x14ac:dyDescent="0.2">
      <c r="A1386" s="217"/>
      <c r="B1386" s="218"/>
      <c r="C1386" s="262" t="s">
        <v>1065</v>
      </c>
      <c r="D1386" s="254"/>
      <c r="E1386" s="255">
        <v>37.5</v>
      </c>
      <c r="F1386" s="220"/>
      <c r="G1386" s="220"/>
      <c r="H1386" s="220"/>
      <c r="I1386" s="220"/>
      <c r="J1386" s="220"/>
      <c r="K1386" s="220"/>
      <c r="L1386" s="220"/>
      <c r="M1386" s="220"/>
      <c r="N1386" s="219"/>
      <c r="O1386" s="219"/>
      <c r="P1386" s="219"/>
      <c r="Q1386" s="219"/>
      <c r="R1386" s="220"/>
      <c r="S1386" s="220"/>
      <c r="T1386" s="220"/>
      <c r="U1386" s="220"/>
      <c r="V1386" s="220"/>
      <c r="W1386" s="220"/>
      <c r="X1386" s="220"/>
      <c r="Y1386" s="220"/>
      <c r="Z1386" s="210"/>
      <c r="AA1386" s="210"/>
      <c r="AB1386" s="210"/>
      <c r="AC1386" s="210"/>
      <c r="AD1386" s="210"/>
      <c r="AE1386" s="210"/>
      <c r="AF1386" s="210"/>
      <c r="AG1386" s="210" t="s">
        <v>322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3" x14ac:dyDescent="0.2">
      <c r="A1387" s="217"/>
      <c r="B1387" s="218"/>
      <c r="C1387" s="262" t="s">
        <v>1066</v>
      </c>
      <c r="D1387" s="254"/>
      <c r="E1387" s="255">
        <v>37.42</v>
      </c>
      <c r="F1387" s="220"/>
      <c r="G1387" s="220"/>
      <c r="H1387" s="220"/>
      <c r="I1387" s="220"/>
      <c r="J1387" s="220"/>
      <c r="K1387" s="220"/>
      <c r="L1387" s="220"/>
      <c r="M1387" s="220"/>
      <c r="N1387" s="219"/>
      <c r="O1387" s="219"/>
      <c r="P1387" s="219"/>
      <c r="Q1387" s="219"/>
      <c r="R1387" s="220"/>
      <c r="S1387" s="220"/>
      <c r="T1387" s="220"/>
      <c r="U1387" s="220"/>
      <c r="V1387" s="220"/>
      <c r="W1387" s="220"/>
      <c r="X1387" s="220"/>
      <c r="Y1387" s="220"/>
      <c r="Z1387" s="210"/>
      <c r="AA1387" s="210"/>
      <c r="AB1387" s="210"/>
      <c r="AC1387" s="210"/>
      <c r="AD1387" s="210"/>
      <c r="AE1387" s="210"/>
      <c r="AF1387" s="210"/>
      <c r="AG1387" s="210" t="s">
        <v>322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3" x14ac:dyDescent="0.2">
      <c r="A1388" s="217"/>
      <c r="B1388" s="218"/>
      <c r="C1388" s="262" t="s">
        <v>1075</v>
      </c>
      <c r="D1388" s="254"/>
      <c r="E1388" s="255">
        <v>20.8</v>
      </c>
      <c r="F1388" s="220"/>
      <c r="G1388" s="220"/>
      <c r="H1388" s="220"/>
      <c r="I1388" s="220"/>
      <c r="J1388" s="220"/>
      <c r="K1388" s="220"/>
      <c r="L1388" s="220"/>
      <c r="M1388" s="220"/>
      <c r="N1388" s="219"/>
      <c r="O1388" s="219"/>
      <c r="P1388" s="219"/>
      <c r="Q1388" s="219"/>
      <c r="R1388" s="220"/>
      <c r="S1388" s="220"/>
      <c r="T1388" s="220"/>
      <c r="U1388" s="220"/>
      <c r="V1388" s="220"/>
      <c r="W1388" s="220"/>
      <c r="X1388" s="220"/>
      <c r="Y1388" s="220"/>
      <c r="Z1388" s="210"/>
      <c r="AA1388" s="210"/>
      <c r="AB1388" s="210"/>
      <c r="AC1388" s="210"/>
      <c r="AD1388" s="210"/>
      <c r="AE1388" s="210"/>
      <c r="AF1388" s="210"/>
      <c r="AG1388" s="210" t="s">
        <v>322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ht="22.5" outlineLevel="1" x14ac:dyDescent="0.2">
      <c r="A1389" s="229">
        <v>280</v>
      </c>
      <c r="B1389" s="230" t="s">
        <v>1873</v>
      </c>
      <c r="C1389" s="247" t="s">
        <v>1874</v>
      </c>
      <c r="D1389" s="231" t="s">
        <v>363</v>
      </c>
      <c r="E1389" s="232">
        <v>1.5</v>
      </c>
      <c r="F1389" s="233"/>
      <c r="G1389" s="234">
        <f>ROUND(E1389*F1389,2)</f>
        <v>0</v>
      </c>
      <c r="H1389" s="233"/>
      <c r="I1389" s="234">
        <f>ROUND(E1389*H1389,2)</f>
        <v>0</v>
      </c>
      <c r="J1389" s="233"/>
      <c r="K1389" s="234">
        <f>ROUND(E1389*J1389,2)</f>
        <v>0</v>
      </c>
      <c r="L1389" s="234">
        <v>21</v>
      </c>
      <c r="M1389" s="234">
        <f>G1389*(1+L1389/100)</f>
        <v>0</v>
      </c>
      <c r="N1389" s="232">
        <v>5.0000000000000001E-3</v>
      </c>
      <c r="O1389" s="232">
        <f>ROUND(E1389*N1389,2)</f>
        <v>0.01</v>
      </c>
      <c r="P1389" s="232">
        <v>0</v>
      </c>
      <c r="Q1389" s="232">
        <f>ROUND(E1389*P1389,2)</f>
        <v>0</v>
      </c>
      <c r="R1389" s="234" t="s">
        <v>657</v>
      </c>
      <c r="S1389" s="234" t="s">
        <v>246</v>
      </c>
      <c r="T1389" s="235" t="s">
        <v>411</v>
      </c>
      <c r="U1389" s="220">
        <v>0.1</v>
      </c>
      <c r="V1389" s="220">
        <f>ROUND(E1389*U1389,2)</f>
        <v>0.15</v>
      </c>
      <c r="W1389" s="220"/>
      <c r="X1389" s="220" t="s">
        <v>280</v>
      </c>
      <c r="Y1389" s="220" t="s">
        <v>249</v>
      </c>
      <c r="Z1389" s="210"/>
      <c r="AA1389" s="210"/>
      <c r="AB1389" s="210"/>
      <c r="AC1389" s="210"/>
      <c r="AD1389" s="210"/>
      <c r="AE1389" s="210"/>
      <c r="AF1389" s="210"/>
      <c r="AG1389" s="210" t="s">
        <v>450</v>
      </c>
      <c r="AH1389" s="210"/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2" x14ac:dyDescent="0.2">
      <c r="A1390" s="217"/>
      <c r="B1390" s="218"/>
      <c r="C1390" s="262" t="s">
        <v>1875</v>
      </c>
      <c r="D1390" s="254"/>
      <c r="E1390" s="255">
        <v>1.5</v>
      </c>
      <c r="F1390" s="220"/>
      <c r="G1390" s="220"/>
      <c r="H1390" s="220"/>
      <c r="I1390" s="220"/>
      <c r="J1390" s="220"/>
      <c r="K1390" s="220"/>
      <c r="L1390" s="220"/>
      <c r="M1390" s="220"/>
      <c r="N1390" s="219"/>
      <c r="O1390" s="219"/>
      <c r="P1390" s="219"/>
      <c r="Q1390" s="219"/>
      <c r="R1390" s="220"/>
      <c r="S1390" s="220"/>
      <c r="T1390" s="220"/>
      <c r="U1390" s="220"/>
      <c r="V1390" s="220"/>
      <c r="W1390" s="220"/>
      <c r="X1390" s="220"/>
      <c r="Y1390" s="220"/>
      <c r="Z1390" s="210"/>
      <c r="AA1390" s="210"/>
      <c r="AB1390" s="210"/>
      <c r="AC1390" s="210"/>
      <c r="AD1390" s="210"/>
      <c r="AE1390" s="210"/>
      <c r="AF1390" s="210"/>
      <c r="AG1390" s="210" t="s">
        <v>322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ht="22.5" outlineLevel="1" x14ac:dyDescent="0.2">
      <c r="A1391" s="229">
        <v>281</v>
      </c>
      <c r="B1391" s="230" t="s">
        <v>1876</v>
      </c>
      <c r="C1391" s="247" t="s">
        <v>1877</v>
      </c>
      <c r="D1391" s="231" t="s">
        <v>363</v>
      </c>
      <c r="E1391" s="232">
        <v>1.5</v>
      </c>
      <c r="F1391" s="233"/>
      <c r="G1391" s="234">
        <f>ROUND(E1391*F1391,2)</f>
        <v>0</v>
      </c>
      <c r="H1391" s="233"/>
      <c r="I1391" s="234">
        <f>ROUND(E1391*H1391,2)</f>
        <v>0</v>
      </c>
      <c r="J1391" s="233"/>
      <c r="K1391" s="234">
        <f>ROUND(E1391*J1391,2)</f>
        <v>0</v>
      </c>
      <c r="L1391" s="234">
        <v>21</v>
      </c>
      <c r="M1391" s="234">
        <f>G1391*(1+L1391/100)</f>
        <v>0</v>
      </c>
      <c r="N1391" s="232">
        <v>3.0000000000000001E-3</v>
      </c>
      <c r="O1391" s="232">
        <f>ROUND(E1391*N1391,2)</f>
        <v>0</v>
      </c>
      <c r="P1391" s="232">
        <v>0</v>
      </c>
      <c r="Q1391" s="232">
        <f>ROUND(E1391*P1391,2)</f>
        <v>0</v>
      </c>
      <c r="R1391" s="234" t="s">
        <v>657</v>
      </c>
      <c r="S1391" s="234" t="s">
        <v>246</v>
      </c>
      <c r="T1391" s="235" t="s">
        <v>411</v>
      </c>
      <c r="U1391" s="220">
        <v>0.05</v>
      </c>
      <c r="V1391" s="220">
        <f>ROUND(E1391*U1391,2)</f>
        <v>0.08</v>
      </c>
      <c r="W1391" s="220"/>
      <c r="X1391" s="220" t="s">
        <v>280</v>
      </c>
      <c r="Y1391" s="220" t="s">
        <v>249</v>
      </c>
      <c r="Z1391" s="210"/>
      <c r="AA1391" s="210"/>
      <c r="AB1391" s="210"/>
      <c r="AC1391" s="210"/>
      <c r="AD1391" s="210"/>
      <c r="AE1391" s="210"/>
      <c r="AF1391" s="210"/>
      <c r="AG1391" s="210" t="s">
        <v>450</v>
      </c>
      <c r="AH1391" s="210"/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2" x14ac:dyDescent="0.2">
      <c r="A1392" s="217"/>
      <c r="B1392" s="218"/>
      <c r="C1392" s="262" t="s">
        <v>1878</v>
      </c>
      <c r="D1392" s="254"/>
      <c r="E1392" s="255">
        <v>1.5</v>
      </c>
      <c r="F1392" s="220"/>
      <c r="G1392" s="220"/>
      <c r="H1392" s="220"/>
      <c r="I1392" s="220"/>
      <c r="J1392" s="220"/>
      <c r="K1392" s="220"/>
      <c r="L1392" s="220"/>
      <c r="M1392" s="220"/>
      <c r="N1392" s="219"/>
      <c r="O1392" s="219"/>
      <c r="P1392" s="219"/>
      <c r="Q1392" s="219"/>
      <c r="R1392" s="220"/>
      <c r="S1392" s="220"/>
      <c r="T1392" s="220"/>
      <c r="U1392" s="220"/>
      <c r="V1392" s="220"/>
      <c r="W1392" s="220"/>
      <c r="X1392" s="220"/>
      <c r="Y1392" s="220"/>
      <c r="Z1392" s="210"/>
      <c r="AA1392" s="210"/>
      <c r="AB1392" s="210"/>
      <c r="AC1392" s="210"/>
      <c r="AD1392" s="210"/>
      <c r="AE1392" s="210"/>
      <c r="AF1392" s="210"/>
      <c r="AG1392" s="210" t="s">
        <v>322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1" x14ac:dyDescent="0.2">
      <c r="A1393" s="229">
        <v>282</v>
      </c>
      <c r="B1393" s="230" t="s">
        <v>1879</v>
      </c>
      <c r="C1393" s="247" t="s">
        <v>1880</v>
      </c>
      <c r="D1393" s="231" t="s">
        <v>988</v>
      </c>
      <c r="E1393" s="232">
        <v>14</v>
      </c>
      <c r="F1393" s="233"/>
      <c r="G1393" s="234">
        <f>ROUND(E1393*F1393,2)</f>
        <v>0</v>
      </c>
      <c r="H1393" s="233"/>
      <c r="I1393" s="234">
        <f>ROUND(E1393*H1393,2)</f>
        <v>0</v>
      </c>
      <c r="J1393" s="233"/>
      <c r="K1393" s="234">
        <f>ROUND(E1393*J1393,2)</f>
        <v>0</v>
      </c>
      <c r="L1393" s="234">
        <v>21</v>
      </c>
      <c r="M1393" s="234">
        <f>G1393*(1+L1393/100)</f>
        <v>0</v>
      </c>
      <c r="N1393" s="232">
        <v>6.8999999999999997E-4</v>
      </c>
      <c r="O1393" s="232">
        <f>ROUND(E1393*N1393,2)</f>
        <v>0.01</v>
      </c>
      <c r="P1393" s="232">
        <v>0</v>
      </c>
      <c r="Q1393" s="232">
        <f>ROUND(E1393*P1393,2)</f>
        <v>0</v>
      </c>
      <c r="R1393" s="234" t="s">
        <v>657</v>
      </c>
      <c r="S1393" s="234" t="s">
        <v>246</v>
      </c>
      <c r="T1393" s="235" t="s">
        <v>411</v>
      </c>
      <c r="U1393" s="220">
        <v>0.2</v>
      </c>
      <c r="V1393" s="220">
        <f>ROUND(E1393*U1393,2)</f>
        <v>2.8</v>
      </c>
      <c r="W1393" s="220"/>
      <c r="X1393" s="220" t="s">
        <v>280</v>
      </c>
      <c r="Y1393" s="220" t="s">
        <v>249</v>
      </c>
      <c r="Z1393" s="210"/>
      <c r="AA1393" s="210"/>
      <c r="AB1393" s="210"/>
      <c r="AC1393" s="210"/>
      <c r="AD1393" s="210"/>
      <c r="AE1393" s="210"/>
      <c r="AF1393" s="210"/>
      <c r="AG1393" s="210" t="s">
        <v>450</v>
      </c>
      <c r="AH1393" s="210"/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2" x14ac:dyDescent="0.2">
      <c r="A1394" s="217"/>
      <c r="B1394" s="218"/>
      <c r="C1394" s="262" t="s">
        <v>1881</v>
      </c>
      <c r="D1394" s="254"/>
      <c r="E1394" s="255">
        <v>14</v>
      </c>
      <c r="F1394" s="220"/>
      <c r="G1394" s="220"/>
      <c r="H1394" s="220"/>
      <c r="I1394" s="220"/>
      <c r="J1394" s="220"/>
      <c r="K1394" s="220"/>
      <c r="L1394" s="220"/>
      <c r="M1394" s="220"/>
      <c r="N1394" s="219"/>
      <c r="O1394" s="219"/>
      <c r="P1394" s="219"/>
      <c r="Q1394" s="219"/>
      <c r="R1394" s="220"/>
      <c r="S1394" s="220"/>
      <c r="T1394" s="220"/>
      <c r="U1394" s="220"/>
      <c r="V1394" s="220"/>
      <c r="W1394" s="220"/>
      <c r="X1394" s="220"/>
      <c r="Y1394" s="220"/>
      <c r="Z1394" s="210"/>
      <c r="AA1394" s="210"/>
      <c r="AB1394" s="210"/>
      <c r="AC1394" s="210"/>
      <c r="AD1394" s="210"/>
      <c r="AE1394" s="210"/>
      <c r="AF1394" s="210"/>
      <c r="AG1394" s="210" t="s">
        <v>322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ht="22.5" outlineLevel="1" x14ac:dyDescent="0.2">
      <c r="A1395" s="229">
        <v>283</v>
      </c>
      <c r="B1395" s="230" t="s">
        <v>659</v>
      </c>
      <c r="C1395" s="247" t="s">
        <v>660</v>
      </c>
      <c r="D1395" s="231" t="s">
        <v>661</v>
      </c>
      <c r="E1395" s="232">
        <v>53.902000000000001</v>
      </c>
      <c r="F1395" s="233"/>
      <c r="G1395" s="234">
        <f>ROUND(E1395*F1395,2)</f>
        <v>0</v>
      </c>
      <c r="H1395" s="233"/>
      <c r="I1395" s="234">
        <f>ROUND(E1395*H1395,2)</f>
        <v>0</v>
      </c>
      <c r="J1395" s="233"/>
      <c r="K1395" s="234">
        <f>ROUND(E1395*J1395,2)</f>
        <v>0</v>
      </c>
      <c r="L1395" s="234">
        <v>21</v>
      </c>
      <c r="M1395" s="234">
        <f>G1395*(1+L1395/100)</f>
        <v>0</v>
      </c>
      <c r="N1395" s="232">
        <v>1E-3</v>
      </c>
      <c r="O1395" s="232">
        <f>ROUND(E1395*N1395,2)</f>
        <v>0.05</v>
      </c>
      <c r="P1395" s="232">
        <v>0</v>
      </c>
      <c r="Q1395" s="232">
        <f>ROUND(E1395*P1395,2)</f>
        <v>0</v>
      </c>
      <c r="R1395" s="234" t="s">
        <v>549</v>
      </c>
      <c r="S1395" s="234" t="s">
        <v>246</v>
      </c>
      <c r="T1395" s="235" t="s">
        <v>411</v>
      </c>
      <c r="U1395" s="220">
        <v>0</v>
      </c>
      <c r="V1395" s="220">
        <f>ROUND(E1395*U1395,2)</f>
        <v>0</v>
      </c>
      <c r="W1395" s="220"/>
      <c r="X1395" s="220" t="s">
        <v>550</v>
      </c>
      <c r="Y1395" s="220" t="s">
        <v>249</v>
      </c>
      <c r="Z1395" s="210"/>
      <c r="AA1395" s="210"/>
      <c r="AB1395" s="210"/>
      <c r="AC1395" s="210"/>
      <c r="AD1395" s="210"/>
      <c r="AE1395" s="210"/>
      <c r="AF1395" s="210"/>
      <c r="AG1395" s="210" t="s">
        <v>551</v>
      </c>
      <c r="AH1395" s="210"/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2" x14ac:dyDescent="0.2">
      <c r="A1396" s="217"/>
      <c r="B1396" s="218"/>
      <c r="C1396" s="263" t="s">
        <v>349</v>
      </c>
      <c r="D1396" s="256"/>
      <c r="E1396" s="257"/>
      <c r="F1396" s="220"/>
      <c r="G1396" s="220"/>
      <c r="H1396" s="220"/>
      <c r="I1396" s="220"/>
      <c r="J1396" s="220"/>
      <c r="K1396" s="220"/>
      <c r="L1396" s="220"/>
      <c r="M1396" s="220"/>
      <c r="N1396" s="219"/>
      <c r="O1396" s="219"/>
      <c r="P1396" s="219"/>
      <c r="Q1396" s="219"/>
      <c r="R1396" s="220"/>
      <c r="S1396" s="220"/>
      <c r="T1396" s="220"/>
      <c r="U1396" s="220"/>
      <c r="V1396" s="220"/>
      <c r="W1396" s="220"/>
      <c r="X1396" s="220"/>
      <c r="Y1396" s="220"/>
      <c r="Z1396" s="210"/>
      <c r="AA1396" s="210"/>
      <c r="AB1396" s="210"/>
      <c r="AC1396" s="210"/>
      <c r="AD1396" s="210"/>
      <c r="AE1396" s="210"/>
      <c r="AF1396" s="210"/>
      <c r="AG1396" s="210" t="s">
        <v>322</v>
      </c>
      <c r="AH1396" s="210"/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3" x14ac:dyDescent="0.2">
      <c r="A1397" s="217"/>
      <c r="B1397" s="218"/>
      <c r="C1397" s="264" t="s">
        <v>1392</v>
      </c>
      <c r="D1397" s="256"/>
      <c r="E1397" s="257">
        <v>23.37</v>
      </c>
      <c r="F1397" s="220"/>
      <c r="G1397" s="220"/>
      <c r="H1397" s="220"/>
      <c r="I1397" s="220"/>
      <c r="J1397" s="220"/>
      <c r="K1397" s="220"/>
      <c r="L1397" s="220"/>
      <c r="M1397" s="220"/>
      <c r="N1397" s="219"/>
      <c r="O1397" s="219"/>
      <c r="P1397" s="219"/>
      <c r="Q1397" s="219"/>
      <c r="R1397" s="220"/>
      <c r="S1397" s="220"/>
      <c r="T1397" s="220"/>
      <c r="U1397" s="220"/>
      <c r="V1397" s="220"/>
      <c r="W1397" s="220"/>
      <c r="X1397" s="220"/>
      <c r="Y1397" s="220"/>
      <c r="Z1397" s="210"/>
      <c r="AA1397" s="210"/>
      <c r="AB1397" s="210"/>
      <c r="AC1397" s="210"/>
      <c r="AD1397" s="210"/>
      <c r="AE1397" s="210"/>
      <c r="AF1397" s="210"/>
      <c r="AG1397" s="210" t="s">
        <v>322</v>
      </c>
      <c r="AH1397" s="210">
        <v>2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3" x14ac:dyDescent="0.2">
      <c r="A1398" s="217"/>
      <c r="B1398" s="218"/>
      <c r="C1398" s="264" t="s">
        <v>1393</v>
      </c>
      <c r="D1398" s="256"/>
      <c r="E1398" s="257">
        <v>56</v>
      </c>
      <c r="F1398" s="220"/>
      <c r="G1398" s="220"/>
      <c r="H1398" s="220"/>
      <c r="I1398" s="220"/>
      <c r="J1398" s="220"/>
      <c r="K1398" s="220"/>
      <c r="L1398" s="220"/>
      <c r="M1398" s="220"/>
      <c r="N1398" s="219"/>
      <c r="O1398" s="219"/>
      <c r="P1398" s="219"/>
      <c r="Q1398" s="219"/>
      <c r="R1398" s="220"/>
      <c r="S1398" s="220"/>
      <c r="T1398" s="220"/>
      <c r="U1398" s="220"/>
      <c r="V1398" s="220"/>
      <c r="W1398" s="220"/>
      <c r="X1398" s="220"/>
      <c r="Y1398" s="220"/>
      <c r="Z1398" s="210"/>
      <c r="AA1398" s="210"/>
      <c r="AB1398" s="210"/>
      <c r="AC1398" s="210"/>
      <c r="AD1398" s="210"/>
      <c r="AE1398" s="210"/>
      <c r="AF1398" s="210"/>
      <c r="AG1398" s="210" t="s">
        <v>322</v>
      </c>
      <c r="AH1398" s="210">
        <v>2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3" x14ac:dyDescent="0.2">
      <c r="A1399" s="217"/>
      <c r="B1399" s="218"/>
      <c r="C1399" s="264" t="s">
        <v>1394</v>
      </c>
      <c r="D1399" s="256"/>
      <c r="E1399" s="257">
        <v>57</v>
      </c>
      <c r="F1399" s="220"/>
      <c r="G1399" s="220"/>
      <c r="H1399" s="220"/>
      <c r="I1399" s="220"/>
      <c r="J1399" s="220"/>
      <c r="K1399" s="220"/>
      <c r="L1399" s="220"/>
      <c r="M1399" s="220"/>
      <c r="N1399" s="219"/>
      <c r="O1399" s="219"/>
      <c r="P1399" s="219"/>
      <c r="Q1399" s="219"/>
      <c r="R1399" s="220"/>
      <c r="S1399" s="220"/>
      <c r="T1399" s="220"/>
      <c r="U1399" s="220"/>
      <c r="V1399" s="220"/>
      <c r="W1399" s="220"/>
      <c r="X1399" s="220"/>
      <c r="Y1399" s="220"/>
      <c r="Z1399" s="210"/>
      <c r="AA1399" s="210"/>
      <c r="AB1399" s="210"/>
      <c r="AC1399" s="210"/>
      <c r="AD1399" s="210"/>
      <c r="AE1399" s="210"/>
      <c r="AF1399" s="210"/>
      <c r="AG1399" s="210" t="s">
        <v>322</v>
      </c>
      <c r="AH1399" s="210">
        <v>2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3" x14ac:dyDescent="0.2">
      <c r="A1400" s="217"/>
      <c r="B1400" s="218"/>
      <c r="C1400" s="264" t="s">
        <v>1395</v>
      </c>
      <c r="D1400" s="256"/>
      <c r="E1400" s="257">
        <v>37.42</v>
      </c>
      <c r="F1400" s="220"/>
      <c r="G1400" s="220"/>
      <c r="H1400" s="220"/>
      <c r="I1400" s="220"/>
      <c r="J1400" s="220"/>
      <c r="K1400" s="220"/>
      <c r="L1400" s="220"/>
      <c r="M1400" s="220"/>
      <c r="N1400" s="219"/>
      <c r="O1400" s="219"/>
      <c r="P1400" s="219"/>
      <c r="Q1400" s="219"/>
      <c r="R1400" s="220"/>
      <c r="S1400" s="220"/>
      <c r="T1400" s="220"/>
      <c r="U1400" s="220"/>
      <c r="V1400" s="220"/>
      <c r="W1400" s="220"/>
      <c r="X1400" s="220"/>
      <c r="Y1400" s="220"/>
      <c r="Z1400" s="210"/>
      <c r="AA1400" s="210"/>
      <c r="AB1400" s="210"/>
      <c r="AC1400" s="210"/>
      <c r="AD1400" s="210"/>
      <c r="AE1400" s="210"/>
      <c r="AF1400" s="210"/>
      <c r="AG1400" s="210" t="s">
        <v>322</v>
      </c>
      <c r="AH1400" s="210">
        <v>2</v>
      </c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3" x14ac:dyDescent="0.2">
      <c r="A1401" s="217"/>
      <c r="B1401" s="218"/>
      <c r="C1401" s="264" t="s">
        <v>1396</v>
      </c>
      <c r="D1401" s="256"/>
      <c r="E1401" s="257">
        <v>37.5</v>
      </c>
      <c r="F1401" s="220"/>
      <c r="G1401" s="220"/>
      <c r="H1401" s="220"/>
      <c r="I1401" s="220"/>
      <c r="J1401" s="220"/>
      <c r="K1401" s="220"/>
      <c r="L1401" s="220"/>
      <c r="M1401" s="220"/>
      <c r="N1401" s="219"/>
      <c r="O1401" s="219"/>
      <c r="P1401" s="219"/>
      <c r="Q1401" s="219"/>
      <c r="R1401" s="220"/>
      <c r="S1401" s="220"/>
      <c r="T1401" s="220"/>
      <c r="U1401" s="220"/>
      <c r="V1401" s="220"/>
      <c r="W1401" s="220"/>
      <c r="X1401" s="220"/>
      <c r="Y1401" s="220"/>
      <c r="Z1401" s="210"/>
      <c r="AA1401" s="210"/>
      <c r="AB1401" s="210"/>
      <c r="AC1401" s="210"/>
      <c r="AD1401" s="210"/>
      <c r="AE1401" s="210"/>
      <c r="AF1401" s="210"/>
      <c r="AG1401" s="210" t="s">
        <v>322</v>
      </c>
      <c r="AH1401" s="210">
        <v>2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3" x14ac:dyDescent="0.2">
      <c r="A1402" s="217"/>
      <c r="B1402" s="218"/>
      <c r="C1402" s="264" t="s">
        <v>1397</v>
      </c>
      <c r="D1402" s="256"/>
      <c r="E1402" s="257">
        <v>37.42</v>
      </c>
      <c r="F1402" s="220"/>
      <c r="G1402" s="220"/>
      <c r="H1402" s="220"/>
      <c r="I1402" s="220"/>
      <c r="J1402" s="220"/>
      <c r="K1402" s="220"/>
      <c r="L1402" s="220"/>
      <c r="M1402" s="220"/>
      <c r="N1402" s="219"/>
      <c r="O1402" s="219"/>
      <c r="P1402" s="219"/>
      <c r="Q1402" s="219"/>
      <c r="R1402" s="220"/>
      <c r="S1402" s="220"/>
      <c r="T1402" s="220"/>
      <c r="U1402" s="220"/>
      <c r="V1402" s="220"/>
      <c r="W1402" s="220"/>
      <c r="X1402" s="220"/>
      <c r="Y1402" s="220"/>
      <c r="Z1402" s="210"/>
      <c r="AA1402" s="210"/>
      <c r="AB1402" s="210"/>
      <c r="AC1402" s="210"/>
      <c r="AD1402" s="210"/>
      <c r="AE1402" s="210"/>
      <c r="AF1402" s="210"/>
      <c r="AG1402" s="210" t="s">
        <v>322</v>
      </c>
      <c r="AH1402" s="210">
        <v>2</v>
      </c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3" x14ac:dyDescent="0.2">
      <c r="A1403" s="217"/>
      <c r="B1403" s="218"/>
      <c r="C1403" s="264" t="s">
        <v>1402</v>
      </c>
      <c r="D1403" s="256"/>
      <c r="E1403" s="257">
        <v>20.8</v>
      </c>
      <c r="F1403" s="220"/>
      <c r="G1403" s="220"/>
      <c r="H1403" s="220"/>
      <c r="I1403" s="220"/>
      <c r="J1403" s="220"/>
      <c r="K1403" s="220"/>
      <c r="L1403" s="220"/>
      <c r="M1403" s="220"/>
      <c r="N1403" s="219"/>
      <c r="O1403" s="219"/>
      <c r="P1403" s="219"/>
      <c r="Q1403" s="219"/>
      <c r="R1403" s="220"/>
      <c r="S1403" s="220"/>
      <c r="T1403" s="220"/>
      <c r="U1403" s="220"/>
      <c r="V1403" s="220"/>
      <c r="W1403" s="220"/>
      <c r="X1403" s="220"/>
      <c r="Y1403" s="220"/>
      <c r="Z1403" s="210"/>
      <c r="AA1403" s="210"/>
      <c r="AB1403" s="210"/>
      <c r="AC1403" s="210"/>
      <c r="AD1403" s="210"/>
      <c r="AE1403" s="210"/>
      <c r="AF1403" s="210"/>
      <c r="AG1403" s="210" t="s">
        <v>322</v>
      </c>
      <c r="AH1403" s="210">
        <v>2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3" x14ac:dyDescent="0.2">
      <c r="A1404" s="217"/>
      <c r="B1404" s="218"/>
      <c r="C1404" s="265" t="s">
        <v>353</v>
      </c>
      <c r="D1404" s="258"/>
      <c r="E1404" s="259">
        <v>269.51</v>
      </c>
      <c r="F1404" s="220"/>
      <c r="G1404" s="220"/>
      <c r="H1404" s="220"/>
      <c r="I1404" s="220"/>
      <c r="J1404" s="220"/>
      <c r="K1404" s="220"/>
      <c r="L1404" s="220"/>
      <c r="M1404" s="220"/>
      <c r="N1404" s="219"/>
      <c r="O1404" s="219"/>
      <c r="P1404" s="219"/>
      <c r="Q1404" s="219"/>
      <c r="R1404" s="220"/>
      <c r="S1404" s="220"/>
      <c r="T1404" s="220"/>
      <c r="U1404" s="220"/>
      <c r="V1404" s="220"/>
      <c r="W1404" s="220"/>
      <c r="X1404" s="220"/>
      <c r="Y1404" s="220"/>
      <c r="Z1404" s="210"/>
      <c r="AA1404" s="210"/>
      <c r="AB1404" s="210"/>
      <c r="AC1404" s="210"/>
      <c r="AD1404" s="210"/>
      <c r="AE1404" s="210"/>
      <c r="AF1404" s="210"/>
      <c r="AG1404" s="210" t="s">
        <v>322</v>
      </c>
      <c r="AH1404" s="210">
        <v>3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3" x14ac:dyDescent="0.2">
      <c r="A1405" s="217"/>
      <c r="B1405" s="218"/>
      <c r="C1405" s="263" t="s">
        <v>354</v>
      </c>
      <c r="D1405" s="256"/>
      <c r="E1405" s="257"/>
      <c r="F1405" s="220"/>
      <c r="G1405" s="220"/>
      <c r="H1405" s="220"/>
      <c r="I1405" s="220"/>
      <c r="J1405" s="220"/>
      <c r="K1405" s="220"/>
      <c r="L1405" s="220"/>
      <c r="M1405" s="220"/>
      <c r="N1405" s="219"/>
      <c r="O1405" s="219"/>
      <c r="P1405" s="219"/>
      <c r="Q1405" s="219"/>
      <c r="R1405" s="220"/>
      <c r="S1405" s="220"/>
      <c r="T1405" s="220"/>
      <c r="U1405" s="220"/>
      <c r="V1405" s="220"/>
      <c r="W1405" s="220"/>
      <c r="X1405" s="220"/>
      <c r="Y1405" s="220"/>
      <c r="Z1405" s="210"/>
      <c r="AA1405" s="210"/>
      <c r="AB1405" s="210"/>
      <c r="AC1405" s="210"/>
      <c r="AD1405" s="210"/>
      <c r="AE1405" s="210"/>
      <c r="AF1405" s="210"/>
      <c r="AG1405" s="210" t="s">
        <v>322</v>
      </c>
      <c r="AH1405" s="210"/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3" x14ac:dyDescent="0.2">
      <c r="A1406" s="217"/>
      <c r="B1406" s="218"/>
      <c r="C1406" s="262" t="s">
        <v>1882</v>
      </c>
      <c r="D1406" s="254"/>
      <c r="E1406" s="255">
        <v>53.902000000000001</v>
      </c>
      <c r="F1406" s="220"/>
      <c r="G1406" s="220"/>
      <c r="H1406" s="220"/>
      <c r="I1406" s="220"/>
      <c r="J1406" s="220"/>
      <c r="K1406" s="220"/>
      <c r="L1406" s="220"/>
      <c r="M1406" s="220"/>
      <c r="N1406" s="219"/>
      <c r="O1406" s="219"/>
      <c r="P1406" s="219"/>
      <c r="Q1406" s="219"/>
      <c r="R1406" s="220"/>
      <c r="S1406" s="220"/>
      <c r="T1406" s="220"/>
      <c r="U1406" s="220"/>
      <c r="V1406" s="220"/>
      <c r="W1406" s="220"/>
      <c r="X1406" s="220"/>
      <c r="Y1406" s="220"/>
      <c r="Z1406" s="210"/>
      <c r="AA1406" s="210"/>
      <c r="AB1406" s="210"/>
      <c r="AC1406" s="210"/>
      <c r="AD1406" s="210"/>
      <c r="AE1406" s="210"/>
      <c r="AF1406" s="210"/>
      <c r="AG1406" s="210" t="s">
        <v>322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1" x14ac:dyDescent="0.2">
      <c r="A1407" s="229">
        <v>284</v>
      </c>
      <c r="B1407" s="230" t="s">
        <v>690</v>
      </c>
      <c r="C1407" s="247" t="s">
        <v>691</v>
      </c>
      <c r="D1407" s="231" t="s">
        <v>661</v>
      </c>
      <c r="E1407" s="232">
        <v>67.377499999999998</v>
      </c>
      <c r="F1407" s="233"/>
      <c r="G1407" s="234">
        <f>ROUND(E1407*F1407,2)</f>
        <v>0</v>
      </c>
      <c r="H1407" s="233"/>
      <c r="I1407" s="234">
        <f>ROUND(E1407*H1407,2)</f>
        <v>0</v>
      </c>
      <c r="J1407" s="233"/>
      <c r="K1407" s="234">
        <f>ROUND(E1407*J1407,2)</f>
        <v>0</v>
      </c>
      <c r="L1407" s="234">
        <v>21</v>
      </c>
      <c r="M1407" s="234">
        <f>G1407*(1+L1407/100)</f>
        <v>0</v>
      </c>
      <c r="N1407" s="232">
        <v>1E-3</v>
      </c>
      <c r="O1407" s="232">
        <f>ROUND(E1407*N1407,2)</f>
        <v>7.0000000000000007E-2</v>
      </c>
      <c r="P1407" s="232">
        <v>0</v>
      </c>
      <c r="Q1407" s="232">
        <f>ROUND(E1407*P1407,2)</f>
        <v>0</v>
      </c>
      <c r="R1407" s="234" t="s">
        <v>549</v>
      </c>
      <c r="S1407" s="234" t="s">
        <v>692</v>
      </c>
      <c r="T1407" s="235" t="s">
        <v>692</v>
      </c>
      <c r="U1407" s="220">
        <v>0</v>
      </c>
      <c r="V1407" s="220">
        <f>ROUND(E1407*U1407,2)</f>
        <v>0</v>
      </c>
      <c r="W1407" s="220"/>
      <c r="X1407" s="220" t="s">
        <v>550</v>
      </c>
      <c r="Y1407" s="220" t="s">
        <v>249</v>
      </c>
      <c r="Z1407" s="210"/>
      <c r="AA1407" s="210"/>
      <c r="AB1407" s="210"/>
      <c r="AC1407" s="210"/>
      <c r="AD1407" s="210"/>
      <c r="AE1407" s="210"/>
      <c r="AF1407" s="210"/>
      <c r="AG1407" s="210" t="s">
        <v>551</v>
      </c>
      <c r="AH1407" s="210"/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2" x14ac:dyDescent="0.2">
      <c r="A1408" s="217"/>
      <c r="B1408" s="218"/>
      <c r="C1408" s="262" t="s">
        <v>1883</v>
      </c>
      <c r="D1408" s="254"/>
      <c r="E1408" s="255">
        <v>67.377499999999998</v>
      </c>
      <c r="F1408" s="220"/>
      <c r="G1408" s="220"/>
      <c r="H1408" s="220"/>
      <c r="I1408" s="220"/>
      <c r="J1408" s="220"/>
      <c r="K1408" s="220"/>
      <c r="L1408" s="220"/>
      <c r="M1408" s="220"/>
      <c r="N1408" s="219"/>
      <c r="O1408" s="219"/>
      <c r="P1408" s="219"/>
      <c r="Q1408" s="219"/>
      <c r="R1408" s="220"/>
      <c r="S1408" s="220"/>
      <c r="T1408" s="220"/>
      <c r="U1408" s="220"/>
      <c r="V1408" s="220"/>
      <c r="W1408" s="220"/>
      <c r="X1408" s="220"/>
      <c r="Y1408" s="220"/>
      <c r="Z1408" s="210"/>
      <c r="AA1408" s="210"/>
      <c r="AB1408" s="210"/>
      <c r="AC1408" s="210"/>
      <c r="AD1408" s="210"/>
      <c r="AE1408" s="210"/>
      <c r="AF1408" s="210"/>
      <c r="AG1408" s="210" t="s">
        <v>322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ht="22.5" outlineLevel="1" x14ac:dyDescent="0.2">
      <c r="A1409" s="229">
        <v>285</v>
      </c>
      <c r="B1409" s="230" t="s">
        <v>694</v>
      </c>
      <c r="C1409" s="247" t="s">
        <v>695</v>
      </c>
      <c r="D1409" s="231" t="s">
        <v>661</v>
      </c>
      <c r="E1409" s="232">
        <v>94.328500000000005</v>
      </c>
      <c r="F1409" s="233"/>
      <c r="G1409" s="234">
        <f>ROUND(E1409*F1409,2)</f>
        <v>0</v>
      </c>
      <c r="H1409" s="233"/>
      <c r="I1409" s="234">
        <f>ROUND(E1409*H1409,2)</f>
        <v>0</v>
      </c>
      <c r="J1409" s="233"/>
      <c r="K1409" s="234">
        <f>ROUND(E1409*J1409,2)</f>
        <v>0</v>
      </c>
      <c r="L1409" s="234">
        <v>21</v>
      </c>
      <c r="M1409" s="234">
        <f>G1409*(1+L1409/100)</f>
        <v>0</v>
      </c>
      <c r="N1409" s="232">
        <v>1E-3</v>
      </c>
      <c r="O1409" s="232">
        <f>ROUND(E1409*N1409,2)</f>
        <v>0.09</v>
      </c>
      <c r="P1409" s="232">
        <v>0</v>
      </c>
      <c r="Q1409" s="232">
        <f>ROUND(E1409*P1409,2)</f>
        <v>0</v>
      </c>
      <c r="R1409" s="234"/>
      <c r="S1409" s="234" t="s">
        <v>279</v>
      </c>
      <c r="T1409" s="235" t="s">
        <v>247</v>
      </c>
      <c r="U1409" s="220">
        <v>0</v>
      </c>
      <c r="V1409" s="220">
        <f>ROUND(E1409*U1409,2)</f>
        <v>0</v>
      </c>
      <c r="W1409" s="220"/>
      <c r="X1409" s="220" t="s">
        <v>550</v>
      </c>
      <c r="Y1409" s="220" t="s">
        <v>249</v>
      </c>
      <c r="Z1409" s="210"/>
      <c r="AA1409" s="210"/>
      <c r="AB1409" s="210"/>
      <c r="AC1409" s="210"/>
      <c r="AD1409" s="210"/>
      <c r="AE1409" s="210"/>
      <c r="AF1409" s="210"/>
      <c r="AG1409" s="210" t="s">
        <v>551</v>
      </c>
      <c r="AH1409" s="210"/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2" x14ac:dyDescent="0.2">
      <c r="A1410" s="217"/>
      <c r="B1410" s="218"/>
      <c r="C1410" s="262" t="s">
        <v>1884</v>
      </c>
      <c r="D1410" s="254"/>
      <c r="E1410" s="255">
        <v>94.328500000000005</v>
      </c>
      <c r="F1410" s="220"/>
      <c r="G1410" s="220"/>
      <c r="H1410" s="220"/>
      <c r="I1410" s="220"/>
      <c r="J1410" s="220"/>
      <c r="K1410" s="220"/>
      <c r="L1410" s="220"/>
      <c r="M1410" s="220"/>
      <c r="N1410" s="219"/>
      <c r="O1410" s="219"/>
      <c r="P1410" s="219"/>
      <c r="Q1410" s="219"/>
      <c r="R1410" s="220"/>
      <c r="S1410" s="220"/>
      <c r="T1410" s="220"/>
      <c r="U1410" s="220"/>
      <c r="V1410" s="220"/>
      <c r="W1410" s="220"/>
      <c r="X1410" s="220"/>
      <c r="Y1410" s="220"/>
      <c r="Z1410" s="210"/>
      <c r="AA1410" s="210"/>
      <c r="AB1410" s="210"/>
      <c r="AC1410" s="210"/>
      <c r="AD1410" s="210"/>
      <c r="AE1410" s="210"/>
      <c r="AF1410" s="210"/>
      <c r="AG1410" s="210" t="s">
        <v>322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1" x14ac:dyDescent="0.2">
      <c r="A1411" s="229">
        <v>286</v>
      </c>
      <c r="B1411" s="230" t="s">
        <v>697</v>
      </c>
      <c r="C1411" s="247" t="s">
        <v>698</v>
      </c>
      <c r="D1411" s="231" t="s">
        <v>400</v>
      </c>
      <c r="E1411" s="232">
        <v>170.5</v>
      </c>
      <c r="F1411" s="233"/>
      <c r="G1411" s="234">
        <f>ROUND(E1411*F1411,2)</f>
        <v>0</v>
      </c>
      <c r="H1411" s="233"/>
      <c r="I1411" s="234">
        <f>ROUND(E1411*H1411,2)</f>
        <v>0</v>
      </c>
      <c r="J1411" s="233"/>
      <c r="K1411" s="234">
        <f>ROUND(E1411*J1411,2)</f>
        <v>0</v>
      </c>
      <c r="L1411" s="234">
        <v>21</v>
      </c>
      <c r="M1411" s="234">
        <f>G1411*(1+L1411/100)</f>
        <v>0</v>
      </c>
      <c r="N1411" s="232">
        <v>1.3999999999999999E-4</v>
      </c>
      <c r="O1411" s="232">
        <f>ROUND(E1411*N1411,2)</f>
        <v>0.02</v>
      </c>
      <c r="P1411" s="232">
        <v>0</v>
      </c>
      <c r="Q1411" s="232">
        <f>ROUND(E1411*P1411,2)</f>
        <v>0</v>
      </c>
      <c r="R1411" s="234" t="s">
        <v>549</v>
      </c>
      <c r="S1411" s="234" t="s">
        <v>246</v>
      </c>
      <c r="T1411" s="235" t="s">
        <v>411</v>
      </c>
      <c r="U1411" s="220">
        <v>0</v>
      </c>
      <c r="V1411" s="220">
        <f>ROUND(E1411*U1411,2)</f>
        <v>0</v>
      </c>
      <c r="W1411" s="220"/>
      <c r="X1411" s="220" t="s">
        <v>550</v>
      </c>
      <c r="Y1411" s="220" t="s">
        <v>249</v>
      </c>
      <c r="Z1411" s="210"/>
      <c r="AA1411" s="210"/>
      <c r="AB1411" s="210"/>
      <c r="AC1411" s="210"/>
      <c r="AD1411" s="210"/>
      <c r="AE1411" s="210"/>
      <c r="AF1411" s="210"/>
      <c r="AG1411" s="210" t="s">
        <v>551</v>
      </c>
      <c r="AH1411" s="210"/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2" x14ac:dyDescent="0.2">
      <c r="A1412" s="217"/>
      <c r="B1412" s="218"/>
      <c r="C1412" s="248" t="s">
        <v>1199</v>
      </c>
      <c r="D1412" s="236"/>
      <c r="E1412" s="236"/>
      <c r="F1412" s="236"/>
      <c r="G1412" s="236"/>
      <c r="H1412" s="220"/>
      <c r="I1412" s="220"/>
      <c r="J1412" s="220"/>
      <c r="K1412" s="220"/>
      <c r="L1412" s="220"/>
      <c r="M1412" s="220"/>
      <c r="N1412" s="219"/>
      <c r="O1412" s="219"/>
      <c r="P1412" s="219"/>
      <c r="Q1412" s="219"/>
      <c r="R1412" s="220"/>
      <c r="S1412" s="220"/>
      <c r="T1412" s="220"/>
      <c r="U1412" s="220"/>
      <c r="V1412" s="220"/>
      <c r="W1412" s="220"/>
      <c r="X1412" s="220"/>
      <c r="Y1412" s="220"/>
      <c r="Z1412" s="210"/>
      <c r="AA1412" s="210"/>
      <c r="AB1412" s="210"/>
      <c r="AC1412" s="210"/>
      <c r="AD1412" s="210"/>
      <c r="AE1412" s="210"/>
      <c r="AF1412" s="210"/>
      <c r="AG1412" s="210" t="s">
        <v>252</v>
      </c>
      <c r="AH1412" s="210"/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2" x14ac:dyDescent="0.2">
      <c r="A1413" s="217"/>
      <c r="B1413" s="218"/>
      <c r="C1413" s="262" t="s">
        <v>1676</v>
      </c>
      <c r="D1413" s="254"/>
      <c r="E1413" s="255">
        <v>19.5</v>
      </c>
      <c r="F1413" s="220"/>
      <c r="G1413" s="220"/>
      <c r="H1413" s="220"/>
      <c r="I1413" s="220"/>
      <c r="J1413" s="220"/>
      <c r="K1413" s="220"/>
      <c r="L1413" s="220"/>
      <c r="M1413" s="220"/>
      <c r="N1413" s="219"/>
      <c r="O1413" s="219"/>
      <c r="P1413" s="219"/>
      <c r="Q1413" s="219"/>
      <c r="R1413" s="220"/>
      <c r="S1413" s="220"/>
      <c r="T1413" s="220"/>
      <c r="U1413" s="220"/>
      <c r="V1413" s="220"/>
      <c r="W1413" s="220"/>
      <c r="X1413" s="220"/>
      <c r="Y1413" s="220"/>
      <c r="Z1413" s="210"/>
      <c r="AA1413" s="210"/>
      <c r="AB1413" s="210"/>
      <c r="AC1413" s="210"/>
      <c r="AD1413" s="210"/>
      <c r="AE1413" s="210"/>
      <c r="AF1413" s="210"/>
      <c r="AG1413" s="210" t="s">
        <v>322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3" x14ac:dyDescent="0.2">
      <c r="A1414" s="217"/>
      <c r="B1414" s="218"/>
      <c r="C1414" s="262" t="s">
        <v>1861</v>
      </c>
      <c r="D1414" s="254"/>
      <c r="E1414" s="255">
        <v>-1.7</v>
      </c>
      <c r="F1414" s="220"/>
      <c r="G1414" s="220"/>
      <c r="H1414" s="220"/>
      <c r="I1414" s="220"/>
      <c r="J1414" s="220"/>
      <c r="K1414" s="220"/>
      <c r="L1414" s="220"/>
      <c r="M1414" s="220"/>
      <c r="N1414" s="219"/>
      <c r="O1414" s="219"/>
      <c r="P1414" s="219"/>
      <c r="Q1414" s="219"/>
      <c r="R1414" s="220"/>
      <c r="S1414" s="220"/>
      <c r="T1414" s="220"/>
      <c r="U1414" s="220"/>
      <c r="V1414" s="220"/>
      <c r="W1414" s="220"/>
      <c r="X1414" s="220"/>
      <c r="Y1414" s="220"/>
      <c r="Z1414" s="210"/>
      <c r="AA1414" s="210"/>
      <c r="AB1414" s="210"/>
      <c r="AC1414" s="210"/>
      <c r="AD1414" s="210"/>
      <c r="AE1414" s="210"/>
      <c r="AF1414" s="210"/>
      <c r="AG1414" s="210" t="s">
        <v>322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3" x14ac:dyDescent="0.2">
      <c r="A1415" s="217"/>
      <c r="B1415" s="218"/>
      <c r="C1415" s="262" t="s">
        <v>1862</v>
      </c>
      <c r="D1415" s="254"/>
      <c r="E1415" s="255">
        <v>-2</v>
      </c>
      <c r="F1415" s="220"/>
      <c r="G1415" s="220"/>
      <c r="H1415" s="220"/>
      <c r="I1415" s="220"/>
      <c r="J1415" s="220"/>
      <c r="K1415" s="220"/>
      <c r="L1415" s="220"/>
      <c r="M1415" s="220"/>
      <c r="N1415" s="219"/>
      <c r="O1415" s="219"/>
      <c r="P1415" s="219"/>
      <c r="Q1415" s="219"/>
      <c r="R1415" s="220"/>
      <c r="S1415" s="220"/>
      <c r="T1415" s="220"/>
      <c r="U1415" s="220"/>
      <c r="V1415" s="220"/>
      <c r="W1415" s="220"/>
      <c r="X1415" s="220"/>
      <c r="Y1415" s="220"/>
      <c r="Z1415" s="210"/>
      <c r="AA1415" s="210"/>
      <c r="AB1415" s="210"/>
      <c r="AC1415" s="210"/>
      <c r="AD1415" s="210"/>
      <c r="AE1415" s="210"/>
      <c r="AF1415" s="210"/>
      <c r="AG1415" s="210" t="s">
        <v>322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outlineLevel="3" x14ac:dyDescent="0.2">
      <c r="A1416" s="217"/>
      <c r="B1416" s="218"/>
      <c r="C1416" s="262" t="s">
        <v>1863</v>
      </c>
      <c r="D1416" s="254"/>
      <c r="E1416" s="255">
        <v>-0.9</v>
      </c>
      <c r="F1416" s="220"/>
      <c r="G1416" s="220"/>
      <c r="H1416" s="220"/>
      <c r="I1416" s="220"/>
      <c r="J1416" s="220"/>
      <c r="K1416" s="220"/>
      <c r="L1416" s="220"/>
      <c r="M1416" s="220"/>
      <c r="N1416" s="219"/>
      <c r="O1416" s="219"/>
      <c r="P1416" s="219"/>
      <c r="Q1416" s="219"/>
      <c r="R1416" s="220"/>
      <c r="S1416" s="220"/>
      <c r="T1416" s="220"/>
      <c r="U1416" s="220"/>
      <c r="V1416" s="220"/>
      <c r="W1416" s="220"/>
      <c r="X1416" s="220"/>
      <c r="Y1416" s="220"/>
      <c r="Z1416" s="210"/>
      <c r="AA1416" s="210"/>
      <c r="AB1416" s="210"/>
      <c r="AC1416" s="210"/>
      <c r="AD1416" s="210"/>
      <c r="AE1416" s="210"/>
      <c r="AF1416" s="210"/>
      <c r="AG1416" s="210" t="s">
        <v>322</v>
      </c>
      <c r="AH1416" s="210">
        <v>0</v>
      </c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3" x14ac:dyDescent="0.2">
      <c r="A1417" s="217"/>
      <c r="B1417" s="218"/>
      <c r="C1417" s="262" t="s">
        <v>1864</v>
      </c>
      <c r="D1417" s="254"/>
      <c r="E1417" s="255">
        <v>-0.8</v>
      </c>
      <c r="F1417" s="220"/>
      <c r="G1417" s="220"/>
      <c r="H1417" s="220"/>
      <c r="I1417" s="220"/>
      <c r="J1417" s="220"/>
      <c r="K1417" s="220"/>
      <c r="L1417" s="220"/>
      <c r="M1417" s="220"/>
      <c r="N1417" s="219"/>
      <c r="O1417" s="219"/>
      <c r="P1417" s="219"/>
      <c r="Q1417" s="219"/>
      <c r="R1417" s="220"/>
      <c r="S1417" s="220"/>
      <c r="T1417" s="220"/>
      <c r="U1417" s="220"/>
      <c r="V1417" s="220"/>
      <c r="W1417" s="220"/>
      <c r="X1417" s="220"/>
      <c r="Y1417" s="220"/>
      <c r="Z1417" s="210"/>
      <c r="AA1417" s="210"/>
      <c r="AB1417" s="210"/>
      <c r="AC1417" s="210"/>
      <c r="AD1417" s="210"/>
      <c r="AE1417" s="210"/>
      <c r="AF1417" s="210"/>
      <c r="AG1417" s="210" t="s">
        <v>322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3" x14ac:dyDescent="0.2">
      <c r="A1418" s="217"/>
      <c r="B1418" s="218"/>
      <c r="C1418" s="262" t="s">
        <v>1232</v>
      </c>
      <c r="D1418" s="254"/>
      <c r="E1418" s="255">
        <v>-1.4</v>
      </c>
      <c r="F1418" s="220"/>
      <c r="G1418" s="220"/>
      <c r="H1418" s="220"/>
      <c r="I1418" s="220"/>
      <c r="J1418" s="220"/>
      <c r="K1418" s="220"/>
      <c r="L1418" s="220"/>
      <c r="M1418" s="220"/>
      <c r="N1418" s="219"/>
      <c r="O1418" s="219"/>
      <c r="P1418" s="219"/>
      <c r="Q1418" s="219"/>
      <c r="R1418" s="220"/>
      <c r="S1418" s="220"/>
      <c r="T1418" s="220"/>
      <c r="U1418" s="220"/>
      <c r="V1418" s="220"/>
      <c r="W1418" s="220"/>
      <c r="X1418" s="220"/>
      <c r="Y1418" s="220"/>
      <c r="Z1418" s="210"/>
      <c r="AA1418" s="210"/>
      <c r="AB1418" s="210"/>
      <c r="AC1418" s="210"/>
      <c r="AD1418" s="210"/>
      <c r="AE1418" s="210"/>
      <c r="AF1418" s="210"/>
      <c r="AG1418" s="210" t="s">
        <v>322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3" x14ac:dyDescent="0.2">
      <c r="A1419" s="217"/>
      <c r="B1419" s="218"/>
      <c r="C1419" s="262" t="s">
        <v>1865</v>
      </c>
      <c r="D1419" s="254"/>
      <c r="E1419" s="255">
        <v>2</v>
      </c>
      <c r="F1419" s="220"/>
      <c r="G1419" s="220"/>
      <c r="H1419" s="220"/>
      <c r="I1419" s="220"/>
      <c r="J1419" s="220"/>
      <c r="K1419" s="220"/>
      <c r="L1419" s="220"/>
      <c r="M1419" s="220"/>
      <c r="N1419" s="219"/>
      <c r="O1419" s="219"/>
      <c r="P1419" s="219"/>
      <c r="Q1419" s="219"/>
      <c r="R1419" s="220"/>
      <c r="S1419" s="220"/>
      <c r="T1419" s="220"/>
      <c r="U1419" s="220"/>
      <c r="V1419" s="220"/>
      <c r="W1419" s="220"/>
      <c r="X1419" s="220"/>
      <c r="Y1419" s="220"/>
      <c r="Z1419" s="210"/>
      <c r="AA1419" s="210"/>
      <c r="AB1419" s="210"/>
      <c r="AC1419" s="210"/>
      <c r="AD1419" s="210"/>
      <c r="AE1419" s="210"/>
      <c r="AF1419" s="210"/>
      <c r="AG1419" s="210" t="s">
        <v>322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3" x14ac:dyDescent="0.2">
      <c r="A1420" s="217"/>
      <c r="B1420" s="218"/>
      <c r="C1420" s="262" t="s">
        <v>1677</v>
      </c>
      <c r="D1420" s="254"/>
      <c r="E1420" s="255">
        <v>43.5</v>
      </c>
      <c r="F1420" s="220"/>
      <c r="G1420" s="220"/>
      <c r="H1420" s="220"/>
      <c r="I1420" s="220"/>
      <c r="J1420" s="220"/>
      <c r="K1420" s="220"/>
      <c r="L1420" s="220"/>
      <c r="M1420" s="220"/>
      <c r="N1420" s="219"/>
      <c r="O1420" s="219"/>
      <c r="P1420" s="219"/>
      <c r="Q1420" s="219"/>
      <c r="R1420" s="220"/>
      <c r="S1420" s="220"/>
      <c r="T1420" s="220"/>
      <c r="U1420" s="220"/>
      <c r="V1420" s="220"/>
      <c r="W1420" s="220"/>
      <c r="X1420" s="220"/>
      <c r="Y1420" s="220"/>
      <c r="Z1420" s="210"/>
      <c r="AA1420" s="210"/>
      <c r="AB1420" s="210"/>
      <c r="AC1420" s="210"/>
      <c r="AD1420" s="210"/>
      <c r="AE1420" s="210"/>
      <c r="AF1420" s="210"/>
      <c r="AG1420" s="210" t="s">
        <v>322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3" x14ac:dyDescent="0.2">
      <c r="A1421" s="217"/>
      <c r="B1421" s="218"/>
      <c r="C1421" s="262" t="s">
        <v>1866</v>
      </c>
      <c r="D1421" s="254"/>
      <c r="E1421" s="255">
        <v>-4</v>
      </c>
      <c r="F1421" s="220"/>
      <c r="G1421" s="220"/>
      <c r="H1421" s="220"/>
      <c r="I1421" s="220"/>
      <c r="J1421" s="220"/>
      <c r="K1421" s="220"/>
      <c r="L1421" s="220"/>
      <c r="M1421" s="220"/>
      <c r="N1421" s="219"/>
      <c r="O1421" s="219"/>
      <c r="P1421" s="219"/>
      <c r="Q1421" s="219"/>
      <c r="R1421" s="220"/>
      <c r="S1421" s="220"/>
      <c r="T1421" s="220"/>
      <c r="U1421" s="220"/>
      <c r="V1421" s="220"/>
      <c r="W1421" s="220"/>
      <c r="X1421" s="220"/>
      <c r="Y1421" s="220"/>
      <c r="Z1421" s="210"/>
      <c r="AA1421" s="210"/>
      <c r="AB1421" s="210"/>
      <c r="AC1421" s="210"/>
      <c r="AD1421" s="210"/>
      <c r="AE1421" s="210"/>
      <c r="AF1421" s="210"/>
      <c r="AG1421" s="210" t="s">
        <v>322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3" x14ac:dyDescent="0.2">
      <c r="A1422" s="217"/>
      <c r="B1422" s="218"/>
      <c r="C1422" s="262" t="s">
        <v>1867</v>
      </c>
      <c r="D1422" s="254"/>
      <c r="E1422" s="255">
        <v>-3.6</v>
      </c>
      <c r="F1422" s="220"/>
      <c r="G1422" s="220"/>
      <c r="H1422" s="220"/>
      <c r="I1422" s="220"/>
      <c r="J1422" s="220"/>
      <c r="K1422" s="220"/>
      <c r="L1422" s="220"/>
      <c r="M1422" s="220"/>
      <c r="N1422" s="219"/>
      <c r="O1422" s="219"/>
      <c r="P1422" s="219"/>
      <c r="Q1422" s="219"/>
      <c r="R1422" s="220"/>
      <c r="S1422" s="220"/>
      <c r="T1422" s="220"/>
      <c r="U1422" s="220"/>
      <c r="V1422" s="220"/>
      <c r="W1422" s="220"/>
      <c r="X1422" s="220"/>
      <c r="Y1422" s="220"/>
      <c r="Z1422" s="210"/>
      <c r="AA1422" s="210"/>
      <c r="AB1422" s="210"/>
      <c r="AC1422" s="210"/>
      <c r="AD1422" s="210"/>
      <c r="AE1422" s="210"/>
      <c r="AF1422" s="210"/>
      <c r="AG1422" s="210" t="s">
        <v>322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3" x14ac:dyDescent="0.2">
      <c r="A1423" s="217"/>
      <c r="B1423" s="218"/>
      <c r="C1423" s="262" t="s">
        <v>1868</v>
      </c>
      <c r="D1423" s="254"/>
      <c r="E1423" s="255">
        <v>2</v>
      </c>
      <c r="F1423" s="220"/>
      <c r="G1423" s="220"/>
      <c r="H1423" s="220"/>
      <c r="I1423" s="220"/>
      <c r="J1423" s="220"/>
      <c r="K1423" s="220"/>
      <c r="L1423" s="220"/>
      <c r="M1423" s="220"/>
      <c r="N1423" s="219"/>
      <c r="O1423" s="219"/>
      <c r="P1423" s="219"/>
      <c r="Q1423" s="219"/>
      <c r="R1423" s="220"/>
      <c r="S1423" s="220"/>
      <c r="T1423" s="220"/>
      <c r="U1423" s="220"/>
      <c r="V1423" s="220"/>
      <c r="W1423" s="220"/>
      <c r="X1423" s="220"/>
      <c r="Y1423" s="220"/>
      <c r="Z1423" s="210"/>
      <c r="AA1423" s="210"/>
      <c r="AB1423" s="210"/>
      <c r="AC1423" s="210"/>
      <c r="AD1423" s="210"/>
      <c r="AE1423" s="210"/>
      <c r="AF1423" s="210"/>
      <c r="AG1423" s="210" t="s">
        <v>322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3" x14ac:dyDescent="0.2">
      <c r="A1424" s="217"/>
      <c r="B1424" s="218"/>
      <c r="C1424" s="262" t="s">
        <v>1678</v>
      </c>
      <c r="D1424" s="254"/>
      <c r="E1424" s="255">
        <v>31</v>
      </c>
      <c r="F1424" s="220"/>
      <c r="G1424" s="220"/>
      <c r="H1424" s="220"/>
      <c r="I1424" s="220"/>
      <c r="J1424" s="220"/>
      <c r="K1424" s="220"/>
      <c r="L1424" s="220"/>
      <c r="M1424" s="220"/>
      <c r="N1424" s="219"/>
      <c r="O1424" s="219"/>
      <c r="P1424" s="219"/>
      <c r="Q1424" s="219"/>
      <c r="R1424" s="220"/>
      <c r="S1424" s="220"/>
      <c r="T1424" s="220"/>
      <c r="U1424" s="220"/>
      <c r="V1424" s="220"/>
      <c r="W1424" s="220"/>
      <c r="X1424" s="220"/>
      <c r="Y1424" s="220"/>
      <c r="Z1424" s="210"/>
      <c r="AA1424" s="210"/>
      <c r="AB1424" s="210"/>
      <c r="AC1424" s="210"/>
      <c r="AD1424" s="210"/>
      <c r="AE1424" s="210"/>
      <c r="AF1424" s="210"/>
      <c r="AG1424" s="210" t="s">
        <v>322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3" x14ac:dyDescent="0.2">
      <c r="A1425" s="217"/>
      <c r="B1425" s="218"/>
      <c r="C1425" s="262" t="s">
        <v>1863</v>
      </c>
      <c r="D1425" s="254"/>
      <c r="E1425" s="255">
        <v>-0.9</v>
      </c>
      <c r="F1425" s="220"/>
      <c r="G1425" s="220"/>
      <c r="H1425" s="220"/>
      <c r="I1425" s="220"/>
      <c r="J1425" s="220"/>
      <c r="K1425" s="220"/>
      <c r="L1425" s="220"/>
      <c r="M1425" s="220"/>
      <c r="N1425" s="219"/>
      <c r="O1425" s="219"/>
      <c r="P1425" s="219"/>
      <c r="Q1425" s="219"/>
      <c r="R1425" s="220"/>
      <c r="S1425" s="220"/>
      <c r="T1425" s="220"/>
      <c r="U1425" s="220"/>
      <c r="V1425" s="220"/>
      <c r="W1425" s="220"/>
      <c r="X1425" s="220"/>
      <c r="Y1425" s="220"/>
      <c r="Z1425" s="210"/>
      <c r="AA1425" s="210"/>
      <c r="AB1425" s="210"/>
      <c r="AC1425" s="210"/>
      <c r="AD1425" s="210"/>
      <c r="AE1425" s="210"/>
      <c r="AF1425" s="210"/>
      <c r="AG1425" s="210" t="s">
        <v>322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3" x14ac:dyDescent="0.2">
      <c r="A1426" s="217"/>
      <c r="B1426" s="218"/>
      <c r="C1426" s="262" t="s">
        <v>1869</v>
      </c>
      <c r="D1426" s="254"/>
      <c r="E1426" s="255">
        <v>0.5</v>
      </c>
      <c r="F1426" s="220"/>
      <c r="G1426" s="220"/>
      <c r="H1426" s="220"/>
      <c r="I1426" s="220"/>
      <c r="J1426" s="220"/>
      <c r="K1426" s="220"/>
      <c r="L1426" s="220"/>
      <c r="M1426" s="220"/>
      <c r="N1426" s="219"/>
      <c r="O1426" s="219"/>
      <c r="P1426" s="219"/>
      <c r="Q1426" s="219"/>
      <c r="R1426" s="220"/>
      <c r="S1426" s="220"/>
      <c r="T1426" s="220"/>
      <c r="U1426" s="220"/>
      <c r="V1426" s="220"/>
      <c r="W1426" s="220"/>
      <c r="X1426" s="220"/>
      <c r="Y1426" s="220"/>
      <c r="Z1426" s="210"/>
      <c r="AA1426" s="210"/>
      <c r="AB1426" s="210"/>
      <c r="AC1426" s="210"/>
      <c r="AD1426" s="210"/>
      <c r="AE1426" s="210"/>
      <c r="AF1426" s="210"/>
      <c r="AG1426" s="210" t="s">
        <v>322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3" x14ac:dyDescent="0.2">
      <c r="A1427" s="217"/>
      <c r="B1427" s="218"/>
      <c r="C1427" s="262" t="s">
        <v>1679</v>
      </c>
      <c r="D1427" s="254"/>
      <c r="E1427" s="255">
        <v>24.5</v>
      </c>
      <c r="F1427" s="220"/>
      <c r="G1427" s="220"/>
      <c r="H1427" s="220"/>
      <c r="I1427" s="220"/>
      <c r="J1427" s="220"/>
      <c r="K1427" s="220"/>
      <c r="L1427" s="220"/>
      <c r="M1427" s="220"/>
      <c r="N1427" s="219"/>
      <c r="O1427" s="219"/>
      <c r="P1427" s="219"/>
      <c r="Q1427" s="219"/>
      <c r="R1427" s="220"/>
      <c r="S1427" s="220"/>
      <c r="T1427" s="220"/>
      <c r="U1427" s="220"/>
      <c r="V1427" s="220"/>
      <c r="W1427" s="220"/>
      <c r="X1427" s="220"/>
      <c r="Y1427" s="220"/>
      <c r="Z1427" s="210"/>
      <c r="AA1427" s="210"/>
      <c r="AB1427" s="210"/>
      <c r="AC1427" s="210"/>
      <c r="AD1427" s="210"/>
      <c r="AE1427" s="210"/>
      <c r="AF1427" s="210"/>
      <c r="AG1427" s="210" t="s">
        <v>322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3" x14ac:dyDescent="0.2">
      <c r="A1428" s="217"/>
      <c r="B1428" s="218"/>
      <c r="C1428" s="262" t="s">
        <v>1863</v>
      </c>
      <c r="D1428" s="254"/>
      <c r="E1428" s="255">
        <v>-0.9</v>
      </c>
      <c r="F1428" s="220"/>
      <c r="G1428" s="220"/>
      <c r="H1428" s="220"/>
      <c r="I1428" s="220"/>
      <c r="J1428" s="220"/>
      <c r="K1428" s="220"/>
      <c r="L1428" s="220"/>
      <c r="M1428" s="220"/>
      <c r="N1428" s="219"/>
      <c r="O1428" s="219"/>
      <c r="P1428" s="219"/>
      <c r="Q1428" s="219"/>
      <c r="R1428" s="220"/>
      <c r="S1428" s="220"/>
      <c r="T1428" s="220"/>
      <c r="U1428" s="220"/>
      <c r="V1428" s="220"/>
      <c r="W1428" s="220"/>
      <c r="X1428" s="220"/>
      <c r="Y1428" s="220"/>
      <c r="Z1428" s="210"/>
      <c r="AA1428" s="210"/>
      <c r="AB1428" s="210"/>
      <c r="AC1428" s="210"/>
      <c r="AD1428" s="210"/>
      <c r="AE1428" s="210"/>
      <c r="AF1428" s="210"/>
      <c r="AG1428" s="210" t="s">
        <v>322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3" x14ac:dyDescent="0.2">
      <c r="A1429" s="217"/>
      <c r="B1429" s="218"/>
      <c r="C1429" s="262" t="s">
        <v>1869</v>
      </c>
      <c r="D1429" s="254"/>
      <c r="E1429" s="255">
        <v>0.5</v>
      </c>
      <c r="F1429" s="220"/>
      <c r="G1429" s="220"/>
      <c r="H1429" s="220"/>
      <c r="I1429" s="220"/>
      <c r="J1429" s="220"/>
      <c r="K1429" s="220"/>
      <c r="L1429" s="220"/>
      <c r="M1429" s="220"/>
      <c r="N1429" s="219"/>
      <c r="O1429" s="219"/>
      <c r="P1429" s="219"/>
      <c r="Q1429" s="219"/>
      <c r="R1429" s="220"/>
      <c r="S1429" s="220"/>
      <c r="T1429" s="220"/>
      <c r="U1429" s="220"/>
      <c r="V1429" s="220"/>
      <c r="W1429" s="220"/>
      <c r="X1429" s="220"/>
      <c r="Y1429" s="220"/>
      <c r="Z1429" s="210"/>
      <c r="AA1429" s="210"/>
      <c r="AB1429" s="210"/>
      <c r="AC1429" s="210"/>
      <c r="AD1429" s="210"/>
      <c r="AE1429" s="210"/>
      <c r="AF1429" s="210"/>
      <c r="AG1429" s="210" t="s">
        <v>322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3" x14ac:dyDescent="0.2">
      <c r="A1430" s="217"/>
      <c r="B1430" s="218"/>
      <c r="C1430" s="262" t="s">
        <v>1680</v>
      </c>
      <c r="D1430" s="254"/>
      <c r="E1430" s="255">
        <v>24.5</v>
      </c>
      <c r="F1430" s="220"/>
      <c r="G1430" s="220"/>
      <c r="H1430" s="220"/>
      <c r="I1430" s="220"/>
      <c r="J1430" s="220"/>
      <c r="K1430" s="220"/>
      <c r="L1430" s="220"/>
      <c r="M1430" s="220"/>
      <c r="N1430" s="219"/>
      <c r="O1430" s="219"/>
      <c r="P1430" s="219"/>
      <c r="Q1430" s="219"/>
      <c r="R1430" s="220"/>
      <c r="S1430" s="220"/>
      <c r="T1430" s="220"/>
      <c r="U1430" s="220"/>
      <c r="V1430" s="220"/>
      <c r="W1430" s="220"/>
      <c r="X1430" s="220"/>
      <c r="Y1430" s="220"/>
      <c r="Z1430" s="210"/>
      <c r="AA1430" s="210"/>
      <c r="AB1430" s="210"/>
      <c r="AC1430" s="210"/>
      <c r="AD1430" s="210"/>
      <c r="AE1430" s="210"/>
      <c r="AF1430" s="210"/>
      <c r="AG1430" s="210" t="s">
        <v>322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3" x14ac:dyDescent="0.2">
      <c r="A1431" s="217"/>
      <c r="B1431" s="218"/>
      <c r="C1431" s="262" t="s">
        <v>1863</v>
      </c>
      <c r="D1431" s="254"/>
      <c r="E1431" s="255">
        <v>-0.9</v>
      </c>
      <c r="F1431" s="220"/>
      <c r="G1431" s="220"/>
      <c r="H1431" s="220"/>
      <c r="I1431" s="220"/>
      <c r="J1431" s="220"/>
      <c r="K1431" s="220"/>
      <c r="L1431" s="220"/>
      <c r="M1431" s="220"/>
      <c r="N1431" s="219"/>
      <c r="O1431" s="219"/>
      <c r="P1431" s="219"/>
      <c r="Q1431" s="219"/>
      <c r="R1431" s="220"/>
      <c r="S1431" s="220"/>
      <c r="T1431" s="220"/>
      <c r="U1431" s="220"/>
      <c r="V1431" s="220"/>
      <c r="W1431" s="220"/>
      <c r="X1431" s="220"/>
      <c r="Y1431" s="220"/>
      <c r="Z1431" s="210"/>
      <c r="AA1431" s="210"/>
      <c r="AB1431" s="210"/>
      <c r="AC1431" s="210"/>
      <c r="AD1431" s="210"/>
      <c r="AE1431" s="210"/>
      <c r="AF1431" s="210"/>
      <c r="AG1431" s="210" t="s">
        <v>322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3" x14ac:dyDescent="0.2">
      <c r="A1432" s="217"/>
      <c r="B1432" s="218"/>
      <c r="C1432" s="262" t="s">
        <v>1869</v>
      </c>
      <c r="D1432" s="254"/>
      <c r="E1432" s="255">
        <v>0.5</v>
      </c>
      <c r="F1432" s="220"/>
      <c r="G1432" s="220"/>
      <c r="H1432" s="220"/>
      <c r="I1432" s="220"/>
      <c r="J1432" s="220"/>
      <c r="K1432" s="220"/>
      <c r="L1432" s="220"/>
      <c r="M1432" s="220"/>
      <c r="N1432" s="219"/>
      <c r="O1432" s="219"/>
      <c r="P1432" s="219"/>
      <c r="Q1432" s="219"/>
      <c r="R1432" s="220"/>
      <c r="S1432" s="220"/>
      <c r="T1432" s="220"/>
      <c r="U1432" s="220"/>
      <c r="V1432" s="220"/>
      <c r="W1432" s="220"/>
      <c r="X1432" s="220"/>
      <c r="Y1432" s="220"/>
      <c r="Z1432" s="210"/>
      <c r="AA1432" s="210"/>
      <c r="AB1432" s="210"/>
      <c r="AC1432" s="210"/>
      <c r="AD1432" s="210"/>
      <c r="AE1432" s="210"/>
      <c r="AF1432" s="210"/>
      <c r="AG1432" s="210" t="s">
        <v>322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3" x14ac:dyDescent="0.2">
      <c r="A1433" s="217"/>
      <c r="B1433" s="218"/>
      <c r="C1433" s="262" t="s">
        <v>1681</v>
      </c>
      <c r="D1433" s="254"/>
      <c r="E1433" s="255">
        <v>24.5</v>
      </c>
      <c r="F1433" s="220"/>
      <c r="G1433" s="220"/>
      <c r="H1433" s="220"/>
      <c r="I1433" s="220"/>
      <c r="J1433" s="220"/>
      <c r="K1433" s="220"/>
      <c r="L1433" s="220"/>
      <c r="M1433" s="220"/>
      <c r="N1433" s="219"/>
      <c r="O1433" s="219"/>
      <c r="P1433" s="219"/>
      <c r="Q1433" s="219"/>
      <c r="R1433" s="220"/>
      <c r="S1433" s="220"/>
      <c r="T1433" s="220"/>
      <c r="U1433" s="220"/>
      <c r="V1433" s="220"/>
      <c r="W1433" s="220"/>
      <c r="X1433" s="220"/>
      <c r="Y1433" s="220"/>
      <c r="Z1433" s="210"/>
      <c r="AA1433" s="210"/>
      <c r="AB1433" s="210"/>
      <c r="AC1433" s="210"/>
      <c r="AD1433" s="210"/>
      <c r="AE1433" s="210"/>
      <c r="AF1433" s="210"/>
      <c r="AG1433" s="210" t="s">
        <v>322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3" x14ac:dyDescent="0.2">
      <c r="A1434" s="217"/>
      <c r="B1434" s="218"/>
      <c r="C1434" s="262" t="s">
        <v>1863</v>
      </c>
      <c r="D1434" s="254"/>
      <c r="E1434" s="255">
        <v>-0.9</v>
      </c>
      <c r="F1434" s="220"/>
      <c r="G1434" s="220"/>
      <c r="H1434" s="220"/>
      <c r="I1434" s="220"/>
      <c r="J1434" s="220"/>
      <c r="K1434" s="220"/>
      <c r="L1434" s="220"/>
      <c r="M1434" s="220"/>
      <c r="N1434" s="219"/>
      <c r="O1434" s="219"/>
      <c r="P1434" s="219"/>
      <c r="Q1434" s="219"/>
      <c r="R1434" s="220"/>
      <c r="S1434" s="220"/>
      <c r="T1434" s="220"/>
      <c r="U1434" s="220"/>
      <c r="V1434" s="220"/>
      <c r="W1434" s="220"/>
      <c r="X1434" s="220"/>
      <c r="Y1434" s="220"/>
      <c r="Z1434" s="210"/>
      <c r="AA1434" s="210"/>
      <c r="AB1434" s="210"/>
      <c r="AC1434" s="210"/>
      <c r="AD1434" s="210"/>
      <c r="AE1434" s="210"/>
      <c r="AF1434" s="210"/>
      <c r="AG1434" s="210" t="s">
        <v>322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3" x14ac:dyDescent="0.2">
      <c r="A1435" s="217"/>
      <c r="B1435" s="218"/>
      <c r="C1435" s="262" t="s">
        <v>1869</v>
      </c>
      <c r="D1435" s="254"/>
      <c r="E1435" s="255">
        <v>0.5</v>
      </c>
      <c r="F1435" s="220"/>
      <c r="G1435" s="220"/>
      <c r="H1435" s="220"/>
      <c r="I1435" s="220"/>
      <c r="J1435" s="220"/>
      <c r="K1435" s="220"/>
      <c r="L1435" s="220"/>
      <c r="M1435" s="220"/>
      <c r="N1435" s="219"/>
      <c r="O1435" s="219"/>
      <c r="P1435" s="219"/>
      <c r="Q1435" s="219"/>
      <c r="R1435" s="220"/>
      <c r="S1435" s="220"/>
      <c r="T1435" s="220"/>
      <c r="U1435" s="220"/>
      <c r="V1435" s="220"/>
      <c r="W1435" s="220"/>
      <c r="X1435" s="220"/>
      <c r="Y1435" s="220"/>
      <c r="Z1435" s="210"/>
      <c r="AA1435" s="210"/>
      <c r="AB1435" s="210"/>
      <c r="AC1435" s="210"/>
      <c r="AD1435" s="210"/>
      <c r="AE1435" s="210"/>
      <c r="AF1435" s="210"/>
      <c r="AG1435" s="210" t="s">
        <v>322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3" x14ac:dyDescent="0.2">
      <c r="A1436" s="217"/>
      <c r="B1436" s="218"/>
      <c r="C1436" s="262" t="s">
        <v>1870</v>
      </c>
      <c r="D1436" s="254"/>
      <c r="E1436" s="255">
        <v>15</v>
      </c>
      <c r="F1436" s="220"/>
      <c r="G1436" s="220"/>
      <c r="H1436" s="220"/>
      <c r="I1436" s="220"/>
      <c r="J1436" s="220"/>
      <c r="K1436" s="220"/>
      <c r="L1436" s="220"/>
      <c r="M1436" s="220"/>
      <c r="N1436" s="219"/>
      <c r="O1436" s="219"/>
      <c r="P1436" s="219"/>
      <c r="Q1436" s="219"/>
      <c r="R1436" s="220"/>
      <c r="S1436" s="220"/>
      <c r="T1436" s="220"/>
      <c r="U1436" s="220"/>
      <c r="V1436" s="220"/>
      <c r="W1436" s="220"/>
      <c r="X1436" s="220"/>
      <c r="Y1436" s="220"/>
      <c r="Z1436" s="210"/>
      <c r="AA1436" s="210"/>
      <c r="AB1436" s="210"/>
      <c r="AC1436" s="210"/>
      <c r="AD1436" s="210"/>
      <c r="AE1436" s="210"/>
      <c r="AF1436" s="210"/>
      <c r="AG1436" s="210" t="s">
        <v>322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1" x14ac:dyDescent="0.2">
      <c r="A1437" s="229">
        <v>287</v>
      </c>
      <c r="B1437" s="230" t="s">
        <v>702</v>
      </c>
      <c r="C1437" s="247" t="s">
        <v>703</v>
      </c>
      <c r="D1437" s="231" t="s">
        <v>342</v>
      </c>
      <c r="E1437" s="232">
        <v>1.2531699999999999</v>
      </c>
      <c r="F1437" s="233"/>
      <c r="G1437" s="234">
        <f>ROUND(E1437*F1437,2)</f>
        <v>0</v>
      </c>
      <c r="H1437" s="233"/>
      <c r="I1437" s="234">
        <f>ROUND(E1437*H1437,2)</f>
        <v>0</v>
      </c>
      <c r="J1437" s="233"/>
      <c r="K1437" s="234">
        <f>ROUND(E1437*J1437,2)</f>
        <v>0</v>
      </c>
      <c r="L1437" s="234">
        <v>21</v>
      </c>
      <c r="M1437" s="234">
        <f>G1437*(1+L1437/100)</f>
        <v>0</v>
      </c>
      <c r="N1437" s="232">
        <v>0</v>
      </c>
      <c r="O1437" s="232">
        <f>ROUND(E1437*N1437,2)</f>
        <v>0</v>
      </c>
      <c r="P1437" s="232">
        <v>0</v>
      </c>
      <c r="Q1437" s="232">
        <f>ROUND(E1437*P1437,2)</f>
        <v>0</v>
      </c>
      <c r="R1437" s="234" t="s">
        <v>657</v>
      </c>
      <c r="S1437" s="234" t="s">
        <v>246</v>
      </c>
      <c r="T1437" s="235" t="s">
        <v>411</v>
      </c>
      <c r="U1437" s="220">
        <v>1.091</v>
      </c>
      <c r="V1437" s="220">
        <f>ROUND(E1437*U1437,2)</f>
        <v>1.37</v>
      </c>
      <c r="W1437" s="220"/>
      <c r="X1437" s="220" t="s">
        <v>280</v>
      </c>
      <c r="Y1437" s="220" t="s">
        <v>249</v>
      </c>
      <c r="Z1437" s="210"/>
      <c r="AA1437" s="210"/>
      <c r="AB1437" s="210"/>
      <c r="AC1437" s="210"/>
      <c r="AD1437" s="210"/>
      <c r="AE1437" s="210"/>
      <c r="AF1437" s="210"/>
      <c r="AG1437" s="210" t="s">
        <v>450</v>
      </c>
      <c r="AH1437" s="210"/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2" x14ac:dyDescent="0.2">
      <c r="A1438" s="217"/>
      <c r="B1438" s="218"/>
      <c r="C1438" s="261" t="s">
        <v>591</v>
      </c>
      <c r="D1438" s="260"/>
      <c r="E1438" s="260"/>
      <c r="F1438" s="260"/>
      <c r="G1438" s="260"/>
      <c r="H1438" s="220"/>
      <c r="I1438" s="220"/>
      <c r="J1438" s="220"/>
      <c r="K1438" s="220"/>
      <c r="L1438" s="220"/>
      <c r="M1438" s="220"/>
      <c r="N1438" s="219"/>
      <c r="O1438" s="219"/>
      <c r="P1438" s="219"/>
      <c r="Q1438" s="219"/>
      <c r="R1438" s="220"/>
      <c r="S1438" s="220"/>
      <c r="T1438" s="220"/>
      <c r="U1438" s="220"/>
      <c r="V1438" s="220"/>
      <c r="W1438" s="220"/>
      <c r="X1438" s="220"/>
      <c r="Y1438" s="220"/>
      <c r="Z1438" s="210"/>
      <c r="AA1438" s="210"/>
      <c r="AB1438" s="210"/>
      <c r="AC1438" s="210"/>
      <c r="AD1438" s="210"/>
      <c r="AE1438" s="210"/>
      <c r="AF1438" s="210"/>
      <c r="AG1438" s="210" t="s">
        <v>320</v>
      </c>
      <c r="AH1438" s="210"/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x14ac:dyDescent="0.2">
      <c r="A1439" s="222" t="s">
        <v>241</v>
      </c>
      <c r="B1439" s="223" t="s">
        <v>195</v>
      </c>
      <c r="C1439" s="246" t="s">
        <v>196</v>
      </c>
      <c r="D1439" s="224"/>
      <c r="E1439" s="225"/>
      <c r="F1439" s="226"/>
      <c r="G1439" s="226">
        <f>SUMIF(AG1440:AG1546,"&lt;&gt;NOR",G1440:G1546)</f>
        <v>0</v>
      </c>
      <c r="H1439" s="226"/>
      <c r="I1439" s="226">
        <f>SUM(I1440:I1546)</f>
        <v>0</v>
      </c>
      <c r="J1439" s="226"/>
      <c r="K1439" s="226">
        <f>SUM(K1440:K1546)</f>
        <v>0</v>
      </c>
      <c r="L1439" s="226"/>
      <c r="M1439" s="226">
        <f>SUM(M1440:M1546)</f>
        <v>0</v>
      </c>
      <c r="N1439" s="225"/>
      <c r="O1439" s="225">
        <f>SUM(O1440:O1546)</f>
        <v>1.61</v>
      </c>
      <c r="P1439" s="225"/>
      <c r="Q1439" s="225">
        <f>SUM(Q1440:Q1546)</f>
        <v>0</v>
      </c>
      <c r="R1439" s="226"/>
      <c r="S1439" s="226"/>
      <c r="T1439" s="227"/>
      <c r="U1439" s="221"/>
      <c r="V1439" s="221">
        <f>SUM(V1440:V1546)</f>
        <v>156.64000000000001</v>
      </c>
      <c r="W1439" s="221"/>
      <c r="X1439" s="221"/>
      <c r="Y1439" s="221"/>
      <c r="AG1439" t="s">
        <v>242</v>
      </c>
    </row>
    <row r="1440" spans="1:60" outlineLevel="1" x14ac:dyDescent="0.2">
      <c r="A1440" s="229">
        <v>288</v>
      </c>
      <c r="B1440" s="230" t="s">
        <v>1885</v>
      </c>
      <c r="C1440" s="247" t="s">
        <v>1886</v>
      </c>
      <c r="D1440" s="231" t="s">
        <v>363</v>
      </c>
      <c r="E1440" s="232">
        <v>98.75</v>
      </c>
      <c r="F1440" s="233"/>
      <c r="G1440" s="234">
        <f>ROUND(E1440*F1440,2)</f>
        <v>0</v>
      </c>
      <c r="H1440" s="233"/>
      <c r="I1440" s="234">
        <f>ROUND(E1440*H1440,2)</f>
        <v>0</v>
      </c>
      <c r="J1440" s="233"/>
      <c r="K1440" s="234">
        <f>ROUND(E1440*J1440,2)</f>
        <v>0</v>
      </c>
      <c r="L1440" s="234">
        <v>21</v>
      </c>
      <c r="M1440" s="234">
        <f>G1440*(1+L1440/100)</f>
        <v>0</v>
      </c>
      <c r="N1440" s="232">
        <v>0</v>
      </c>
      <c r="O1440" s="232">
        <f>ROUND(E1440*N1440,2)</f>
        <v>0</v>
      </c>
      <c r="P1440" s="232">
        <v>0</v>
      </c>
      <c r="Q1440" s="232">
        <f>ROUND(E1440*P1440,2)</f>
        <v>0</v>
      </c>
      <c r="R1440" s="234" t="s">
        <v>643</v>
      </c>
      <c r="S1440" s="234" t="s">
        <v>246</v>
      </c>
      <c r="T1440" s="235" t="s">
        <v>411</v>
      </c>
      <c r="U1440" s="220">
        <v>0.05</v>
      </c>
      <c r="V1440" s="220">
        <f>ROUND(E1440*U1440,2)</f>
        <v>4.9400000000000004</v>
      </c>
      <c r="W1440" s="220"/>
      <c r="X1440" s="220" t="s">
        <v>280</v>
      </c>
      <c r="Y1440" s="220" t="s">
        <v>249</v>
      </c>
      <c r="Z1440" s="210"/>
      <c r="AA1440" s="210"/>
      <c r="AB1440" s="210"/>
      <c r="AC1440" s="210"/>
      <c r="AD1440" s="210"/>
      <c r="AE1440" s="210"/>
      <c r="AF1440" s="210"/>
      <c r="AG1440" s="210" t="s">
        <v>450</v>
      </c>
      <c r="AH1440" s="210"/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2" x14ac:dyDescent="0.2">
      <c r="A1441" s="217"/>
      <c r="B1441" s="218"/>
      <c r="C1441" s="262" t="s">
        <v>1887</v>
      </c>
      <c r="D1441" s="254"/>
      <c r="E1441" s="255">
        <v>3.75</v>
      </c>
      <c r="F1441" s="220"/>
      <c r="G1441" s="220"/>
      <c r="H1441" s="220"/>
      <c r="I1441" s="220"/>
      <c r="J1441" s="220"/>
      <c r="K1441" s="220"/>
      <c r="L1441" s="220"/>
      <c r="M1441" s="220"/>
      <c r="N1441" s="219"/>
      <c r="O1441" s="219"/>
      <c r="P1441" s="219"/>
      <c r="Q1441" s="219"/>
      <c r="R1441" s="220"/>
      <c r="S1441" s="220"/>
      <c r="T1441" s="220"/>
      <c r="U1441" s="220"/>
      <c r="V1441" s="220"/>
      <c r="W1441" s="220"/>
      <c r="X1441" s="220"/>
      <c r="Y1441" s="220"/>
      <c r="Z1441" s="210"/>
      <c r="AA1441" s="210"/>
      <c r="AB1441" s="210"/>
      <c r="AC1441" s="210"/>
      <c r="AD1441" s="210"/>
      <c r="AE1441" s="210"/>
      <c r="AF1441" s="210"/>
      <c r="AG1441" s="210" t="s">
        <v>322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3" x14ac:dyDescent="0.2">
      <c r="A1442" s="217"/>
      <c r="B1442" s="218"/>
      <c r="C1442" s="262" t="s">
        <v>1888</v>
      </c>
      <c r="D1442" s="254"/>
      <c r="E1442" s="255">
        <v>3.375</v>
      </c>
      <c r="F1442" s="220"/>
      <c r="G1442" s="220"/>
      <c r="H1442" s="220"/>
      <c r="I1442" s="220"/>
      <c r="J1442" s="220"/>
      <c r="K1442" s="220"/>
      <c r="L1442" s="220"/>
      <c r="M1442" s="220"/>
      <c r="N1442" s="219"/>
      <c r="O1442" s="219"/>
      <c r="P1442" s="219"/>
      <c r="Q1442" s="219"/>
      <c r="R1442" s="220"/>
      <c r="S1442" s="220"/>
      <c r="T1442" s="220"/>
      <c r="U1442" s="220"/>
      <c r="V1442" s="220"/>
      <c r="W1442" s="220"/>
      <c r="X1442" s="220"/>
      <c r="Y1442" s="220"/>
      <c r="Z1442" s="210"/>
      <c r="AA1442" s="210"/>
      <c r="AB1442" s="210"/>
      <c r="AC1442" s="210"/>
      <c r="AD1442" s="210"/>
      <c r="AE1442" s="210"/>
      <c r="AF1442" s="210"/>
      <c r="AG1442" s="210" t="s">
        <v>322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3" x14ac:dyDescent="0.2">
      <c r="A1443" s="217"/>
      <c r="B1443" s="218"/>
      <c r="C1443" s="262" t="s">
        <v>1889</v>
      </c>
      <c r="D1443" s="254"/>
      <c r="E1443" s="255">
        <v>4.28</v>
      </c>
      <c r="F1443" s="220"/>
      <c r="G1443" s="220"/>
      <c r="H1443" s="220"/>
      <c r="I1443" s="220"/>
      <c r="J1443" s="220"/>
      <c r="K1443" s="220"/>
      <c r="L1443" s="220"/>
      <c r="M1443" s="220"/>
      <c r="N1443" s="219"/>
      <c r="O1443" s="219"/>
      <c r="P1443" s="219"/>
      <c r="Q1443" s="219"/>
      <c r="R1443" s="220"/>
      <c r="S1443" s="220"/>
      <c r="T1443" s="220"/>
      <c r="U1443" s="220"/>
      <c r="V1443" s="220"/>
      <c r="W1443" s="220"/>
      <c r="X1443" s="220"/>
      <c r="Y1443" s="220"/>
      <c r="Z1443" s="210"/>
      <c r="AA1443" s="210"/>
      <c r="AB1443" s="210"/>
      <c r="AC1443" s="210"/>
      <c r="AD1443" s="210"/>
      <c r="AE1443" s="210"/>
      <c r="AF1443" s="210"/>
      <c r="AG1443" s="210" t="s">
        <v>322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3" x14ac:dyDescent="0.2">
      <c r="A1444" s="217"/>
      <c r="B1444" s="218"/>
      <c r="C1444" s="262" t="s">
        <v>1890</v>
      </c>
      <c r="D1444" s="254"/>
      <c r="E1444" s="255">
        <v>3.375</v>
      </c>
      <c r="F1444" s="220"/>
      <c r="G1444" s="220"/>
      <c r="H1444" s="220"/>
      <c r="I1444" s="220"/>
      <c r="J1444" s="220"/>
      <c r="K1444" s="220"/>
      <c r="L1444" s="220"/>
      <c r="M1444" s="220"/>
      <c r="N1444" s="219"/>
      <c r="O1444" s="219"/>
      <c r="P1444" s="219"/>
      <c r="Q1444" s="219"/>
      <c r="R1444" s="220"/>
      <c r="S1444" s="220"/>
      <c r="T1444" s="220"/>
      <c r="U1444" s="220"/>
      <c r="V1444" s="220"/>
      <c r="W1444" s="220"/>
      <c r="X1444" s="220"/>
      <c r="Y1444" s="220"/>
      <c r="Z1444" s="210"/>
      <c r="AA1444" s="210"/>
      <c r="AB1444" s="210"/>
      <c r="AC1444" s="210"/>
      <c r="AD1444" s="210"/>
      <c r="AE1444" s="210"/>
      <c r="AF1444" s="210"/>
      <c r="AG1444" s="210" t="s">
        <v>322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3" x14ac:dyDescent="0.2">
      <c r="A1445" s="217"/>
      <c r="B1445" s="218"/>
      <c r="C1445" s="262" t="s">
        <v>1891</v>
      </c>
      <c r="D1445" s="254"/>
      <c r="E1445" s="255">
        <v>3.375</v>
      </c>
      <c r="F1445" s="220"/>
      <c r="G1445" s="220"/>
      <c r="H1445" s="220"/>
      <c r="I1445" s="220"/>
      <c r="J1445" s="220"/>
      <c r="K1445" s="220"/>
      <c r="L1445" s="220"/>
      <c r="M1445" s="220"/>
      <c r="N1445" s="219"/>
      <c r="O1445" s="219"/>
      <c r="P1445" s="219"/>
      <c r="Q1445" s="219"/>
      <c r="R1445" s="220"/>
      <c r="S1445" s="220"/>
      <c r="T1445" s="220"/>
      <c r="U1445" s="220"/>
      <c r="V1445" s="220"/>
      <c r="W1445" s="220"/>
      <c r="X1445" s="220"/>
      <c r="Y1445" s="220"/>
      <c r="Z1445" s="210"/>
      <c r="AA1445" s="210"/>
      <c r="AB1445" s="210"/>
      <c r="AC1445" s="210"/>
      <c r="AD1445" s="210"/>
      <c r="AE1445" s="210"/>
      <c r="AF1445" s="210"/>
      <c r="AG1445" s="210" t="s">
        <v>322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3" x14ac:dyDescent="0.2">
      <c r="A1446" s="217"/>
      <c r="B1446" s="218"/>
      <c r="C1446" s="262" t="s">
        <v>1892</v>
      </c>
      <c r="D1446" s="254"/>
      <c r="E1446" s="255">
        <v>16.02</v>
      </c>
      <c r="F1446" s="220"/>
      <c r="G1446" s="220"/>
      <c r="H1446" s="220"/>
      <c r="I1446" s="220"/>
      <c r="J1446" s="220"/>
      <c r="K1446" s="220"/>
      <c r="L1446" s="220"/>
      <c r="M1446" s="220"/>
      <c r="N1446" s="219"/>
      <c r="O1446" s="219"/>
      <c r="P1446" s="219"/>
      <c r="Q1446" s="219"/>
      <c r="R1446" s="220"/>
      <c r="S1446" s="220"/>
      <c r="T1446" s="220"/>
      <c r="U1446" s="220"/>
      <c r="V1446" s="220"/>
      <c r="W1446" s="220"/>
      <c r="X1446" s="220"/>
      <c r="Y1446" s="220"/>
      <c r="Z1446" s="210"/>
      <c r="AA1446" s="210"/>
      <c r="AB1446" s="210"/>
      <c r="AC1446" s="210"/>
      <c r="AD1446" s="210"/>
      <c r="AE1446" s="210"/>
      <c r="AF1446" s="210"/>
      <c r="AG1446" s="210" t="s">
        <v>322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3" x14ac:dyDescent="0.2">
      <c r="A1447" s="217"/>
      <c r="B1447" s="218"/>
      <c r="C1447" s="262" t="s">
        <v>1893</v>
      </c>
      <c r="D1447" s="254"/>
      <c r="E1447" s="255">
        <v>-1.62</v>
      </c>
      <c r="F1447" s="220"/>
      <c r="G1447" s="220"/>
      <c r="H1447" s="220"/>
      <c r="I1447" s="220"/>
      <c r="J1447" s="220"/>
      <c r="K1447" s="220"/>
      <c r="L1447" s="220"/>
      <c r="M1447" s="220"/>
      <c r="N1447" s="219"/>
      <c r="O1447" s="219"/>
      <c r="P1447" s="219"/>
      <c r="Q1447" s="219"/>
      <c r="R1447" s="220"/>
      <c r="S1447" s="220"/>
      <c r="T1447" s="220"/>
      <c r="U1447" s="220"/>
      <c r="V1447" s="220"/>
      <c r="W1447" s="220"/>
      <c r="X1447" s="220"/>
      <c r="Y1447" s="220"/>
      <c r="Z1447" s="210"/>
      <c r="AA1447" s="210"/>
      <c r="AB1447" s="210"/>
      <c r="AC1447" s="210"/>
      <c r="AD1447" s="210"/>
      <c r="AE1447" s="210"/>
      <c r="AF1447" s="210"/>
      <c r="AG1447" s="210" t="s">
        <v>322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3" x14ac:dyDescent="0.2">
      <c r="A1448" s="217"/>
      <c r="B1448" s="218"/>
      <c r="C1448" s="262" t="s">
        <v>1894</v>
      </c>
      <c r="D1448" s="254"/>
      <c r="E1448" s="255">
        <v>32.4</v>
      </c>
      <c r="F1448" s="220"/>
      <c r="G1448" s="220"/>
      <c r="H1448" s="220"/>
      <c r="I1448" s="220"/>
      <c r="J1448" s="220"/>
      <c r="K1448" s="220"/>
      <c r="L1448" s="220"/>
      <c r="M1448" s="220"/>
      <c r="N1448" s="219"/>
      <c r="O1448" s="219"/>
      <c r="P1448" s="219"/>
      <c r="Q1448" s="219"/>
      <c r="R1448" s="220"/>
      <c r="S1448" s="220"/>
      <c r="T1448" s="220"/>
      <c r="U1448" s="220"/>
      <c r="V1448" s="220"/>
      <c r="W1448" s="220"/>
      <c r="X1448" s="220"/>
      <c r="Y1448" s="220"/>
      <c r="Z1448" s="210"/>
      <c r="AA1448" s="210"/>
      <c r="AB1448" s="210"/>
      <c r="AC1448" s="210"/>
      <c r="AD1448" s="210"/>
      <c r="AE1448" s="210"/>
      <c r="AF1448" s="210"/>
      <c r="AG1448" s="210" t="s">
        <v>322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3" x14ac:dyDescent="0.2">
      <c r="A1449" s="217"/>
      <c r="B1449" s="218"/>
      <c r="C1449" s="262" t="s">
        <v>1895</v>
      </c>
      <c r="D1449" s="254"/>
      <c r="E1449" s="255">
        <v>-1.26</v>
      </c>
      <c r="F1449" s="220"/>
      <c r="G1449" s="220"/>
      <c r="H1449" s="220"/>
      <c r="I1449" s="220"/>
      <c r="J1449" s="220"/>
      <c r="K1449" s="220"/>
      <c r="L1449" s="220"/>
      <c r="M1449" s="220"/>
      <c r="N1449" s="219"/>
      <c r="O1449" s="219"/>
      <c r="P1449" s="219"/>
      <c r="Q1449" s="219"/>
      <c r="R1449" s="220"/>
      <c r="S1449" s="220"/>
      <c r="T1449" s="220"/>
      <c r="U1449" s="220"/>
      <c r="V1449" s="220"/>
      <c r="W1449" s="220"/>
      <c r="X1449" s="220"/>
      <c r="Y1449" s="220"/>
      <c r="Z1449" s="210"/>
      <c r="AA1449" s="210"/>
      <c r="AB1449" s="210"/>
      <c r="AC1449" s="210"/>
      <c r="AD1449" s="210"/>
      <c r="AE1449" s="210"/>
      <c r="AF1449" s="210"/>
      <c r="AG1449" s="210" t="s">
        <v>322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3" x14ac:dyDescent="0.2">
      <c r="A1450" s="217"/>
      <c r="B1450" s="218"/>
      <c r="C1450" s="262" t="s">
        <v>1896</v>
      </c>
      <c r="D1450" s="254"/>
      <c r="E1450" s="255">
        <v>28.44</v>
      </c>
      <c r="F1450" s="220"/>
      <c r="G1450" s="220"/>
      <c r="H1450" s="220"/>
      <c r="I1450" s="220"/>
      <c r="J1450" s="220"/>
      <c r="K1450" s="220"/>
      <c r="L1450" s="220"/>
      <c r="M1450" s="220"/>
      <c r="N1450" s="219"/>
      <c r="O1450" s="219"/>
      <c r="P1450" s="219"/>
      <c r="Q1450" s="219"/>
      <c r="R1450" s="220"/>
      <c r="S1450" s="220"/>
      <c r="T1450" s="220"/>
      <c r="U1450" s="220"/>
      <c r="V1450" s="220"/>
      <c r="W1450" s="220"/>
      <c r="X1450" s="220"/>
      <c r="Y1450" s="220"/>
      <c r="Z1450" s="210"/>
      <c r="AA1450" s="210"/>
      <c r="AB1450" s="210"/>
      <c r="AC1450" s="210"/>
      <c r="AD1450" s="210"/>
      <c r="AE1450" s="210"/>
      <c r="AF1450" s="210"/>
      <c r="AG1450" s="210" t="s">
        <v>322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3" x14ac:dyDescent="0.2">
      <c r="A1451" s="217"/>
      <c r="B1451" s="218"/>
      <c r="C1451" s="262" t="s">
        <v>1895</v>
      </c>
      <c r="D1451" s="254"/>
      <c r="E1451" s="255">
        <v>-1.26</v>
      </c>
      <c r="F1451" s="220"/>
      <c r="G1451" s="220"/>
      <c r="H1451" s="220"/>
      <c r="I1451" s="220"/>
      <c r="J1451" s="220"/>
      <c r="K1451" s="220"/>
      <c r="L1451" s="220"/>
      <c r="M1451" s="220"/>
      <c r="N1451" s="219"/>
      <c r="O1451" s="219"/>
      <c r="P1451" s="219"/>
      <c r="Q1451" s="219"/>
      <c r="R1451" s="220"/>
      <c r="S1451" s="220"/>
      <c r="T1451" s="220"/>
      <c r="U1451" s="220"/>
      <c r="V1451" s="220"/>
      <c r="W1451" s="220"/>
      <c r="X1451" s="220"/>
      <c r="Y1451" s="220"/>
      <c r="Z1451" s="210"/>
      <c r="AA1451" s="210"/>
      <c r="AB1451" s="210"/>
      <c r="AC1451" s="210"/>
      <c r="AD1451" s="210"/>
      <c r="AE1451" s="210"/>
      <c r="AF1451" s="210"/>
      <c r="AG1451" s="210" t="s">
        <v>322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3" x14ac:dyDescent="0.2">
      <c r="A1452" s="217"/>
      <c r="B1452" s="218"/>
      <c r="C1452" s="262" t="s">
        <v>1897</v>
      </c>
      <c r="D1452" s="254"/>
      <c r="E1452" s="255">
        <v>8.4</v>
      </c>
      <c r="F1452" s="220"/>
      <c r="G1452" s="220"/>
      <c r="H1452" s="220"/>
      <c r="I1452" s="220"/>
      <c r="J1452" s="220"/>
      <c r="K1452" s="220"/>
      <c r="L1452" s="220"/>
      <c r="M1452" s="220"/>
      <c r="N1452" s="219"/>
      <c r="O1452" s="219"/>
      <c r="P1452" s="219"/>
      <c r="Q1452" s="219"/>
      <c r="R1452" s="220"/>
      <c r="S1452" s="220"/>
      <c r="T1452" s="220"/>
      <c r="U1452" s="220"/>
      <c r="V1452" s="220"/>
      <c r="W1452" s="220"/>
      <c r="X1452" s="220"/>
      <c r="Y1452" s="220"/>
      <c r="Z1452" s="210"/>
      <c r="AA1452" s="210"/>
      <c r="AB1452" s="210"/>
      <c r="AC1452" s="210"/>
      <c r="AD1452" s="210"/>
      <c r="AE1452" s="210"/>
      <c r="AF1452" s="210"/>
      <c r="AG1452" s="210" t="s">
        <v>322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3" x14ac:dyDescent="0.2">
      <c r="A1453" s="217"/>
      <c r="B1453" s="218"/>
      <c r="C1453" s="262" t="s">
        <v>1898</v>
      </c>
      <c r="D1453" s="254"/>
      <c r="E1453" s="255">
        <v>-1.2</v>
      </c>
      <c r="F1453" s="220"/>
      <c r="G1453" s="220"/>
      <c r="H1453" s="220"/>
      <c r="I1453" s="220"/>
      <c r="J1453" s="220"/>
      <c r="K1453" s="220"/>
      <c r="L1453" s="220"/>
      <c r="M1453" s="220"/>
      <c r="N1453" s="219"/>
      <c r="O1453" s="219"/>
      <c r="P1453" s="219"/>
      <c r="Q1453" s="219"/>
      <c r="R1453" s="220"/>
      <c r="S1453" s="220"/>
      <c r="T1453" s="220"/>
      <c r="U1453" s="220"/>
      <c r="V1453" s="220"/>
      <c r="W1453" s="220"/>
      <c r="X1453" s="220"/>
      <c r="Y1453" s="220"/>
      <c r="Z1453" s="210"/>
      <c r="AA1453" s="210"/>
      <c r="AB1453" s="210"/>
      <c r="AC1453" s="210"/>
      <c r="AD1453" s="210"/>
      <c r="AE1453" s="210"/>
      <c r="AF1453" s="210"/>
      <c r="AG1453" s="210" t="s">
        <v>322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3" x14ac:dyDescent="0.2">
      <c r="A1454" s="217"/>
      <c r="B1454" s="218"/>
      <c r="C1454" s="263" t="s">
        <v>349</v>
      </c>
      <c r="D1454" s="256"/>
      <c r="E1454" s="257"/>
      <c r="F1454" s="220"/>
      <c r="G1454" s="220"/>
      <c r="H1454" s="220"/>
      <c r="I1454" s="220"/>
      <c r="J1454" s="220"/>
      <c r="K1454" s="220"/>
      <c r="L1454" s="220"/>
      <c r="M1454" s="220"/>
      <c r="N1454" s="219"/>
      <c r="O1454" s="219"/>
      <c r="P1454" s="219"/>
      <c r="Q1454" s="219"/>
      <c r="R1454" s="220"/>
      <c r="S1454" s="220"/>
      <c r="T1454" s="220"/>
      <c r="U1454" s="220"/>
      <c r="V1454" s="220"/>
      <c r="W1454" s="220"/>
      <c r="X1454" s="220"/>
      <c r="Y1454" s="220"/>
      <c r="Z1454" s="210"/>
      <c r="AA1454" s="210"/>
      <c r="AB1454" s="210"/>
      <c r="AC1454" s="210"/>
      <c r="AD1454" s="210"/>
      <c r="AE1454" s="210"/>
      <c r="AF1454" s="210"/>
      <c r="AG1454" s="210" t="s">
        <v>322</v>
      </c>
      <c r="AH1454" s="210"/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3" x14ac:dyDescent="0.2">
      <c r="A1455" s="217"/>
      <c r="B1455" s="218"/>
      <c r="C1455" s="264" t="s">
        <v>1899</v>
      </c>
      <c r="D1455" s="256"/>
      <c r="E1455" s="257">
        <v>1.5</v>
      </c>
      <c r="F1455" s="220"/>
      <c r="G1455" s="220"/>
      <c r="H1455" s="220"/>
      <c r="I1455" s="220"/>
      <c r="J1455" s="220"/>
      <c r="K1455" s="220"/>
      <c r="L1455" s="220"/>
      <c r="M1455" s="220"/>
      <c r="N1455" s="219"/>
      <c r="O1455" s="219"/>
      <c r="P1455" s="219"/>
      <c r="Q1455" s="219"/>
      <c r="R1455" s="220"/>
      <c r="S1455" s="220"/>
      <c r="T1455" s="220"/>
      <c r="U1455" s="220"/>
      <c r="V1455" s="220"/>
      <c r="W1455" s="220"/>
      <c r="X1455" s="220"/>
      <c r="Y1455" s="220"/>
      <c r="Z1455" s="210"/>
      <c r="AA1455" s="210"/>
      <c r="AB1455" s="210"/>
      <c r="AC1455" s="210"/>
      <c r="AD1455" s="210"/>
      <c r="AE1455" s="210"/>
      <c r="AF1455" s="210"/>
      <c r="AG1455" s="210" t="s">
        <v>322</v>
      </c>
      <c r="AH1455" s="210">
        <v>2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3" x14ac:dyDescent="0.2">
      <c r="A1456" s="217"/>
      <c r="B1456" s="218"/>
      <c r="C1456" s="264" t="s">
        <v>1900</v>
      </c>
      <c r="D1456" s="256"/>
      <c r="E1456" s="257">
        <v>0.75</v>
      </c>
      <c r="F1456" s="220"/>
      <c r="G1456" s="220"/>
      <c r="H1456" s="220"/>
      <c r="I1456" s="220"/>
      <c r="J1456" s="220"/>
      <c r="K1456" s="220"/>
      <c r="L1456" s="220"/>
      <c r="M1456" s="220"/>
      <c r="N1456" s="219"/>
      <c r="O1456" s="219"/>
      <c r="P1456" s="219"/>
      <c r="Q1456" s="219"/>
      <c r="R1456" s="220"/>
      <c r="S1456" s="220"/>
      <c r="T1456" s="220"/>
      <c r="U1456" s="220"/>
      <c r="V1456" s="220"/>
      <c r="W1456" s="220"/>
      <c r="X1456" s="220"/>
      <c r="Y1456" s="220"/>
      <c r="Z1456" s="210"/>
      <c r="AA1456" s="210"/>
      <c r="AB1456" s="210"/>
      <c r="AC1456" s="210"/>
      <c r="AD1456" s="210"/>
      <c r="AE1456" s="210"/>
      <c r="AF1456" s="210"/>
      <c r="AG1456" s="210" t="s">
        <v>322</v>
      </c>
      <c r="AH1456" s="210">
        <v>2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3" x14ac:dyDescent="0.2">
      <c r="A1457" s="217"/>
      <c r="B1457" s="218"/>
      <c r="C1457" s="265" t="s">
        <v>353</v>
      </c>
      <c r="D1457" s="258"/>
      <c r="E1457" s="259">
        <v>2.25</v>
      </c>
      <c r="F1457" s="220"/>
      <c r="G1457" s="220"/>
      <c r="H1457" s="220"/>
      <c r="I1457" s="220"/>
      <c r="J1457" s="220"/>
      <c r="K1457" s="220"/>
      <c r="L1457" s="220"/>
      <c r="M1457" s="220"/>
      <c r="N1457" s="219"/>
      <c r="O1457" s="219"/>
      <c r="P1457" s="219"/>
      <c r="Q1457" s="219"/>
      <c r="R1457" s="220"/>
      <c r="S1457" s="220"/>
      <c r="T1457" s="220"/>
      <c r="U1457" s="220"/>
      <c r="V1457" s="220"/>
      <c r="W1457" s="220"/>
      <c r="X1457" s="220"/>
      <c r="Y1457" s="220"/>
      <c r="Z1457" s="210"/>
      <c r="AA1457" s="210"/>
      <c r="AB1457" s="210"/>
      <c r="AC1457" s="210"/>
      <c r="AD1457" s="210"/>
      <c r="AE1457" s="210"/>
      <c r="AF1457" s="210"/>
      <c r="AG1457" s="210" t="s">
        <v>322</v>
      </c>
      <c r="AH1457" s="210">
        <v>3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3" x14ac:dyDescent="0.2">
      <c r="A1458" s="217"/>
      <c r="B1458" s="218"/>
      <c r="C1458" s="263" t="s">
        <v>354</v>
      </c>
      <c r="D1458" s="256"/>
      <c r="E1458" s="257"/>
      <c r="F1458" s="220"/>
      <c r="G1458" s="220"/>
      <c r="H1458" s="220"/>
      <c r="I1458" s="220"/>
      <c r="J1458" s="220"/>
      <c r="K1458" s="220"/>
      <c r="L1458" s="220"/>
      <c r="M1458" s="220"/>
      <c r="N1458" s="219"/>
      <c r="O1458" s="219"/>
      <c r="P1458" s="219"/>
      <c r="Q1458" s="219"/>
      <c r="R1458" s="220"/>
      <c r="S1458" s="220"/>
      <c r="T1458" s="220"/>
      <c r="U1458" s="220"/>
      <c r="V1458" s="220"/>
      <c r="W1458" s="220"/>
      <c r="X1458" s="220"/>
      <c r="Y1458" s="220"/>
      <c r="Z1458" s="210"/>
      <c r="AA1458" s="210"/>
      <c r="AB1458" s="210"/>
      <c r="AC1458" s="210"/>
      <c r="AD1458" s="210"/>
      <c r="AE1458" s="210"/>
      <c r="AF1458" s="210"/>
      <c r="AG1458" s="210" t="s">
        <v>322</v>
      </c>
      <c r="AH1458" s="210"/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3" x14ac:dyDescent="0.2">
      <c r="A1459" s="217"/>
      <c r="B1459" s="218"/>
      <c r="C1459" s="262" t="s">
        <v>1901</v>
      </c>
      <c r="D1459" s="254"/>
      <c r="E1459" s="255">
        <v>0.67500000000000004</v>
      </c>
      <c r="F1459" s="220"/>
      <c r="G1459" s="220"/>
      <c r="H1459" s="220"/>
      <c r="I1459" s="220"/>
      <c r="J1459" s="220"/>
      <c r="K1459" s="220"/>
      <c r="L1459" s="220"/>
      <c r="M1459" s="220"/>
      <c r="N1459" s="219"/>
      <c r="O1459" s="219"/>
      <c r="P1459" s="219"/>
      <c r="Q1459" s="219"/>
      <c r="R1459" s="220"/>
      <c r="S1459" s="220"/>
      <c r="T1459" s="220"/>
      <c r="U1459" s="220"/>
      <c r="V1459" s="220"/>
      <c r="W1459" s="220"/>
      <c r="X1459" s="220"/>
      <c r="Y1459" s="220"/>
      <c r="Z1459" s="210"/>
      <c r="AA1459" s="210"/>
      <c r="AB1459" s="210"/>
      <c r="AC1459" s="210"/>
      <c r="AD1459" s="210"/>
      <c r="AE1459" s="210"/>
      <c r="AF1459" s="210"/>
      <c r="AG1459" s="210" t="s">
        <v>322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ht="22.5" outlineLevel="1" x14ac:dyDescent="0.2">
      <c r="A1460" s="229">
        <v>289</v>
      </c>
      <c r="B1460" s="230" t="s">
        <v>1902</v>
      </c>
      <c r="C1460" s="247" t="s">
        <v>1903</v>
      </c>
      <c r="D1460" s="231" t="s">
        <v>410</v>
      </c>
      <c r="E1460" s="232">
        <v>44</v>
      </c>
      <c r="F1460" s="233"/>
      <c r="G1460" s="234">
        <f>ROUND(E1460*F1460,2)</f>
        <v>0</v>
      </c>
      <c r="H1460" s="233"/>
      <c r="I1460" s="234">
        <f>ROUND(E1460*H1460,2)</f>
        <v>0</v>
      </c>
      <c r="J1460" s="233"/>
      <c r="K1460" s="234">
        <f>ROUND(E1460*J1460,2)</f>
        <v>0</v>
      </c>
      <c r="L1460" s="234">
        <v>21</v>
      </c>
      <c r="M1460" s="234">
        <f>G1460*(1+L1460/100)</f>
        <v>0</v>
      </c>
      <c r="N1460" s="232">
        <v>0</v>
      </c>
      <c r="O1460" s="232">
        <f>ROUND(E1460*N1460,2)</f>
        <v>0</v>
      </c>
      <c r="P1460" s="232">
        <v>0</v>
      </c>
      <c r="Q1460" s="232">
        <f>ROUND(E1460*P1460,2)</f>
        <v>0</v>
      </c>
      <c r="R1460" s="234" t="s">
        <v>643</v>
      </c>
      <c r="S1460" s="234" t="s">
        <v>246</v>
      </c>
      <c r="T1460" s="235" t="s">
        <v>411</v>
      </c>
      <c r="U1460" s="220">
        <v>0.1</v>
      </c>
      <c r="V1460" s="220">
        <f>ROUND(E1460*U1460,2)</f>
        <v>4.4000000000000004</v>
      </c>
      <c r="W1460" s="220"/>
      <c r="X1460" s="220" t="s">
        <v>280</v>
      </c>
      <c r="Y1460" s="220" t="s">
        <v>249</v>
      </c>
      <c r="Z1460" s="210"/>
      <c r="AA1460" s="210"/>
      <c r="AB1460" s="210"/>
      <c r="AC1460" s="210"/>
      <c r="AD1460" s="210"/>
      <c r="AE1460" s="210"/>
      <c r="AF1460" s="210"/>
      <c r="AG1460" s="210" t="s">
        <v>450</v>
      </c>
      <c r="AH1460" s="210"/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2" x14ac:dyDescent="0.2">
      <c r="A1461" s="217"/>
      <c r="B1461" s="218"/>
      <c r="C1461" s="262" t="s">
        <v>1904</v>
      </c>
      <c r="D1461" s="254"/>
      <c r="E1461" s="255">
        <v>2</v>
      </c>
      <c r="F1461" s="220"/>
      <c r="G1461" s="220"/>
      <c r="H1461" s="220"/>
      <c r="I1461" s="220"/>
      <c r="J1461" s="220"/>
      <c r="K1461" s="220"/>
      <c r="L1461" s="220"/>
      <c r="M1461" s="220"/>
      <c r="N1461" s="219"/>
      <c r="O1461" s="219"/>
      <c r="P1461" s="219"/>
      <c r="Q1461" s="219"/>
      <c r="R1461" s="220"/>
      <c r="S1461" s="220"/>
      <c r="T1461" s="220"/>
      <c r="U1461" s="220"/>
      <c r="V1461" s="220"/>
      <c r="W1461" s="220"/>
      <c r="X1461" s="220"/>
      <c r="Y1461" s="220"/>
      <c r="Z1461" s="210"/>
      <c r="AA1461" s="210"/>
      <c r="AB1461" s="210"/>
      <c r="AC1461" s="210"/>
      <c r="AD1461" s="210"/>
      <c r="AE1461" s="210"/>
      <c r="AF1461" s="210"/>
      <c r="AG1461" s="210" t="s">
        <v>322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3" x14ac:dyDescent="0.2">
      <c r="A1462" s="217"/>
      <c r="B1462" s="218"/>
      <c r="C1462" s="262" t="s">
        <v>1905</v>
      </c>
      <c r="D1462" s="254"/>
      <c r="E1462" s="255">
        <v>6</v>
      </c>
      <c r="F1462" s="220"/>
      <c r="G1462" s="220"/>
      <c r="H1462" s="220"/>
      <c r="I1462" s="220"/>
      <c r="J1462" s="220"/>
      <c r="K1462" s="220"/>
      <c r="L1462" s="220"/>
      <c r="M1462" s="220"/>
      <c r="N1462" s="219"/>
      <c r="O1462" s="219"/>
      <c r="P1462" s="219"/>
      <c r="Q1462" s="219"/>
      <c r="R1462" s="220"/>
      <c r="S1462" s="220"/>
      <c r="T1462" s="220"/>
      <c r="U1462" s="220"/>
      <c r="V1462" s="220"/>
      <c r="W1462" s="220"/>
      <c r="X1462" s="220"/>
      <c r="Y1462" s="220"/>
      <c r="Z1462" s="210"/>
      <c r="AA1462" s="210"/>
      <c r="AB1462" s="210"/>
      <c r="AC1462" s="210"/>
      <c r="AD1462" s="210"/>
      <c r="AE1462" s="210"/>
      <c r="AF1462" s="210"/>
      <c r="AG1462" s="210" t="s">
        <v>322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3" x14ac:dyDescent="0.2">
      <c r="A1463" s="217"/>
      <c r="B1463" s="218"/>
      <c r="C1463" s="262" t="s">
        <v>1906</v>
      </c>
      <c r="D1463" s="254"/>
      <c r="E1463" s="255">
        <v>2</v>
      </c>
      <c r="F1463" s="220"/>
      <c r="G1463" s="220"/>
      <c r="H1463" s="220"/>
      <c r="I1463" s="220"/>
      <c r="J1463" s="220"/>
      <c r="K1463" s="220"/>
      <c r="L1463" s="220"/>
      <c r="M1463" s="220"/>
      <c r="N1463" s="219"/>
      <c r="O1463" s="219"/>
      <c r="P1463" s="219"/>
      <c r="Q1463" s="219"/>
      <c r="R1463" s="220"/>
      <c r="S1463" s="220"/>
      <c r="T1463" s="220"/>
      <c r="U1463" s="220"/>
      <c r="V1463" s="220"/>
      <c r="W1463" s="220"/>
      <c r="X1463" s="220"/>
      <c r="Y1463" s="220"/>
      <c r="Z1463" s="210"/>
      <c r="AA1463" s="210"/>
      <c r="AB1463" s="210"/>
      <c r="AC1463" s="210"/>
      <c r="AD1463" s="210"/>
      <c r="AE1463" s="210"/>
      <c r="AF1463" s="210"/>
      <c r="AG1463" s="210" t="s">
        <v>322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3" x14ac:dyDescent="0.2">
      <c r="A1464" s="217"/>
      <c r="B1464" s="218"/>
      <c r="C1464" s="262" t="s">
        <v>1907</v>
      </c>
      <c r="D1464" s="254"/>
      <c r="E1464" s="255">
        <v>2</v>
      </c>
      <c r="F1464" s="220"/>
      <c r="G1464" s="220"/>
      <c r="H1464" s="220"/>
      <c r="I1464" s="220"/>
      <c r="J1464" s="220"/>
      <c r="K1464" s="220"/>
      <c r="L1464" s="220"/>
      <c r="M1464" s="220"/>
      <c r="N1464" s="219"/>
      <c r="O1464" s="219"/>
      <c r="P1464" s="219"/>
      <c r="Q1464" s="219"/>
      <c r="R1464" s="220"/>
      <c r="S1464" s="220"/>
      <c r="T1464" s="220"/>
      <c r="U1464" s="220"/>
      <c r="V1464" s="220"/>
      <c r="W1464" s="220"/>
      <c r="X1464" s="220"/>
      <c r="Y1464" s="220"/>
      <c r="Z1464" s="210"/>
      <c r="AA1464" s="210"/>
      <c r="AB1464" s="210"/>
      <c r="AC1464" s="210"/>
      <c r="AD1464" s="210"/>
      <c r="AE1464" s="210"/>
      <c r="AF1464" s="210"/>
      <c r="AG1464" s="210" t="s">
        <v>322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3" x14ac:dyDescent="0.2">
      <c r="A1465" s="217"/>
      <c r="B1465" s="218"/>
      <c r="C1465" s="262" t="s">
        <v>1908</v>
      </c>
      <c r="D1465" s="254"/>
      <c r="E1465" s="255">
        <v>4</v>
      </c>
      <c r="F1465" s="220"/>
      <c r="G1465" s="220"/>
      <c r="H1465" s="220"/>
      <c r="I1465" s="220"/>
      <c r="J1465" s="220"/>
      <c r="K1465" s="220"/>
      <c r="L1465" s="220"/>
      <c r="M1465" s="220"/>
      <c r="N1465" s="219"/>
      <c r="O1465" s="219"/>
      <c r="P1465" s="219"/>
      <c r="Q1465" s="219"/>
      <c r="R1465" s="220"/>
      <c r="S1465" s="220"/>
      <c r="T1465" s="220"/>
      <c r="U1465" s="220"/>
      <c r="V1465" s="220"/>
      <c r="W1465" s="220"/>
      <c r="X1465" s="220"/>
      <c r="Y1465" s="220"/>
      <c r="Z1465" s="210"/>
      <c r="AA1465" s="210"/>
      <c r="AB1465" s="210"/>
      <c r="AC1465" s="210"/>
      <c r="AD1465" s="210"/>
      <c r="AE1465" s="210"/>
      <c r="AF1465" s="210"/>
      <c r="AG1465" s="210" t="s">
        <v>322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3" x14ac:dyDescent="0.2">
      <c r="A1466" s="217"/>
      <c r="B1466" s="218"/>
      <c r="C1466" s="262" t="s">
        <v>1909</v>
      </c>
      <c r="D1466" s="254"/>
      <c r="E1466" s="255">
        <v>14</v>
      </c>
      <c r="F1466" s="220"/>
      <c r="G1466" s="220"/>
      <c r="H1466" s="220"/>
      <c r="I1466" s="220"/>
      <c r="J1466" s="220"/>
      <c r="K1466" s="220"/>
      <c r="L1466" s="220"/>
      <c r="M1466" s="220"/>
      <c r="N1466" s="219"/>
      <c r="O1466" s="219"/>
      <c r="P1466" s="219"/>
      <c r="Q1466" s="219"/>
      <c r="R1466" s="220"/>
      <c r="S1466" s="220"/>
      <c r="T1466" s="220"/>
      <c r="U1466" s="220"/>
      <c r="V1466" s="220"/>
      <c r="W1466" s="220"/>
      <c r="X1466" s="220"/>
      <c r="Y1466" s="220"/>
      <c r="Z1466" s="210"/>
      <c r="AA1466" s="210"/>
      <c r="AB1466" s="210"/>
      <c r="AC1466" s="210"/>
      <c r="AD1466" s="210"/>
      <c r="AE1466" s="210"/>
      <c r="AF1466" s="210"/>
      <c r="AG1466" s="210" t="s">
        <v>322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3" x14ac:dyDescent="0.2">
      <c r="A1467" s="217"/>
      <c r="B1467" s="218"/>
      <c r="C1467" s="262" t="s">
        <v>1910</v>
      </c>
      <c r="D1467" s="254"/>
      <c r="E1467" s="255">
        <v>12</v>
      </c>
      <c r="F1467" s="220"/>
      <c r="G1467" s="220"/>
      <c r="H1467" s="220"/>
      <c r="I1467" s="220"/>
      <c r="J1467" s="220"/>
      <c r="K1467" s="220"/>
      <c r="L1467" s="220"/>
      <c r="M1467" s="220"/>
      <c r="N1467" s="219"/>
      <c r="O1467" s="219"/>
      <c r="P1467" s="219"/>
      <c r="Q1467" s="219"/>
      <c r="R1467" s="220"/>
      <c r="S1467" s="220"/>
      <c r="T1467" s="220"/>
      <c r="U1467" s="220"/>
      <c r="V1467" s="220"/>
      <c r="W1467" s="220"/>
      <c r="X1467" s="220"/>
      <c r="Y1467" s="220"/>
      <c r="Z1467" s="210"/>
      <c r="AA1467" s="210"/>
      <c r="AB1467" s="210"/>
      <c r="AC1467" s="210"/>
      <c r="AD1467" s="210"/>
      <c r="AE1467" s="210"/>
      <c r="AF1467" s="210"/>
      <c r="AG1467" s="210" t="s">
        <v>322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3" x14ac:dyDescent="0.2">
      <c r="A1468" s="217"/>
      <c r="B1468" s="218"/>
      <c r="C1468" s="262" t="s">
        <v>1911</v>
      </c>
      <c r="D1468" s="254"/>
      <c r="E1468" s="255">
        <v>2</v>
      </c>
      <c r="F1468" s="220"/>
      <c r="G1468" s="220"/>
      <c r="H1468" s="220"/>
      <c r="I1468" s="220"/>
      <c r="J1468" s="220"/>
      <c r="K1468" s="220"/>
      <c r="L1468" s="220"/>
      <c r="M1468" s="220"/>
      <c r="N1468" s="219"/>
      <c r="O1468" s="219"/>
      <c r="P1468" s="219"/>
      <c r="Q1468" s="219"/>
      <c r="R1468" s="220"/>
      <c r="S1468" s="220"/>
      <c r="T1468" s="220"/>
      <c r="U1468" s="220"/>
      <c r="V1468" s="220"/>
      <c r="W1468" s="220"/>
      <c r="X1468" s="220"/>
      <c r="Y1468" s="220"/>
      <c r="Z1468" s="210"/>
      <c r="AA1468" s="210"/>
      <c r="AB1468" s="210"/>
      <c r="AC1468" s="210"/>
      <c r="AD1468" s="210"/>
      <c r="AE1468" s="210"/>
      <c r="AF1468" s="210"/>
      <c r="AG1468" s="210" t="s">
        <v>322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ht="22.5" outlineLevel="1" x14ac:dyDescent="0.2">
      <c r="A1469" s="229">
        <v>290</v>
      </c>
      <c r="B1469" s="230" t="s">
        <v>1912</v>
      </c>
      <c r="C1469" s="247" t="s">
        <v>1913</v>
      </c>
      <c r="D1469" s="231" t="s">
        <v>410</v>
      </c>
      <c r="E1469" s="232">
        <v>22</v>
      </c>
      <c r="F1469" s="233"/>
      <c r="G1469" s="234">
        <f>ROUND(E1469*F1469,2)</f>
        <v>0</v>
      </c>
      <c r="H1469" s="233"/>
      <c r="I1469" s="234">
        <f>ROUND(E1469*H1469,2)</f>
        <v>0</v>
      </c>
      <c r="J1469" s="233"/>
      <c r="K1469" s="234">
        <f>ROUND(E1469*J1469,2)</f>
        <v>0</v>
      </c>
      <c r="L1469" s="234">
        <v>21</v>
      </c>
      <c r="M1469" s="234">
        <f>G1469*(1+L1469/100)</f>
        <v>0</v>
      </c>
      <c r="N1469" s="232">
        <v>1.0000000000000001E-5</v>
      </c>
      <c r="O1469" s="232">
        <f>ROUND(E1469*N1469,2)</f>
        <v>0</v>
      </c>
      <c r="P1469" s="232">
        <v>0</v>
      </c>
      <c r="Q1469" s="232">
        <f>ROUND(E1469*P1469,2)</f>
        <v>0</v>
      </c>
      <c r="R1469" s="234" t="s">
        <v>643</v>
      </c>
      <c r="S1469" s="234" t="s">
        <v>246</v>
      </c>
      <c r="T1469" s="235" t="s">
        <v>411</v>
      </c>
      <c r="U1469" s="220">
        <v>0.11</v>
      </c>
      <c r="V1469" s="220">
        <f>ROUND(E1469*U1469,2)</f>
        <v>2.42</v>
      </c>
      <c r="W1469" s="220"/>
      <c r="X1469" s="220" t="s">
        <v>280</v>
      </c>
      <c r="Y1469" s="220" t="s">
        <v>249</v>
      </c>
      <c r="Z1469" s="210"/>
      <c r="AA1469" s="210"/>
      <c r="AB1469" s="210"/>
      <c r="AC1469" s="210"/>
      <c r="AD1469" s="210"/>
      <c r="AE1469" s="210"/>
      <c r="AF1469" s="210"/>
      <c r="AG1469" s="210" t="s">
        <v>450</v>
      </c>
      <c r="AH1469" s="210"/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2" x14ac:dyDescent="0.2">
      <c r="A1470" s="217"/>
      <c r="B1470" s="218"/>
      <c r="C1470" s="262" t="s">
        <v>1914</v>
      </c>
      <c r="D1470" s="254"/>
      <c r="E1470" s="255">
        <v>1</v>
      </c>
      <c r="F1470" s="220"/>
      <c r="G1470" s="220"/>
      <c r="H1470" s="220"/>
      <c r="I1470" s="220"/>
      <c r="J1470" s="220"/>
      <c r="K1470" s="220"/>
      <c r="L1470" s="220"/>
      <c r="M1470" s="220"/>
      <c r="N1470" s="219"/>
      <c r="O1470" s="219"/>
      <c r="P1470" s="219"/>
      <c r="Q1470" s="219"/>
      <c r="R1470" s="220"/>
      <c r="S1470" s="220"/>
      <c r="T1470" s="220"/>
      <c r="U1470" s="220"/>
      <c r="V1470" s="220"/>
      <c r="W1470" s="220"/>
      <c r="X1470" s="220"/>
      <c r="Y1470" s="220"/>
      <c r="Z1470" s="210"/>
      <c r="AA1470" s="210"/>
      <c r="AB1470" s="210"/>
      <c r="AC1470" s="210"/>
      <c r="AD1470" s="210"/>
      <c r="AE1470" s="210"/>
      <c r="AF1470" s="210"/>
      <c r="AG1470" s="210" t="s">
        <v>322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3" x14ac:dyDescent="0.2">
      <c r="A1471" s="217"/>
      <c r="B1471" s="218"/>
      <c r="C1471" s="262" t="s">
        <v>1915</v>
      </c>
      <c r="D1471" s="254"/>
      <c r="E1471" s="255">
        <v>4</v>
      </c>
      <c r="F1471" s="220"/>
      <c r="G1471" s="220"/>
      <c r="H1471" s="220"/>
      <c r="I1471" s="220"/>
      <c r="J1471" s="220"/>
      <c r="K1471" s="220"/>
      <c r="L1471" s="220"/>
      <c r="M1471" s="220"/>
      <c r="N1471" s="219"/>
      <c r="O1471" s="219"/>
      <c r="P1471" s="219"/>
      <c r="Q1471" s="219"/>
      <c r="R1471" s="220"/>
      <c r="S1471" s="220"/>
      <c r="T1471" s="220"/>
      <c r="U1471" s="220"/>
      <c r="V1471" s="220"/>
      <c r="W1471" s="220"/>
      <c r="X1471" s="220"/>
      <c r="Y1471" s="220"/>
      <c r="Z1471" s="210"/>
      <c r="AA1471" s="210"/>
      <c r="AB1471" s="210"/>
      <c r="AC1471" s="210"/>
      <c r="AD1471" s="210"/>
      <c r="AE1471" s="210"/>
      <c r="AF1471" s="210"/>
      <c r="AG1471" s="210" t="s">
        <v>322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3" x14ac:dyDescent="0.2">
      <c r="A1472" s="217"/>
      <c r="B1472" s="218"/>
      <c r="C1472" s="262" t="s">
        <v>1916</v>
      </c>
      <c r="D1472" s="254"/>
      <c r="E1472" s="255">
        <v>1</v>
      </c>
      <c r="F1472" s="220"/>
      <c r="G1472" s="220"/>
      <c r="H1472" s="220"/>
      <c r="I1472" s="220"/>
      <c r="J1472" s="220"/>
      <c r="K1472" s="220"/>
      <c r="L1472" s="220"/>
      <c r="M1472" s="220"/>
      <c r="N1472" s="219"/>
      <c r="O1472" s="219"/>
      <c r="P1472" s="219"/>
      <c r="Q1472" s="219"/>
      <c r="R1472" s="220"/>
      <c r="S1472" s="220"/>
      <c r="T1472" s="220"/>
      <c r="U1472" s="220"/>
      <c r="V1472" s="220"/>
      <c r="W1472" s="220"/>
      <c r="X1472" s="220"/>
      <c r="Y1472" s="220"/>
      <c r="Z1472" s="210"/>
      <c r="AA1472" s="210"/>
      <c r="AB1472" s="210"/>
      <c r="AC1472" s="210"/>
      <c r="AD1472" s="210"/>
      <c r="AE1472" s="210"/>
      <c r="AF1472" s="210"/>
      <c r="AG1472" s="210" t="s">
        <v>322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3" x14ac:dyDescent="0.2">
      <c r="A1473" s="217"/>
      <c r="B1473" s="218"/>
      <c r="C1473" s="262" t="s">
        <v>1917</v>
      </c>
      <c r="D1473" s="254"/>
      <c r="E1473" s="255">
        <v>1</v>
      </c>
      <c r="F1473" s="220"/>
      <c r="G1473" s="220"/>
      <c r="H1473" s="220"/>
      <c r="I1473" s="220"/>
      <c r="J1473" s="220"/>
      <c r="K1473" s="220"/>
      <c r="L1473" s="220"/>
      <c r="M1473" s="220"/>
      <c r="N1473" s="219"/>
      <c r="O1473" s="219"/>
      <c r="P1473" s="219"/>
      <c r="Q1473" s="219"/>
      <c r="R1473" s="220"/>
      <c r="S1473" s="220"/>
      <c r="T1473" s="220"/>
      <c r="U1473" s="220"/>
      <c r="V1473" s="220"/>
      <c r="W1473" s="220"/>
      <c r="X1473" s="220"/>
      <c r="Y1473" s="220"/>
      <c r="Z1473" s="210"/>
      <c r="AA1473" s="210"/>
      <c r="AB1473" s="210"/>
      <c r="AC1473" s="210"/>
      <c r="AD1473" s="210"/>
      <c r="AE1473" s="210"/>
      <c r="AF1473" s="210"/>
      <c r="AG1473" s="210" t="s">
        <v>322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3" x14ac:dyDescent="0.2">
      <c r="A1474" s="217"/>
      <c r="B1474" s="218"/>
      <c r="C1474" s="262" t="s">
        <v>1908</v>
      </c>
      <c r="D1474" s="254"/>
      <c r="E1474" s="255">
        <v>4</v>
      </c>
      <c r="F1474" s="220"/>
      <c r="G1474" s="220"/>
      <c r="H1474" s="220"/>
      <c r="I1474" s="220"/>
      <c r="J1474" s="220"/>
      <c r="K1474" s="220"/>
      <c r="L1474" s="220"/>
      <c r="M1474" s="220"/>
      <c r="N1474" s="219"/>
      <c r="O1474" s="219"/>
      <c r="P1474" s="219"/>
      <c r="Q1474" s="219"/>
      <c r="R1474" s="220"/>
      <c r="S1474" s="220"/>
      <c r="T1474" s="220"/>
      <c r="U1474" s="220"/>
      <c r="V1474" s="220"/>
      <c r="W1474" s="220"/>
      <c r="X1474" s="220"/>
      <c r="Y1474" s="220"/>
      <c r="Z1474" s="210"/>
      <c r="AA1474" s="210"/>
      <c r="AB1474" s="210"/>
      <c r="AC1474" s="210"/>
      <c r="AD1474" s="210"/>
      <c r="AE1474" s="210"/>
      <c r="AF1474" s="210"/>
      <c r="AG1474" s="210" t="s">
        <v>322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3" x14ac:dyDescent="0.2">
      <c r="A1475" s="217"/>
      <c r="B1475" s="218"/>
      <c r="C1475" s="262" t="s">
        <v>1918</v>
      </c>
      <c r="D1475" s="254"/>
      <c r="E1475" s="255">
        <v>4</v>
      </c>
      <c r="F1475" s="220"/>
      <c r="G1475" s="220"/>
      <c r="H1475" s="220"/>
      <c r="I1475" s="220"/>
      <c r="J1475" s="220"/>
      <c r="K1475" s="220"/>
      <c r="L1475" s="220"/>
      <c r="M1475" s="220"/>
      <c r="N1475" s="219"/>
      <c r="O1475" s="219"/>
      <c r="P1475" s="219"/>
      <c r="Q1475" s="219"/>
      <c r="R1475" s="220"/>
      <c r="S1475" s="220"/>
      <c r="T1475" s="220"/>
      <c r="U1475" s="220"/>
      <c r="V1475" s="220"/>
      <c r="W1475" s="220"/>
      <c r="X1475" s="220"/>
      <c r="Y1475" s="220"/>
      <c r="Z1475" s="210"/>
      <c r="AA1475" s="210"/>
      <c r="AB1475" s="210"/>
      <c r="AC1475" s="210"/>
      <c r="AD1475" s="210"/>
      <c r="AE1475" s="210"/>
      <c r="AF1475" s="210"/>
      <c r="AG1475" s="210" t="s">
        <v>322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3" x14ac:dyDescent="0.2">
      <c r="A1476" s="217"/>
      <c r="B1476" s="218"/>
      <c r="C1476" s="262" t="s">
        <v>1919</v>
      </c>
      <c r="D1476" s="254"/>
      <c r="E1476" s="255">
        <v>3</v>
      </c>
      <c r="F1476" s="220"/>
      <c r="G1476" s="220"/>
      <c r="H1476" s="220"/>
      <c r="I1476" s="220"/>
      <c r="J1476" s="220"/>
      <c r="K1476" s="220"/>
      <c r="L1476" s="220"/>
      <c r="M1476" s="220"/>
      <c r="N1476" s="219"/>
      <c r="O1476" s="219"/>
      <c r="P1476" s="219"/>
      <c r="Q1476" s="219"/>
      <c r="R1476" s="220"/>
      <c r="S1476" s="220"/>
      <c r="T1476" s="220"/>
      <c r="U1476" s="220"/>
      <c r="V1476" s="220"/>
      <c r="W1476" s="220"/>
      <c r="X1476" s="220"/>
      <c r="Y1476" s="220"/>
      <c r="Z1476" s="210"/>
      <c r="AA1476" s="210"/>
      <c r="AB1476" s="210"/>
      <c r="AC1476" s="210"/>
      <c r="AD1476" s="210"/>
      <c r="AE1476" s="210"/>
      <c r="AF1476" s="210"/>
      <c r="AG1476" s="210" t="s">
        <v>322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3" x14ac:dyDescent="0.2">
      <c r="A1477" s="217"/>
      <c r="B1477" s="218"/>
      <c r="C1477" s="262" t="s">
        <v>1528</v>
      </c>
      <c r="D1477" s="254"/>
      <c r="E1477" s="255">
        <v>4</v>
      </c>
      <c r="F1477" s="220"/>
      <c r="G1477" s="220"/>
      <c r="H1477" s="220"/>
      <c r="I1477" s="220"/>
      <c r="J1477" s="220"/>
      <c r="K1477" s="220"/>
      <c r="L1477" s="220"/>
      <c r="M1477" s="220"/>
      <c r="N1477" s="219"/>
      <c r="O1477" s="219"/>
      <c r="P1477" s="219"/>
      <c r="Q1477" s="219"/>
      <c r="R1477" s="220"/>
      <c r="S1477" s="220"/>
      <c r="T1477" s="220"/>
      <c r="U1477" s="220"/>
      <c r="V1477" s="220"/>
      <c r="W1477" s="220"/>
      <c r="X1477" s="220"/>
      <c r="Y1477" s="220"/>
      <c r="Z1477" s="210"/>
      <c r="AA1477" s="210"/>
      <c r="AB1477" s="210"/>
      <c r="AC1477" s="210"/>
      <c r="AD1477" s="210"/>
      <c r="AE1477" s="210"/>
      <c r="AF1477" s="210"/>
      <c r="AG1477" s="210" t="s">
        <v>322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">
      <c r="A1478" s="229">
        <v>291</v>
      </c>
      <c r="B1478" s="230" t="s">
        <v>1920</v>
      </c>
      <c r="C1478" s="247" t="s">
        <v>1921</v>
      </c>
      <c r="D1478" s="231" t="s">
        <v>400</v>
      </c>
      <c r="E1478" s="232">
        <v>2.25</v>
      </c>
      <c r="F1478" s="233"/>
      <c r="G1478" s="234">
        <f>ROUND(E1478*F1478,2)</f>
        <v>0</v>
      </c>
      <c r="H1478" s="233"/>
      <c r="I1478" s="234">
        <f>ROUND(E1478*H1478,2)</f>
        <v>0</v>
      </c>
      <c r="J1478" s="233"/>
      <c r="K1478" s="234">
        <f>ROUND(E1478*J1478,2)</f>
        <v>0</v>
      </c>
      <c r="L1478" s="234">
        <v>21</v>
      </c>
      <c r="M1478" s="234">
        <f>G1478*(1+L1478/100)</f>
        <v>0</v>
      </c>
      <c r="N1478" s="232">
        <v>0</v>
      </c>
      <c r="O1478" s="232">
        <f>ROUND(E1478*N1478,2)</f>
        <v>0</v>
      </c>
      <c r="P1478" s="232">
        <v>0</v>
      </c>
      <c r="Q1478" s="232">
        <f>ROUND(E1478*P1478,2)</f>
        <v>0</v>
      </c>
      <c r="R1478" s="234" t="s">
        <v>643</v>
      </c>
      <c r="S1478" s="234" t="s">
        <v>246</v>
      </c>
      <c r="T1478" s="235" t="s">
        <v>411</v>
      </c>
      <c r="U1478" s="220">
        <v>0.53400000000000003</v>
      </c>
      <c r="V1478" s="220">
        <f>ROUND(E1478*U1478,2)</f>
        <v>1.2</v>
      </c>
      <c r="W1478" s="220"/>
      <c r="X1478" s="220" t="s">
        <v>280</v>
      </c>
      <c r="Y1478" s="220" t="s">
        <v>249</v>
      </c>
      <c r="Z1478" s="210"/>
      <c r="AA1478" s="210"/>
      <c r="AB1478" s="210"/>
      <c r="AC1478" s="210"/>
      <c r="AD1478" s="210"/>
      <c r="AE1478" s="210"/>
      <c r="AF1478" s="210"/>
      <c r="AG1478" s="210" t="s">
        <v>450</v>
      </c>
      <c r="AH1478" s="210"/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2" x14ac:dyDescent="0.2">
      <c r="A1479" s="217"/>
      <c r="B1479" s="218"/>
      <c r="C1479" s="261" t="s">
        <v>1922</v>
      </c>
      <c r="D1479" s="260"/>
      <c r="E1479" s="260"/>
      <c r="F1479" s="260"/>
      <c r="G1479" s="260"/>
      <c r="H1479" s="220"/>
      <c r="I1479" s="220"/>
      <c r="J1479" s="220"/>
      <c r="K1479" s="220"/>
      <c r="L1479" s="220"/>
      <c r="M1479" s="220"/>
      <c r="N1479" s="219"/>
      <c r="O1479" s="219"/>
      <c r="P1479" s="219"/>
      <c r="Q1479" s="219"/>
      <c r="R1479" s="220"/>
      <c r="S1479" s="220"/>
      <c r="T1479" s="220"/>
      <c r="U1479" s="220"/>
      <c r="V1479" s="220"/>
      <c r="W1479" s="220"/>
      <c r="X1479" s="220"/>
      <c r="Y1479" s="220"/>
      <c r="Z1479" s="210"/>
      <c r="AA1479" s="210"/>
      <c r="AB1479" s="210"/>
      <c r="AC1479" s="210"/>
      <c r="AD1479" s="210"/>
      <c r="AE1479" s="210"/>
      <c r="AF1479" s="210"/>
      <c r="AG1479" s="210" t="s">
        <v>320</v>
      </c>
      <c r="AH1479" s="210"/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2" x14ac:dyDescent="0.2">
      <c r="A1480" s="217"/>
      <c r="B1480" s="218"/>
      <c r="C1480" s="262" t="s">
        <v>1923</v>
      </c>
      <c r="D1480" s="254"/>
      <c r="E1480" s="255">
        <v>1.5</v>
      </c>
      <c r="F1480" s="220"/>
      <c r="G1480" s="220"/>
      <c r="H1480" s="220"/>
      <c r="I1480" s="220"/>
      <c r="J1480" s="220"/>
      <c r="K1480" s="220"/>
      <c r="L1480" s="220"/>
      <c r="M1480" s="220"/>
      <c r="N1480" s="219"/>
      <c r="O1480" s="219"/>
      <c r="P1480" s="219"/>
      <c r="Q1480" s="219"/>
      <c r="R1480" s="220"/>
      <c r="S1480" s="220"/>
      <c r="T1480" s="220"/>
      <c r="U1480" s="220"/>
      <c r="V1480" s="220"/>
      <c r="W1480" s="220"/>
      <c r="X1480" s="220"/>
      <c r="Y1480" s="220"/>
      <c r="Z1480" s="210"/>
      <c r="AA1480" s="210"/>
      <c r="AB1480" s="210"/>
      <c r="AC1480" s="210"/>
      <c r="AD1480" s="210"/>
      <c r="AE1480" s="210"/>
      <c r="AF1480" s="210"/>
      <c r="AG1480" s="210" t="s">
        <v>322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3" x14ac:dyDescent="0.2">
      <c r="A1481" s="217"/>
      <c r="B1481" s="218"/>
      <c r="C1481" s="262" t="s">
        <v>1924</v>
      </c>
      <c r="D1481" s="254"/>
      <c r="E1481" s="255">
        <v>0.75</v>
      </c>
      <c r="F1481" s="220"/>
      <c r="G1481" s="220"/>
      <c r="H1481" s="220"/>
      <c r="I1481" s="220"/>
      <c r="J1481" s="220"/>
      <c r="K1481" s="220"/>
      <c r="L1481" s="220"/>
      <c r="M1481" s="220"/>
      <c r="N1481" s="219"/>
      <c r="O1481" s="219"/>
      <c r="P1481" s="219"/>
      <c r="Q1481" s="219"/>
      <c r="R1481" s="220"/>
      <c r="S1481" s="220"/>
      <c r="T1481" s="220"/>
      <c r="U1481" s="220"/>
      <c r="V1481" s="220"/>
      <c r="W1481" s="220"/>
      <c r="X1481" s="220"/>
      <c r="Y1481" s="220"/>
      <c r="Z1481" s="210"/>
      <c r="AA1481" s="210"/>
      <c r="AB1481" s="210"/>
      <c r="AC1481" s="210"/>
      <c r="AD1481" s="210"/>
      <c r="AE1481" s="210"/>
      <c r="AF1481" s="210"/>
      <c r="AG1481" s="210" t="s">
        <v>322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ht="22.5" outlineLevel="1" x14ac:dyDescent="0.2">
      <c r="A1482" s="229">
        <v>292</v>
      </c>
      <c r="B1482" s="230" t="s">
        <v>1925</v>
      </c>
      <c r="C1482" s="247" t="s">
        <v>1926</v>
      </c>
      <c r="D1482" s="231" t="s">
        <v>363</v>
      </c>
      <c r="E1482" s="232">
        <v>98.075000000000003</v>
      </c>
      <c r="F1482" s="233"/>
      <c r="G1482" s="234">
        <f>ROUND(E1482*F1482,2)</f>
        <v>0</v>
      </c>
      <c r="H1482" s="233"/>
      <c r="I1482" s="234">
        <f>ROUND(E1482*H1482,2)</f>
        <v>0</v>
      </c>
      <c r="J1482" s="233"/>
      <c r="K1482" s="234">
        <f>ROUND(E1482*J1482,2)</f>
        <v>0</v>
      </c>
      <c r="L1482" s="234">
        <v>21</v>
      </c>
      <c r="M1482" s="234">
        <f>G1482*(1+L1482/100)</f>
        <v>0</v>
      </c>
      <c r="N1482" s="232">
        <v>5.3499999999999997E-3</v>
      </c>
      <c r="O1482" s="232">
        <f>ROUND(E1482*N1482,2)</f>
        <v>0.52</v>
      </c>
      <c r="P1482" s="232">
        <v>0</v>
      </c>
      <c r="Q1482" s="232">
        <f>ROUND(E1482*P1482,2)</f>
        <v>0</v>
      </c>
      <c r="R1482" s="234" t="s">
        <v>643</v>
      </c>
      <c r="S1482" s="234" t="s">
        <v>246</v>
      </c>
      <c r="T1482" s="235" t="s">
        <v>411</v>
      </c>
      <c r="U1482" s="220">
        <v>1.288</v>
      </c>
      <c r="V1482" s="220">
        <f>ROUND(E1482*U1482,2)</f>
        <v>126.32</v>
      </c>
      <c r="W1482" s="220"/>
      <c r="X1482" s="220" t="s">
        <v>280</v>
      </c>
      <c r="Y1482" s="220" t="s">
        <v>249</v>
      </c>
      <c r="Z1482" s="210"/>
      <c r="AA1482" s="210"/>
      <c r="AB1482" s="210"/>
      <c r="AC1482" s="210"/>
      <c r="AD1482" s="210"/>
      <c r="AE1482" s="210"/>
      <c r="AF1482" s="210"/>
      <c r="AG1482" s="210" t="s">
        <v>450</v>
      </c>
      <c r="AH1482" s="210"/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2" x14ac:dyDescent="0.2">
      <c r="A1483" s="217"/>
      <c r="B1483" s="218"/>
      <c r="C1483" s="262" t="s">
        <v>1887</v>
      </c>
      <c r="D1483" s="254"/>
      <c r="E1483" s="255">
        <v>3.75</v>
      </c>
      <c r="F1483" s="220"/>
      <c r="G1483" s="220"/>
      <c r="H1483" s="220"/>
      <c r="I1483" s="220"/>
      <c r="J1483" s="220"/>
      <c r="K1483" s="220"/>
      <c r="L1483" s="220"/>
      <c r="M1483" s="220"/>
      <c r="N1483" s="219"/>
      <c r="O1483" s="219"/>
      <c r="P1483" s="219"/>
      <c r="Q1483" s="219"/>
      <c r="R1483" s="220"/>
      <c r="S1483" s="220"/>
      <c r="T1483" s="220"/>
      <c r="U1483" s="220"/>
      <c r="V1483" s="220"/>
      <c r="W1483" s="220"/>
      <c r="X1483" s="220"/>
      <c r="Y1483" s="220"/>
      <c r="Z1483" s="210"/>
      <c r="AA1483" s="210"/>
      <c r="AB1483" s="210"/>
      <c r="AC1483" s="210"/>
      <c r="AD1483" s="210"/>
      <c r="AE1483" s="210"/>
      <c r="AF1483" s="210"/>
      <c r="AG1483" s="210" t="s">
        <v>322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3" x14ac:dyDescent="0.2">
      <c r="A1484" s="217"/>
      <c r="B1484" s="218"/>
      <c r="C1484" s="262" t="s">
        <v>1888</v>
      </c>
      <c r="D1484" s="254"/>
      <c r="E1484" s="255">
        <v>3.375</v>
      </c>
      <c r="F1484" s="220"/>
      <c r="G1484" s="220"/>
      <c r="H1484" s="220"/>
      <c r="I1484" s="220"/>
      <c r="J1484" s="220"/>
      <c r="K1484" s="220"/>
      <c r="L1484" s="220"/>
      <c r="M1484" s="220"/>
      <c r="N1484" s="219"/>
      <c r="O1484" s="219"/>
      <c r="P1484" s="219"/>
      <c r="Q1484" s="219"/>
      <c r="R1484" s="220"/>
      <c r="S1484" s="220"/>
      <c r="T1484" s="220"/>
      <c r="U1484" s="220"/>
      <c r="V1484" s="220"/>
      <c r="W1484" s="220"/>
      <c r="X1484" s="220"/>
      <c r="Y1484" s="220"/>
      <c r="Z1484" s="210"/>
      <c r="AA1484" s="210"/>
      <c r="AB1484" s="210"/>
      <c r="AC1484" s="210"/>
      <c r="AD1484" s="210"/>
      <c r="AE1484" s="210"/>
      <c r="AF1484" s="210"/>
      <c r="AG1484" s="210" t="s">
        <v>322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3" x14ac:dyDescent="0.2">
      <c r="A1485" s="217"/>
      <c r="B1485" s="218"/>
      <c r="C1485" s="262" t="s">
        <v>1889</v>
      </c>
      <c r="D1485" s="254"/>
      <c r="E1485" s="255">
        <v>4.28</v>
      </c>
      <c r="F1485" s="220"/>
      <c r="G1485" s="220"/>
      <c r="H1485" s="220"/>
      <c r="I1485" s="220"/>
      <c r="J1485" s="220"/>
      <c r="K1485" s="220"/>
      <c r="L1485" s="220"/>
      <c r="M1485" s="220"/>
      <c r="N1485" s="219"/>
      <c r="O1485" s="219"/>
      <c r="P1485" s="219"/>
      <c r="Q1485" s="219"/>
      <c r="R1485" s="220"/>
      <c r="S1485" s="220"/>
      <c r="T1485" s="220"/>
      <c r="U1485" s="220"/>
      <c r="V1485" s="220"/>
      <c r="W1485" s="220"/>
      <c r="X1485" s="220"/>
      <c r="Y1485" s="220"/>
      <c r="Z1485" s="210"/>
      <c r="AA1485" s="210"/>
      <c r="AB1485" s="210"/>
      <c r="AC1485" s="210"/>
      <c r="AD1485" s="210"/>
      <c r="AE1485" s="210"/>
      <c r="AF1485" s="210"/>
      <c r="AG1485" s="210" t="s">
        <v>322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3" x14ac:dyDescent="0.2">
      <c r="A1486" s="217"/>
      <c r="B1486" s="218"/>
      <c r="C1486" s="262" t="s">
        <v>1890</v>
      </c>
      <c r="D1486" s="254"/>
      <c r="E1486" s="255">
        <v>3.375</v>
      </c>
      <c r="F1486" s="220"/>
      <c r="G1486" s="220"/>
      <c r="H1486" s="220"/>
      <c r="I1486" s="220"/>
      <c r="J1486" s="220"/>
      <c r="K1486" s="220"/>
      <c r="L1486" s="220"/>
      <c r="M1486" s="220"/>
      <c r="N1486" s="219"/>
      <c r="O1486" s="219"/>
      <c r="P1486" s="219"/>
      <c r="Q1486" s="219"/>
      <c r="R1486" s="220"/>
      <c r="S1486" s="220"/>
      <c r="T1486" s="220"/>
      <c r="U1486" s="220"/>
      <c r="V1486" s="220"/>
      <c r="W1486" s="220"/>
      <c r="X1486" s="220"/>
      <c r="Y1486" s="220"/>
      <c r="Z1486" s="210"/>
      <c r="AA1486" s="210"/>
      <c r="AB1486" s="210"/>
      <c r="AC1486" s="210"/>
      <c r="AD1486" s="210"/>
      <c r="AE1486" s="210"/>
      <c r="AF1486" s="210"/>
      <c r="AG1486" s="210" t="s">
        <v>322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3" x14ac:dyDescent="0.2">
      <c r="A1487" s="217"/>
      <c r="B1487" s="218"/>
      <c r="C1487" s="262" t="s">
        <v>1891</v>
      </c>
      <c r="D1487" s="254"/>
      <c r="E1487" s="255">
        <v>3.375</v>
      </c>
      <c r="F1487" s="220"/>
      <c r="G1487" s="220"/>
      <c r="H1487" s="220"/>
      <c r="I1487" s="220"/>
      <c r="J1487" s="220"/>
      <c r="K1487" s="220"/>
      <c r="L1487" s="220"/>
      <c r="M1487" s="220"/>
      <c r="N1487" s="219"/>
      <c r="O1487" s="219"/>
      <c r="P1487" s="219"/>
      <c r="Q1487" s="219"/>
      <c r="R1487" s="220"/>
      <c r="S1487" s="220"/>
      <c r="T1487" s="220"/>
      <c r="U1487" s="220"/>
      <c r="V1487" s="220"/>
      <c r="W1487" s="220"/>
      <c r="X1487" s="220"/>
      <c r="Y1487" s="220"/>
      <c r="Z1487" s="210"/>
      <c r="AA1487" s="210"/>
      <c r="AB1487" s="210"/>
      <c r="AC1487" s="210"/>
      <c r="AD1487" s="210"/>
      <c r="AE1487" s="210"/>
      <c r="AF1487" s="210"/>
      <c r="AG1487" s="210" t="s">
        <v>322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3" x14ac:dyDescent="0.2">
      <c r="A1488" s="217"/>
      <c r="B1488" s="218"/>
      <c r="C1488" s="262" t="s">
        <v>1892</v>
      </c>
      <c r="D1488" s="254"/>
      <c r="E1488" s="255">
        <v>16.02</v>
      </c>
      <c r="F1488" s="220"/>
      <c r="G1488" s="220"/>
      <c r="H1488" s="220"/>
      <c r="I1488" s="220"/>
      <c r="J1488" s="220"/>
      <c r="K1488" s="220"/>
      <c r="L1488" s="220"/>
      <c r="M1488" s="220"/>
      <c r="N1488" s="219"/>
      <c r="O1488" s="219"/>
      <c r="P1488" s="219"/>
      <c r="Q1488" s="219"/>
      <c r="R1488" s="220"/>
      <c r="S1488" s="220"/>
      <c r="T1488" s="220"/>
      <c r="U1488" s="220"/>
      <c r="V1488" s="220"/>
      <c r="W1488" s="220"/>
      <c r="X1488" s="220"/>
      <c r="Y1488" s="220"/>
      <c r="Z1488" s="210"/>
      <c r="AA1488" s="210"/>
      <c r="AB1488" s="210"/>
      <c r="AC1488" s="210"/>
      <c r="AD1488" s="210"/>
      <c r="AE1488" s="210"/>
      <c r="AF1488" s="210"/>
      <c r="AG1488" s="210" t="s">
        <v>322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3" x14ac:dyDescent="0.2">
      <c r="A1489" s="217"/>
      <c r="B1489" s="218"/>
      <c r="C1489" s="262" t="s">
        <v>1893</v>
      </c>
      <c r="D1489" s="254"/>
      <c r="E1489" s="255">
        <v>-1.62</v>
      </c>
      <c r="F1489" s="220"/>
      <c r="G1489" s="220"/>
      <c r="H1489" s="220"/>
      <c r="I1489" s="220"/>
      <c r="J1489" s="220"/>
      <c r="K1489" s="220"/>
      <c r="L1489" s="220"/>
      <c r="M1489" s="220"/>
      <c r="N1489" s="219"/>
      <c r="O1489" s="219"/>
      <c r="P1489" s="219"/>
      <c r="Q1489" s="219"/>
      <c r="R1489" s="220"/>
      <c r="S1489" s="220"/>
      <c r="T1489" s="220"/>
      <c r="U1489" s="220"/>
      <c r="V1489" s="220"/>
      <c r="W1489" s="220"/>
      <c r="X1489" s="220"/>
      <c r="Y1489" s="220"/>
      <c r="Z1489" s="210"/>
      <c r="AA1489" s="210"/>
      <c r="AB1489" s="210"/>
      <c r="AC1489" s="210"/>
      <c r="AD1489" s="210"/>
      <c r="AE1489" s="210"/>
      <c r="AF1489" s="210"/>
      <c r="AG1489" s="210" t="s">
        <v>322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3" x14ac:dyDescent="0.2">
      <c r="A1490" s="217"/>
      <c r="B1490" s="218"/>
      <c r="C1490" s="262" t="s">
        <v>1894</v>
      </c>
      <c r="D1490" s="254"/>
      <c r="E1490" s="255">
        <v>32.4</v>
      </c>
      <c r="F1490" s="220"/>
      <c r="G1490" s="220"/>
      <c r="H1490" s="220"/>
      <c r="I1490" s="220"/>
      <c r="J1490" s="220"/>
      <c r="K1490" s="220"/>
      <c r="L1490" s="220"/>
      <c r="M1490" s="220"/>
      <c r="N1490" s="219"/>
      <c r="O1490" s="219"/>
      <c r="P1490" s="219"/>
      <c r="Q1490" s="219"/>
      <c r="R1490" s="220"/>
      <c r="S1490" s="220"/>
      <c r="T1490" s="220"/>
      <c r="U1490" s="220"/>
      <c r="V1490" s="220"/>
      <c r="W1490" s="220"/>
      <c r="X1490" s="220"/>
      <c r="Y1490" s="220"/>
      <c r="Z1490" s="210"/>
      <c r="AA1490" s="210"/>
      <c r="AB1490" s="210"/>
      <c r="AC1490" s="210"/>
      <c r="AD1490" s="210"/>
      <c r="AE1490" s="210"/>
      <c r="AF1490" s="210"/>
      <c r="AG1490" s="210" t="s">
        <v>322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3" x14ac:dyDescent="0.2">
      <c r="A1491" s="217"/>
      <c r="B1491" s="218"/>
      <c r="C1491" s="262" t="s">
        <v>1895</v>
      </c>
      <c r="D1491" s="254"/>
      <c r="E1491" s="255">
        <v>-1.26</v>
      </c>
      <c r="F1491" s="220"/>
      <c r="G1491" s="220"/>
      <c r="H1491" s="220"/>
      <c r="I1491" s="220"/>
      <c r="J1491" s="220"/>
      <c r="K1491" s="220"/>
      <c r="L1491" s="220"/>
      <c r="M1491" s="220"/>
      <c r="N1491" s="219"/>
      <c r="O1491" s="219"/>
      <c r="P1491" s="219"/>
      <c r="Q1491" s="219"/>
      <c r="R1491" s="220"/>
      <c r="S1491" s="220"/>
      <c r="T1491" s="220"/>
      <c r="U1491" s="220"/>
      <c r="V1491" s="220"/>
      <c r="W1491" s="220"/>
      <c r="X1491" s="220"/>
      <c r="Y1491" s="220"/>
      <c r="Z1491" s="210"/>
      <c r="AA1491" s="210"/>
      <c r="AB1491" s="210"/>
      <c r="AC1491" s="210"/>
      <c r="AD1491" s="210"/>
      <c r="AE1491" s="210"/>
      <c r="AF1491" s="210"/>
      <c r="AG1491" s="210" t="s">
        <v>322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3" x14ac:dyDescent="0.2">
      <c r="A1492" s="217"/>
      <c r="B1492" s="218"/>
      <c r="C1492" s="262" t="s">
        <v>1896</v>
      </c>
      <c r="D1492" s="254"/>
      <c r="E1492" s="255">
        <v>28.44</v>
      </c>
      <c r="F1492" s="220"/>
      <c r="G1492" s="220"/>
      <c r="H1492" s="220"/>
      <c r="I1492" s="220"/>
      <c r="J1492" s="220"/>
      <c r="K1492" s="220"/>
      <c r="L1492" s="220"/>
      <c r="M1492" s="220"/>
      <c r="N1492" s="219"/>
      <c r="O1492" s="219"/>
      <c r="P1492" s="219"/>
      <c r="Q1492" s="219"/>
      <c r="R1492" s="220"/>
      <c r="S1492" s="220"/>
      <c r="T1492" s="220"/>
      <c r="U1492" s="220"/>
      <c r="V1492" s="220"/>
      <c r="W1492" s="220"/>
      <c r="X1492" s="220"/>
      <c r="Y1492" s="220"/>
      <c r="Z1492" s="210"/>
      <c r="AA1492" s="210"/>
      <c r="AB1492" s="210"/>
      <c r="AC1492" s="210"/>
      <c r="AD1492" s="210"/>
      <c r="AE1492" s="210"/>
      <c r="AF1492" s="210"/>
      <c r="AG1492" s="210" t="s">
        <v>322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3" x14ac:dyDescent="0.2">
      <c r="A1493" s="217"/>
      <c r="B1493" s="218"/>
      <c r="C1493" s="262" t="s">
        <v>1895</v>
      </c>
      <c r="D1493" s="254"/>
      <c r="E1493" s="255">
        <v>-1.26</v>
      </c>
      <c r="F1493" s="220"/>
      <c r="G1493" s="220"/>
      <c r="H1493" s="220"/>
      <c r="I1493" s="220"/>
      <c r="J1493" s="220"/>
      <c r="K1493" s="220"/>
      <c r="L1493" s="220"/>
      <c r="M1493" s="220"/>
      <c r="N1493" s="219"/>
      <c r="O1493" s="219"/>
      <c r="P1493" s="219"/>
      <c r="Q1493" s="219"/>
      <c r="R1493" s="220"/>
      <c r="S1493" s="220"/>
      <c r="T1493" s="220"/>
      <c r="U1493" s="220"/>
      <c r="V1493" s="220"/>
      <c r="W1493" s="220"/>
      <c r="X1493" s="220"/>
      <c r="Y1493" s="220"/>
      <c r="Z1493" s="210"/>
      <c r="AA1493" s="210"/>
      <c r="AB1493" s="210"/>
      <c r="AC1493" s="210"/>
      <c r="AD1493" s="210"/>
      <c r="AE1493" s="210"/>
      <c r="AF1493" s="210"/>
      <c r="AG1493" s="210" t="s">
        <v>322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3" x14ac:dyDescent="0.2">
      <c r="A1494" s="217"/>
      <c r="B1494" s="218"/>
      <c r="C1494" s="262" t="s">
        <v>1897</v>
      </c>
      <c r="D1494" s="254"/>
      <c r="E1494" s="255">
        <v>8.4</v>
      </c>
      <c r="F1494" s="220"/>
      <c r="G1494" s="220"/>
      <c r="H1494" s="220"/>
      <c r="I1494" s="220"/>
      <c r="J1494" s="220"/>
      <c r="K1494" s="220"/>
      <c r="L1494" s="220"/>
      <c r="M1494" s="220"/>
      <c r="N1494" s="219"/>
      <c r="O1494" s="219"/>
      <c r="P1494" s="219"/>
      <c r="Q1494" s="219"/>
      <c r="R1494" s="220"/>
      <c r="S1494" s="220"/>
      <c r="T1494" s="220"/>
      <c r="U1494" s="220"/>
      <c r="V1494" s="220"/>
      <c r="W1494" s="220"/>
      <c r="X1494" s="220"/>
      <c r="Y1494" s="220"/>
      <c r="Z1494" s="210"/>
      <c r="AA1494" s="210"/>
      <c r="AB1494" s="210"/>
      <c r="AC1494" s="210"/>
      <c r="AD1494" s="210"/>
      <c r="AE1494" s="210"/>
      <c r="AF1494" s="210"/>
      <c r="AG1494" s="210" t="s">
        <v>322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3" x14ac:dyDescent="0.2">
      <c r="A1495" s="217"/>
      <c r="B1495" s="218"/>
      <c r="C1495" s="262" t="s">
        <v>1898</v>
      </c>
      <c r="D1495" s="254"/>
      <c r="E1495" s="255">
        <v>-1.2</v>
      </c>
      <c r="F1495" s="220"/>
      <c r="G1495" s="220"/>
      <c r="H1495" s="220"/>
      <c r="I1495" s="220"/>
      <c r="J1495" s="220"/>
      <c r="K1495" s="220"/>
      <c r="L1495" s="220"/>
      <c r="M1495" s="220"/>
      <c r="N1495" s="219"/>
      <c r="O1495" s="219"/>
      <c r="P1495" s="219"/>
      <c r="Q1495" s="219"/>
      <c r="R1495" s="220"/>
      <c r="S1495" s="220"/>
      <c r="T1495" s="220"/>
      <c r="U1495" s="220"/>
      <c r="V1495" s="220"/>
      <c r="W1495" s="220"/>
      <c r="X1495" s="220"/>
      <c r="Y1495" s="220"/>
      <c r="Z1495" s="210"/>
      <c r="AA1495" s="210"/>
      <c r="AB1495" s="210"/>
      <c r="AC1495" s="210"/>
      <c r="AD1495" s="210"/>
      <c r="AE1495" s="210"/>
      <c r="AF1495" s="210"/>
      <c r="AG1495" s="210" t="s">
        <v>322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ht="22.5" outlineLevel="1" x14ac:dyDescent="0.2">
      <c r="A1496" s="239">
        <v>293</v>
      </c>
      <c r="B1496" s="240" t="s">
        <v>1927</v>
      </c>
      <c r="C1496" s="250" t="s">
        <v>1928</v>
      </c>
      <c r="D1496" s="241" t="s">
        <v>363</v>
      </c>
      <c r="E1496" s="242">
        <v>98.75</v>
      </c>
      <c r="F1496" s="243"/>
      <c r="G1496" s="244">
        <f>ROUND(E1496*F1496,2)</f>
        <v>0</v>
      </c>
      <c r="H1496" s="243"/>
      <c r="I1496" s="244">
        <f>ROUND(E1496*H1496,2)</f>
        <v>0</v>
      </c>
      <c r="J1496" s="243"/>
      <c r="K1496" s="244">
        <f>ROUND(E1496*J1496,2)</f>
        <v>0</v>
      </c>
      <c r="L1496" s="244">
        <v>21</v>
      </c>
      <c r="M1496" s="244">
        <f>G1496*(1+L1496/100)</f>
        <v>0</v>
      </c>
      <c r="N1496" s="242">
        <v>4.0000000000000002E-4</v>
      </c>
      <c r="O1496" s="242">
        <f>ROUND(E1496*N1496,2)</f>
        <v>0.04</v>
      </c>
      <c r="P1496" s="242">
        <v>0</v>
      </c>
      <c r="Q1496" s="242">
        <f>ROUND(E1496*P1496,2)</f>
        <v>0</v>
      </c>
      <c r="R1496" s="244" t="s">
        <v>643</v>
      </c>
      <c r="S1496" s="244" t="s">
        <v>246</v>
      </c>
      <c r="T1496" s="245" t="s">
        <v>411</v>
      </c>
      <c r="U1496" s="220">
        <v>0</v>
      </c>
      <c r="V1496" s="220">
        <f>ROUND(E1496*U1496,2)</f>
        <v>0</v>
      </c>
      <c r="W1496" s="220"/>
      <c r="X1496" s="220" t="s">
        <v>280</v>
      </c>
      <c r="Y1496" s="220" t="s">
        <v>249</v>
      </c>
      <c r="Z1496" s="210"/>
      <c r="AA1496" s="210"/>
      <c r="AB1496" s="210"/>
      <c r="AC1496" s="210"/>
      <c r="AD1496" s="210"/>
      <c r="AE1496" s="210"/>
      <c r="AF1496" s="210"/>
      <c r="AG1496" s="210" t="s">
        <v>450</v>
      </c>
      <c r="AH1496" s="210"/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1" x14ac:dyDescent="0.2">
      <c r="A1497" s="229">
        <v>294</v>
      </c>
      <c r="B1497" s="230" t="s">
        <v>1929</v>
      </c>
      <c r="C1497" s="247" t="s">
        <v>1930</v>
      </c>
      <c r="D1497" s="231" t="s">
        <v>400</v>
      </c>
      <c r="E1497" s="232">
        <v>86.1</v>
      </c>
      <c r="F1497" s="233"/>
      <c r="G1497" s="234">
        <f>ROUND(E1497*F1497,2)</f>
        <v>0</v>
      </c>
      <c r="H1497" s="233"/>
      <c r="I1497" s="234">
        <f>ROUND(E1497*H1497,2)</f>
        <v>0</v>
      </c>
      <c r="J1497" s="233"/>
      <c r="K1497" s="234">
        <f>ROUND(E1497*J1497,2)</f>
        <v>0</v>
      </c>
      <c r="L1497" s="234">
        <v>21</v>
      </c>
      <c r="M1497" s="234">
        <f>G1497*(1+L1497/100)</f>
        <v>0</v>
      </c>
      <c r="N1497" s="232">
        <v>4.2000000000000002E-4</v>
      </c>
      <c r="O1497" s="232">
        <f>ROUND(E1497*N1497,2)</f>
        <v>0.04</v>
      </c>
      <c r="P1497" s="232">
        <v>0</v>
      </c>
      <c r="Q1497" s="232">
        <f>ROUND(E1497*P1497,2)</f>
        <v>0</v>
      </c>
      <c r="R1497" s="234" t="s">
        <v>643</v>
      </c>
      <c r="S1497" s="234" t="s">
        <v>246</v>
      </c>
      <c r="T1497" s="235" t="s">
        <v>411</v>
      </c>
      <c r="U1497" s="220">
        <v>0.12</v>
      </c>
      <c r="V1497" s="220">
        <f>ROUND(E1497*U1497,2)</f>
        <v>10.33</v>
      </c>
      <c r="W1497" s="220"/>
      <c r="X1497" s="220" t="s">
        <v>280</v>
      </c>
      <c r="Y1497" s="220" t="s">
        <v>249</v>
      </c>
      <c r="Z1497" s="210"/>
      <c r="AA1497" s="210"/>
      <c r="AB1497" s="210"/>
      <c r="AC1497" s="210"/>
      <c r="AD1497" s="210"/>
      <c r="AE1497" s="210"/>
      <c r="AF1497" s="210"/>
      <c r="AG1497" s="210" t="s">
        <v>450</v>
      </c>
      <c r="AH1497" s="210"/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2" x14ac:dyDescent="0.2">
      <c r="A1498" s="217"/>
      <c r="B1498" s="218"/>
      <c r="C1498" s="262" t="s">
        <v>1931</v>
      </c>
      <c r="D1498" s="254"/>
      <c r="E1498" s="255">
        <v>5.5</v>
      </c>
      <c r="F1498" s="220"/>
      <c r="G1498" s="220"/>
      <c r="H1498" s="220"/>
      <c r="I1498" s="220"/>
      <c r="J1498" s="220"/>
      <c r="K1498" s="220"/>
      <c r="L1498" s="220"/>
      <c r="M1498" s="220"/>
      <c r="N1498" s="219"/>
      <c r="O1498" s="219"/>
      <c r="P1498" s="219"/>
      <c r="Q1498" s="219"/>
      <c r="R1498" s="220"/>
      <c r="S1498" s="220"/>
      <c r="T1498" s="220"/>
      <c r="U1498" s="220"/>
      <c r="V1498" s="220"/>
      <c r="W1498" s="220"/>
      <c r="X1498" s="220"/>
      <c r="Y1498" s="220"/>
      <c r="Z1498" s="210"/>
      <c r="AA1498" s="210"/>
      <c r="AB1498" s="210"/>
      <c r="AC1498" s="210"/>
      <c r="AD1498" s="210"/>
      <c r="AE1498" s="210"/>
      <c r="AF1498" s="210"/>
      <c r="AG1498" s="210" t="s">
        <v>322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3" x14ac:dyDescent="0.2">
      <c r="A1499" s="217"/>
      <c r="B1499" s="218"/>
      <c r="C1499" s="262" t="s">
        <v>1932</v>
      </c>
      <c r="D1499" s="254"/>
      <c r="E1499" s="255">
        <v>5.25</v>
      </c>
      <c r="F1499" s="220"/>
      <c r="G1499" s="220"/>
      <c r="H1499" s="220"/>
      <c r="I1499" s="220"/>
      <c r="J1499" s="220"/>
      <c r="K1499" s="220"/>
      <c r="L1499" s="220"/>
      <c r="M1499" s="220"/>
      <c r="N1499" s="219"/>
      <c r="O1499" s="219"/>
      <c r="P1499" s="219"/>
      <c r="Q1499" s="219"/>
      <c r="R1499" s="220"/>
      <c r="S1499" s="220"/>
      <c r="T1499" s="220"/>
      <c r="U1499" s="220"/>
      <c r="V1499" s="220"/>
      <c r="W1499" s="220"/>
      <c r="X1499" s="220"/>
      <c r="Y1499" s="220"/>
      <c r="Z1499" s="210"/>
      <c r="AA1499" s="210"/>
      <c r="AB1499" s="210"/>
      <c r="AC1499" s="210"/>
      <c r="AD1499" s="210"/>
      <c r="AE1499" s="210"/>
      <c r="AF1499" s="210"/>
      <c r="AG1499" s="210" t="s">
        <v>322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3" x14ac:dyDescent="0.2">
      <c r="A1500" s="217"/>
      <c r="B1500" s="218"/>
      <c r="C1500" s="262" t="s">
        <v>1933</v>
      </c>
      <c r="D1500" s="254"/>
      <c r="E1500" s="255">
        <v>5.25</v>
      </c>
      <c r="F1500" s="220"/>
      <c r="G1500" s="220"/>
      <c r="H1500" s="220"/>
      <c r="I1500" s="220"/>
      <c r="J1500" s="220"/>
      <c r="K1500" s="220"/>
      <c r="L1500" s="220"/>
      <c r="M1500" s="220"/>
      <c r="N1500" s="219"/>
      <c r="O1500" s="219"/>
      <c r="P1500" s="219"/>
      <c r="Q1500" s="219"/>
      <c r="R1500" s="220"/>
      <c r="S1500" s="220"/>
      <c r="T1500" s="220"/>
      <c r="U1500" s="220"/>
      <c r="V1500" s="220"/>
      <c r="W1500" s="220"/>
      <c r="X1500" s="220"/>
      <c r="Y1500" s="220"/>
      <c r="Z1500" s="210"/>
      <c r="AA1500" s="210"/>
      <c r="AB1500" s="210"/>
      <c r="AC1500" s="210"/>
      <c r="AD1500" s="210"/>
      <c r="AE1500" s="210"/>
      <c r="AF1500" s="210"/>
      <c r="AG1500" s="210" t="s">
        <v>322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3" x14ac:dyDescent="0.2">
      <c r="A1501" s="217"/>
      <c r="B1501" s="218"/>
      <c r="C1501" s="262" t="s">
        <v>1934</v>
      </c>
      <c r="D1501" s="254"/>
      <c r="E1501" s="255">
        <v>5.25</v>
      </c>
      <c r="F1501" s="220"/>
      <c r="G1501" s="220"/>
      <c r="H1501" s="220"/>
      <c r="I1501" s="220"/>
      <c r="J1501" s="220"/>
      <c r="K1501" s="220"/>
      <c r="L1501" s="220"/>
      <c r="M1501" s="220"/>
      <c r="N1501" s="219"/>
      <c r="O1501" s="219"/>
      <c r="P1501" s="219"/>
      <c r="Q1501" s="219"/>
      <c r="R1501" s="220"/>
      <c r="S1501" s="220"/>
      <c r="T1501" s="220"/>
      <c r="U1501" s="220"/>
      <c r="V1501" s="220"/>
      <c r="W1501" s="220"/>
      <c r="X1501" s="220"/>
      <c r="Y1501" s="220"/>
      <c r="Z1501" s="210"/>
      <c r="AA1501" s="210"/>
      <c r="AB1501" s="210"/>
      <c r="AC1501" s="210"/>
      <c r="AD1501" s="210"/>
      <c r="AE1501" s="210"/>
      <c r="AF1501" s="210"/>
      <c r="AG1501" s="210" t="s">
        <v>322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3" x14ac:dyDescent="0.2">
      <c r="A1502" s="217"/>
      <c r="B1502" s="218"/>
      <c r="C1502" s="262" t="s">
        <v>1935</v>
      </c>
      <c r="D1502" s="254"/>
      <c r="E1502" s="255">
        <v>12.5</v>
      </c>
      <c r="F1502" s="220"/>
      <c r="G1502" s="220"/>
      <c r="H1502" s="220"/>
      <c r="I1502" s="220"/>
      <c r="J1502" s="220"/>
      <c r="K1502" s="220"/>
      <c r="L1502" s="220"/>
      <c r="M1502" s="220"/>
      <c r="N1502" s="219"/>
      <c r="O1502" s="219"/>
      <c r="P1502" s="219"/>
      <c r="Q1502" s="219"/>
      <c r="R1502" s="220"/>
      <c r="S1502" s="220"/>
      <c r="T1502" s="220"/>
      <c r="U1502" s="220"/>
      <c r="V1502" s="220"/>
      <c r="W1502" s="220"/>
      <c r="X1502" s="220"/>
      <c r="Y1502" s="220"/>
      <c r="Z1502" s="210"/>
      <c r="AA1502" s="210"/>
      <c r="AB1502" s="210"/>
      <c r="AC1502" s="210"/>
      <c r="AD1502" s="210"/>
      <c r="AE1502" s="210"/>
      <c r="AF1502" s="210"/>
      <c r="AG1502" s="210" t="s">
        <v>322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3" x14ac:dyDescent="0.2">
      <c r="A1503" s="217"/>
      <c r="B1503" s="218"/>
      <c r="C1503" s="262" t="s">
        <v>1517</v>
      </c>
      <c r="D1503" s="254"/>
      <c r="E1503" s="255">
        <v>-0.9</v>
      </c>
      <c r="F1503" s="220"/>
      <c r="G1503" s="220"/>
      <c r="H1503" s="220"/>
      <c r="I1503" s="220"/>
      <c r="J1503" s="220"/>
      <c r="K1503" s="220"/>
      <c r="L1503" s="220"/>
      <c r="M1503" s="220"/>
      <c r="N1503" s="219"/>
      <c r="O1503" s="219"/>
      <c r="P1503" s="219"/>
      <c r="Q1503" s="219"/>
      <c r="R1503" s="220"/>
      <c r="S1503" s="220"/>
      <c r="T1503" s="220"/>
      <c r="U1503" s="220"/>
      <c r="V1503" s="220"/>
      <c r="W1503" s="220"/>
      <c r="X1503" s="220"/>
      <c r="Y1503" s="220"/>
      <c r="Z1503" s="210"/>
      <c r="AA1503" s="210"/>
      <c r="AB1503" s="210"/>
      <c r="AC1503" s="210"/>
      <c r="AD1503" s="210"/>
      <c r="AE1503" s="210"/>
      <c r="AF1503" s="210"/>
      <c r="AG1503" s="210" t="s">
        <v>322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3" x14ac:dyDescent="0.2">
      <c r="A1504" s="217"/>
      <c r="B1504" s="218"/>
      <c r="C1504" s="262" t="s">
        <v>1936</v>
      </c>
      <c r="D1504" s="254"/>
      <c r="E1504" s="255">
        <v>24.9</v>
      </c>
      <c r="F1504" s="220"/>
      <c r="G1504" s="220"/>
      <c r="H1504" s="220"/>
      <c r="I1504" s="220"/>
      <c r="J1504" s="220"/>
      <c r="K1504" s="220"/>
      <c r="L1504" s="220"/>
      <c r="M1504" s="220"/>
      <c r="N1504" s="219"/>
      <c r="O1504" s="219"/>
      <c r="P1504" s="219"/>
      <c r="Q1504" s="219"/>
      <c r="R1504" s="220"/>
      <c r="S1504" s="220"/>
      <c r="T1504" s="220"/>
      <c r="U1504" s="220"/>
      <c r="V1504" s="220"/>
      <c r="W1504" s="220"/>
      <c r="X1504" s="220"/>
      <c r="Y1504" s="220"/>
      <c r="Z1504" s="210"/>
      <c r="AA1504" s="210"/>
      <c r="AB1504" s="210"/>
      <c r="AC1504" s="210"/>
      <c r="AD1504" s="210"/>
      <c r="AE1504" s="210"/>
      <c r="AF1504" s="210"/>
      <c r="AG1504" s="210" t="s">
        <v>322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3" x14ac:dyDescent="0.2">
      <c r="A1505" s="217"/>
      <c r="B1505" s="218"/>
      <c r="C1505" s="262" t="s">
        <v>1519</v>
      </c>
      <c r="D1505" s="254"/>
      <c r="E1505" s="255">
        <v>-0.7</v>
      </c>
      <c r="F1505" s="220"/>
      <c r="G1505" s="220"/>
      <c r="H1505" s="220"/>
      <c r="I1505" s="220"/>
      <c r="J1505" s="220"/>
      <c r="K1505" s="220"/>
      <c r="L1505" s="220"/>
      <c r="M1505" s="220"/>
      <c r="N1505" s="219"/>
      <c r="O1505" s="219"/>
      <c r="P1505" s="219"/>
      <c r="Q1505" s="219"/>
      <c r="R1505" s="220"/>
      <c r="S1505" s="220"/>
      <c r="T1505" s="220"/>
      <c r="U1505" s="220"/>
      <c r="V1505" s="220"/>
      <c r="W1505" s="220"/>
      <c r="X1505" s="220"/>
      <c r="Y1505" s="220"/>
      <c r="Z1505" s="210"/>
      <c r="AA1505" s="210"/>
      <c r="AB1505" s="210"/>
      <c r="AC1505" s="210"/>
      <c r="AD1505" s="210"/>
      <c r="AE1505" s="210"/>
      <c r="AF1505" s="210"/>
      <c r="AG1505" s="210" t="s">
        <v>322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outlineLevel="3" x14ac:dyDescent="0.2">
      <c r="A1506" s="217"/>
      <c r="B1506" s="218"/>
      <c r="C1506" s="262" t="s">
        <v>1937</v>
      </c>
      <c r="D1506" s="254"/>
      <c r="E1506" s="255">
        <v>21.95</v>
      </c>
      <c r="F1506" s="220"/>
      <c r="G1506" s="220"/>
      <c r="H1506" s="220"/>
      <c r="I1506" s="220"/>
      <c r="J1506" s="220"/>
      <c r="K1506" s="220"/>
      <c r="L1506" s="220"/>
      <c r="M1506" s="220"/>
      <c r="N1506" s="219"/>
      <c r="O1506" s="219"/>
      <c r="P1506" s="219"/>
      <c r="Q1506" s="219"/>
      <c r="R1506" s="220"/>
      <c r="S1506" s="220"/>
      <c r="T1506" s="220"/>
      <c r="U1506" s="220"/>
      <c r="V1506" s="220"/>
      <c r="W1506" s="220"/>
      <c r="X1506" s="220"/>
      <c r="Y1506" s="220"/>
      <c r="Z1506" s="210"/>
      <c r="AA1506" s="210"/>
      <c r="AB1506" s="210"/>
      <c r="AC1506" s="210"/>
      <c r="AD1506" s="210"/>
      <c r="AE1506" s="210"/>
      <c r="AF1506" s="210"/>
      <c r="AG1506" s="210" t="s">
        <v>322</v>
      </c>
      <c r="AH1506" s="210">
        <v>0</v>
      </c>
      <c r="AI1506" s="210"/>
      <c r="AJ1506" s="210"/>
      <c r="AK1506" s="210"/>
      <c r="AL1506" s="210"/>
      <c r="AM1506" s="210"/>
      <c r="AN1506" s="210"/>
      <c r="AO1506" s="210"/>
      <c r="AP1506" s="210"/>
      <c r="AQ1506" s="210"/>
      <c r="AR1506" s="210"/>
      <c r="AS1506" s="210"/>
      <c r="AT1506" s="210"/>
      <c r="AU1506" s="210"/>
      <c r="AV1506" s="210"/>
      <c r="AW1506" s="210"/>
      <c r="AX1506" s="210"/>
      <c r="AY1506" s="210"/>
      <c r="AZ1506" s="210"/>
      <c r="BA1506" s="210"/>
      <c r="BB1506" s="210"/>
      <c r="BC1506" s="210"/>
      <c r="BD1506" s="210"/>
      <c r="BE1506" s="210"/>
      <c r="BF1506" s="210"/>
      <c r="BG1506" s="210"/>
      <c r="BH1506" s="210"/>
    </row>
    <row r="1507" spans="1:60" outlineLevel="3" x14ac:dyDescent="0.2">
      <c r="A1507" s="217"/>
      <c r="B1507" s="218"/>
      <c r="C1507" s="262" t="s">
        <v>1519</v>
      </c>
      <c r="D1507" s="254"/>
      <c r="E1507" s="255">
        <v>-0.7</v>
      </c>
      <c r="F1507" s="220"/>
      <c r="G1507" s="220"/>
      <c r="H1507" s="220"/>
      <c r="I1507" s="220"/>
      <c r="J1507" s="220"/>
      <c r="K1507" s="220"/>
      <c r="L1507" s="220"/>
      <c r="M1507" s="220"/>
      <c r="N1507" s="219"/>
      <c r="O1507" s="219"/>
      <c r="P1507" s="219"/>
      <c r="Q1507" s="219"/>
      <c r="R1507" s="220"/>
      <c r="S1507" s="220"/>
      <c r="T1507" s="220"/>
      <c r="U1507" s="220"/>
      <c r="V1507" s="220"/>
      <c r="W1507" s="220"/>
      <c r="X1507" s="220"/>
      <c r="Y1507" s="220"/>
      <c r="Z1507" s="210"/>
      <c r="AA1507" s="210"/>
      <c r="AB1507" s="210"/>
      <c r="AC1507" s="210"/>
      <c r="AD1507" s="210"/>
      <c r="AE1507" s="210"/>
      <c r="AF1507" s="210"/>
      <c r="AG1507" s="210" t="s">
        <v>322</v>
      </c>
      <c r="AH1507" s="210">
        <v>0</v>
      </c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3" x14ac:dyDescent="0.2">
      <c r="A1508" s="217"/>
      <c r="B1508" s="218"/>
      <c r="C1508" s="262" t="s">
        <v>1938</v>
      </c>
      <c r="D1508" s="254"/>
      <c r="E1508" s="255">
        <v>8.6</v>
      </c>
      <c r="F1508" s="220"/>
      <c r="G1508" s="220"/>
      <c r="H1508" s="220"/>
      <c r="I1508" s="220"/>
      <c r="J1508" s="220"/>
      <c r="K1508" s="220"/>
      <c r="L1508" s="220"/>
      <c r="M1508" s="220"/>
      <c r="N1508" s="219"/>
      <c r="O1508" s="219"/>
      <c r="P1508" s="219"/>
      <c r="Q1508" s="219"/>
      <c r="R1508" s="220"/>
      <c r="S1508" s="220"/>
      <c r="T1508" s="220"/>
      <c r="U1508" s="220"/>
      <c r="V1508" s="220"/>
      <c r="W1508" s="220"/>
      <c r="X1508" s="220"/>
      <c r="Y1508" s="220"/>
      <c r="Z1508" s="210"/>
      <c r="AA1508" s="210"/>
      <c r="AB1508" s="210"/>
      <c r="AC1508" s="210"/>
      <c r="AD1508" s="210"/>
      <c r="AE1508" s="210"/>
      <c r="AF1508" s="210"/>
      <c r="AG1508" s="210" t="s">
        <v>322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3" x14ac:dyDescent="0.2">
      <c r="A1509" s="217"/>
      <c r="B1509" s="218"/>
      <c r="C1509" s="262" t="s">
        <v>1522</v>
      </c>
      <c r="D1509" s="254"/>
      <c r="E1509" s="255">
        <v>-0.8</v>
      </c>
      <c r="F1509" s="220"/>
      <c r="G1509" s="220"/>
      <c r="H1509" s="220"/>
      <c r="I1509" s="220"/>
      <c r="J1509" s="220"/>
      <c r="K1509" s="220"/>
      <c r="L1509" s="220"/>
      <c r="M1509" s="220"/>
      <c r="N1509" s="219"/>
      <c r="O1509" s="219"/>
      <c r="P1509" s="219"/>
      <c r="Q1509" s="219"/>
      <c r="R1509" s="220"/>
      <c r="S1509" s="220"/>
      <c r="T1509" s="220"/>
      <c r="U1509" s="220"/>
      <c r="V1509" s="220"/>
      <c r="W1509" s="220"/>
      <c r="X1509" s="220"/>
      <c r="Y1509" s="220"/>
      <c r="Z1509" s="210"/>
      <c r="AA1509" s="210"/>
      <c r="AB1509" s="210"/>
      <c r="AC1509" s="210"/>
      <c r="AD1509" s="210"/>
      <c r="AE1509" s="210"/>
      <c r="AF1509" s="210"/>
      <c r="AG1509" s="210" t="s">
        <v>322</v>
      </c>
      <c r="AH1509" s="210">
        <v>0</v>
      </c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ht="22.5" outlineLevel="1" x14ac:dyDescent="0.2">
      <c r="A1510" s="229">
        <v>295</v>
      </c>
      <c r="B1510" s="230" t="s">
        <v>1939</v>
      </c>
      <c r="C1510" s="247" t="s">
        <v>1940</v>
      </c>
      <c r="D1510" s="231" t="s">
        <v>400</v>
      </c>
      <c r="E1510" s="232">
        <v>37.200000000000003</v>
      </c>
      <c r="F1510" s="233"/>
      <c r="G1510" s="234">
        <f>ROUND(E1510*F1510,2)</f>
        <v>0</v>
      </c>
      <c r="H1510" s="233"/>
      <c r="I1510" s="234">
        <f>ROUND(E1510*H1510,2)</f>
        <v>0</v>
      </c>
      <c r="J1510" s="233"/>
      <c r="K1510" s="234">
        <f>ROUND(E1510*J1510,2)</f>
        <v>0</v>
      </c>
      <c r="L1510" s="234">
        <v>21</v>
      </c>
      <c r="M1510" s="234">
        <f>G1510*(1+L1510/100)</f>
        <v>0</v>
      </c>
      <c r="N1510" s="232">
        <v>6.6E-4</v>
      </c>
      <c r="O1510" s="232">
        <f>ROUND(E1510*N1510,2)</f>
        <v>0.02</v>
      </c>
      <c r="P1510" s="232">
        <v>0</v>
      </c>
      <c r="Q1510" s="232">
        <f>ROUND(E1510*P1510,2)</f>
        <v>0</v>
      </c>
      <c r="R1510" s="234" t="s">
        <v>643</v>
      </c>
      <c r="S1510" s="234" t="s">
        <v>246</v>
      </c>
      <c r="T1510" s="235" t="s">
        <v>411</v>
      </c>
      <c r="U1510" s="220">
        <v>0.12</v>
      </c>
      <c r="V1510" s="220">
        <f>ROUND(E1510*U1510,2)</f>
        <v>4.46</v>
      </c>
      <c r="W1510" s="220"/>
      <c r="X1510" s="220" t="s">
        <v>280</v>
      </c>
      <c r="Y1510" s="220" t="s">
        <v>249</v>
      </c>
      <c r="Z1510" s="210"/>
      <c r="AA1510" s="210"/>
      <c r="AB1510" s="210"/>
      <c r="AC1510" s="210"/>
      <c r="AD1510" s="210"/>
      <c r="AE1510" s="210"/>
      <c r="AF1510" s="210"/>
      <c r="AG1510" s="210" t="s">
        <v>450</v>
      </c>
      <c r="AH1510" s="210"/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2" x14ac:dyDescent="0.2">
      <c r="A1511" s="217"/>
      <c r="B1511" s="218"/>
      <c r="C1511" s="262" t="s">
        <v>1941</v>
      </c>
      <c r="D1511" s="254"/>
      <c r="E1511" s="255">
        <v>1.5</v>
      </c>
      <c r="F1511" s="220"/>
      <c r="G1511" s="220"/>
      <c r="H1511" s="220"/>
      <c r="I1511" s="220"/>
      <c r="J1511" s="220"/>
      <c r="K1511" s="220"/>
      <c r="L1511" s="220"/>
      <c r="M1511" s="220"/>
      <c r="N1511" s="219"/>
      <c r="O1511" s="219"/>
      <c r="P1511" s="219"/>
      <c r="Q1511" s="219"/>
      <c r="R1511" s="220"/>
      <c r="S1511" s="220"/>
      <c r="T1511" s="220"/>
      <c r="U1511" s="220"/>
      <c r="V1511" s="220"/>
      <c r="W1511" s="220"/>
      <c r="X1511" s="220"/>
      <c r="Y1511" s="220"/>
      <c r="Z1511" s="210"/>
      <c r="AA1511" s="210"/>
      <c r="AB1511" s="210"/>
      <c r="AC1511" s="210"/>
      <c r="AD1511" s="210"/>
      <c r="AE1511" s="210"/>
      <c r="AF1511" s="210"/>
      <c r="AG1511" s="210" t="s">
        <v>322</v>
      </c>
      <c r="AH1511" s="210">
        <v>0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3" x14ac:dyDescent="0.2">
      <c r="A1512" s="217"/>
      <c r="B1512" s="218"/>
      <c r="C1512" s="262" t="s">
        <v>1942</v>
      </c>
      <c r="D1512" s="254"/>
      <c r="E1512" s="255">
        <v>1.5</v>
      </c>
      <c r="F1512" s="220"/>
      <c r="G1512" s="220"/>
      <c r="H1512" s="220"/>
      <c r="I1512" s="220"/>
      <c r="J1512" s="220"/>
      <c r="K1512" s="220"/>
      <c r="L1512" s="220"/>
      <c r="M1512" s="220"/>
      <c r="N1512" s="219"/>
      <c r="O1512" s="219"/>
      <c r="P1512" s="219"/>
      <c r="Q1512" s="219"/>
      <c r="R1512" s="220"/>
      <c r="S1512" s="220"/>
      <c r="T1512" s="220"/>
      <c r="U1512" s="220"/>
      <c r="V1512" s="220"/>
      <c r="W1512" s="220"/>
      <c r="X1512" s="220"/>
      <c r="Y1512" s="220"/>
      <c r="Z1512" s="210"/>
      <c r="AA1512" s="210"/>
      <c r="AB1512" s="210"/>
      <c r="AC1512" s="210"/>
      <c r="AD1512" s="210"/>
      <c r="AE1512" s="210"/>
      <c r="AF1512" s="210"/>
      <c r="AG1512" s="210" t="s">
        <v>322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3" x14ac:dyDescent="0.2">
      <c r="A1513" s="217"/>
      <c r="B1513" s="218"/>
      <c r="C1513" s="262" t="s">
        <v>1943</v>
      </c>
      <c r="D1513" s="254"/>
      <c r="E1513" s="255">
        <v>1.5</v>
      </c>
      <c r="F1513" s="220"/>
      <c r="G1513" s="220"/>
      <c r="H1513" s="220"/>
      <c r="I1513" s="220"/>
      <c r="J1513" s="220"/>
      <c r="K1513" s="220"/>
      <c r="L1513" s="220"/>
      <c r="M1513" s="220"/>
      <c r="N1513" s="219"/>
      <c r="O1513" s="219"/>
      <c r="P1513" s="219"/>
      <c r="Q1513" s="219"/>
      <c r="R1513" s="220"/>
      <c r="S1513" s="220"/>
      <c r="T1513" s="220"/>
      <c r="U1513" s="220"/>
      <c r="V1513" s="220"/>
      <c r="W1513" s="220"/>
      <c r="X1513" s="220"/>
      <c r="Y1513" s="220"/>
      <c r="Z1513" s="210"/>
      <c r="AA1513" s="210"/>
      <c r="AB1513" s="210"/>
      <c r="AC1513" s="210"/>
      <c r="AD1513" s="210"/>
      <c r="AE1513" s="210"/>
      <c r="AF1513" s="210"/>
      <c r="AG1513" s="210" t="s">
        <v>322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3" x14ac:dyDescent="0.2">
      <c r="A1514" s="217"/>
      <c r="B1514" s="218"/>
      <c r="C1514" s="262" t="s">
        <v>1944</v>
      </c>
      <c r="D1514" s="254"/>
      <c r="E1514" s="255">
        <v>1.5</v>
      </c>
      <c r="F1514" s="220"/>
      <c r="G1514" s="220"/>
      <c r="H1514" s="220"/>
      <c r="I1514" s="220"/>
      <c r="J1514" s="220"/>
      <c r="K1514" s="220"/>
      <c r="L1514" s="220"/>
      <c r="M1514" s="220"/>
      <c r="N1514" s="219"/>
      <c r="O1514" s="219"/>
      <c r="P1514" s="219"/>
      <c r="Q1514" s="219"/>
      <c r="R1514" s="220"/>
      <c r="S1514" s="220"/>
      <c r="T1514" s="220"/>
      <c r="U1514" s="220"/>
      <c r="V1514" s="220"/>
      <c r="W1514" s="220"/>
      <c r="X1514" s="220"/>
      <c r="Y1514" s="220"/>
      <c r="Z1514" s="210"/>
      <c r="AA1514" s="210"/>
      <c r="AB1514" s="210"/>
      <c r="AC1514" s="210"/>
      <c r="AD1514" s="210"/>
      <c r="AE1514" s="210"/>
      <c r="AF1514" s="210"/>
      <c r="AG1514" s="210" t="s">
        <v>322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3" x14ac:dyDescent="0.2">
      <c r="A1515" s="217"/>
      <c r="B1515" s="218"/>
      <c r="C1515" s="262" t="s">
        <v>1945</v>
      </c>
      <c r="D1515" s="254"/>
      <c r="E1515" s="255">
        <v>7.2</v>
      </c>
      <c r="F1515" s="220"/>
      <c r="G1515" s="220"/>
      <c r="H1515" s="220"/>
      <c r="I1515" s="220"/>
      <c r="J1515" s="220"/>
      <c r="K1515" s="220"/>
      <c r="L1515" s="220"/>
      <c r="M1515" s="220"/>
      <c r="N1515" s="219"/>
      <c r="O1515" s="219"/>
      <c r="P1515" s="219"/>
      <c r="Q1515" s="219"/>
      <c r="R1515" s="220"/>
      <c r="S1515" s="220"/>
      <c r="T1515" s="220"/>
      <c r="U1515" s="220"/>
      <c r="V1515" s="220"/>
      <c r="W1515" s="220"/>
      <c r="X1515" s="220"/>
      <c r="Y1515" s="220"/>
      <c r="Z1515" s="210"/>
      <c r="AA1515" s="210"/>
      <c r="AB1515" s="210"/>
      <c r="AC1515" s="210"/>
      <c r="AD1515" s="210"/>
      <c r="AE1515" s="210"/>
      <c r="AF1515" s="210"/>
      <c r="AG1515" s="210" t="s">
        <v>322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3" x14ac:dyDescent="0.2">
      <c r="A1516" s="217"/>
      <c r="B1516" s="218"/>
      <c r="C1516" s="262" t="s">
        <v>1946</v>
      </c>
      <c r="D1516" s="254"/>
      <c r="E1516" s="255">
        <v>9</v>
      </c>
      <c r="F1516" s="220"/>
      <c r="G1516" s="220"/>
      <c r="H1516" s="220"/>
      <c r="I1516" s="220"/>
      <c r="J1516" s="220"/>
      <c r="K1516" s="220"/>
      <c r="L1516" s="220"/>
      <c r="M1516" s="220"/>
      <c r="N1516" s="219"/>
      <c r="O1516" s="219"/>
      <c r="P1516" s="219"/>
      <c r="Q1516" s="219"/>
      <c r="R1516" s="220"/>
      <c r="S1516" s="220"/>
      <c r="T1516" s="220"/>
      <c r="U1516" s="220"/>
      <c r="V1516" s="220"/>
      <c r="W1516" s="220"/>
      <c r="X1516" s="220"/>
      <c r="Y1516" s="220"/>
      <c r="Z1516" s="210"/>
      <c r="AA1516" s="210"/>
      <c r="AB1516" s="210"/>
      <c r="AC1516" s="210"/>
      <c r="AD1516" s="210"/>
      <c r="AE1516" s="210"/>
      <c r="AF1516" s="210"/>
      <c r="AG1516" s="210" t="s">
        <v>322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3" x14ac:dyDescent="0.2">
      <c r="A1517" s="217"/>
      <c r="B1517" s="218"/>
      <c r="C1517" s="262" t="s">
        <v>1947</v>
      </c>
      <c r="D1517" s="254"/>
      <c r="E1517" s="255">
        <v>9</v>
      </c>
      <c r="F1517" s="220"/>
      <c r="G1517" s="220"/>
      <c r="H1517" s="220"/>
      <c r="I1517" s="220"/>
      <c r="J1517" s="220"/>
      <c r="K1517" s="220"/>
      <c r="L1517" s="220"/>
      <c r="M1517" s="220"/>
      <c r="N1517" s="219"/>
      <c r="O1517" s="219"/>
      <c r="P1517" s="219"/>
      <c r="Q1517" s="219"/>
      <c r="R1517" s="220"/>
      <c r="S1517" s="220"/>
      <c r="T1517" s="220"/>
      <c r="U1517" s="220"/>
      <c r="V1517" s="220"/>
      <c r="W1517" s="220"/>
      <c r="X1517" s="220"/>
      <c r="Y1517" s="220"/>
      <c r="Z1517" s="210"/>
      <c r="AA1517" s="210"/>
      <c r="AB1517" s="210"/>
      <c r="AC1517" s="210"/>
      <c r="AD1517" s="210"/>
      <c r="AE1517" s="210"/>
      <c r="AF1517" s="210"/>
      <c r="AG1517" s="210" t="s">
        <v>322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3" x14ac:dyDescent="0.2">
      <c r="A1518" s="217"/>
      <c r="B1518" s="218"/>
      <c r="C1518" s="262" t="s">
        <v>1948</v>
      </c>
      <c r="D1518" s="254"/>
      <c r="E1518" s="255">
        <v>6</v>
      </c>
      <c r="F1518" s="220"/>
      <c r="G1518" s="220"/>
      <c r="H1518" s="220"/>
      <c r="I1518" s="220"/>
      <c r="J1518" s="220"/>
      <c r="K1518" s="220"/>
      <c r="L1518" s="220"/>
      <c r="M1518" s="220"/>
      <c r="N1518" s="219"/>
      <c r="O1518" s="219"/>
      <c r="P1518" s="219"/>
      <c r="Q1518" s="219"/>
      <c r="R1518" s="220"/>
      <c r="S1518" s="220"/>
      <c r="T1518" s="220"/>
      <c r="U1518" s="220"/>
      <c r="V1518" s="220"/>
      <c r="W1518" s="220"/>
      <c r="X1518" s="220"/>
      <c r="Y1518" s="220"/>
      <c r="Z1518" s="210"/>
      <c r="AA1518" s="210"/>
      <c r="AB1518" s="210"/>
      <c r="AC1518" s="210"/>
      <c r="AD1518" s="210"/>
      <c r="AE1518" s="210"/>
      <c r="AF1518" s="210"/>
      <c r="AG1518" s="210" t="s">
        <v>322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ht="22.5" outlineLevel="1" x14ac:dyDescent="0.2">
      <c r="A1519" s="229">
        <v>296</v>
      </c>
      <c r="B1519" s="230" t="s">
        <v>659</v>
      </c>
      <c r="C1519" s="247" t="s">
        <v>660</v>
      </c>
      <c r="D1519" s="231" t="s">
        <v>661</v>
      </c>
      <c r="E1519" s="232">
        <v>19.75</v>
      </c>
      <c r="F1519" s="233"/>
      <c r="G1519" s="234">
        <f>ROUND(E1519*F1519,2)</f>
        <v>0</v>
      </c>
      <c r="H1519" s="233"/>
      <c r="I1519" s="234">
        <f>ROUND(E1519*H1519,2)</f>
        <v>0</v>
      </c>
      <c r="J1519" s="233"/>
      <c r="K1519" s="234">
        <f>ROUND(E1519*J1519,2)</f>
        <v>0</v>
      </c>
      <c r="L1519" s="234">
        <v>21</v>
      </c>
      <c r="M1519" s="234">
        <f>G1519*(1+L1519/100)</f>
        <v>0</v>
      </c>
      <c r="N1519" s="232">
        <v>1E-3</v>
      </c>
      <c r="O1519" s="232">
        <f>ROUND(E1519*N1519,2)</f>
        <v>0.02</v>
      </c>
      <c r="P1519" s="232">
        <v>0</v>
      </c>
      <c r="Q1519" s="232">
        <f>ROUND(E1519*P1519,2)</f>
        <v>0</v>
      </c>
      <c r="R1519" s="234" t="s">
        <v>549</v>
      </c>
      <c r="S1519" s="234" t="s">
        <v>246</v>
      </c>
      <c r="T1519" s="235" t="s">
        <v>411</v>
      </c>
      <c r="U1519" s="220">
        <v>0</v>
      </c>
      <c r="V1519" s="220">
        <f>ROUND(E1519*U1519,2)</f>
        <v>0</v>
      </c>
      <c r="W1519" s="220"/>
      <c r="X1519" s="220" t="s">
        <v>550</v>
      </c>
      <c r="Y1519" s="220" t="s">
        <v>249</v>
      </c>
      <c r="Z1519" s="210"/>
      <c r="AA1519" s="210"/>
      <c r="AB1519" s="210"/>
      <c r="AC1519" s="210"/>
      <c r="AD1519" s="210"/>
      <c r="AE1519" s="210"/>
      <c r="AF1519" s="210"/>
      <c r="AG1519" s="210" t="s">
        <v>551</v>
      </c>
      <c r="AH1519" s="210"/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2" x14ac:dyDescent="0.2">
      <c r="A1520" s="217"/>
      <c r="B1520" s="218"/>
      <c r="C1520" s="263" t="s">
        <v>349</v>
      </c>
      <c r="D1520" s="256"/>
      <c r="E1520" s="257"/>
      <c r="F1520" s="220"/>
      <c r="G1520" s="220"/>
      <c r="H1520" s="220"/>
      <c r="I1520" s="220"/>
      <c r="J1520" s="220"/>
      <c r="K1520" s="220"/>
      <c r="L1520" s="220"/>
      <c r="M1520" s="220"/>
      <c r="N1520" s="219"/>
      <c r="O1520" s="219"/>
      <c r="P1520" s="219"/>
      <c r="Q1520" s="219"/>
      <c r="R1520" s="220"/>
      <c r="S1520" s="220"/>
      <c r="T1520" s="220"/>
      <c r="U1520" s="220"/>
      <c r="V1520" s="220"/>
      <c r="W1520" s="220"/>
      <c r="X1520" s="220"/>
      <c r="Y1520" s="220"/>
      <c r="Z1520" s="210"/>
      <c r="AA1520" s="210"/>
      <c r="AB1520" s="210"/>
      <c r="AC1520" s="210"/>
      <c r="AD1520" s="210"/>
      <c r="AE1520" s="210"/>
      <c r="AF1520" s="210"/>
      <c r="AG1520" s="210" t="s">
        <v>322</v>
      </c>
      <c r="AH1520" s="210"/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3" x14ac:dyDescent="0.2">
      <c r="A1521" s="217"/>
      <c r="B1521" s="218"/>
      <c r="C1521" s="264" t="s">
        <v>1949</v>
      </c>
      <c r="D1521" s="256"/>
      <c r="E1521" s="257">
        <v>3.75</v>
      </c>
      <c r="F1521" s="220"/>
      <c r="G1521" s="220"/>
      <c r="H1521" s="220"/>
      <c r="I1521" s="220"/>
      <c r="J1521" s="220"/>
      <c r="K1521" s="220"/>
      <c r="L1521" s="220"/>
      <c r="M1521" s="220"/>
      <c r="N1521" s="219"/>
      <c r="O1521" s="219"/>
      <c r="P1521" s="219"/>
      <c r="Q1521" s="219"/>
      <c r="R1521" s="220"/>
      <c r="S1521" s="220"/>
      <c r="T1521" s="220"/>
      <c r="U1521" s="220"/>
      <c r="V1521" s="220"/>
      <c r="W1521" s="220"/>
      <c r="X1521" s="220"/>
      <c r="Y1521" s="220"/>
      <c r="Z1521" s="210"/>
      <c r="AA1521" s="210"/>
      <c r="AB1521" s="210"/>
      <c r="AC1521" s="210"/>
      <c r="AD1521" s="210"/>
      <c r="AE1521" s="210"/>
      <c r="AF1521" s="210"/>
      <c r="AG1521" s="210" t="s">
        <v>322</v>
      </c>
      <c r="AH1521" s="210">
        <v>2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3" x14ac:dyDescent="0.2">
      <c r="A1522" s="217"/>
      <c r="B1522" s="218"/>
      <c r="C1522" s="264" t="s">
        <v>1950</v>
      </c>
      <c r="D1522" s="256"/>
      <c r="E1522" s="257">
        <v>3.375</v>
      </c>
      <c r="F1522" s="220"/>
      <c r="G1522" s="220"/>
      <c r="H1522" s="220"/>
      <c r="I1522" s="220"/>
      <c r="J1522" s="220"/>
      <c r="K1522" s="220"/>
      <c r="L1522" s="220"/>
      <c r="M1522" s="220"/>
      <c r="N1522" s="219"/>
      <c r="O1522" s="219"/>
      <c r="P1522" s="219"/>
      <c r="Q1522" s="219"/>
      <c r="R1522" s="220"/>
      <c r="S1522" s="220"/>
      <c r="T1522" s="220"/>
      <c r="U1522" s="220"/>
      <c r="V1522" s="220"/>
      <c r="W1522" s="220"/>
      <c r="X1522" s="220"/>
      <c r="Y1522" s="220"/>
      <c r="Z1522" s="210"/>
      <c r="AA1522" s="210"/>
      <c r="AB1522" s="210"/>
      <c r="AC1522" s="210"/>
      <c r="AD1522" s="210"/>
      <c r="AE1522" s="210"/>
      <c r="AF1522" s="210"/>
      <c r="AG1522" s="210" t="s">
        <v>322</v>
      </c>
      <c r="AH1522" s="210">
        <v>2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3" x14ac:dyDescent="0.2">
      <c r="A1523" s="217"/>
      <c r="B1523" s="218"/>
      <c r="C1523" s="264" t="s">
        <v>1951</v>
      </c>
      <c r="D1523" s="256"/>
      <c r="E1523" s="257">
        <v>4.28</v>
      </c>
      <c r="F1523" s="220"/>
      <c r="G1523" s="220"/>
      <c r="H1523" s="220"/>
      <c r="I1523" s="220"/>
      <c r="J1523" s="220"/>
      <c r="K1523" s="220"/>
      <c r="L1523" s="220"/>
      <c r="M1523" s="220"/>
      <c r="N1523" s="219"/>
      <c r="O1523" s="219"/>
      <c r="P1523" s="219"/>
      <c r="Q1523" s="219"/>
      <c r="R1523" s="220"/>
      <c r="S1523" s="220"/>
      <c r="T1523" s="220"/>
      <c r="U1523" s="220"/>
      <c r="V1523" s="220"/>
      <c r="W1523" s="220"/>
      <c r="X1523" s="220"/>
      <c r="Y1523" s="220"/>
      <c r="Z1523" s="210"/>
      <c r="AA1523" s="210"/>
      <c r="AB1523" s="210"/>
      <c r="AC1523" s="210"/>
      <c r="AD1523" s="210"/>
      <c r="AE1523" s="210"/>
      <c r="AF1523" s="210"/>
      <c r="AG1523" s="210" t="s">
        <v>322</v>
      </c>
      <c r="AH1523" s="210">
        <v>2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3" x14ac:dyDescent="0.2">
      <c r="A1524" s="217"/>
      <c r="B1524" s="218"/>
      <c r="C1524" s="264" t="s">
        <v>1952</v>
      </c>
      <c r="D1524" s="256"/>
      <c r="E1524" s="257">
        <v>3.375</v>
      </c>
      <c r="F1524" s="220"/>
      <c r="G1524" s="220"/>
      <c r="H1524" s="220"/>
      <c r="I1524" s="220"/>
      <c r="J1524" s="220"/>
      <c r="K1524" s="220"/>
      <c r="L1524" s="220"/>
      <c r="M1524" s="220"/>
      <c r="N1524" s="219"/>
      <c r="O1524" s="219"/>
      <c r="P1524" s="219"/>
      <c r="Q1524" s="219"/>
      <c r="R1524" s="220"/>
      <c r="S1524" s="220"/>
      <c r="T1524" s="220"/>
      <c r="U1524" s="220"/>
      <c r="V1524" s="220"/>
      <c r="W1524" s="220"/>
      <c r="X1524" s="220"/>
      <c r="Y1524" s="220"/>
      <c r="Z1524" s="210"/>
      <c r="AA1524" s="210"/>
      <c r="AB1524" s="210"/>
      <c r="AC1524" s="210"/>
      <c r="AD1524" s="210"/>
      <c r="AE1524" s="210"/>
      <c r="AF1524" s="210"/>
      <c r="AG1524" s="210" t="s">
        <v>322</v>
      </c>
      <c r="AH1524" s="210">
        <v>2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3" x14ac:dyDescent="0.2">
      <c r="A1525" s="217"/>
      <c r="B1525" s="218"/>
      <c r="C1525" s="264" t="s">
        <v>1953</v>
      </c>
      <c r="D1525" s="256"/>
      <c r="E1525" s="257">
        <v>3.375</v>
      </c>
      <c r="F1525" s="220"/>
      <c r="G1525" s="220"/>
      <c r="H1525" s="220"/>
      <c r="I1525" s="220"/>
      <c r="J1525" s="220"/>
      <c r="K1525" s="220"/>
      <c r="L1525" s="220"/>
      <c r="M1525" s="220"/>
      <c r="N1525" s="219"/>
      <c r="O1525" s="219"/>
      <c r="P1525" s="219"/>
      <c r="Q1525" s="219"/>
      <c r="R1525" s="220"/>
      <c r="S1525" s="220"/>
      <c r="T1525" s="220"/>
      <c r="U1525" s="220"/>
      <c r="V1525" s="220"/>
      <c r="W1525" s="220"/>
      <c r="X1525" s="220"/>
      <c r="Y1525" s="220"/>
      <c r="Z1525" s="210"/>
      <c r="AA1525" s="210"/>
      <c r="AB1525" s="210"/>
      <c r="AC1525" s="210"/>
      <c r="AD1525" s="210"/>
      <c r="AE1525" s="210"/>
      <c r="AF1525" s="210"/>
      <c r="AG1525" s="210" t="s">
        <v>322</v>
      </c>
      <c r="AH1525" s="210">
        <v>2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3" x14ac:dyDescent="0.2">
      <c r="A1526" s="217"/>
      <c r="B1526" s="218"/>
      <c r="C1526" s="264" t="s">
        <v>1954</v>
      </c>
      <c r="D1526" s="256"/>
      <c r="E1526" s="257">
        <v>16.02</v>
      </c>
      <c r="F1526" s="220"/>
      <c r="G1526" s="220"/>
      <c r="H1526" s="220"/>
      <c r="I1526" s="220"/>
      <c r="J1526" s="220"/>
      <c r="K1526" s="220"/>
      <c r="L1526" s="220"/>
      <c r="M1526" s="220"/>
      <c r="N1526" s="219"/>
      <c r="O1526" s="219"/>
      <c r="P1526" s="219"/>
      <c r="Q1526" s="219"/>
      <c r="R1526" s="220"/>
      <c r="S1526" s="220"/>
      <c r="T1526" s="220"/>
      <c r="U1526" s="220"/>
      <c r="V1526" s="220"/>
      <c r="W1526" s="220"/>
      <c r="X1526" s="220"/>
      <c r="Y1526" s="220"/>
      <c r="Z1526" s="210"/>
      <c r="AA1526" s="210"/>
      <c r="AB1526" s="210"/>
      <c r="AC1526" s="210"/>
      <c r="AD1526" s="210"/>
      <c r="AE1526" s="210"/>
      <c r="AF1526" s="210"/>
      <c r="AG1526" s="210" t="s">
        <v>322</v>
      </c>
      <c r="AH1526" s="210">
        <v>2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3" x14ac:dyDescent="0.2">
      <c r="A1527" s="217"/>
      <c r="B1527" s="218"/>
      <c r="C1527" s="264" t="s">
        <v>1955</v>
      </c>
      <c r="D1527" s="256"/>
      <c r="E1527" s="257">
        <v>-1.62</v>
      </c>
      <c r="F1527" s="220"/>
      <c r="G1527" s="220"/>
      <c r="H1527" s="220"/>
      <c r="I1527" s="220"/>
      <c r="J1527" s="220"/>
      <c r="K1527" s="220"/>
      <c r="L1527" s="220"/>
      <c r="M1527" s="220"/>
      <c r="N1527" s="219"/>
      <c r="O1527" s="219"/>
      <c r="P1527" s="219"/>
      <c r="Q1527" s="219"/>
      <c r="R1527" s="220"/>
      <c r="S1527" s="220"/>
      <c r="T1527" s="220"/>
      <c r="U1527" s="220"/>
      <c r="V1527" s="220"/>
      <c r="W1527" s="220"/>
      <c r="X1527" s="220"/>
      <c r="Y1527" s="220"/>
      <c r="Z1527" s="210"/>
      <c r="AA1527" s="210"/>
      <c r="AB1527" s="210"/>
      <c r="AC1527" s="210"/>
      <c r="AD1527" s="210"/>
      <c r="AE1527" s="210"/>
      <c r="AF1527" s="210"/>
      <c r="AG1527" s="210" t="s">
        <v>322</v>
      </c>
      <c r="AH1527" s="210">
        <v>2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3" x14ac:dyDescent="0.2">
      <c r="A1528" s="217"/>
      <c r="B1528" s="218"/>
      <c r="C1528" s="264" t="s">
        <v>1956</v>
      </c>
      <c r="D1528" s="256"/>
      <c r="E1528" s="257">
        <v>32.4</v>
      </c>
      <c r="F1528" s="220"/>
      <c r="G1528" s="220"/>
      <c r="H1528" s="220"/>
      <c r="I1528" s="220"/>
      <c r="J1528" s="220"/>
      <c r="K1528" s="220"/>
      <c r="L1528" s="220"/>
      <c r="M1528" s="220"/>
      <c r="N1528" s="219"/>
      <c r="O1528" s="219"/>
      <c r="P1528" s="219"/>
      <c r="Q1528" s="219"/>
      <c r="R1528" s="220"/>
      <c r="S1528" s="220"/>
      <c r="T1528" s="220"/>
      <c r="U1528" s="220"/>
      <c r="V1528" s="220"/>
      <c r="W1528" s="220"/>
      <c r="X1528" s="220"/>
      <c r="Y1528" s="220"/>
      <c r="Z1528" s="210"/>
      <c r="AA1528" s="210"/>
      <c r="AB1528" s="210"/>
      <c r="AC1528" s="210"/>
      <c r="AD1528" s="210"/>
      <c r="AE1528" s="210"/>
      <c r="AF1528" s="210"/>
      <c r="AG1528" s="210" t="s">
        <v>322</v>
      </c>
      <c r="AH1528" s="210">
        <v>2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3" x14ac:dyDescent="0.2">
      <c r="A1529" s="217"/>
      <c r="B1529" s="218"/>
      <c r="C1529" s="264" t="s">
        <v>1957</v>
      </c>
      <c r="D1529" s="256"/>
      <c r="E1529" s="257">
        <v>-1.26</v>
      </c>
      <c r="F1529" s="220"/>
      <c r="G1529" s="220"/>
      <c r="H1529" s="220"/>
      <c r="I1529" s="220"/>
      <c r="J1529" s="220"/>
      <c r="K1529" s="220"/>
      <c r="L1529" s="220"/>
      <c r="M1529" s="220"/>
      <c r="N1529" s="219"/>
      <c r="O1529" s="219"/>
      <c r="P1529" s="219"/>
      <c r="Q1529" s="219"/>
      <c r="R1529" s="220"/>
      <c r="S1529" s="220"/>
      <c r="T1529" s="220"/>
      <c r="U1529" s="220"/>
      <c r="V1529" s="220"/>
      <c r="W1529" s="220"/>
      <c r="X1529" s="220"/>
      <c r="Y1529" s="220"/>
      <c r="Z1529" s="210"/>
      <c r="AA1529" s="210"/>
      <c r="AB1529" s="210"/>
      <c r="AC1529" s="210"/>
      <c r="AD1529" s="210"/>
      <c r="AE1529" s="210"/>
      <c r="AF1529" s="210"/>
      <c r="AG1529" s="210" t="s">
        <v>322</v>
      </c>
      <c r="AH1529" s="210">
        <v>2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3" x14ac:dyDescent="0.2">
      <c r="A1530" s="217"/>
      <c r="B1530" s="218"/>
      <c r="C1530" s="264" t="s">
        <v>1958</v>
      </c>
      <c r="D1530" s="256"/>
      <c r="E1530" s="257">
        <v>28.44</v>
      </c>
      <c r="F1530" s="220"/>
      <c r="G1530" s="220"/>
      <c r="H1530" s="220"/>
      <c r="I1530" s="220"/>
      <c r="J1530" s="220"/>
      <c r="K1530" s="220"/>
      <c r="L1530" s="220"/>
      <c r="M1530" s="220"/>
      <c r="N1530" s="219"/>
      <c r="O1530" s="219"/>
      <c r="P1530" s="219"/>
      <c r="Q1530" s="219"/>
      <c r="R1530" s="220"/>
      <c r="S1530" s="220"/>
      <c r="T1530" s="220"/>
      <c r="U1530" s="220"/>
      <c r="V1530" s="220"/>
      <c r="W1530" s="220"/>
      <c r="X1530" s="220"/>
      <c r="Y1530" s="220"/>
      <c r="Z1530" s="210"/>
      <c r="AA1530" s="210"/>
      <c r="AB1530" s="210"/>
      <c r="AC1530" s="210"/>
      <c r="AD1530" s="210"/>
      <c r="AE1530" s="210"/>
      <c r="AF1530" s="210"/>
      <c r="AG1530" s="210" t="s">
        <v>322</v>
      </c>
      <c r="AH1530" s="210">
        <v>2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3" x14ac:dyDescent="0.2">
      <c r="A1531" s="217"/>
      <c r="B1531" s="218"/>
      <c r="C1531" s="264" t="s">
        <v>1957</v>
      </c>
      <c r="D1531" s="256"/>
      <c r="E1531" s="257">
        <v>-1.26</v>
      </c>
      <c r="F1531" s="220"/>
      <c r="G1531" s="220"/>
      <c r="H1531" s="220"/>
      <c r="I1531" s="220"/>
      <c r="J1531" s="220"/>
      <c r="K1531" s="220"/>
      <c r="L1531" s="220"/>
      <c r="M1531" s="220"/>
      <c r="N1531" s="219"/>
      <c r="O1531" s="219"/>
      <c r="P1531" s="219"/>
      <c r="Q1531" s="219"/>
      <c r="R1531" s="220"/>
      <c r="S1531" s="220"/>
      <c r="T1531" s="220"/>
      <c r="U1531" s="220"/>
      <c r="V1531" s="220"/>
      <c r="W1531" s="220"/>
      <c r="X1531" s="220"/>
      <c r="Y1531" s="220"/>
      <c r="Z1531" s="210"/>
      <c r="AA1531" s="210"/>
      <c r="AB1531" s="210"/>
      <c r="AC1531" s="210"/>
      <c r="AD1531" s="210"/>
      <c r="AE1531" s="210"/>
      <c r="AF1531" s="210"/>
      <c r="AG1531" s="210" t="s">
        <v>322</v>
      </c>
      <c r="AH1531" s="210">
        <v>2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3" x14ac:dyDescent="0.2">
      <c r="A1532" s="217"/>
      <c r="B1532" s="218"/>
      <c r="C1532" s="264" t="s">
        <v>1959</v>
      </c>
      <c r="D1532" s="256"/>
      <c r="E1532" s="257">
        <v>8.4</v>
      </c>
      <c r="F1532" s="220"/>
      <c r="G1532" s="220"/>
      <c r="H1532" s="220"/>
      <c r="I1532" s="220"/>
      <c r="J1532" s="220"/>
      <c r="K1532" s="220"/>
      <c r="L1532" s="220"/>
      <c r="M1532" s="220"/>
      <c r="N1532" s="219"/>
      <c r="O1532" s="219"/>
      <c r="P1532" s="219"/>
      <c r="Q1532" s="219"/>
      <c r="R1532" s="220"/>
      <c r="S1532" s="220"/>
      <c r="T1532" s="220"/>
      <c r="U1532" s="220"/>
      <c r="V1532" s="220"/>
      <c r="W1532" s="220"/>
      <c r="X1532" s="220"/>
      <c r="Y1532" s="220"/>
      <c r="Z1532" s="210"/>
      <c r="AA1532" s="210"/>
      <c r="AB1532" s="210"/>
      <c r="AC1532" s="210"/>
      <c r="AD1532" s="210"/>
      <c r="AE1532" s="210"/>
      <c r="AF1532" s="210"/>
      <c r="AG1532" s="210" t="s">
        <v>322</v>
      </c>
      <c r="AH1532" s="210">
        <v>2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3" x14ac:dyDescent="0.2">
      <c r="A1533" s="217"/>
      <c r="B1533" s="218"/>
      <c r="C1533" s="264" t="s">
        <v>1960</v>
      </c>
      <c r="D1533" s="256"/>
      <c r="E1533" s="257">
        <v>-1.2</v>
      </c>
      <c r="F1533" s="220"/>
      <c r="G1533" s="220"/>
      <c r="H1533" s="220"/>
      <c r="I1533" s="220"/>
      <c r="J1533" s="220"/>
      <c r="K1533" s="220"/>
      <c r="L1533" s="220"/>
      <c r="M1533" s="220"/>
      <c r="N1533" s="219"/>
      <c r="O1533" s="219"/>
      <c r="P1533" s="219"/>
      <c r="Q1533" s="219"/>
      <c r="R1533" s="220"/>
      <c r="S1533" s="220"/>
      <c r="T1533" s="220"/>
      <c r="U1533" s="220"/>
      <c r="V1533" s="220"/>
      <c r="W1533" s="220"/>
      <c r="X1533" s="220"/>
      <c r="Y1533" s="220"/>
      <c r="Z1533" s="210"/>
      <c r="AA1533" s="210"/>
      <c r="AB1533" s="210"/>
      <c r="AC1533" s="210"/>
      <c r="AD1533" s="210"/>
      <c r="AE1533" s="210"/>
      <c r="AF1533" s="210"/>
      <c r="AG1533" s="210" t="s">
        <v>322</v>
      </c>
      <c r="AH1533" s="210">
        <v>2</v>
      </c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3" x14ac:dyDescent="0.2">
      <c r="A1534" s="217"/>
      <c r="B1534" s="218"/>
      <c r="C1534" s="265" t="s">
        <v>353</v>
      </c>
      <c r="D1534" s="258"/>
      <c r="E1534" s="259">
        <v>98.075000000000003</v>
      </c>
      <c r="F1534" s="220"/>
      <c r="G1534" s="220"/>
      <c r="H1534" s="220"/>
      <c r="I1534" s="220"/>
      <c r="J1534" s="220"/>
      <c r="K1534" s="220"/>
      <c r="L1534" s="220"/>
      <c r="M1534" s="220"/>
      <c r="N1534" s="219"/>
      <c r="O1534" s="219"/>
      <c r="P1534" s="219"/>
      <c r="Q1534" s="219"/>
      <c r="R1534" s="220"/>
      <c r="S1534" s="220"/>
      <c r="T1534" s="220"/>
      <c r="U1534" s="220"/>
      <c r="V1534" s="220"/>
      <c r="W1534" s="220"/>
      <c r="X1534" s="220"/>
      <c r="Y1534" s="220"/>
      <c r="Z1534" s="210"/>
      <c r="AA1534" s="210"/>
      <c r="AB1534" s="210"/>
      <c r="AC1534" s="210"/>
      <c r="AD1534" s="210"/>
      <c r="AE1534" s="210"/>
      <c r="AF1534" s="210"/>
      <c r="AG1534" s="210" t="s">
        <v>322</v>
      </c>
      <c r="AH1534" s="210">
        <v>3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3" x14ac:dyDescent="0.2">
      <c r="A1535" s="217"/>
      <c r="B1535" s="218"/>
      <c r="C1535" s="263" t="s">
        <v>354</v>
      </c>
      <c r="D1535" s="256"/>
      <c r="E1535" s="257"/>
      <c r="F1535" s="220"/>
      <c r="G1535" s="220"/>
      <c r="H1535" s="220"/>
      <c r="I1535" s="220"/>
      <c r="J1535" s="220"/>
      <c r="K1535" s="220"/>
      <c r="L1535" s="220"/>
      <c r="M1535" s="220"/>
      <c r="N1535" s="219"/>
      <c r="O1535" s="219"/>
      <c r="P1535" s="219"/>
      <c r="Q1535" s="219"/>
      <c r="R1535" s="220"/>
      <c r="S1535" s="220"/>
      <c r="T1535" s="220"/>
      <c r="U1535" s="220"/>
      <c r="V1535" s="220"/>
      <c r="W1535" s="220"/>
      <c r="X1535" s="220"/>
      <c r="Y1535" s="220"/>
      <c r="Z1535" s="210"/>
      <c r="AA1535" s="210"/>
      <c r="AB1535" s="210"/>
      <c r="AC1535" s="210"/>
      <c r="AD1535" s="210"/>
      <c r="AE1535" s="210"/>
      <c r="AF1535" s="210"/>
      <c r="AG1535" s="210" t="s">
        <v>322</v>
      </c>
      <c r="AH1535" s="210"/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3" x14ac:dyDescent="0.2">
      <c r="A1536" s="217"/>
      <c r="B1536" s="218"/>
      <c r="C1536" s="262" t="s">
        <v>1961</v>
      </c>
      <c r="D1536" s="254"/>
      <c r="E1536" s="255">
        <v>19.614999999999998</v>
      </c>
      <c r="F1536" s="220"/>
      <c r="G1536" s="220"/>
      <c r="H1536" s="220"/>
      <c r="I1536" s="220"/>
      <c r="J1536" s="220"/>
      <c r="K1536" s="220"/>
      <c r="L1536" s="220"/>
      <c r="M1536" s="220"/>
      <c r="N1536" s="219"/>
      <c r="O1536" s="219"/>
      <c r="P1536" s="219"/>
      <c r="Q1536" s="219"/>
      <c r="R1536" s="220"/>
      <c r="S1536" s="220"/>
      <c r="T1536" s="220"/>
      <c r="U1536" s="220"/>
      <c r="V1536" s="220"/>
      <c r="W1536" s="220"/>
      <c r="X1536" s="220"/>
      <c r="Y1536" s="220"/>
      <c r="Z1536" s="210"/>
      <c r="AA1536" s="210"/>
      <c r="AB1536" s="210"/>
      <c r="AC1536" s="210"/>
      <c r="AD1536" s="210"/>
      <c r="AE1536" s="210"/>
      <c r="AF1536" s="210"/>
      <c r="AG1536" s="210" t="s">
        <v>322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3" x14ac:dyDescent="0.2">
      <c r="A1537" s="217"/>
      <c r="B1537" s="218"/>
      <c r="C1537" s="263" t="s">
        <v>349</v>
      </c>
      <c r="D1537" s="256"/>
      <c r="E1537" s="257"/>
      <c r="F1537" s="220"/>
      <c r="G1537" s="220"/>
      <c r="H1537" s="220"/>
      <c r="I1537" s="220"/>
      <c r="J1537" s="220"/>
      <c r="K1537" s="220"/>
      <c r="L1537" s="220"/>
      <c r="M1537" s="220"/>
      <c r="N1537" s="219"/>
      <c r="O1537" s="219"/>
      <c r="P1537" s="219"/>
      <c r="Q1537" s="219"/>
      <c r="R1537" s="220"/>
      <c r="S1537" s="220"/>
      <c r="T1537" s="220"/>
      <c r="U1537" s="220"/>
      <c r="V1537" s="220"/>
      <c r="W1537" s="220"/>
      <c r="X1537" s="220"/>
      <c r="Y1537" s="220"/>
      <c r="Z1537" s="210"/>
      <c r="AA1537" s="210"/>
      <c r="AB1537" s="210"/>
      <c r="AC1537" s="210"/>
      <c r="AD1537" s="210"/>
      <c r="AE1537" s="210"/>
      <c r="AF1537" s="210"/>
      <c r="AG1537" s="210" t="s">
        <v>322</v>
      </c>
      <c r="AH1537" s="210"/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3" x14ac:dyDescent="0.2">
      <c r="A1538" s="217"/>
      <c r="B1538" s="218"/>
      <c r="C1538" s="264" t="s">
        <v>1899</v>
      </c>
      <c r="D1538" s="256"/>
      <c r="E1538" s="257">
        <v>1.5</v>
      </c>
      <c r="F1538" s="220"/>
      <c r="G1538" s="220"/>
      <c r="H1538" s="220"/>
      <c r="I1538" s="220"/>
      <c r="J1538" s="220"/>
      <c r="K1538" s="220"/>
      <c r="L1538" s="220"/>
      <c r="M1538" s="220"/>
      <c r="N1538" s="219"/>
      <c r="O1538" s="219"/>
      <c r="P1538" s="219"/>
      <c r="Q1538" s="219"/>
      <c r="R1538" s="220"/>
      <c r="S1538" s="220"/>
      <c r="T1538" s="220"/>
      <c r="U1538" s="220"/>
      <c r="V1538" s="220"/>
      <c r="W1538" s="220"/>
      <c r="X1538" s="220"/>
      <c r="Y1538" s="220"/>
      <c r="Z1538" s="210"/>
      <c r="AA1538" s="210"/>
      <c r="AB1538" s="210"/>
      <c r="AC1538" s="210"/>
      <c r="AD1538" s="210"/>
      <c r="AE1538" s="210"/>
      <c r="AF1538" s="210"/>
      <c r="AG1538" s="210" t="s">
        <v>322</v>
      </c>
      <c r="AH1538" s="210">
        <v>2</v>
      </c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3" x14ac:dyDescent="0.2">
      <c r="A1539" s="217"/>
      <c r="B1539" s="218"/>
      <c r="C1539" s="264" t="s">
        <v>1900</v>
      </c>
      <c r="D1539" s="256"/>
      <c r="E1539" s="257">
        <v>0.75</v>
      </c>
      <c r="F1539" s="220"/>
      <c r="G1539" s="220"/>
      <c r="H1539" s="220"/>
      <c r="I1539" s="220"/>
      <c r="J1539" s="220"/>
      <c r="K1539" s="220"/>
      <c r="L1539" s="220"/>
      <c r="M1539" s="220"/>
      <c r="N1539" s="219"/>
      <c r="O1539" s="219"/>
      <c r="P1539" s="219"/>
      <c r="Q1539" s="219"/>
      <c r="R1539" s="220"/>
      <c r="S1539" s="220"/>
      <c r="T1539" s="220"/>
      <c r="U1539" s="220"/>
      <c r="V1539" s="220"/>
      <c r="W1539" s="220"/>
      <c r="X1539" s="220"/>
      <c r="Y1539" s="220"/>
      <c r="Z1539" s="210"/>
      <c r="AA1539" s="210"/>
      <c r="AB1539" s="210"/>
      <c r="AC1539" s="210"/>
      <c r="AD1539" s="210"/>
      <c r="AE1539" s="210"/>
      <c r="AF1539" s="210"/>
      <c r="AG1539" s="210" t="s">
        <v>322</v>
      </c>
      <c r="AH1539" s="210">
        <v>2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3" x14ac:dyDescent="0.2">
      <c r="A1540" s="217"/>
      <c r="B1540" s="218"/>
      <c r="C1540" s="265" t="s">
        <v>353</v>
      </c>
      <c r="D1540" s="258"/>
      <c r="E1540" s="259">
        <v>2.25</v>
      </c>
      <c r="F1540" s="220"/>
      <c r="G1540" s="220"/>
      <c r="H1540" s="220"/>
      <c r="I1540" s="220"/>
      <c r="J1540" s="220"/>
      <c r="K1540" s="220"/>
      <c r="L1540" s="220"/>
      <c r="M1540" s="220"/>
      <c r="N1540" s="219"/>
      <c r="O1540" s="219"/>
      <c r="P1540" s="219"/>
      <c r="Q1540" s="219"/>
      <c r="R1540" s="220"/>
      <c r="S1540" s="220"/>
      <c r="T1540" s="220"/>
      <c r="U1540" s="220"/>
      <c r="V1540" s="220"/>
      <c r="W1540" s="220"/>
      <c r="X1540" s="220"/>
      <c r="Y1540" s="220"/>
      <c r="Z1540" s="210"/>
      <c r="AA1540" s="210"/>
      <c r="AB1540" s="210"/>
      <c r="AC1540" s="210"/>
      <c r="AD1540" s="210"/>
      <c r="AE1540" s="210"/>
      <c r="AF1540" s="210"/>
      <c r="AG1540" s="210" t="s">
        <v>322</v>
      </c>
      <c r="AH1540" s="210">
        <v>3</v>
      </c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3" x14ac:dyDescent="0.2">
      <c r="A1541" s="217"/>
      <c r="B1541" s="218"/>
      <c r="C1541" s="263" t="s">
        <v>354</v>
      </c>
      <c r="D1541" s="256"/>
      <c r="E1541" s="257"/>
      <c r="F1541" s="220"/>
      <c r="G1541" s="220"/>
      <c r="H1541" s="220"/>
      <c r="I1541" s="220"/>
      <c r="J1541" s="220"/>
      <c r="K1541" s="220"/>
      <c r="L1541" s="220"/>
      <c r="M1541" s="220"/>
      <c r="N1541" s="219"/>
      <c r="O1541" s="219"/>
      <c r="P1541" s="219"/>
      <c r="Q1541" s="219"/>
      <c r="R1541" s="220"/>
      <c r="S1541" s="220"/>
      <c r="T1541" s="220"/>
      <c r="U1541" s="220"/>
      <c r="V1541" s="220"/>
      <c r="W1541" s="220"/>
      <c r="X1541" s="220"/>
      <c r="Y1541" s="220"/>
      <c r="Z1541" s="210"/>
      <c r="AA1541" s="210"/>
      <c r="AB1541" s="210"/>
      <c r="AC1541" s="210"/>
      <c r="AD1541" s="210"/>
      <c r="AE1541" s="210"/>
      <c r="AF1541" s="210"/>
      <c r="AG1541" s="210" t="s">
        <v>322</v>
      </c>
      <c r="AH1541" s="210"/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3" x14ac:dyDescent="0.2">
      <c r="A1542" s="217"/>
      <c r="B1542" s="218"/>
      <c r="C1542" s="262" t="s">
        <v>1962</v>
      </c>
      <c r="D1542" s="254"/>
      <c r="E1542" s="255">
        <v>0.13500000000000001</v>
      </c>
      <c r="F1542" s="220"/>
      <c r="G1542" s="220"/>
      <c r="H1542" s="220"/>
      <c r="I1542" s="220"/>
      <c r="J1542" s="220"/>
      <c r="K1542" s="220"/>
      <c r="L1542" s="220"/>
      <c r="M1542" s="220"/>
      <c r="N1542" s="219"/>
      <c r="O1542" s="219"/>
      <c r="P1542" s="219"/>
      <c r="Q1542" s="219"/>
      <c r="R1542" s="220"/>
      <c r="S1542" s="220"/>
      <c r="T1542" s="220"/>
      <c r="U1542" s="220"/>
      <c r="V1542" s="220"/>
      <c r="W1542" s="220"/>
      <c r="X1542" s="220"/>
      <c r="Y1542" s="220"/>
      <c r="Z1542" s="210"/>
      <c r="AA1542" s="210"/>
      <c r="AB1542" s="210"/>
      <c r="AC1542" s="210"/>
      <c r="AD1542" s="210"/>
      <c r="AE1542" s="210"/>
      <c r="AF1542" s="210"/>
      <c r="AG1542" s="210" t="s">
        <v>322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1" x14ac:dyDescent="0.2">
      <c r="A1543" s="229">
        <v>297</v>
      </c>
      <c r="B1543" s="230" t="s">
        <v>1963</v>
      </c>
      <c r="C1543" s="247" t="s">
        <v>1964</v>
      </c>
      <c r="D1543" s="231" t="s">
        <v>363</v>
      </c>
      <c r="E1543" s="232">
        <v>71.601860000000002</v>
      </c>
      <c r="F1543" s="233"/>
      <c r="G1543" s="234">
        <f>ROUND(E1543*F1543,2)</f>
        <v>0</v>
      </c>
      <c r="H1543" s="233"/>
      <c r="I1543" s="234">
        <f>ROUND(E1543*H1543,2)</f>
        <v>0</v>
      </c>
      <c r="J1543" s="233"/>
      <c r="K1543" s="234">
        <f>ROUND(E1543*J1543,2)</f>
        <v>0</v>
      </c>
      <c r="L1543" s="234">
        <v>21</v>
      </c>
      <c r="M1543" s="234">
        <f>G1543*(1+L1543/100)</f>
        <v>0</v>
      </c>
      <c r="N1543" s="232">
        <v>1.35E-2</v>
      </c>
      <c r="O1543" s="232">
        <f>ROUND(E1543*N1543,2)</f>
        <v>0.97</v>
      </c>
      <c r="P1543" s="232">
        <v>0</v>
      </c>
      <c r="Q1543" s="232">
        <f>ROUND(E1543*P1543,2)</f>
        <v>0</v>
      </c>
      <c r="R1543" s="234"/>
      <c r="S1543" s="234" t="s">
        <v>279</v>
      </c>
      <c r="T1543" s="235" t="s">
        <v>247</v>
      </c>
      <c r="U1543" s="220">
        <v>0</v>
      </c>
      <c r="V1543" s="220">
        <f>ROUND(E1543*U1543,2)</f>
        <v>0</v>
      </c>
      <c r="W1543" s="220"/>
      <c r="X1543" s="220" t="s">
        <v>550</v>
      </c>
      <c r="Y1543" s="220" t="s">
        <v>249</v>
      </c>
      <c r="Z1543" s="210"/>
      <c r="AA1543" s="210"/>
      <c r="AB1543" s="210"/>
      <c r="AC1543" s="210"/>
      <c r="AD1543" s="210"/>
      <c r="AE1543" s="210"/>
      <c r="AF1543" s="210"/>
      <c r="AG1543" s="210" t="s">
        <v>551</v>
      </c>
      <c r="AH1543" s="210"/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2" x14ac:dyDescent="0.2">
      <c r="A1544" s="217"/>
      <c r="B1544" s="218"/>
      <c r="C1544" s="248" t="s">
        <v>1965</v>
      </c>
      <c r="D1544" s="236"/>
      <c r="E1544" s="236"/>
      <c r="F1544" s="236"/>
      <c r="G1544" s="236"/>
      <c r="H1544" s="220"/>
      <c r="I1544" s="220"/>
      <c r="J1544" s="220"/>
      <c r="K1544" s="220"/>
      <c r="L1544" s="220"/>
      <c r="M1544" s="220"/>
      <c r="N1544" s="219"/>
      <c r="O1544" s="219"/>
      <c r="P1544" s="219"/>
      <c r="Q1544" s="219"/>
      <c r="R1544" s="220"/>
      <c r="S1544" s="220"/>
      <c r="T1544" s="220"/>
      <c r="U1544" s="220"/>
      <c r="V1544" s="220"/>
      <c r="W1544" s="220"/>
      <c r="X1544" s="220"/>
      <c r="Y1544" s="220"/>
      <c r="Z1544" s="210"/>
      <c r="AA1544" s="210"/>
      <c r="AB1544" s="210"/>
      <c r="AC1544" s="210"/>
      <c r="AD1544" s="210"/>
      <c r="AE1544" s="210"/>
      <c r="AF1544" s="210"/>
      <c r="AG1544" s="210" t="s">
        <v>252</v>
      </c>
      <c r="AH1544" s="210"/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2" x14ac:dyDescent="0.2">
      <c r="A1545" s="217"/>
      <c r="B1545" s="218"/>
      <c r="C1545" s="262" t="s">
        <v>1966</v>
      </c>
      <c r="D1545" s="254"/>
      <c r="E1545" s="255">
        <v>71.601860000000002</v>
      </c>
      <c r="F1545" s="220"/>
      <c r="G1545" s="220"/>
      <c r="H1545" s="220"/>
      <c r="I1545" s="220"/>
      <c r="J1545" s="220"/>
      <c r="K1545" s="220"/>
      <c r="L1545" s="220"/>
      <c r="M1545" s="220"/>
      <c r="N1545" s="219"/>
      <c r="O1545" s="219"/>
      <c r="P1545" s="219"/>
      <c r="Q1545" s="219"/>
      <c r="R1545" s="220"/>
      <c r="S1545" s="220"/>
      <c r="T1545" s="220"/>
      <c r="U1545" s="220"/>
      <c r="V1545" s="220"/>
      <c r="W1545" s="220"/>
      <c r="X1545" s="220"/>
      <c r="Y1545" s="220"/>
      <c r="Z1545" s="210"/>
      <c r="AA1545" s="210"/>
      <c r="AB1545" s="210"/>
      <c r="AC1545" s="210"/>
      <c r="AD1545" s="210"/>
      <c r="AE1545" s="210"/>
      <c r="AF1545" s="210"/>
      <c r="AG1545" s="210" t="s">
        <v>322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">
      <c r="A1546" s="239">
        <v>298</v>
      </c>
      <c r="B1546" s="240" t="s">
        <v>1967</v>
      </c>
      <c r="C1546" s="250" t="s">
        <v>1968</v>
      </c>
      <c r="D1546" s="241" t="s">
        <v>342</v>
      </c>
      <c r="E1546" s="242">
        <v>1.6112899999999999</v>
      </c>
      <c r="F1546" s="243"/>
      <c r="G1546" s="244">
        <f>ROUND(E1546*F1546,2)</f>
        <v>0</v>
      </c>
      <c r="H1546" s="243"/>
      <c r="I1546" s="244">
        <f>ROUND(E1546*H1546,2)</f>
        <v>0</v>
      </c>
      <c r="J1546" s="243"/>
      <c r="K1546" s="244">
        <f>ROUND(E1546*J1546,2)</f>
        <v>0</v>
      </c>
      <c r="L1546" s="244">
        <v>21</v>
      </c>
      <c r="M1546" s="244">
        <f>G1546*(1+L1546/100)</f>
        <v>0</v>
      </c>
      <c r="N1546" s="242">
        <v>0</v>
      </c>
      <c r="O1546" s="242">
        <f>ROUND(E1546*N1546,2)</f>
        <v>0</v>
      </c>
      <c r="P1546" s="242">
        <v>0</v>
      </c>
      <c r="Q1546" s="242">
        <f>ROUND(E1546*P1546,2)</f>
        <v>0</v>
      </c>
      <c r="R1546" s="244" t="s">
        <v>643</v>
      </c>
      <c r="S1546" s="244" t="s">
        <v>246</v>
      </c>
      <c r="T1546" s="245" t="s">
        <v>411</v>
      </c>
      <c r="U1546" s="220">
        <v>1.5980000000000001</v>
      </c>
      <c r="V1546" s="220">
        <f>ROUND(E1546*U1546,2)</f>
        <v>2.57</v>
      </c>
      <c r="W1546" s="220"/>
      <c r="X1546" s="220" t="s">
        <v>280</v>
      </c>
      <c r="Y1546" s="220" t="s">
        <v>249</v>
      </c>
      <c r="Z1546" s="210"/>
      <c r="AA1546" s="210"/>
      <c r="AB1546" s="210"/>
      <c r="AC1546" s="210"/>
      <c r="AD1546" s="210"/>
      <c r="AE1546" s="210"/>
      <c r="AF1546" s="210"/>
      <c r="AG1546" s="210" t="s">
        <v>450</v>
      </c>
      <c r="AH1546" s="210"/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x14ac:dyDescent="0.2">
      <c r="A1547" s="222" t="s">
        <v>241</v>
      </c>
      <c r="B1547" s="223" t="s">
        <v>197</v>
      </c>
      <c r="C1547" s="246" t="s">
        <v>198</v>
      </c>
      <c r="D1547" s="224"/>
      <c r="E1547" s="225"/>
      <c r="F1547" s="226"/>
      <c r="G1547" s="226">
        <f>SUMIF(AG1548:AG1552,"&lt;&gt;NOR",G1548:G1552)</f>
        <v>0</v>
      </c>
      <c r="H1547" s="226"/>
      <c r="I1547" s="226">
        <f>SUM(I1548:I1552)</f>
        <v>0</v>
      </c>
      <c r="J1547" s="226"/>
      <c r="K1547" s="226">
        <f>SUM(K1548:K1552)</f>
        <v>0</v>
      </c>
      <c r="L1547" s="226"/>
      <c r="M1547" s="226">
        <f>SUM(M1548:M1552)</f>
        <v>0</v>
      </c>
      <c r="N1547" s="225"/>
      <c r="O1547" s="225">
        <f>SUM(O1548:O1552)</f>
        <v>0</v>
      </c>
      <c r="P1547" s="225"/>
      <c r="Q1547" s="225">
        <f>SUM(Q1548:Q1552)</f>
        <v>0</v>
      </c>
      <c r="R1547" s="226"/>
      <c r="S1547" s="226"/>
      <c r="T1547" s="227"/>
      <c r="U1547" s="221"/>
      <c r="V1547" s="221">
        <f>SUM(V1548:V1552)</f>
        <v>2.4900000000000002</v>
      </c>
      <c r="W1547" s="221"/>
      <c r="X1547" s="221"/>
      <c r="Y1547" s="221"/>
      <c r="AG1547" t="s">
        <v>242</v>
      </c>
    </row>
    <row r="1548" spans="1:60" ht="22.5" outlineLevel="1" x14ac:dyDescent="0.2">
      <c r="A1548" s="229">
        <v>299</v>
      </c>
      <c r="B1548" s="230" t="s">
        <v>704</v>
      </c>
      <c r="C1548" s="247" t="s">
        <v>1969</v>
      </c>
      <c r="D1548" s="231" t="s">
        <v>363</v>
      </c>
      <c r="E1548" s="232">
        <v>8.1270000000000007</v>
      </c>
      <c r="F1548" s="233"/>
      <c r="G1548" s="234">
        <f>ROUND(E1548*F1548,2)</f>
        <v>0</v>
      </c>
      <c r="H1548" s="233"/>
      <c r="I1548" s="234">
        <f>ROUND(E1548*H1548,2)</f>
        <v>0</v>
      </c>
      <c r="J1548" s="233"/>
      <c r="K1548" s="234">
        <f>ROUND(E1548*J1548,2)</f>
        <v>0</v>
      </c>
      <c r="L1548" s="234">
        <v>21</v>
      </c>
      <c r="M1548" s="234">
        <f>G1548*(1+L1548/100)</f>
        <v>0</v>
      </c>
      <c r="N1548" s="232">
        <v>2.7999999999999998E-4</v>
      </c>
      <c r="O1548" s="232">
        <f>ROUND(E1548*N1548,2)</f>
        <v>0</v>
      </c>
      <c r="P1548" s="232">
        <v>0</v>
      </c>
      <c r="Q1548" s="232">
        <f>ROUND(E1548*P1548,2)</f>
        <v>0</v>
      </c>
      <c r="R1548" s="234" t="s">
        <v>706</v>
      </c>
      <c r="S1548" s="234" t="s">
        <v>246</v>
      </c>
      <c r="T1548" s="235" t="s">
        <v>411</v>
      </c>
      <c r="U1548" s="220">
        <v>0.307</v>
      </c>
      <c r="V1548" s="220">
        <f>ROUND(E1548*U1548,2)</f>
        <v>2.4900000000000002</v>
      </c>
      <c r="W1548" s="220"/>
      <c r="X1548" s="220" t="s">
        <v>280</v>
      </c>
      <c r="Y1548" s="220" t="s">
        <v>249</v>
      </c>
      <c r="Z1548" s="210"/>
      <c r="AA1548" s="210"/>
      <c r="AB1548" s="210"/>
      <c r="AC1548" s="210"/>
      <c r="AD1548" s="210"/>
      <c r="AE1548" s="210"/>
      <c r="AF1548" s="210"/>
      <c r="AG1548" s="210" t="s">
        <v>450</v>
      </c>
      <c r="AH1548" s="210"/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2" x14ac:dyDescent="0.2">
      <c r="A1549" s="217"/>
      <c r="B1549" s="218"/>
      <c r="C1549" s="262" t="s">
        <v>1970</v>
      </c>
      <c r="D1549" s="254"/>
      <c r="E1549" s="255">
        <v>1.974</v>
      </c>
      <c r="F1549" s="220"/>
      <c r="G1549" s="220"/>
      <c r="H1549" s="220"/>
      <c r="I1549" s="220"/>
      <c r="J1549" s="220"/>
      <c r="K1549" s="220"/>
      <c r="L1549" s="220"/>
      <c r="M1549" s="220"/>
      <c r="N1549" s="219"/>
      <c r="O1549" s="219"/>
      <c r="P1549" s="219"/>
      <c r="Q1549" s="219"/>
      <c r="R1549" s="220"/>
      <c r="S1549" s="220"/>
      <c r="T1549" s="220"/>
      <c r="U1549" s="220"/>
      <c r="V1549" s="220"/>
      <c r="W1549" s="220"/>
      <c r="X1549" s="220"/>
      <c r="Y1549" s="220"/>
      <c r="Z1549" s="210"/>
      <c r="AA1549" s="210"/>
      <c r="AB1549" s="210"/>
      <c r="AC1549" s="210"/>
      <c r="AD1549" s="210"/>
      <c r="AE1549" s="210"/>
      <c r="AF1549" s="210"/>
      <c r="AG1549" s="210" t="s">
        <v>322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3" x14ac:dyDescent="0.2">
      <c r="A1550" s="217"/>
      <c r="B1550" s="218"/>
      <c r="C1550" s="262" t="s">
        <v>707</v>
      </c>
      <c r="D1550" s="254"/>
      <c r="E1550" s="255">
        <v>1.008</v>
      </c>
      <c r="F1550" s="220"/>
      <c r="G1550" s="220"/>
      <c r="H1550" s="220"/>
      <c r="I1550" s="220"/>
      <c r="J1550" s="220"/>
      <c r="K1550" s="220"/>
      <c r="L1550" s="220"/>
      <c r="M1550" s="220"/>
      <c r="N1550" s="219"/>
      <c r="O1550" s="219"/>
      <c r="P1550" s="219"/>
      <c r="Q1550" s="219"/>
      <c r="R1550" s="220"/>
      <c r="S1550" s="220"/>
      <c r="T1550" s="220"/>
      <c r="U1550" s="220"/>
      <c r="V1550" s="220"/>
      <c r="W1550" s="220"/>
      <c r="X1550" s="220"/>
      <c r="Y1550" s="220"/>
      <c r="Z1550" s="210"/>
      <c r="AA1550" s="210"/>
      <c r="AB1550" s="210"/>
      <c r="AC1550" s="210"/>
      <c r="AD1550" s="210"/>
      <c r="AE1550" s="210"/>
      <c r="AF1550" s="210"/>
      <c r="AG1550" s="210" t="s">
        <v>322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3" x14ac:dyDescent="0.2">
      <c r="A1551" s="217"/>
      <c r="B1551" s="218"/>
      <c r="C1551" s="262" t="s">
        <v>1971</v>
      </c>
      <c r="D1551" s="254"/>
      <c r="E1551" s="255">
        <v>4.1159999999999997</v>
      </c>
      <c r="F1551" s="220"/>
      <c r="G1551" s="220"/>
      <c r="H1551" s="220"/>
      <c r="I1551" s="220"/>
      <c r="J1551" s="220"/>
      <c r="K1551" s="220"/>
      <c r="L1551" s="220"/>
      <c r="M1551" s="220"/>
      <c r="N1551" s="219"/>
      <c r="O1551" s="219"/>
      <c r="P1551" s="219"/>
      <c r="Q1551" s="219"/>
      <c r="R1551" s="220"/>
      <c r="S1551" s="220"/>
      <c r="T1551" s="220"/>
      <c r="U1551" s="220"/>
      <c r="V1551" s="220"/>
      <c r="W1551" s="220"/>
      <c r="X1551" s="220"/>
      <c r="Y1551" s="220"/>
      <c r="Z1551" s="210"/>
      <c r="AA1551" s="210"/>
      <c r="AB1551" s="210"/>
      <c r="AC1551" s="210"/>
      <c r="AD1551" s="210"/>
      <c r="AE1551" s="210"/>
      <c r="AF1551" s="210"/>
      <c r="AG1551" s="210" t="s">
        <v>322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3" x14ac:dyDescent="0.2">
      <c r="A1552" s="217"/>
      <c r="B1552" s="218"/>
      <c r="C1552" s="262" t="s">
        <v>1972</v>
      </c>
      <c r="D1552" s="254"/>
      <c r="E1552" s="255">
        <v>1.0289999999999999</v>
      </c>
      <c r="F1552" s="220"/>
      <c r="G1552" s="220"/>
      <c r="H1552" s="220"/>
      <c r="I1552" s="220"/>
      <c r="J1552" s="220"/>
      <c r="K1552" s="220"/>
      <c r="L1552" s="220"/>
      <c r="M1552" s="220"/>
      <c r="N1552" s="219"/>
      <c r="O1552" s="219"/>
      <c r="P1552" s="219"/>
      <c r="Q1552" s="219"/>
      <c r="R1552" s="220"/>
      <c r="S1552" s="220"/>
      <c r="T1552" s="220"/>
      <c r="U1552" s="220"/>
      <c r="V1552" s="220"/>
      <c r="W1552" s="220"/>
      <c r="X1552" s="220"/>
      <c r="Y1552" s="220"/>
      <c r="Z1552" s="210"/>
      <c r="AA1552" s="210"/>
      <c r="AB1552" s="210"/>
      <c r="AC1552" s="210"/>
      <c r="AD1552" s="210"/>
      <c r="AE1552" s="210"/>
      <c r="AF1552" s="210"/>
      <c r="AG1552" s="210" t="s">
        <v>322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x14ac:dyDescent="0.2">
      <c r="A1553" s="222" t="s">
        <v>241</v>
      </c>
      <c r="B1553" s="223" t="s">
        <v>199</v>
      </c>
      <c r="C1553" s="246" t="s">
        <v>200</v>
      </c>
      <c r="D1553" s="224"/>
      <c r="E1553" s="225"/>
      <c r="F1553" s="226"/>
      <c r="G1553" s="226">
        <f>SUMIF(AG1554:AG1574,"&lt;&gt;NOR",G1554:G1574)</f>
        <v>0</v>
      </c>
      <c r="H1553" s="226"/>
      <c r="I1553" s="226">
        <f>SUM(I1554:I1574)</f>
        <v>0</v>
      </c>
      <c r="J1553" s="226"/>
      <c r="K1553" s="226">
        <f>SUM(K1554:K1574)</f>
        <v>0</v>
      </c>
      <c r="L1553" s="226"/>
      <c r="M1553" s="226">
        <f>SUM(M1554:M1574)</f>
        <v>0</v>
      </c>
      <c r="N1553" s="225"/>
      <c r="O1553" s="225">
        <f>SUM(O1554:O1574)</f>
        <v>0.51</v>
      </c>
      <c r="P1553" s="225"/>
      <c r="Q1553" s="225">
        <f>SUM(Q1554:Q1574)</f>
        <v>0</v>
      </c>
      <c r="R1553" s="226"/>
      <c r="S1553" s="226"/>
      <c r="T1553" s="227"/>
      <c r="U1553" s="221"/>
      <c r="V1553" s="221">
        <f>SUM(V1554:V1574)</f>
        <v>163.09</v>
      </c>
      <c r="W1553" s="221"/>
      <c r="X1553" s="221"/>
      <c r="Y1553" s="221"/>
      <c r="AG1553" t="s">
        <v>242</v>
      </c>
    </row>
    <row r="1554" spans="1:60" ht="33.75" outlineLevel="1" x14ac:dyDescent="0.2">
      <c r="A1554" s="229">
        <v>300</v>
      </c>
      <c r="B1554" s="230" t="s">
        <v>709</v>
      </c>
      <c r="C1554" s="247" t="s">
        <v>1973</v>
      </c>
      <c r="D1554" s="231" t="s">
        <v>363</v>
      </c>
      <c r="E1554" s="232">
        <v>958.47249999999997</v>
      </c>
      <c r="F1554" s="233"/>
      <c r="G1554" s="234">
        <f>ROUND(E1554*F1554,2)</f>
        <v>0</v>
      </c>
      <c r="H1554" s="233"/>
      <c r="I1554" s="234">
        <f>ROUND(E1554*H1554,2)</f>
        <v>0</v>
      </c>
      <c r="J1554" s="233"/>
      <c r="K1554" s="234">
        <f>ROUND(E1554*J1554,2)</f>
        <v>0</v>
      </c>
      <c r="L1554" s="234">
        <v>21</v>
      </c>
      <c r="M1554" s="234">
        <f>G1554*(1+L1554/100)</f>
        <v>0</v>
      </c>
      <c r="N1554" s="232">
        <v>1E-4</v>
      </c>
      <c r="O1554" s="232">
        <f>ROUND(E1554*N1554,2)</f>
        <v>0.1</v>
      </c>
      <c r="P1554" s="232">
        <v>0</v>
      </c>
      <c r="Q1554" s="232">
        <f>ROUND(E1554*P1554,2)</f>
        <v>0</v>
      </c>
      <c r="R1554" s="234" t="s">
        <v>711</v>
      </c>
      <c r="S1554" s="234" t="s">
        <v>246</v>
      </c>
      <c r="T1554" s="235" t="s">
        <v>411</v>
      </c>
      <c r="U1554" s="220">
        <v>3.2480000000000002E-2</v>
      </c>
      <c r="V1554" s="220">
        <f>ROUND(E1554*U1554,2)</f>
        <v>31.13</v>
      </c>
      <c r="W1554" s="220"/>
      <c r="X1554" s="220" t="s">
        <v>280</v>
      </c>
      <c r="Y1554" s="220" t="s">
        <v>249</v>
      </c>
      <c r="Z1554" s="210"/>
      <c r="AA1554" s="210"/>
      <c r="AB1554" s="210"/>
      <c r="AC1554" s="210"/>
      <c r="AD1554" s="210"/>
      <c r="AE1554" s="210"/>
      <c r="AF1554" s="210"/>
      <c r="AG1554" s="210" t="s">
        <v>450</v>
      </c>
      <c r="AH1554" s="210"/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2" x14ac:dyDescent="0.2">
      <c r="A1555" s="217"/>
      <c r="B1555" s="218"/>
      <c r="C1555" s="262" t="s">
        <v>1974</v>
      </c>
      <c r="D1555" s="254"/>
      <c r="E1555" s="255">
        <v>319.93</v>
      </c>
      <c r="F1555" s="220"/>
      <c r="G1555" s="220"/>
      <c r="H1555" s="220"/>
      <c r="I1555" s="220"/>
      <c r="J1555" s="220"/>
      <c r="K1555" s="220"/>
      <c r="L1555" s="220"/>
      <c r="M1555" s="220"/>
      <c r="N1555" s="219"/>
      <c r="O1555" s="219"/>
      <c r="P1555" s="219"/>
      <c r="Q1555" s="219"/>
      <c r="R1555" s="220"/>
      <c r="S1555" s="220"/>
      <c r="T1555" s="220"/>
      <c r="U1555" s="220"/>
      <c r="V1555" s="220"/>
      <c r="W1555" s="220"/>
      <c r="X1555" s="220"/>
      <c r="Y1555" s="220"/>
      <c r="Z1555" s="210"/>
      <c r="AA1555" s="210"/>
      <c r="AB1555" s="210"/>
      <c r="AC1555" s="210"/>
      <c r="AD1555" s="210"/>
      <c r="AE1555" s="210"/>
      <c r="AF1555" s="210"/>
      <c r="AG1555" s="210" t="s">
        <v>322</v>
      </c>
      <c r="AH1555" s="210">
        <v>0</v>
      </c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3" x14ac:dyDescent="0.2">
      <c r="A1556" s="217"/>
      <c r="B1556" s="218"/>
      <c r="C1556" s="262" t="s">
        <v>1975</v>
      </c>
      <c r="D1556" s="254"/>
      <c r="E1556" s="255">
        <v>737.29250000000002</v>
      </c>
      <c r="F1556" s="220"/>
      <c r="G1556" s="220"/>
      <c r="H1556" s="220"/>
      <c r="I1556" s="220"/>
      <c r="J1556" s="220"/>
      <c r="K1556" s="220"/>
      <c r="L1556" s="220"/>
      <c r="M1556" s="220"/>
      <c r="N1556" s="219"/>
      <c r="O1556" s="219"/>
      <c r="P1556" s="219"/>
      <c r="Q1556" s="219"/>
      <c r="R1556" s="220"/>
      <c r="S1556" s="220"/>
      <c r="T1556" s="220"/>
      <c r="U1556" s="220"/>
      <c r="V1556" s="220"/>
      <c r="W1556" s="220"/>
      <c r="X1556" s="220"/>
      <c r="Y1556" s="220"/>
      <c r="Z1556" s="210"/>
      <c r="AA1556" s="210"/>
      <c r="AB1556" s="210"/>
      <c r="AC1556" s="210"/>
      <c r="AD1556" s="210"/>
      <c r="AE1556" s="210"/>
      <c r="AF1556" s="210"/>
      <c r="AG1556" s="210" t="s">
        <v>322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3" x14ac:dyDescent="0.2">
      <c r="A1557" s="217"/>
      <c r="B1557" s="218"/>
      <c r="C1557" s="262" t="s">
        <v>1976</v>
      </c>
      <c r="D1557" s="254"/>
      <c r="E1557" s="255">
        <v>-98.75</v>
      </c>
      <c r="F1557" s="220"/>
      <c r="G1557" s="220"/>
      <c r="H1557" s="220"/>
      <c r="I1557" s="220"/>
      <c r="J1557" s="220"/>
      <c r="K1557" s="220"/>
      <c r="L1557" s="220"/>
      <c r="M1557" s="220"/>
      <c r="N1557" s="219"/>
      <c r="O1557" s="219"/>
      <c r="P1557" s="219"/>
      <c r="Q1557" s="219"/>
      <c r="R1557" s="220"/>
      <c r="S1557" s="220"/>
      <c r="T1557" s="220"/>
      <c r="U1557" s="220"/>
      <c r="V1557" s="220"/>
      <c r="W1557" s="220"/>
      <c r="X1557" s="220"/>
      <c r="Y1557" s="220"/>
      <c r="Z1557" s="210"/>
      <c r="AA1557" s="210"/>
      <c r="AB1557" s="210"/>
      <c r="AC1557" s="210"/>
      <c r="AD1557" s="210"/>
      <c r="AE1557" s="210"/>
      <c r="AF1557" s="210"/>
      <c r="AG1557" s="210" t="s">
        <v>322</v>
      </c>
      <c r="AH1557" s="210">
        <v>0</v>
      </c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ht="22.5" outlineLevel="1" x14ac:dyDescent="0.2">
      <c r="A1558" s="239">
        <v>301</v>
      </c>
      <c r="B1558" s="240" t="s">
        <v>712</v>
      </c>
      <c r="C1558" s="250" t="s">
        <v>1977</v>
      </c>
      <c r="D1558" s="241" t="s">
        <v>363</v>
      </c>
      <c r="E1558" s="242">
        <v>958.47249999999997</v>
      </c>
      <c r="F1558" s="243"/>
      <c r="G1558" s="244">
        <f>ROUND(E1558*F1558,2)</f>
        <v>0</v>
      </c>
      <c r="H1558" s="243"/>
      <c r="I1558" s="244">
        <f>ROUND(E1558*H1558,2)</f>
        <v>0</v>
      </c>
      <c r="J1558" s="243"/>
      <c r="K1558" s="244">
        <f>ROUND(E1558*J1558,2)</f>
        <v>0</v>
      </c>
      <c r="L1558" s="244">
        <v>21</v>
      </c>
      <c r="M1558" s="244">
        <f>G1558*(1+L1558/100)</f>
        <v>0</v>
      </c>
      <c r="N1558" s="242">
        <v>3.1E-4</v>
      </c>
      <c r="O1558" s="242">
        <f>ROUND(E1558*N1558,2)</f>
        <v>0.3</v>
      </c>
      <c r="P1558" s="242">
        <v>0</v>
      </c>
      <c r="Q1558" s="242">
        <f>ROUND(E1558*P1558,2)</f>
        <v>0</v>
      </c>
      <c r="R1558" s="244" t="s">
        <v>711</v>
      </c>
      <c r="S1558" s="244" t="s">
        <v>246</v>
      </c>
      <c r="T1558" s="245" t="s">
        <v>411</v>
      </c>
      <c r="U1558" s="220">
        <v>0.10902000000000001</v>
      </c>
      <c r="V1558" s="220">
        <f>ROUND(E1558*U1558,2)</f>
        <v>104.49</v>
      </c>
      <c r="W1558" s="220"/>
      <c r="X1558" s="220" t="s">
        <v>280</v>
      </c>
      <c r="Y1558" s="220" t="s">
        <v>249</v>
      </c>
      <c r="Z1558" s="210"/>
      <c r="AA1558" s="210"/>
      <c r="AB1558" s="210"/>
      <c r="AC1558" s="210"/>
      <c r="AD1558" s="210"/>
      <c r="AE1558" s="210"/>
      <c r="AF1558" s="210"/>
      <c r="AG1558" s="210" t="s">
        <v>450</v>
      </c>
      <c r="AH1558" s="210"/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1" x14ac:dyDescent="0.2">
      <c r="A1559" s="239">
        <v>302</v>
      </c>
      <c r="B1559" s="240" t="s">
        <v>714</v>
      </c>
      <c r="C1559" s="250" t="s">
        <v>715</v>
      </c>
      <c r="D1559" s="241" t="s">
        <v>363</v>
      </c>
      <c r="E1559" s="242">
        <v>958.47249999999997</v>
      </c>
      <c r="F1559" s="243"/>
      <c r="G1559" s="244">
        <f>ROUND(E1559*F1559,2)</f>
        <v>0</v>
      </c>
      <c r="H1559" s="243"/>
      <c r="I1559" s="244">
        <f>ROUND(E1559*H1559,2)</f>
        <v>0</v>
      </c>
      <c r="J1559" s="243"/>
      <c r="K1559" s="244">
        <f>ROUND(E1559*J1559,2)</f>
        <v>0</v>
      </c>
      <c r="L1559" s="244">
        <v>21</v>
      </c>
      <c r="M1559" s="244">
        <f>G1559*(1+L1559/100)</f>
        <v>0</v>
      </c>
      <c r="N1559" s="242">
        <v>0</v>
      </c>
      <c r="O1559" s="242">
        <f>ROUND(E1559*N1559,2)</f>
        <v>0</v>
      </c>
      <c r="P1559" s="242">
        <v>0</v>
      </c>
      <c r="Q1559" s="242">
        <f>ROUND(E1559*P1559,2)</f>
        <v>0</v>
      </c>
      <c r="R1559" s="244" t="s">
        <v>711</v>
      </c>
      <c r="S1559" s="244" t="s">
        <v>246</v>
      </c>
      <c r="T1559" s="245" t="s">
        <v>411</v>
      </c>
      <c r="U1559" s="220">
        <v>7.0000000000000001E-3</v>
      </c>
      <c r="V1559" s="220">
        <f>ROUND(E1559*U1559,2)</f>
        <v>6.71</v>
      </c>
      <c r="W1559" s="220"/>
      <c r="X1559" s="220" t="s">
        <v>280</v>
      </c>
      <c r="Y1559" s="220" t="s">
        <v>249</v>
      </c>
      <c r="Z1559" s="210"/>
      <c r="AA1559" s="210"/>
      <c r="AB1559" s="210"/>
      <c r="AC1559" s="210"/>
      <c r="AD1559" s="210"/>
      <c r="AE1559" s="210"/>
      <c r="AF1559" s="210"/>
      <c r="AG1559" s="210" t="s">
        <v>450</v>
      </c>
      <c r="AH1559" s="210"/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1" x14ac:dyDescent="0.2">
      <c r="A1560" s="229">
        <v>303</v>
      </c>
      <c r="B1560" s="230" t="s">
        <v>1978</v>
      </c>
      <c r="C1560" s="247" t="s">
        <v>1979</v>
      </c>
      <c r="D1560" s="231" t="s">
        <v>363</v>
      </c>
      <c r="E1560" s="232">
        <v>638.54250000000002</v>
      </c>
      <c r="F1560" s="233"/>
      <c r="G1560" s="234">
        <f>ROUND(E1560*F1560,2)</f>
        <v>0</v>
      </c>
      <c r="H1560" s="233"/>
      <c r="I1560" s="234">
        <f>ROUND(E1560*H1560,2)</f>
        <v>0</v>
      </c>
      <c r="J1560" s="233"/>
      <c r="K1560" s="234">
        <f>ROUND(E1560*J1560,2)</f>
        <v>0</v>
      </c>
      <c r="L1560" s="234">
        <v>21</v>
      </c>
      <c r="M1560" s="234">
        <f>G1560*(1+L1560/100)</f>
        <v>0</v>
      </c>
      <c r="N1560" s="232">
        <v>0</v>
      </c>
      <c r="O1560" s="232">
        <f>ROUND(E1560*N1560,2)</f>
        <v>0</v>
      </c>
      <c r="P1560" s="232">
        <v>0</v>
      </c>
      <c r="Q1560" s="232">
        <f>ROUND(E1560*P1560,2)</f>
        <v>0</v>
      </c>
      <c r="R1560" s="234" t="s">
        <v>711</v>
      </c>
      <c r="S1560" s="234" t="s">
        <v>246</v>
      </c>
      <c r="T1560" s="235" t="s">
        <v>411</v>
      </c>
      <c r="U1560" s="220">
        <v>2.1000000000000001E-2</v>
      </c>
      <c r="V1560" s="220">
        <f>ROUND(E1560*U1560,2)</f>
        <v>13.41</v>
      </c>
      <c r="W1560" s="220"/>
      <c r="X1560" s="220" t="s">
        <v>280</v>
      </c>
      <c r="Y1560" s="220" t="s">
        <v>249</v>
      </c>
      <c r="Z1560" s="210"/>
      <c r="AA1560" s="210"/>
      <c r="AB1560" s="210"/>
      <c r="AC1560" s="210"/>
      <c r="AD1560" s="210"/>
      <c r="AE1560" s="210"/>
      <c r="AF1560" s="210"/>
      <c r="AG1560" s="210" t="s">
        <v>450</v>
      </c>
      <c r="AH1560" s="210"/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2" x14ac:dyDescent="0.2">
      <c r="A1561" s="217"/>
      <c r="B1561" s="218"/>
      <c r="C1561" s="262" t="s">
        <v>1975</v>
      </c>
      <c r="D1561" s="254"/>
      <c r="E1561" s="255">
        <v>737.29250000000002</v>
      </c>
      <c r="F1561" s="220"/>
      <c r="G1561" s="220"/>
      <c r="H1561" s="220"/>
      <c r="I1561" s="220"/>
      <c r="J1561" s="220"/>
      <c r="K1561" s="220"/>
      <c r="L1561" s="220"/>
      <c r="M1561" s="220"/>
      <c r="N1561" s="219"/>
      <c r="O1561" s="219"/>
      <c r="P1561" s="219"/>
      <c r="Q1561" s="219"/>
      <c r="R1561" s="220"/>
      <c r="S1561" s="220"/>
      <c r="T1561" s="220"/>
      <c r="U1561" s="220"/>
      <c r="V1561" s="220"/>
      <c r="W1561" s="220"/>
      <c r="X1561" s="220"/>
      <c r="Y1561" s="220"/>
      <c r="Z1561" s="210"/>
      <c r="AA1561" s="210"/>
      <c r="AB1561" s="210"/>
      <c r="AC1561" s="210"/>
      <c r="AD1561" s="210"/>
      <c r="AE1561" s="210"/>
      <c r="AF1561" s="210"/>
      <c r="AG1561" s="210" t="s">
        <v>322</v>
      </c>
      <c r="AH1561" s="210">
        <v>0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3" x14ac:dyDescent="0.2">
      <c r="A1562" s="217"/>
      <c r="B1562" s="218"/>
      <c r="C1562" s="262" t="s">
        <v>1976</v>
      </c>
      <c r="D1562" s="254"/>
      <c r="E1562" s="255">
        <v>-98.75</v>
      </c>
      <c r="F1562" s="220"/>
      <c r="G1562" s="220"/>
      <c r="H1562" s="220"/>
      <c r="I1562" s="220"/>
      <c r="J1562" s="220"/>
      <c r="K1562" s="220"/>
      <c r="L1562" s="220"/>
      <c r="M1562" s="220"/>
      <c r="N1562" s="219"/>
      <c r="O1562" s="219"/>
      <c r="P1562" s="219"/>
      <c r="Q1562" s="219"/>
      <c r="R1562" s="220"/>
      <c r="S1562" s="220"/>
      <c r="T1562" s="220"/>
      <c r="U1562" s="220"/>
      <c r="V1562" s="220"/>
      <c r="W1562" s="220"/>
      <c r="X1562" s="220"/>
      <c r="Y1562" s="220"/>
      <c r="Z1562" s="210"/>
      <c r="AA1562" s="210"/>
      <c r="AB1562" s="210"/>
      <c r="AC1562" s="210"/>
      <c r="AD1562" s="210"/>
      <c r="AE1562" s="210"/>
      <c r="AF1562" s="210"/>
      <c r="AG1562" s="210" t="s">
        <v>322</v>
      </c>
      <c r="AH1562" s="210">
        <v>0</v>
      </c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1" x14ac:dyDescent="0.2">
      <c r="A1563" s="229">
        <v>304</v>
      </c>
      <c r="B1563" s="230" t="s">
        <v>1980</v>
      </c>
      <c r="C1563" s="247" t="s">
        <v>1981</v>
      </c>
      <c r="D1563" s="231" t="s">
        <v>400</v>
      </c>
      <c r="E1563" s="232">
        <v>132.44999999999999</v>
      </c>
      <c r="F1563" s="233"/>
      <c r="G1563" s="234">
        <f>ROUND(E1563*F1563,2)</f>
        <v>0</v>
      </c>
      <c r="H1563" s="233"/>
      <c r="I1563" s="234">
        <f>ROUND(E1563*H1563,2)</f>
        <v>0</v>
      </c>
      <c r="J1563" s="233"/>
      <c r="K1563" s="234">
        <f>ROUND(E1563*J1563,2)</f>
        <v>0</v>
      </c>
      <c r="L1563" s="234">
        <v>21</v>
      </c>
      <c r="M1563" s="234">
        <f>G1563*(1+L1563/100)</f>
        <v>0</v>
      </c>
      <c r="N1563" s="232">
        <v>0</v>
      </c>
      <c r="O1563" s="232">
        <f>ROUND(E1563*N1563,2)</f>
        <v>0</v>
      </c>
      <c r="P1563" s="232">
        <v>0</v>
      </c>
      <c r="Q1563" s="232">
        <f>ROUND(E1563*P1563,2)</f>
        <v>0</v>
      </c>
      <c r="R1563" s="234" t="s">
        <v>711</v>
      </c>
      <c r="S1563" s="234" t="s">
        <v>246</v>
      </c>
      <c r="T1563" s="235" t="s">
        <v>411</v>
      </c>
      <c r="U1563" s="220">
        <v>2.375E-2</v>
      </c>
      <c r="V1563" s="220">
        <f>ROUND(E1563*U1563,2)</f>
        <v>3.15</v>
      </c>
      <c r="W1563" s="220"/>
      <c r="X1563" s="220" t="s">
        <v>280</v>
      </c>
      <c r="Y1563" s="220" t="s">
        <v>249</v>
      </c>
      <c r="Z1563" s="210"/>
      <c r="AA1563" s="210"/>
      <c r="AB1563" s="210"/>
      <c r="AC1563" s="210"/>
      <c r="AD1563" s="210"/>
      <c r="AE1563" s="210"/>
      <c r="AF1563" s="210"/>
      <c r="AG1563" s="210" t="s">
        <v>450</v>
      </c>
      <c r="AH1563" s="210"/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2" x14ac:dyDescent="0.2">
      <c r="A1564" s="217"/>
      <c r="B1564" s="218"/>
      <c r="C1564" s="262" t="s">
        <v>1253</v>
      </c>
      <c r="D1564" s="254"/>
      <c r="E1564" s="255">
        <v>7.7</v>
      </c>
      <c r="F1564" s="220"/>
      <c r="G1564" s="220"/>
      <c r="H1564" s="220"/>
      <c r="I1564" s="220"/>
      <c r="J1564" s="220"/>
      <c r="K1564" s="220"/>
      <c r="L1564" s="220"/>
      <c r="M1564" s="220"/>
      <c r="N1564" s="219"/>
      <c r="O1564" s="219"/>
      <c r="P1564" s="219"/>
      <c r="Q1564" s="219"/>
      <c r="R1564" s="220"/>
      <c r="S1564" s="220"/>
      <c r="T1564" s="220"/>
      <c r="U1564" s="220"/>
      <c r="V1564" s="220"/>
      <c r="W1564" s="220"/>
      <c r="X1564" s="220"/>
      <c r="Y1564" s="220"/>
      <c r="Z1564" s="210"/>
      <c r="AA1564" s="210"/>
      <c r="AB1564" s="210"/>
      <c r="AC1564" s="210"/>
      <c r="AD1564" s="210"/>
      <c r="AE1564" s="210"/>
      <c r="AF1564" s="210"/>
      <c r="AG1564" s="210" t="s">
        <v>322</v>
      </c>
      <c r="AH1564" s="210">
        <v>0</v>
      </c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3" x14ac:dyDescent="0.2">
      <c r="A1565" s="217"/>
      <c r="B1565" s="218"/>
      <c r="C1565" s="262" t="s">
        <v>1254</v>
      </c>
      <c r="D1565" s="254"/>
      <c r="E1565" s="255">
        <v>25</v>
      </c>
      <c r="F1565" s="220"/>
      <c r="G1565" s="220"/>
      <c r="H1565" s="220"/>
      <c r="I1565" s="220"/>
      <c r="J1565" s="220"/>
      <c r="K1565" s="220"/>
      <c r="L1565" s="220"/>
      <c r="M1565" s="220"/>
      <c r="N1565" s="219"/>
      <c r="O1565" s="219"/>
      <c r="P1565" s="219"/>
      <c r="Q1565" s="219"/>
      <c r="R1565" s="220"/>
      <c r="S1565" s="220"/>
      <c r="T1565" s="220"/>
      <c r="U1565" s="220"/>
      <c r="V1565" s="220"/>
      <c r="W1565" s="220"/>
      <c r="X1565" s="220"/>
      <c r="Y1565" s="220"/>
      <c r="Z1565" s="210"/>
      <c r="AA1565" s="210"/>
      <c r="AB1565" s="210"/>
      <c r="AC1565" s="210"/>
      <c r="AD1565" s="210"/>
      <c r="AE1565" s="210"/>
      <c r="AF1565" s="210"/>
      <c r="AG1565" s="210" t="s">
        <v>322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3" x14ac:dyDescent="0.2">
      <c r="A1566" s="217"/>
      <c r="B1566" s="218"/>
      <c r="C1566" s="262" t="s">
        <v>1255</v>
      </c>
      <c r="D1566" s="254"/>
      <c r="E1566" s="255">
        <v>16</v>
      </c>
      <c r="F1566" s="220"/>
      <c r="G1566" s="220"/>
      <c r="H1566" s="220"/>
      <c r="I1566" s="220"/>
      <c r="J1566" s="220"/>
      <c r="K1566" s="220"/>
      <c r="L1566" s="220"/>
      <c r="M1566" s="220"/>
      <c r="N1566" s="219"/>
      <c r="O1566" s="219"/>
      <c r="P1566" s="219"/>
      <c r="Q1566" s="219"/>
      <c r="R1566" s="220"/>
      <c r="S1566" s="220"/>
      <c r="T1566" s="220"/>
      <c r="U1566" s="220"/>
      <c r="V1566" s="220"/>
      <c r="W1566" s="220"/>
      <c r="X1566" s="220"/>
      <c r="Y1566" s="220"/>
      <c r="Z1566" s="210"/>
      <c r="AA1566" s="210"/>
      <c r="AB1566" s="210"/>
      <c r="AC1566" s="210"/>
      <c r="AD1566" s="210"/>
      <c r="AE1566" s="210"/>
      <c r="AF1566" s="210"/>
      <c r="AG1566" s="210" t="s">
        <v>322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3" x14ac:dyDescent="0.2">
      <c r="A1567" s="217"/>
      <c r="B1567" s="218"/>
      <c r="C1567" s="262" t="s">
        <v>1256</v>
      </c>
      <c r="D1567" s="254"/>
      <c r="E1567" s="255">
        <v>34</v>
      </c>
      <c r="F1567" s="220"/>
      <c r="G1567" s="220"/>
      <c r="H1567" s="220"/>
      <c r="I1567" s="220"/>
      <c r="J1567" s="220"/>
      <c r="K1567" s="220"/>
      <c r="L1567" s="220"/>
      <c r="M1567" s="220"/>
      <c r="N1567" s="219"/>
      <c r="O1567" s="219"/>
      <c r="P1567" s="219"/>
      <c r="Q1567" s="219"/>
      <c r="R1567" s="220"/>
      <c r="S1567" s="220"/>
      <c r="T1567" s="220"/>
      <c r="U1567" s="220"/>
      <c r="V1567" s="220"/>
      <c r="W1567" s="220"/>
      <c r="X1567" s="220"/>
      <c r="Y1567" s="220"/>
      <c r="Z1567" s="210"/>
      <c r="AA1567" s="210"/>
      <c r="AB1567" s="210"/>
      <c r="AC1567" s="210"/>
      <c r="AD1567" s="210"/>
      <c r="AE1567" s="210"/>
      <c r="AF1567" s="210"/>
      <c r="AG1567" s="210" t="s">
        <v>322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3" x14ac:dyDescent="0.2">
      <c r="A1568" s="217"/>
      <c r="B1568" s="218"/>
      <c r="C1568" s="262" t="s">
        <v>1257</v>
      </c>
      <c r="D1568" s="254"/>
      <c r="E1568" s="255">
        <v>6.75</v>
      </c>
      <c r="F1568" s="220"/>
      <c r="G1568" s="220"/>
      <c r="H1568" s="220"/>
      <c r="I1568" s="220"/>
      <c r="J1568" s="220"/>
      <c r="K1568" s="220"/>
      <c r="L1568" s="220"/>
      <c r="M1568" s="220"/>
      <c r="N1568" s="219"/>
      <c r="O1568" s="219"/>
      <c r="P1568" s="219"/>
      <c r="Q1568" s="219"/>
      <c r="R1568" s="220"/>
      <c r="S1568" s="220"/>
      <c r="T1568" s="220"/>
      <c r="U1568" s="220"/>
      <c r="V1568" s="220"/>
      <c r="W1568" s="220"/>
      <c r="X1568" s="220"/>
      <c r="Y1568" s="220"/>
      <c r="Z1568" s="210"/>
      <c r="AA1568" s="210"/>
      <c r="AB1568" s="210"/>
      <c r="AC1568" s="210"/>
      <c r="AD1568" s="210"/>
      <c r="AE1568" s="210"/>
      <c r="AF1568" s="210"/>
      <c r="AG1568" s="210" t="s">
        <v>322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3" x14ac:dyDescent="0.2">
      <c r="A1569" s="217"/>
      <c r="B1569" s="218"/>
      <c r="C1569" s="262" t="s">
        <v>1258</v>
      </c>
      <c r="D1569" s="254"/>
      <c r="E1569" s="255">
        <v>10.8</v>
      </c>
      <c r="F1569" s="220"/>
      <c r="G1569" s="220"/>
      <c r="H1569" s="220"/>
      <c r="I1569" s="220"/>
      <c r="J1569" s="220"/>
      <c r="K1569" s="220"/>
      <c r="L1569" s="220"/>
      <c r="M1569" s="220"/>
      <c r="N1569" s="219"/>
      <c r="O1569" s="219"/>
      <c r="P1569" s="219"/>
      <c r="Q1569" s="219"/>
      <c r="R1569" s="220"/>
      <c r="S1569" s="220"/>
      <c r="T1569" s="220"/>
      <c r="U1569" s="220"/>
      <c r="V1569" s="220"/>
      <c r="W1569" s="220"/>
      <c r="X1569" s="220"/>
      <c r="Y1569" s="220"/>
      <c r="Z1569" s="210"/>
      <c r="AA1569" s="210"/>
      <c r="AB1569" s="210"/>
      <c r="AC1569" s="210"/>
      <c r="AD1569" s="210"/>
      <c r="AE1569" s="210"/>
      <c r="AF1569" s="210"/>
      <c r="AG1569" s="210" t="s">
        <v>322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3" x14ac:dyDescent="0.2">
      <c r="A1570" s="217"/>
      <c r="B1570" s="218"/>
      <c r="C1570" s="262" t="s">
        <v>1259</v>
      </c>
      <c r="D1570" s="254"/>
      <c r="E1570" s="255">
        <v>10.199999999999999</v>
      </c>
      <c r="F1570" s="220"/>
      <c r="G1570" s="220"/>
      <c r="H1570" s="220"/>
      <c r="I1570" s="220"/>
      <c r="J1570" s="220"/>
      <c r="K1570" s="220"/>
      <c r="L1570" s="220"/>
      <c r="M1570" s="220"/>
      <c r="N1570" s="219"/>
      <c r="O1570" s="219"/>
      <c r="P1570" s="219"/>
      <c r="Q1570" s="219"/>
      <c r="R1570" s="220"/>
      <c r="S1570" s="220"/>
      <c r="T1570" s="220"/>
      <c r="U1570" s="220"/>
      <c r="V1570" s="220"/>
      <c r="W1570" s="220"/>
      <c r="X1570" s="220"/>
      <c r="Y1570" s="220"/>
      <c r="Z1570" s="210"/>
      <c r="AA1570" s="210"/>
      <c r="AB1570" s="210"/>
      <c r="AC1570" s="210"/>
      <c r="AD1570" s="210"/>
      <c r="AE1570" s="210"/>
      <c r="AF1570" s="210"/>
      <c r="AG1570" s="210" t="s">
        <v>322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3" x14ac:dyDescent="0.2">
      <c r="A1571" s="217"/>
      <c r="B1571" s="218"/>
      <c r="C1571" s="262" t="s">
        <v>1260</v>
      </c>
      <c r="D1571" s="254"/>
      <c r="E1571" s="255">
        <v>9.8000000000000007</v>
      </c>
      <c r="F1571" s="220"/>
      <c r="G1571" s="220"/>
      <c r="H1571" s="220"/>
      <c r="I1571" s="220"/>
      <c r="J1571" s="220"/>
      <c r="K1571" s="220"/>
      <c r="L1571" s="220"/>
      <c r="M1571" s="220"/>
      <c r="N1571" s="219"/>
      <c r="O1571" s="219"/>
      <c r="P1571" s="219"/>
      <c r="Q1571" s="219"/>
      <c r="R1571" s="220"/>
      <c r="S1571" s="220"/>
      <c r="T1571" s="220"/>
      <c r="U1571" s="220"/>
      <c r="V1571" s="220"/>
      <c r="W1571" s="220"/>
      <c r="X1571" s="220"/>
      <c r="Y1571" s="220"/>
      <c r="Z1571" s="210"/>
      <c r="AA1571" s="210"/>
      <c r="AB1571" s="210"/>
      <c r="AC1571" s="210"/>
      <c r="AD1571" s="210"/>
      <c r="AE1571" s="210"/>
      <c r="AF1571" s="210"/>
      <c r="AG1571" s="210" t="s">
        <v>322</v>
      </c>
      <c r="AH1571" s="210">
        <v>0</v>
      </c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3" x14ac:dyDescent="0.2">
      <c r="A1572" s="217"/>
      <c r="B1572" s="218"/>
      <c r="C1572" s="262" t="s">
        <v>1261</v>
      </c>
      <c r="D1572" s="254"/>
      <c r="E1572" s="255">
        <v>12.2</v>
      </c>
      <c r="F1572" s="220"/>
      <c r="G1572" s="220"/>
      <c r="H1572" s="220"/>
      <c r="I1572" s="220"/>
      <c r="J1572" s="220"/>
      <c r="K1572" s="220"/>
      <c r="L1572" s="220"/>
      <c r="M1572" s="220"/>
      <c r="N1572" s="219"/>
      <c r="O1572" s="219"/>
      <c r="P1572" s="219"/>
      <c r="Q1572" s="219"/>
      <c r="R1572" s="220"/>
      <c r="S1572" s="220"/>
      <c r="T1572" s="220"/>
      <c r="U1572" s="220"/>
      <c r="V1572" s="220"/>
      <c r="W1572" s="220"/>
      <c r="X1572" s="220"/>
      <c r="Y1572" s="220"/>
      <c r="Z1572" s="210"/>
      <c r="AA1572" s="210"/>
      <c r="AB1572" s="210"/>
      <c r="AC1572" s="210"/>
      <c r="AD1572" s="210"/>
      <c r="AE1572" s="210"/>
      <c r="AF1572" s="210"/>
      <c r="AG1572" s="210" t="s">
        <v>322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1" x14ac:dyDescent="0.2">
      <c r="A1573" s="229">
        <v>305</v>
      </c>
      <c r="B1573" s="230" t="s">
        <v>716</v>
      </c>
      <c r="C1573" s="247" t="s">
        <v>717</v>
      </c>
      <c r="D1573" s="231" t="s">
        <v>363</v>
      </c>
      <c r="E1573" s="232">
        <v>310.94</v>
      </c>
      <c r="F1573" s="233"/>
      <c r="G1573" s="234">
        <f>ROUND(E1573*F1573,2)</f>
        <v>0</v>
      </c>
      <c r="H1573" s="233"/>
      <c r="I1573" s="234">
        <f>ROUND(E1573*H1573,2)</f>
        <v>0</v>
      </c>
      <c r="J1573" s="233"/>
      <c r="K1573" s="234">
        <f>ROUND(E1573*J1573,2)</f>
        <v>0</v>
      </c>
      <c r="L1573" s="234">
        <v>21</v>
      </c>
      <c r="M1573" s="234">
        <f>G1573*(1+L1573/100)</f>
        <v>0</v>
      </c>
      <c r="N1573" s="232">
        <v>3.5E-4</v>
      </c>
      <c r="O1573" s="232">
        <f>ROUND(E1573*N1573,2)</f>
        <v>0.11</v>
      </c>
      <c r="P1573" s="232">
        <v>0</v>
      </c>
      <c r="Q1573" s="232">
        <f>ROUND(E1573*P1573,2)</f>
        <v>0</v>
      </c>
      <c r="R1573" s="234" t="s">
        <v>711</v>
      </c>
      <c r="S1573" s="234" t="s">
        <v>246</v>
      </c>
      <c r="T1573" s="235" t="s">
        <v>411</v>
      </c>
      <c r="U1573" s="220">
        <v>1.35E-2</v>
      </c>
      <c r="V1573" s="220">
        <f>ROUND(E1573*U1573,2)</f>
        <v>4.2</v>
      </c>
      <c r="W1573" s="220"/>
      <c r="X1573" s="220" t="s">
        <v>280</v>
      </c>
      <c r="Y1573" s="220" t="s">
        <v>249</v>
      </c>
      <c r="Z1573" s="210"/>
      <c r="AA1573" s="210"/>
      <c r="AB1573" s="210"/>
      <c r="AC1573" s="210"/>
      <c r="AD1573" s="210"/>
      <c r="AE1573" s="210"/>
      <c r="AF1573" s="210"/>
      <c r="AG1573" s="210" t="s">
        <v>450</v>
      </c>
      <c r="AH1573" s="210"/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2" x14ac:dyDescent="0.2">
      <c r="A1574" s="217"/>
      <c r="B1574" s="218"/>
      <c r="C1574" s="262" t="s">
        <v>1982</v>
      </c>
      <c r="D1574" s="254"/>
      <c r="E1574" s="255">
        <v>310.94</v>
      </c>
      <c r="F1574" s="220"/>
      <c r="G1574" s="220"/>
      <c r="H1574" s="220"/>
      <c r="I1574" s="220"/>
      <c r="J1574" s="220"/>
      <c r="K1574" s="220"/>
      <c r="L1574" s="220"/>
      <c r="M1574" s="220"/>
      <c r="N1574" s="219"/>
      <c r="O1574" s="219"/>
      <c r="P1574" s="219"/>
      <c r="Q1574" s="219"/>
      <c r="R1574" s="220"/>
      <c r="S1574" s="220"/>
      <c r="T1574" s="220"/>
      <c r="U1574" s="220"/>
      <c r="V1574" s="220"/>
      <c r="W1574" s="220"/>
      <c r="X1574" s="220"/>
      <c r="Y1574" s="220"/>
      <c r="Z1574" s="210"/>
      <c r="AA1574" s="210"/>
      <c r="AB1574" s="210"/>
      <c r="AC1574" s="210"/>
      <c r="AD1574" s="210"/>
      <c r="AE1574" s="210"/>
      <c r="AF1574" s="210"/>
      <c r="AG1574" s="210" t="s">
        <v>322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x14ac:dyDescent="0.2">
      <c r="A1575" s="222" t="s">
        <v>241</v>
      </c>
      <c r="B1575" s="223" t="s">
        <v>201</v>
      </c>
      <c r="C1575" s="246" t="s">
        <v>202</v>
      </c>
      <c r="D1575" s="224"/>
      <c r="E1575" s="225"/>
      <c r="F1575" s="226"/>
      <c r="G1575" s="226">
        <f>SUMIF(AG1576:AG1590,"&lt;&gt;NOR",G1576:G1590)</f>
        <v>0</v>
      </c>
      <c r="H1575" s="226"/>
      <c r="I1575" s="226">
        <f>SUM(I1576:I1590)</f>
        <v>0</v>
      </c>
      <c r="J1575" s="226"/>
      <c r="K1575" s="226">
        <f>SUM(K1576:K1590)</f>
        <v>0</v>
      </c>
      <c r="L1575" s="226"/>
      <c r="M1575" s="226">
        <f>SUM(M1576:M1590)</f>
        <v>0</v>
      </c>
      <c r="N1575" s="225"/>
      <c r="O1575" s="225">
        <f>SUM(O1576:O1590)</f>
        <v>0</v>
      </c>
      <c r="P1575" s="225"/>
      <c r="Q1575" s="225">
        <f>SUM(Q1576:Q1590)</f>
        <v>0</v>
      </c>
      <c r="R1575" s="226"/>
      <c r="S1575" s="226"/>
      <c r="T1575" s="227"/>
      <c r="U1575" s="221"/>
      <c r="V1575" s="221">
        <f>SUM(V1576:V1590)</f>
        <v>0</v>
      </c>
      <c r="W1575" s="221"/>
      <c r="X1575" s="221"/>
      <c r="Y1575" s="221"/>
      <c r="AG1575" t="s">
        <v>242</v>
      </c>
    </row>
    <row r="1576" spans="1:60" outlineLevel="1" x14ac:dyDescent="0.2">
      <c r="A1576" s="229">
        <v>306</v>
      </c>
      <c r="B1576" s="230" t="s">
        <v>1983</v>
      </c>
      <c r="C1576" s="247" t="s">
        <v>1984</v>
      </c>
      <c r="D1576" s="231" t="s">
        <v>287</v>
      </c>
      <c r="E1576" s="232">
        <v>1</v>
      </c>
      <c r="F1576" s="233"/>
      <c r="G1576" s="234">
        <f>ROUND(E1576*F1576,2)</f>
        <v>0</v>
      </c>
      <c r="H1576" s="233"/>
      <c r="I1576" s="234">
        <f>ROUND(E1576*H1576,2)</f>
        <v>0</v>
      </c>
      <c r="J1576" s="233"/>
      <c r="K1576" s="234">
        <f>ROUND(E1576*J1576,2)</f>
        <v>0</v>
      </c>
      <c r="L1576" s="234">
        <v>21</v>
      </c>
      <c r="M1576" s="234">
        <f>G1576*(1+L1576/100)</f>
        <v>0</v>
      </c>
      <c r="N1576" s="232">
        <v>0</v>
      </c>
      <c r="O1576" s="232">
        <f>ROUND(E1576*N1576,2)</f>
        <v>0</v>
      </c>
      <c r="P1576" s="232">
        <v>0</v>
      </c>
      <c r="Q1576" s="232">
        <f>ROUND(E1576*P1576,2)</f>
        <v>0</v>
      </c>
      <c r="R1576" s="234"/>
      <c r="S1576" s="234" t="s">
        <v>279</v>
      </c>
      <c r="T1576" s="235" t="s">
        <v>247</v>
      </c>
      <c r="U1576" s="220">
        <v>0</v>
      </c>
      <c r="V1576" s="220">
        <f>ROUND(E1576*U1576,2)</f>
        <v>0</v>
      </c>
      <c r="W1576" s="220"/>
      <c r="X1576" s="220" t="s">
        <v>280</v>
      </c>
      <c r="Y1576" s="220" t="s">
        <v>249</v>
      </c>
      <c r="Z1576" s="210"/>
      <c r="AA1576" s="210"/>
      <c r="AB1576" s="210"/>
      <c r="AC1576" s="210"/>
      <c r="AD1576" s="210"/>
      <c r="AE1576" s="210"/>
      <c r="AF1576" s="210"/>
      <c r="AG1576" s="210" t="s">
        <v>281</v>
      </c>
      <c r="AH1576" s="210"/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2" x14ac:dyDescent="0.2">
      <c r="A1577" s="217"/>
      <c r="B1577" s="218"/>
      <c r="C1577" s="248" t="s">
        <v>1985</v>
      </c>
      <c r="D1577" s="236"/>
      <c r="E1577" s="236"/>
      <c r="F1577" s="236"/>
      <c r="G1577" s="236"/>
      <c r="H1577" s="220"/>
      <c r="I1577" s="220"/>
      <c r="J1577" s="220"/>
      <c r="K1577" s="220"/>
      <c r="L1577" s="220"/>
      <c r="M1577" s="220"/>
      <c r="N1577" s="219"/>
      <c r="O1577" s="219"/>
      <c r="P1577" s="219"/>
      <c r="Q1577" s="219"/>
      <c r="R1577" s="220"/>
      <c r="S1577" s="220"/>
      <c r="T1577" s="220"/>
      <c r="U1577" s="220"/>
      <c r="V1577" s="220"/>
      <c r="W1577" s="220"/>
      <c r="X1577" s="220"/>
      <c r="Y1577" s="220"/>
      <c r="Z1577" s="210"/>
      <c r="AA1577" s="210"/>
      <c r="AB1577" s="210"/>
      <c r="AC1577" s="210"/>
      <c r="AD1577" s="210"/>
      <c r="AE1577" s="210"/>
      <c r="AF1577" s="210"/>
      <c r="AG1577" s="210" t="s">
        <v>252</v>
      </c>
      <c r="AH1577" s="210"/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2" x14ac:dyDescent="0.2">
      <c r="A1578" s="217"/>
      <c r="B1578" s="218"/>
      <c r="C1578" s="262" t="s">
        <v>1986</v>
      </c>
      <c r="D1578" s="254"/>
      <c r="E1578" s="255">
        <v>1</v>
      </c>
      <c r="F1578" s="220"/>
      <c r="G1578" s="220"/>
      <c r="H1578" s="220"/>
      <c r="I1578" s="220"/>
      <c r="J1578" s="220"/>
      <c r="K1578" s="220"/>
      <c r="L1578" s="220"/>
      <c r="M1578" s="220"/>
      <c r="N1578" s="219"/>
      <c r="O1578" s="219"/>
      <c r="P1578" s="219"/>
      <c r="Q1578" s="219"/>
      <c r="R1578" s="220"/>
      <c r="S1578" s="220"/>
      <c r="T1578" s="220"/>
      <c r="U1578" s="220"/>
      <c r="V1578" s="220"/>
      <c r="W1578" s="220"/>
      <c r="X1578" s="220"/>
      <c r="Y1578" s="220"/>
      <c r="Z1578" s="210"/>
      <c r="AA1578" s="210"/>
      <c r="AB1578" s="210"/>
      <c r="AC1578" s="210"/>
      <c r="AD1578" s="210"/>
      <c r="AE1578" s="210"/>
      <c r="AF1578" s="210"/>
      <c r="AG1578" s="210" t="s">
        <v>322</v>
      </c>
      <c r="AH1578" s="210">
        <v>0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1" x14ac:dyDescent="0.2">
      <c r="A1579" s="229">
        <v>307</v>
      </c>
      <c r="B1579" s="230" t="s">
        <v>1987</v>
      </c>
      <c r="C1579" s="247" t="s">
        <v>1988</v>
      </c>
      <c r="D1579" s="231" t="s">
        <v>287</v>
      </c>
      <c r="E1579" s="232">
        <v>1</v>
      </c>
      <c r="F1579" s="233"/>
      <c r="G1579" s="234">
        <f>ROUND(E1579*F1579,2)</f>
        <v>0</v>
      </c>
      <c r="H1579" s="233"/>
      <c r="I1579" s="234">
        <f>ROUND(E1579*H1579,2)</f>
        <v>0</v>
      </c>
      <c r="J1579" s="233"/>
      <c r="K1579" s="234">
        <f>ROUND(E1579*J1579,2)</f>
        <v>0</v>
      </c>
      <c r="L1579" s="234">
        <v>21</v>
      </c>
      <c r="M1579" s="234">
        <f>G1579*(1+L1579/100)</f>
        <v>0</v>
      </c>
      <c r="N1579" s="232">
        <v>0</v>
      </c>
      <c r="O1579" s="232">
        <f>ROUND(E1579*N1579,2)</f>
        <v>0</v>
      </c>
      <c r="P1579" s="232">
        <v>0</v>
      </c>
      <c r="Q1579" s="232">
        <f>ROUND(E1579*P1579,2)</f>
        <v>0</v>
      </c>
      <c r="R1579" s="234"/>
      <c r="S1579" s="234" t="s">
        <v>279</v>
      </c>
      <c r="T1579" s="235" t="s">
        <v>247</v>
      </c>
      <c r="U1579" s="220">
        <v>0</v>
      </c>
      <c r="V1579" s="220">
        <f>ROUND(E1579*U1579,2)</f>
        <v>0</v>
      </c>
      <c r="W1579" s="220"/>
      <c r="X1579" s="220" t="s">
        <v>280</v>
      </c>
      <c r="Y1579" s="220" t="s">
        <v>249</v>
      </c>
      <c r="Z1579" s="210"/>
      <c r="AA1579" s="210"/>
      <c r="AB1579" s="210"/>
      <c r="AC1579" s="210"/>
      <c r="AD1579" s="210"/>
      <c r="AE1579" s="210"/>
      <c r="AF1579" s="210"/>
      <c r="AG1579" s="210" t="s">
        <v>281</v>
      </c>
      <c r="AH1579" s="210"/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2" x14ac:dyDescent="0.2">
      <c r="A1580" s="217"/>
      <c r="B1580" s="218"/>
      <c r="C1580" s="248" t="s">
        <v>1985</v>
      </c>
      <c r="D1580" s="236"/>
      <c r="E1580" s="236"/>
      <c r="F1580" s="236"/>
      <c r="G1580" s="236"/>
      <c r="H1580" s="220"/>
      <c r="I1580" s="220"/>
      <c r="J1580" s="220"/>
      <c r="K1580" s="220"/>
      <c r="L1580" s="220"/>
      <c r="M1580" s="220"/>
      <c r="N1580" s="219"/>
      <c r="O1580" s="219"/>
      <c r="P1580" s="219"/>
      <c r="Q1580" s="219"/>
      <c r="R1580" s="220"/>
      <c r="S1580" s="220"/>
      <c r="T1580" s="220"/>
      <c r="U1580" s="220"/>
      <c r="V1580" s="220"/>
      <c r="W1580" s="220"/>
      <c r="X1580" s="220"/>
      <c r="Y1580" s="220"/>
      <c r="Z1580" s="210"/>
      <c r="AA1580" s="210"/>
      <c r="AB1580" s="210"/>
      <c r="AC1580" s="210"/>
      <c r="AD1580" s="210"/>
      <c r="AE1580" s="210"/>
      <c r="AF1580" s="210"/>
      <c r="AG1580" s="210" t="s">
        <v>252</v>
      </c>
      <c r="AH1580" s="210"/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2" x14ac:dyDescent="0.2">
      <c r="A1581" s="217"/>
      <c r="B1581" s="218"/>
      <c r="C1581" s="262" t="s">
        <v>1989</v>
      </c>
      <c r="D1581" s="254"/>
      <c r="E1581" s="255">
        <v>1</v>
      </c>
      <c r="F1581" s="220"/>
      <c r="G1581" s="220"/>
      <c r="H1581" s="220"/>
      <c r="I1581" s="220"/>
      <c r="J1581" s="220"/>
      <c r="K1581" s="220"/>
      <c r="L1581" s="220"/>
      <c r="M1581" s="220"/>
      <c r="N1581" s="219"/>
      <c r="O1581" s="219"/>
      <c r="P1581" s="219"/>
      <c r="Q1581" s="219"/>
      <c r="R1581" s="220"/>
      <c r="S1581" s="220"/>
      <c r="T1581" s="220"/>
      <c r="U1581" s="220"/>
      <c r="V1581" s="220"/>
      <c r="W1581" s="220"/>
      <c r="X1581" s="220"/>
      <c r="Y1581" s="220"/>
      <c r="Z1581" s="210"/>
      <c r="AA1581" s="210"/>
      <c r="AB1581" s="210"/>
      <c r="AC1581" s="210"/>
      <c r="AD1581" s="210"/>
      <c r="AE1581" s="210"/>
      <c r="AF1581" s="210"/>
      <c r="AG1581" s="210" t="s">
        <v>322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1" x14ac:dyDescent="0.2">
      <c r="A1582" s="229">
        <v>308</v>
      </c>
      <c r="B1582" s="230" t="s">
        <v>1990</v>
      </c>
      <c r="C1582" s="247" t="s">
        <v>1991</v>
      </c>
      <c r="D1582" s="231" t="s">
        <v>287</v>
      </c>
      <c r="E1582" s="232">
        <v>1</v>
      </c>
      <c r="F1582" s="233"/>
      <c r="G1582" s="234">
        <f>ROUND(E1582*F1582,2)</f>
        <v>0</v>
      </c>
      <c r="H1582" s="233"/>
      <c r="I1582" s="234">
        <f>ROUND(E1582*H1582,2)</f>
        <v>0</v>
      </c>
      <c r="J1582" s="233"/>
      <c r="K1582" s="234">
        <f>ROUND(E1582*J1582,2)</f>
        <v>0</v>
      </c>
      <c r="L1582" s="234">
        <v>21</v>
      </c>
      <c r="M1582" s="234">
        <f>G1582*(1+L1582/100)</f>
        <v>0</v>
      </c>
      <c r="N1582" s="232">
        <v>0</v>
      </c>
      <c r="O1582" s="232">
        <f>ROUND(E1582*N1582,2)</f>
        <v>0</v>
      </c>
      <c r="P1582" s="232">
        <v>0</v>
      </c>
      <c r="Q1582" s="232">
        <f>ROUND(E1582*P1582,2)</f>
        <v>0</v>
      </c>
      <c r="R1582" s="234"/>
      <c r="S1582" s="234" t="s">
        <v>279</v>
      </c>
      <c r="T1582" s="235" t="s">
        <v>247</v>
      </c>
      <c r="U1582" s="220">
        <v>0</v>
      </c>
      <c r="V1582" s="220">
        <f>ROUND(E1582*U1582,2)</f>
        <v>0</v>
      </c>
      <c r="W1582" s="220"/>
      <c r="X1582" s="220" t="s">
        <v>280</v>
      </c>
      <c r="Y1582" s="220" t="s">
        <v>249</v>
      </c>
      <c r="Z1582" s="210"/>
      <c r="AA1582" s="210"/>
      <c r="AB1582" s="210"/>
      <c r="AC1582" s="210"/>
      <c r="AD1582" s="210"/>
      <c r="AE1582" s="210"/>
      <c r="AF1582" s="210"/>
      <c r="AG1582" s="210" t="s">
        <v>281</v>
      </c>
      <c r="AH1582" s="210"/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2" x14ac:dyDescent="0.2">
      <c r="A1583" s="217"/>
      <c r="B1583" s="218"/>
      <c r="C1583" s="248" t="s">
        <v>1985</v>
      </c>
      <c r="D1583" s="236"/>
      <c r="E1583" s="236"/>
      <c r="F1583" s="236"/>
      <c r="G1583" s="236"/>
      <c r="H1583" s="220"/>
      <c r="I1583" s="220"/>
      <c r="J1583" s="220"/>
      <c r="K1583" s="220"/>
      <c r="L1583" s="220"/>
      <c r="M1583" s="220"/>
      <c r="N1583" s="219"/>
      <c r="O1583" s="219"/>
      <c r="P1583" s="219"/>
      <c r="Q1583" s="219"/>
      <c r="R1583" s="220"/>
      <c r="S1583" s="220"/>
      <c r="T1583" s="220"/>
      <c r="U1583" s="220"/>
      <c r="V1583" s="220"/>
      <c r="W1583" s="220"/>
      <c r="X1583" s="220"/>
      <c r="Y1583" s="220"/>
      <c r="Z1583" s="210"/>
      <c r="AA1583" s="210"/>
      <c r="AB1583" s="210"/>
      <c r="AC1583" s="210"/>
      <c r="AD1583" s="210"/>
      <c r="AE1583" s="210"/>
      <c r="AF1583" s="210"/>
      <c r="AG1583" s="210" t="s">
        <v>252</v>
      </c>
      <c r="AH1583" s="210"/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2" x14ac:dyDescent="0.2">
      <c r="A1584" s="217"/>
      <c r="B1584" s="218"/>
      <c r="C1584" s="262" t="s">
        <v>1992</v>
      </c>
      <c r="D1584" s="254"/>
      <c r="E1584" s="255">
        <v>1</v>
      </c>
      <c r="F1584" s="220"/>
      <c r="G1584" s="220"/>
      <c r="H1584" s="220"/>
      <c r="I1584" s="220"/>
      <c r="J1584" s="220"/>
      <c r="K1584" s="220"/>
      <c r="L1584" s="220"/>
      <c r="M1584" s="220"/>
      <c r="N1584" s="219"/>
      <c r="O1584" s="219"/>
      <c r="P1584" s="219"/>
      <c r="Q1584" s="219"/>
      <c r="R1584" s="220"/>
      <c r="S1584" s="220"/>
      <c r="T1584" s="220"/>
      <c r="U1584" s="220"/>
      <c r="V1584" s="220"/>
      <c r="W1584" s="220"/>
      <c r="X1584" s="220"/>
      <c r="Y1584" s="220"/>
      <c r="Z1584" s="210"/>
      <c r="AA1584" s="210"/>
      <c r="AB1584" s="210"/>
      <c r="AC1584" s="210"/>
      <c r="AD1584" s="210"/>
      <c r="AE1584" s="210"/>
      <c r="AF1584" s="210"/>
      <c r="AG1584" s="210" t="s">
        <v>322</v>
      </c>
      <c r="AH1584" s="210">
        <v>0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">
      <c r="A1585" s="229">
        <v>309</v>
      </c>
      <c r="B1585" s="230" t="s">
        <v>1993</v>
      </c>
      <c r="C1585" s="247" t="s">
        <v>1994</v>
      </c>
      <c r="D1585" s="231" t="s">
        <v>287</v>
      </c>
      <c r="E1585" s="232">
        <v>1</v>
      </c>
      <c r="F1585" s="233"/>
      <c r="G1585" s="234">
        <f>ROUND(E1585*F1585,2)</f>
        <v>0</v>
      </c>
      <c r="H1585" s="233"/>
      <c r="I1585" s="234">
        <f>ROUND(E1585*H1585,2)</f>
        <v>0</v>
      </c>
      <c r="J1585" s="233"/>
      <c r="K1585" s="234">
        <f>ROUND(E1585*J1585,2)</f>
        <v>0</v>
      </c>
      <c r="L1585" s="234">
        <v>21</v>
      </c>
      <c r="M1585" s="234">
        <f>G1585*(1+L1585/100)</f>
        <v>0</v>
      </c>
      <c r="N1585" s="232">
        <v>0</v>
      </c>
      <c r="O1585" s="232">
        <f>ROUND(E1585*N1585,2)</f>
        <v>0</v>
      </c>
      <c r="P1585" s="232">
        <v>0</v>
      </c>
      <c r="Q1585" s="232">
        <f>ROUND(E1585*P1585,2)</f>
        <v>0</v>
      </c>
      <c r="R1585" s="234"/>
      <c r="S1585" s="234" t="s">
        <v>279</v>
      </c>
      <c r="T1585" s="235" t="s">
        <v>247</v>
      </c>
      <c r="U1585" s="220">
        <v>0</v>
      </c>
      <c r="V1585" s="220">
        <f>ROUND(E1585*U1585,2)</f>
        <v>0</v>
      </c>
      <c r="W1585" s="220"/>
      <c r="X1585" s="220" t="s">
        <v>280</v>
      </c>
      <c r="Y1585" s="220" t="s">
        <v>249</v>
      </c>
      <c r="Z1585" s="210"/>
      <c r="AA1585" s="210"/>
      <c r="AB1585" s="210"/>
      <c r="AC1585" s="210"/>
      <c r="AD1585" s="210"/>
      <c r="AE1585" s="210"/>
      <c r="AF1585" s="210"/>
      <c r="AG1585" s="210" t="s">
        <v>281</v>
      </c>
      <c r="AH1585" s="210"/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2" x14ac:dyDescent="0.2">
      <c r="A1586" s="217"/>
      <c r="B1586" s="218"/>
      <c r="C1586" s="248" t="s">
        <v>1985</v>
      </c>
      <c r="D1586" s="236"/>
      <c r="E1586" s="236"/>
      <c r="F1586" s="236"/>
      <c r="G1586" s="236"/>
      <c r="H1586" s="220"/>
      <c r="I1586" s="220"/>
      <c r="J1586" s="220"/>
      <c r="K1586" s="220"/>
      <c r="L1586" s="220"/>
      <c r="M1586" s="220"/>
      <c r="N1586" s="219"/>
      <c r="O1586" s="219"/>
      <c r="P1586" s="219"/>
      <c r="Q1586" s="219"/>
      <c r="R1586" s="220"/>
      <c r="S1586" s="220"/>
      <c r="T1586" s="220"/>
      <c r="U1586" s="220"/>
      <c r="V1586" s="220"/>
      <c r="W1586" s="220"/>
      <c r="X1586" s="220"/>
      <c r="Y1586" s="220"/>
      <c r="Z1586" s="210"/>
      <c r="AA1586" s="210"/>
      <c r="AB1586" s="210"/>
      <c r="AC1586" s="210"/>
      <c r="AD1586" s="210"/>
      <c r="AE1586" s="210"/>
      <c r="AF1586" s="210"/>
      <c r="AG1586" s="210" t="s">
        <v>252</v>
      </c>
      <c r="AH1586" s="210"/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2" x14ac:dyDescent="0.2">
      <c r="A1587" s="217"/>
      <c r="B1587" s="218"/>
      <c r="C1587" s="262" t="s">
        <v>1995</v>
      </c>
      <c r="D1587" s="254"/>
      <c r="E1587" s="255">
        <v>1</v>
      </c>
      <c r="F1587" s="220"/>
      <c r="G1587" s="220"/>
      <c r="H1587" s="220"/>
      <c r="I1587" s="220"/>
      <c r="J1587" s="220"/>
      <c r="K1587" s="220"/>
      <c r="L1587" s="220"/>
      <c r="M1587" s="220"/>
      <c r="N1587" s="219"/>
      <c r="O1587" s="219"/>
      <c r="P1587" s="219"/>
      <c r="Q1587" s="219"/>
      <c r="R1587" s="220"/>
      <c r="S1587" s="220"/>
      <c r="T1587" s="220"/>
      <c r="U1587" s="220"/>
      <c r="V1587" s="220"/>
      <c r="W1587" s="220"/>
      <c r="X1587" s="220"/>
      <c r="Y1587" s="220"/>
      <c r="Z1587" s="210"/>
      <c r="AA1587" s="210"/>
      <c r="AB1587" s="210"/>
      <c r="AC1587" s="210"/>
      <c r="AD1587" s="210"/>
      <c r="AE1587" s="210"/>
      <c r="AF1587" s="210"/>
      <c r="AG1587" s="210" t="s">
        <v>322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1" x14ac:dyDescent="0.2">
      <c r="A1588" s="229">
        <v>310</v>
      </c>
      <c r="B1588" s="230" t="s">
        <v>1996</v>
      </c>
      <c r="C1588" s="247" t="s">
        <v>1997</v>
      </c>
      <c r="D1588" s="231" t="s">
        <v>287</v>
      </c>
      <c r="E1588" s="232">
        <v>1</v>
      </c>
      <c r="F1588" s="233"/>
      <c r="G1588" s="234">
        <f>ROUND(E1588*F1588,2)</f>
        <v>0</v>
      </c>
      <c r="H1588" s="233"/>
      <c r="I1588" s="234">
        <f>ROUND(E1588*H1588,2)</f>
        <v>0</v>
      </c>
      <c r="J1588" s="233"/>
      <c r="K1588" s="234">
        <f>ROUND(E1588*J1588,2)</f>
        <v>0</v>
      </c>
      <c r="L1588" s="234">
        <v>21</v>
      </c>
      <c r="M1588" s="234">
        <f>G1588*(1+L1588/100)</f>
        <v>0</v>
      </c>
      <c r="N1588" s="232">
        <v>0</v>
      </c>
      <c r="O1588" s="232">
        <f>ROUND(E1588*N1588,2)</f>
        <v>0</v>
      </c>
      <c r="P1588" s="232">
        <v>0</v>
      </c>
      <c r="Q1588" s="232">
        <f>ROUND(E1588*P1588,2)</f>
        <v>0</v>
      </c>
      <c r="R1588" s="234"/>
      <c r="S1588" s="234" t="s">
        <v>279</v>
      </c>
      <c r="T1588" s="235" t="s">
        <v>247</v>
      </c>
      <c r="U1588" s="220">
        <v>0</v>
      </c>
      <c r="V1588" s="220">
        <f>ROUND(E1588*U1588,2)</f>
        <v>0</v>
      </c>
      <c r="W1588" s="220"/>
      <c r="X1588" s="220" t="s">
        <v>280</v>
      </c>
      <c r="Y1588" s="220" t="s">
        <v>249</v>
      </c>
      <c r="Z1588" s="210"/>
      <c r="AA1588" s="210"/>
      <c r="AB1588" s="210"/>
      <c r="AC1588" s="210"/>
      <c r="AD1588" s="210"/>
      <c r="AE1588" s="210"/>
      <c r="AF1588" s="210"/>
      <c r="AG1588" s="210" t="s">
        <v>281</v>
      </c>
      <c r="AH1588" s="210"/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2" x14ac:dyDescent="0.2">
      <c r="A1589" s="217"/>
      <c r="B1589" s="218"/>
      <c r="C1589" s="248" t="s">
        <v>1985</v>
      </c>
      <c r="D1589" s="236"/>
      <c r="E1589" s="236"/>
      <c r="F1589" s="236"/>
      <c r="G1589" s="236"/>
      <c r="H1589" s="220"/>
      <c r="I1589" s="220"/>
      <c r="J1589" s="220"/>
      <c r="K1589" s="220"/>
      <c r="L1589" s="220"/>
      <c r="M1589" s="220"/>
      <c r="N1589" s="219"/>
      <c r="O1589" s="219"/>
      <c r="P1589" s="219"/>
      <c r="Q1589" s="219"/>
      <c r="R1589" s="220"/>
      <c r="S1589" s="220"/>
      <c r="T1589" s="220"/>
      <c r="U1589" s="220"/>
      <c r="V1589" s="220"/>
      <c r="W1589" s="220"/>
      <c r="X1589" s="220"/>
      <c r="Y1589" s="220"/>
      <c r="Z1589" s="210"/>
      <c r="AA1589" s="210"/>
      <c r="AB1589" s="210"/>
      <c r="AC1589" s="210"/>
      <c r="AD1589" s="210"/>
      <c r="AE1589" s="210"/>
      <c r="AF1589" s="210"/>
      <c r="AG1589" s="210" t="s">
        <v>252</v>
      </c>
      <c r="AH1589" s="210"/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2" x14ac:dyDescent="0.2">
      <c r="A1590" s="217"/>
      <c r="B1590" s="218"/>
      <c r="C1590" s="262" t="s">
        <v>1998</v>
      </c>
      <c r="D1590" s="254"/>
      <c r="E1590" s="255">
        <v>1</v>
      </c>
      <c r="F1590" s="220"/>
      <c r="G1590" s="220"/>
      <c r="H1590" s="220"/>
      <c r="I1590" s="220"/>
      <c r="J1590" s="220"/>
      <c r="K1590" s="220"/>
      <c r="L1590" s="220"/>
      <c r="M1590" s="220"/>
      <c r="N1590" s="219"/>
      <c r="O1590" s="219"/>
      <c r="P1590" s="219"/>
      <c r="Q1590" s="219"/>
      <c r="R1590" s="220"/>
      <c r="S1590" s="220"/>
      <c r="T1590" s="220"/>
      <c r="U1590" s="220"/>
      <c r="V1590" s="220"/>
      <c r="W1590" s="220"/>
      <c r="X1590" s="220"/>
      <c r="Y1590" s="220"/>
      <c r="Z1590" s="210"/>
      <c r="AA1590" s="210"/>
      <c r="AB1590" s="210"/>
      <c r="AC1590" s="210"/>
      <c r="AD1590" s="210"/>
      <c r="AE1590" s="210"/>
      <c r="AF1590" s="210"/>
      <c r="AG1590" s="210" t="s">
        <v>322</v>
      </c>
      <c r="AH1590" s="210">
        <v>0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x14ac:dyDescent="0.2">
      <c r="A1591" s="3"/>
      <c r="B1591" s="4"/>
      <c r="C1591" s="251"/>
      <c r="D1591" s="6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AE1591">
        <v>12</v>
      </c>
      <c r="AF1591">
        <v>21</v>
      </c>
      <c r="AG1591" t="s">
        <v>227</v>
      </c>
    </row>
    <row r="1592" spans="1:60" x14ac:dyDescent="0.2">
      <c r="A1592" s="213"/>
      <c r="B1592" s="214" t="s">
        <v>29</v>
      </c>
      <c r="C1592" s="252"/>
      <c r="D1592" s="215"/>
      <c r="E1592" s="216"/>
      <c r="F1592" s="216"/>
      <c r="G1592" s="228">
        <f>G8+G52+G98+G159+G208+G228+G300+G354+G457+G596+G664+G701+G726+G755+G780+G783+G886+G915+G1042+G1103+G1116+G1126+G1194+G1244+G1343+G1439+G1547+G1553+G1575</f>
        <v>0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AE1592">
        <f>SUMIF(L7:L1590,AE1591,G7:G1590)</f>
        <v>0</v>
      </c>
      <c r="AF1592">
        <f>SUMIF(L7:L1590,AF1591,G7:G1590)</f>
        <v>0</v>
      </c>
      <c r="AG1592" t="s">
        <v>313</v>
      </c>
    </row>
    <row r="1593" spans="1:60" x14ac:dyDescent="0.2">
      <c r="C1593" s="253"/>
      <c r="D1593" s="10"/>
      <c r="AG1593" t="s">
        <v>314</v>
      </c>
    </row>
    <row r="1594" spans="1:60" x14ac:dyDescent="0.2">
      <c r="D1594" s="10"/>
    </row>
    <row r="1595" spans="1:60" x14ac:dyDescent="0.2">
      <c r="D1595" s="10"/>
    </row>
    <row r="1596" spans="1:60" x14ac:dyDescent="0.2">
      <c r="D1596" s="10"/>
    </row>
    <row r="1597" spans="1:60" x14ac:dyDescent="0.2">
      <c r="D1597" s="10"/>
    </row>
    <row r="1598" spans="1:60" x14ac:dyDescent="0.2">
      <c r="D1598" s="10"/>
    </row>
    <row r="1599" spans="1:60" x14ac:dyDescent="0.2">
      <c r="D1599" s="10"/>
    </row>
    <row r="1600" spans="1:60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CUoxsHO+HzACraHcN2JAVllwRFgKbdU+LO9JdmO3RVVvJ7HNfC0PhbbXIy8a0JaQu+RMgVToMb5P590ukgZ4Q==" saltValue="WwwatzVsF9VsZJ+0tOhpYQ==" spinCount="100000" sheet="1" formatRows="0"/>
  <mergeCells count="132">
    <mergeCell ref="C1544:G1544"/>
    <mergeCell ref="C1577:G1577"/>
    <mergeCell ref="C1580:G1580"/>
    <mergeCell ref="C1583:G1583"/>
    <mergeCell ref="C1586:G1586"/>
    <mergeCell ref="C1589:G1589"/>
    <mergeCell ref="C1345:G1345"/>
    <mergeCell ref="C1354:G1354"/>
    <mergeCell ref="C1381:G1381"/>
    <mergeCell ref="C1412:G1412"/>
    <mergeCell ref="C1438:G1438"/>
    <mergeCell ref="C1479:G1479"/>
    <mergeCell ref="C1125:G1125"/>
    <mergeCell ref="C1193:G1193"/>
    <mergeCell ref="C1243:G1243"/>
    <mergeCell ref="C1265:G1265"/>
    <mergeCell ref="C1286:G1286"/>
    <mergeCell ref="C1342:G1342"/>
    <mergeCell ref="C1075:G1075"/>
    <mergeCell ref="C1078:G1078"/>
    <mergeCell ref="C1096:G1096"/>
    <mergeCell ref="C1099:G1099"/>
    <mergeCell ref="C1102:G1102"/>
    <mergeCell ref="C1115:G1115"/>
    <mergeCell ref="C994:G994"/>
    <mergeCell ref="C997:G997"/>
    <mergeCell ref="C999:G999"/>
    <mergeCell ref="C1002:G1002"/>
    <mergeCell ref="C1007:G1007"/>
    <mergeCell ref="C1041:G1041"/>
    <mergeCell ref="C956:G956"/>
    <mergeCell ref="C961:G961"/>
    <mergeCell ref="C964:G964"/>
    <mergeCell ref="C969:G969"/>
    <mergeCell ref="C988:G988"/>
    <mergeCell ref="C991:G991"/>
    <mergeCell ref="C932:G932"/>
    <mergeCell ref="C943:G943"/>
    <mergeCell ref="C944:G944"/>
    <mergeCell ref="C949:G949"/>
    <mergeCell ref="C950:G950"/>
    <mergeCell ref="C955:G955"/>
    <mergeCell ref="C861:G861"/>
    <mergeCell ref="C885:G885"/>
    <mergeCell ref="C902:G902"/>
    <mergeCell ref="C914:G914"/>
    <mergeCell ref="C917:G917"/>
    <mergeCell ref="C921:G921"/>
    <mergeCell ref="C773:G773"/>
    <mergeCell ref="C779:G779"/>
    <mergeCell ref="C782:G782"/>
    <mergeCell ref="C834:G834"/>
    <mergeCell ref="C836:G836"/>
    <mergeCell ref="C846:G846"/>
    <mergeCell ref="C745:G745"/>
    <mergeCell ref="C750:G750"/>
    <mergeCell ref="C751:G751"/>
    <mergeCell ref="C753:G753"/>
    <mergeCell ref="C754:G754"/>
    <mergeCell ref="C770:G770"/>
    <mergeCell ref="C624:G624"/>
    <mergeCell ref="C633:G633"/>
    <mergeCell ref="C647:G647"/>
    <mergeCell ref="C671:G671"/>
    <mergeCell ref="C703:G703"/>
    <mergeCell ref="C707:G707"/>
    <mergeCell ref="C507:G507"/>
    <mergeCell ref="C508:G508"/>
    <mergeCell ref="C528:G528"/>
    <mergeCell ref="C598:G598"/>
    <mergeCell ref="C606:G606"/>
    <mergeCell ref="C616:G616"/>
    <mergeCell ref="C476:G476"/>
    <mergeCell ref="C484:G484"/>
    <mergeCell ref="C485:G485"/>
    <mergeCell ref="C493:G493"/>
    <mergeCell ref="C494:G494"/>
    <mergeCell ref="C502:G502"/>
    <mergeCell ref="C426:G426"/>
    <mergeCell ref="C437:G437"/>
    <mergeCell ref="C459:G459"/>
    <mergeCell ref="C470:G470"/>
    <mergeCell ref="C471:G471"/>
    <mergeCell ref="C475:G475"/>
    <mergeCell ref="C329:G329"/>
    <mergeCell ref="C340:G340"/>
    <mergeCell ref="C349:G349"/>
    <mergeCell ref="C353:G353"/>
    <mergeCell ref="C356:G356"/>
    <mergeCell ref="C357:G357"/>
    <mergeCell ref="C290:G290"/>
    <mergeCell ref="C302:G302"/>
    <mergeCell ref="C313:G313"/>
    <mergeCell ref="C320:G320"/>
    <mergeCell ref="C323:G323"/>
    <mergeCell ref="C326:G326"/>
    <mergeCell ref="C139:G139"/>
    <mergeCell ref="C153:G153"/>
    <mergeCell ref="C204:G204"/>
    <mergeCell ref="C224:G224"/>
    <mergeCell ref="C230:G230"/>
    <mergeCell ref="C233:G233"/>
    <mergeCell ref="C86:G86"/>
    <mergeCell ref="C89:G89"/>
    <mergeCell ref="C92:G92"/>
    <mergeCell ref="C100:G100"/>
    <mergeCell ref="C105:G105"/>
    <mergeCell ref="C120:G120"/>
    <mergeCell ref="C61:G61"/>
    <mergeCell ref="C68:G68"/>
    <mergeCell ref="C75:G75"/>
    <mergeCell ref="C78:G78"/>
    <mergeCell ref="C80:G80"/>
    <mergeCell ref="C83:G83"/>
    <mergeCell ref="C35:G35"/>
    <mergeCell ref="C40:G40"/>
    <mergeCell ref="C46:G46"/>
    <mergeCell ref="C54:G54"/>
    <mergeCell ref="C57:G57"/>
    <mergeCell ref="C60:G60"/>
    <mergeCell ref="C18:G18"/>
    <mergeCell ref="C20:G20"/>
    <mergeCell ref="C25:G25"/>
    <mergeCell ref="C27:G27"/>
    <mergeCell ref="C30:G30"/>
    <mergeCell ref="C32:G3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D854-7F6B-4A9B-AC77-021D603F3B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70</v>
      </c>
      <c r="C3" s="199" t="s">
        <v>71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76</v>
      </c>
      <c r="C4" s="202" t="s">
        <v>77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61</v>
      </c>
      <c r="C8" s="246" t="s">
        <v>111</v>
      </c>
      <c r="D8" s="224"/>
      <c r="E8" s="225"/>
      <c r="F8" s="226"/>
      <c r="G8" s="226">
        <f>SUMIF(AG9:AG67,"&lt;&gt;NOR",G9:G67)</f>
        <v>0</v>
      </c>
      <c r="H8" s="226"/>
      <c r="I8" s="226">
        <f>SUM(I9:I67)</f>
        <v>0</v>
      </c>
      <c r="J8" s="226"/>
      <c r="K8" s="226">
        <f>SUM(K9:K67)</f>
        <v>0</v>
      </c>
      <c r="L8" s="226"/>
      <c r="M8" s="226">
        <f>SUM(M9:M67)</f>
        <v>0</v>
      </c>
      <c r="N8" s="225"/>
      <c r="O8" s="225">
        <f>SUM(O9:O67)</f>
        <v>262.45999999999998</v>
      </c>
      <c r="P8" s="225"/>
      <c r="Q8" s="225">
        <f>SUM(Q9:Q67)</f>
        <v>0</v>
      </c>
      <c r="R8" s="226"/>
      <c r="S8" s="226"/>
      <c r="T8" s="227"/>
      <c r="U8" s="221"/>
      <c r="V8" s="221">
        <f>SUM(V9:V67)</f>
        <v>453.49999999999994</v>
      </c>
      <c r="W8" s="221"/>
      <c r="X8" s="221"/>
      <c r="Y8" s="221"/>
      <c r="AG8" t="s">
        <v>242</v>
      </c>
    </row>
    <row r="9" spans="1:60" outlineLevel="1" x14ac:dyDescent="0.2">
      <c r="A9" s="229">
        <v>1</v>
      </c>
      <c r="B9" s="230" t="s">
        <v>864</v>
      </c>
      <c r="C9" s="247" t="s">
        <v>865</v>
      </c>
      <c r="D9" s="231" t="s">
        <v>317</v>
      </c>
      <c r="E9" s="232">
        <v>100.66719999999999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318</v>
      </c>
      <c r="S9" s="234" t="s">
        <v>246</v>
      </c>
      <c r="T9" s="235" t="s">
        <v>411</v>
      </c>
      <c r="U9" s="220">
        <v>0.36499999999999999</v>
      </c>
      <c r="V9" s="220">
        <f>ROUND(E9*U9,2)</f>
        <v>36.74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281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61" t="s">
        <v>866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1999</v>
      </c>
      <c r="D11" s="254"/>
      <c r="E11" s="255">
        <v>18.29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2" t="s">
        <v>2000</v>
      </c>
      <c r="D12" s="254"/>
      <c r="E12" s="255">
        <v>82.38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322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9">
        <v>2</v>
      </c>
      <c r="B13" s="230" t="s">
        <v>868</v>
      </c>
      <c r="C13" s="247" t="s">
        <v>869</v>
      </c>
      <c r="D13" s="231" t="s">
        <v>317</v>
      </c>
      <c r="E13" s="232">
        <v>100.66719999999999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318</v>
      </c>
      <c r="S13" s="234" t="s">
        <v>246</v>
      </c>
      <c r="T13" s="235" t="s">
        <v>411</v>
      </c>
      <c r="U13" s="220">
        <v>8.4000000000000005E-2</v>
      </c>
      <c r="V13" s="220">
        <f>ROUND(E13*U13,2)</f>
        <v>8.4600000000000009</v>
      </c>
      <c r="W13" s="220"/>
      <c r="X13" s="220" t="s">
        <v>280</v>
      </c>
      <c r="Y13" s="220" t="s">
        <v>249</v>
      </c>
      <c r="Z13" s="210"/>
      <c r="AA13" s="210"/>
      <c r="AB13" s="210"/>
      <c r="AC13" s="210"/>
      <c r="AD13" s="210"/>
      <c r="AE13" s="210"/>
      <c r="AF13" s="210"/>
      <c r="AG13" s="210" t="s">
        <v>281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17"/>
      <c r="B14" s="218"/>
      <c r="C14" s="261" t="s">
        <v>866</v>
      </c>
      <c r="D14" s="260"/>
      <c r="E14" s="260"/>
      <c r="F14" s="260"/>
      <c r="G14" s="26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320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3</v>
      </c>
      <c r="B15" s="230" t="s">
        <v>2001</v>
      </c>
      <c r="C15" s="247" t="s">
        <v>2002</v>
      </c>
      <c r="D15" s="231" t="s">
        <v>317</v>
      </c>
      <c r="E15" s="232">
        <v>40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318</v>
      </c>
      <c r="S15" s="234" t="s">
        <v>246</v>
      </c>
      <c r="T15" s="235" t="s">
        <v>411</v>
      </c>
      <c r="U15" s="220">
        <v>3.1309999999999998</v>
      </c>
      <c r="V15" s="220">
        <f>ROUND(E15*U15,2)</f>
        <v>125.24</v>
      </c>
      <c r="W15" s="220"/>
      <c r="X15" s="220" t="s">
        <v>280</v>
      </c>
      <c r="Y15" s="220" t="s">
        <v>249</v>
      </c>
      <c r="Z15" s="210"/>
      <c r="AA15" s="210"/>
      <c r="AB15" s="210"/>
      <c r="AC15" s="210"/>
      <c r="AD15" s="210"/>
      <c r="AE15" s="210"/>
      <c r="AF15" s="210"/>
      <c r="AG15" s="210" t="s">
        <v>281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2" x14ac:dyDescent="0.2">
      <c r="A16" s="217"/>
      <c r="B16" s="218"/>
      <c r="C16" s="261" t="s">
        <v>2003</v>
      </c>
      <c r="D16" s="260"/>
      <c r="E16" s="260"/>
      <c r="F16" s="260"/>
      <c r="G16" s="26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7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2" t="s">
        <v>2004</v>
      </c>
      <c r="D17" s="254"/>
      <c r="E17" s="255">
        <v>40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322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9">
        <v>4</v>
      </c>
      <c r="B18" s="230" t="s">
        <v>2005</v>
      </c>
      <c r="C18" s="247" t="s">
        <v>2006</v>
      </c>
      <c r="D18" s="231" t="s">
        <v>317</v>
      </c>
      <c r="E18" s="232">
        <v>40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 t="s">
        <v>318</v>
      </c>
      <c r="S18" s="234" t="s">
        <v>246</v>
      </c>
      <c r="T18" s="235" t="s">
        <v>411</v>
      </c>
      <c r="U18" s="220">
        <v>0.47399999999999998</v>
      </c>
      <c r="V18" s="220">
        <f>ROUND(E18*U18,2)</f>
        <v>18.96</v>
      </c>
      <c r="W18" s="220"/>
      <c r="X18" s="220" t="s">
        <v>280</v>
      </c>
      <c r="Y18" s="220" t="s">
        <v>249</v>
      </c>
      <c r="Z18" s="210"/>
      <c r="AA18" s="210"/>
      <c r="AB18" s="210"/>
      <c r="AC18" s="210"/>
      <c r="AD18" s="210"/>
      <c r="AE18" s="210"/>
      <c r="AF18" s="210"/>
      <c r="AG18" s="210" t="s">
        <v>281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2" x14ac:dyDescent="0.2">
      <c r="A19" s="217"/>
      <c r="B19" s="218"/>
      <c r="C19" s="261" t="s">
        <v>2003</v>
      </c>
      <c r="D19" s="260"/>
      <c r="E19" s="260"/>
      <c r="F19" s="260"/>
      <c r="G19" s="26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320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7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5</v>
      </c>
      <c r="B20" s="230" t="s">
        <v>2007</v>
      </c>
      <c r="C20" s="247" t="s">
        <v>2008</v>
      </c>
      <c r="D20" s="231" t="s">
        <v>317</v>
      </c>
      <c r="E20" s="232">
        <v>14.406230000000001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 t="s">
        <v>318</v>
      </c>
      <c r="S20" s="234" t="s">
        <v>246</v>
      </c>
      <c r="T20" s="235" t="s">
        <v>411</v>
      </c>
      <c r="U20" s="220">
        <v>4.7279999999999998</v>
      </c>
      <c r="V20" s="220">
        <f>ROUND(E20*U20,2)</f>
        <v>68.11</v>
      </c>
      <c r="W20" s="220"/>
      <c r="X20" s="220" t="s">
        <v>280</v>
      </c>
      <c r="Y20" s="220" t="s">
        <v>249</v>
      </c>
      <c r="Z20" s="210"/>
      <c r="AA20" s="210"/>
      <c r="AB20" s="210"/>
      <c r="AC20" s="210"/>
      <c r="AD20" s="210"/>
      <c r="AE20" s="210"/>
      <c r="AF20" s="210"/>
      <c r="AG20" s="210" t="s">
        <v>281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1" t="s">
        <v>2009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2" t="s">
        <v>2010</v>
      </c>
      <c r="D22" s="254"/>
      <c r="E22" s="255">
        <v>11.21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322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2" t="s">
        <v>2011</v>
      </c>
      <c r="D23" s="254"/>
      <c r="E23" s="255">
        <v>1.36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322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2" t="s">
        <v>2012</v>
      </c>
      <c r="D24" s="254"/>
      <c r="E24" s="255">
        <v>1.84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322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6</v>
      </c>
      <c r="B25" s="230" t="s">
        <v>2013</v>
      </c>
      <c r="C25" s="247" t="s">
        <v>2014</v>
      </c>
      <c r="D25" s="231" t="s">
        <v>363</v>
      </c>
      <c r="E25" s="232">
        <v>213.4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9.7999999999999997E-4</v>
      </c>
      <c r="O25" s="232">
        <f>ROUND(E25*N25,2)</f>
        <v>0.21</v>
      </c>
      <c r="P25" s="232">
        <v>0</v>
      </c>
      <c r="Q25" s="232">
        <f>ROUND(E25*P25,2)</f>
        <v>0</v>
      </c>
      <c r="R25" s="234" t="s">
        <v>318</v>
      </c>
      <c r="S25" s="234" t="s">
        <v>246</v>
      </c>
      <c r="T25" s="235" t="s">
        <v>411</v>
      </c>
      <c r="U25" s="220">
        <v>0.23599999999999999</v>
      </c>
      <c r="V25" s="220">
        <f>ROUND(E25*U25,2)</f>
        <v>50.36</v>
      </c>
      <c r="W25" s="220"/>
      <c r="X25" s="220" t="s">
        <v>280</v>
      </c>
      <c r="Y25" s="220" t="s">
        <v>249</v>
      </c>
      <c r="Z25" s="210"/>
      <c r="AA25" s="210"/>
      <c r="AB25" s="210"/>
      <c r="AC25" s="210"/>
      <c r="AD25" s="210"/>
      <c r="AE25" s="210"/>
      <c r="AF25" s="210"/>
      <c r="AG25" s="210" t="s">
        <v>281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1" t="s">
        <v>2015</v>
      </c>
      <c r="D26" s="260"/>
      <c r="E26" s="260"/>
      <c r="F26" s="260"/>
      <c r="G26" s="26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320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2" t="s">
        <v>2016</v>
      </c>
      <c r="D27" s="254"/>
      <c r="E27" s="255">
        <v>151.1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322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2" t="s">
        <v>2017</v>
      </c>
      <c r="D28" s="254"/>
      <c r="E28" s="255">
        <v>62.3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322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9">
        <v>7</v>
      </c>
      <c r="B29" s="230" t="s">
        <v>2018</v>
      </c>
      <c r="C29" s="247" t="s">
        <v>2019</v>
      </c>
      <c r="D29" s="231" t="s">
        <v>363</v>
      </c>
      <c r="E29" s="232">
        <v>213.4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318</v>
      </c>
      <c r="S29" s="234" t="s">
        <v>246</v>
      </c>
      <c r="T29" s="235" t="s">
        <v>411</v>
      </c>
      <c r="U29" s="220">
        <v>7.0000000000000007E-2</v>
      </c>
      <c r="V29" s="220">
        <f>ROUND(E29*U29,2)</f>
        <v>14.94</v>
      </c>
      <c r="W29" s="220"/>
      <c r="X29" s="220" t="s">
        <v>280</v>
      </c>
      <c r="Y29" s="220" t="s">
        <v>249</v>
      </c>
      <c r="Z29" s="210"/>
      <c r="AA29" s="210"/>
      <c r="AB29" s="210"/>
      <c r="AC29" s="210"/>
      <c r="AD29" s="210"/>
      <c r="AE29" s="210"/>
      <c r="AF29" s="210"/>
      <c r="AG29" s="210" t="s">
        <v>281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61" t="s">
        <v>2020</v>
      </c>
      <c r="D30" s="260"/>
      <c r="E30" s="260"/>
      <c r="F30" s="260"/>
      <c r="G30" s="26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9">
        <v>8</v>
      </c>
      <c r="B31" s="230" t="s">
        <v>2021</v>
      </c>
      <c r="C31" s="247" t="s">
        <v>2022</v>
      </c>
      <c r="D31" s="231" t="s">
        <v>317</v>
      </c>
      <c r="E31" s="232">
        <v>100.66719999999999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318</v>
      </c>
      <c r="S31" s="234" t="s">
        <v>246</v>
      </c>
      <c r="T31" s="235" t="s">
        <v>411</v>
      </c>
      <c r="U31" s="220">
        <v>0.34499999999999997</v>
      </c>
      <c r="V31" s="220">
        <f>ROUND(E31*U31,2)</f>
        <v>34.729999999999997</v>
      </c>
      <c r="W31" s="220"/>
      <c r="X31" s="220" t="s">
        <v>280</v>
      </c>
      <c r="Y31" s="220" t="s">
        <v>249</v>
      </c>
      <c r="Z31" s="210"/>
      <c r="AA31" s="210"/>
      <c r="AB31" s="210"/>
      <c r="AC31" s="210"/>
      <c r="AD31" s="210"/>
      <c r="AE31" s="210"/>
      <c r="AF31" s="210"/>
      <c r="AG31" s="210" t="s">
        <v>281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1" t="s">
        <v>2023</v>
      </c>
      <c r="D32" s="260"/>
      <c r="E32" s="260"/>
      <c r="F32" s="260"/>
      <c r="G32" s="26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320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37" t="str">
        <f>C32</f>
        <v>bez naložení do dopravní nádoby, ale s vyprázdněním dopravní nádoby na hromadu nebo na dopravní prostředek,</v>
      </c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29">
        <v>9</v>
      </c>
      <c r="B33" s="230" t="s">
        <v>331</v>
      </c>
      <c r="C33" s="247" t="s">
        <v>332</v>
      </c>
      <c r="D33" s="231" t="s">
        <v>317</v>
      </c>
      <c r="E33" s="232">
        <v>155.07343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 t="s">
        <v>318</v>
      </c>
      <c r="S33" s="234" t="s">
        <v>246</v>
      </c>
      <c r="T33" s="235" t="s">
        <v>411</v>
      </c>
      <c r="U33" s="220">
        <v>1.0999999999999999E-2</v>
      </c>
      <c r="V33" s="220">
        <f>ROUND(E33*U33,2)</f>
        <v>1.71</v>
      </c>
      <c r="W33" s="220"/>
      <c r="X33" s="220" t="s">
        <v>280</v>
      </c>
      <c r="Y33" s="220" t="s">
        <v>249</v>
      </c>
      <c r="Z33" s="210"/>
      <c r="AA33" s="210"/>
      <c r="AB33" s="210"/>
      <c r="AC33" s="210"/>
      <c r="AD33" s="210"/>
      <c r="AE33" s="210"/>
      <c r="AF33" s="210"/>
      <c r="AG33" s="210" t="s">
        <v>281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1" t="s">
        <v>333</v>
      </c>
      <c r="D34" s="260"/>
      <c r="E34" s="260"/>
      <c r="F34" s="260"/>
      <c r="G34" s="26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320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2" t="s">
        <v>1999</v>
      </c>
      <c r="D35" s="254"/>
      <c r="E35" s="255">
        <v>18.29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322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2" t="s">
        <v>2000</v>
      </c>
      <c r="D36" s="254"/>
      <c r="E36" s="255">
        <v>82.38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322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2" t="s">
        <v>2004</v>
      </c>
      <c r="D37" s="254"/>
      <c r="E37" s="255">
        <v>40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322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2" t="s">
        <v>2010</v>
      </c>
      <c r="D38" s="254"/>
      <c r="E38" s="255">
        <v>11.21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322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2" t="s">
        <v>2011</v>
      </c>
      <c r="D39" s="254"/>
      <c r="E39" s="255">
        <v>1.36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322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2" t="s">
        <v>2012</v>
      </c>
      <c r="D40" s="254"/>
      <c r="E40" s="255">
        <v>1.84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322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29">
        <v>10</v>
      </c>
      <c r="B41" s="230" t="s">
        <v>334</v>
      </c>
      <c r="C41" s="247" t="s">
        <v>335</v>
      </c>
      <c r="D41" s="231" t="s">
        <v>317</v>
      </c>
      <c r="E41" s="232">
        <v>1550.7343000000001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318</v>
      </c>
      <c r="S41" s="234" t="s">
        <v>246</v>
      </c>
      <c r="T41" s="235" t="s">
        <v>411</v>
      </c>
      <c r="U41" s="220">
        <v>0</v>
      </c>
      <c r="V41" s="220">
        <f>ROUND(E41*U41,2)</f>
        <v>0</v>
      </c>
      <c r="W41" s="220"/>
      <c r="X41" s="220" t="s">
        <v>280</v>
      </c>
      <c r="Y41" s="220" t="s">
        <v>249</v>
      </c>
      <c r="Z41" s="210"/>
      <c r="AA41" s="210"/>
      <c r="AB41" s="210"/>
      <c r="AC41" s="210"/>
      <c r="AD41" s="210"/>
      <c r="AE41" s="210"/>
      <c r="AF41" s="210"/>
      <c r="AG41" s="210" t="s">
        <v>281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1" t="s">
        <v>333</v>
      </c>
      <c r="D42" s="260"/>
      <c r="E42" s="260"/>
      <c r="F42" s="260"/>
      <c r="G42" s="26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320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2" t="s">
        <v>2024</v>
      </c>
      <c r="D43" s="254"/>
      <c r="E43" s="255">
        <v>1550.73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322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29">
        <v>11</v>
      </c>
      <c r="B44" s="230" t="s">
        <v>337</v>
      </c>
      <c r="C44" s="247" t="s">
        <v>338</v>
      </c>
      <c r="D44" s="231" t="s">
        <v>317</v>
      </c>
      <c r="E44" s="232">
        <v>155.07343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 t="s">
        <v>318</v>
      </c>
      <c r="S44" s="234" t="s">
        <v>246</v>
      </c>
      <c r="T44" s="235" t="s">
        <v>411</v>
      </c>
      <c r="U44" s="220">
        <v>8.9999999999999993E-3</v>
      </c>
      <c r="V44" s="220">
        <f>ROUND(E44*U44,2)</f>
        <v>1.4</v>
      </c>
      <c r="W44" s="220"/>
      <c r="X44" s="220" t="s">
        <v>280</v>
      </c>
      <c r="Y44" s="220" t="s">
        <v>249</v>
      </c>
      <c r="Z44" s="210"/>
      <c r="AA44" s="210"/>
      <c r="AB44" s="210"/>
      <c r="AC44" s="210"/>
      <c r="AD44" s="210"/>
      <c r="AE44" s="210"/>
      <c r="AF44" s="210"/>
      <c r="AG44" s="210" t="s">
        <v>281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48" t="s">
        <v>339</v>
      </c>
      <c r="D45" s="236"/>
      <c r="E45" s="236"/>
      <c r="F45" s="236"/>
      <c r="G45" s="236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252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29">
        <v>12</v>
      </c>
      <c r="B46" s="230" t="s">
        <v>876</v>
      </c>
      <c r="C46" s="247" t="s">
        <v>877</v>
      </c>
      <c r="D46" s="231" t="s">
        <v>317</v>
      </c>
      <c r="E46" s="232">
        <v>100.6403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 t="s">
        <v>318</v>
      </c>
      <c r="S46" s="234" t="s">
        <v>246</v>
      </c>
      <c r="T46" s="235" t="s">
        <v>411</v>
      </c>
      <c r="U46" s="220">
        <v>0.20200000000000001</v>
      </c>
      <c r="V46" s="220">
        <f>ROUND(E46*U46,2)</f>
        <v>20.329999999999998</v>
      </c>
      <c r="W46" s="220"/>
      <c r="X46" s="220" t="s">
        <v>280</v>
      </c>
      <c r="Y46" s="220" t="s">
        <v>249</v>
      </c>
      <c r="Z46" s="210"/>
      <c r="AA46" s="210"/>
      <c r="AB46" s="210"/>
      <c r="AC46" s="210"/>
      <c r="AD46" s="210"/>
      <c r="AE46" s="210"/>
      <c r="AF46" s="210"/>
      <c r="AG46" s="210" t="s">
        <v>281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1" t="s">
        <v>878</v>
      </c>
      <c r="D47" s="260"/>
      <c r="E47" s="260"/>
      <c r="F47" s="260"/>
      <c r="G47" s="26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320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2" t="s">
        <v>2025</v>
      </c>
      <c r="D48" s="254"/>
      <c r="E48" s="255">
        <v>155.07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322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2" t="s">
        <v>2026</v>
      </c>
      <c r="D49" s="254"/>
      <c r="E49" s="255">
        <v>-45.7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322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62" t="s">
        <v>2027</v>
      </c>
      <c r="D50" s="254"/>
      <c r="E50" s="255">
        <v>-8.74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322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9">
        <v>13</v>
      </c>
      <c r="B51" s="230" t="s">
        <v>2028</v>
      </c>
      <c r="C51" s="247" t="s">
        <v>2029</v>
      </c>
      <c r="D51" s="231" t="s">
        <v>317</v>
      </c>
      <c r="E51" s="232">
        <v>45.696129999999997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1.7</v>
      </c>
      <c r="O51" s="232">
        <f>ROUND(E51*N51,2)</f>
        <v>77.680000000000007</v>
      </c>
      <c r="P51" s="232">
        <v>0</v>
      </c>
      <c r="Q51" s="232">
        <f>ROUND(E51*P51,2)</f>
        <v>0</v>
      </c>
      <c r="R51" s="234" t="s">
        <v>318</v>
      </c>
      <c r="S51" s="234" t="s">
        <v>246</v>
      </c>
      <c r="T51" s="235" t="s">
        <v>411</v>
      </c>
      <c r="U51" s="220">
        <v>1.587</v>
      </c>
      <c r="V51" s="220">
        <f>ROUND(E51*U51,2)</f>
        <v>72.52</v>
      </c>
      <c r="W51" s="220"/>
      <c r="X51" s="220" t="s">
        <v>280</v>
      </c>
      <c r="Y51" s="220" t="s">
        <v>249</v>
      </c>
      <c r="Z51" s="210"/>
      <c r="AA51" s="210"/>
      <c r="AB51" s="210"/>
      <c r="AC51" s="210"/>
      <c r="AD51" s="210"/>
      <c r="AE51" s="210"/>
      <c r="AF51" s="210"/>
      <c r="AG51" s="210" t="s">
        <v>281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17"/>
      <c r="B52" s="218"/>
      <c r="C52" s="261" t="s">
        <v>2030</v>
      </c>
      <c r="D52" s="260"/>
      <c r="E52" s="260"/>
      <c r="F52" s="260"/>
      <c r="G52" s="26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320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37" t="str">
        <f>C52</f>
        <v>sypaninou z vhodných hornin tř. 1 - 4 nebo materiálem připraveným podél výkopu ve vzdálenosti do 3 m od jeho kraje, pro jakoukoliv hloubku výkopu a jakoukoliv míru zhutnění,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2" t="s">
        <v>2031</v>
      </c>
      <c r="D53" s="254"/>
      <c r="E53" s="255">
        <v>10.23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322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2" t="s">
        <v>2032</v>
      </c>
      <c r="D54" s="254"/>
      <c r="E54" s="255">
        <v>21.06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322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2" t="s">
        <v>2010</v>
      </c>
      <c r="D55" s="254"/>
      <c r="E55" s="255">
        <v>11.21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322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62" t="s">
        <v>2011</v>
      </c>
      <c r="D56" s="254"/>
      <c r="E56" s="255">
        <v>1.36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322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2" t="s">
        <v>2012</v>
      </c>
      <c r="D57" s="254"/>
      <c r="E57" s="255">
        <v>1.84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322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9">
        <v>14</v>
      </c>
      <c r="B58" s="230" t="s">
        <v>340</v>
      </c>
      <c r="C58" s="247" t="s">
        <v>341</v>
      </c>
      <c r="D58" s="231" t="s">
        <v>342</v>
      </c>
      <c r="E58" s="232">
        <v>294.63952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318</v>
      </c>
      <c r="S58" s="234" t="s">
        <v>246</v>
      </c>
      <c r="T58" s="235" t="s">
        <v>411</v>
      </c>
      <c r="U58" s="220">
        <v>0</v>
      </c>
      <c r="V58" s="220">
        <f>ROUND(E58*U58,2)</f>
        <v>0</v>
      </c>
      <c r="W58" s="220"/>
      <c r="X58" s="220" t="s">
        <v>280</v>
      </c>
      <c r="Y58" s="220" t="s">
        <v>249</v>
      </c>
      <c r="Z58" s="210"/>
      <c r="AA58" s="210"/>
      <c r="AB58" s="210"/>
      <c r="AC58" s="210"/>
      <c r="AD58" s="210"/>
      <c r="AE58" s="210"/>
      <c r="AF58" s="210"/>
      <c r="AG58" s="210" t="s">
        <v>281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2" t="s">
        <v>2033</v>
      </c>
      <c r="D59" s="254"/>
      <c r="E59" s="255">
        <v>294.64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322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9">
        <v>15</v>
      </c>
      <c r="B60" s="230" t="s">
        <v>881</v>
      </c>
      <c r="C60" s="247" t="s">
        <v>882</v>
      </c>
      <c r="D60" s="231" t="s">
        <v>342</v>
      </c>
      <c r="E60" s="232">
        <v>184.57431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1</v>
      </c>
      <c r="O60" s="232">
        <f>ROUND(E60*N60,2)</f>
        <v>184.57</v>
      </c>
      <c r="P60" s="232">
        <v>0</v>
      </c>
      <c r="Q60" s="232">
        <f>ROUND(E60*P60,2)</f>
        <v>0</v>
      </c>
      <c r="R60" s="234" t="s">
        <v>549</v>
      </c>
      <c r="S60" s="234" t="s">
        <v>246</v>
      </c>
      <c r="T60" s="235" t="s">
        <v>411</v>
      </c>
      <c r="U60" s="220">
        <v>0</v>
      </c>
      <c r="V60" s="220">
        <f>ROUND(E60*U60,2)</f>
        <v>0</v>
      </c>
      <c r="W60" s="220"/>
      <c r="X60" s="220" t="s">
        <v>550</v>
      </c>
      <c r="Y60" s="220" t="s">
        <v>249</v>
      </c>
      <c r="Z60" s="210"/>
      <c r="AA60" s="210"/>
      <c r="AB60" s="210"/>
      <c r="AC60" s="210"/>
      <c r="AD60" s="210"/>
      <c r="AE60" s="210"/>
      <c r="AF60" s="210"/>
      <c r="AG60" s="210" t="s">
        <v>551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63" t="s">
        <v>349</v>
      </c>
      <c r="D61" s="256"/>
      <c r="E61" s="257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322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4" t="s">
        <v>2034</v>
      </c>
      <c r="D62" s="256"/>
      <c r="E62" s="257">
        <v>155.07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322</v>
      </c>
      <c r="AH62" s="210">
        <v>2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4" t="s">
        <v>2035</v>
      </c>
      <c r="D63" s="256"/>
      <c r="E63" s="257">
        <v>-45.7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322</v>
      </c>
      <c r="AH63" s="210">
        <v>2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4" t="s">
        <v>2036</v>
      </c>
      <c r="D64" s="256"/>
      <c r="E64" s="257">
        <v>-8.74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322</v>
      </c>
      <c r="AH64" s="210">
        <v>2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5" t="s">
        <v>353</v>
      </c>
      <c r="D65" s="258"/>
      <c r="E65" s="259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322</v>
      </c>
      <c r="AH65" s="210">
        <v>3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3" t="s">
        <v>354</v>
      </c>
      <c r="D66" s="256"/>
      <c r="E66" s="257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322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2" t="s">
        <v>2037</v>
      </c>
      <c r="D67" s="254"/>
      <c r="E67" s="255">
        <v>184.57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322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2" t="s">
        <v>241</v>
      </c>
      <c r="B68" s="223" t="s">
        <v>125</v>
      </c>
      <c r="C68" s="246" t="s">
        <v>126</v>
      </c>
      <c r="D68" s="224"/>
      <c r="E68" s="225"/>
      <c r="F68" s="226"/>
      <c r="G68" s="226">
        <f>SUMIF(AG69:AG77,"&lt;&gt;NOR",G69:G77)</f>
        <v>0</v>
      </c>
      <c r="H68" s="226"/>
      <c r="I68" s="226">
        <f>SUM(I69:I77)</f>
        <v>0</v>
      </c>
      <c r="J68" s="226"/>
      <c r="K68" s="226">
        <f>SUM(K69:K77)</f>
        <v>0</v>
      </c>
      <c r="L68" s="226"/>
      <c r="M68" s="226">
        <f>SUM(M69:M77)</f>
        <v>0</v>
      </c>
      <c r="N68" s="225"/>
      <c r="O68" s="225">
        <f>SUM(O69:O77)</f>
        <v>12.149999999999999</v>
      </c>
      <c r="P68" s="225"/>
      <c r="Q68" s="225">
        <f>SUM(Q69:Q77)</f>
        <v>0</v>
      </c>
      <c r="R68" s="226"/>
      <c r="S68" s="226"/>
      <c r="T68" s="227"/>
      <c r="U68" s="221"/>
      <c r="V68" s="221">
        <f>SUM(V69:V77)</f>
        <v>14.4</v>
      </c>
      <c r="W68" s="221"/>
      <c r="X68" s="221"/>
      <c r="Y68" s="221"/>
      <c r="AG68" t="s">
        <v>242</v>
      </c>
    </row>
    <row r="69" spans="1:60" outlineLevel="1" x14ac:dyDescent="0.2">
      <c r="A69" s="229">
        <v>16</v>
      </c>
      <c r="B69" s="230" t="s">
        <v>2038</v>
      </c>
      <c r="C69" s="247" t="s">
        <v>2039</v>
      </c>
      <c r="D69" s="231" t="s">
        <v>317</v>
      </c>
      <c r="E69" s="232">
        <v>7.0869999999999997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1.1322000000000001</v>
      </c>
      <c r="O69" s="232">
        <f>ROUND(E69*N69,2)</f>
        <v>8.02</v>
      </c>
      <c r="P69" s="232">
        <v>0</v>
      </c>
      <c r="Q69" s="232">
        <f>ROUND(E69*P69,2)</f>
        <v>0</v>
      </c>
      <c r="R69" s="234" t="s">
        <v>947</v>
      </c>
      <c r="S69" s="234" t="s">
        <v>246</v>
      </c>
      <c r="T69" s="235" t="s">
        <v>411</v>
      </c>
      <c r="U69" s="220">
        <v>1.6950000000000001</v>
      </c>
      <c r="V69" s="220">
        <f>ROUND(E69*U69,2)</f>
        <v>12.01</v>
      </c>
      <c r="W69" s="220"/>
      <c r="X69" s="220" t="s">
        <v>280</v>
      </c>
      <c r="Y69" s="220" t="s">
        <v>249</v>
      </c>
      <c r="Z69" s="210"/>
      <c r="AA69" s="210"/>
      <c r="AB69" s="210"/>
      <c r="AC69" s="210"/>
      <c r="AD69" s="210"/>
      <c r="AE69" s="210"/>
      <c r="AF69" s="210"/>
      <c r="AG69" s="210" t="s">
        <v>281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61" t="s">
        <v>2040</v>
      </c>
      <c r="D70" s="260"/>
      <c r="E70" s="260"/>
      <c r="F70" s="260"/>
      <c r="G70" s="26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320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2" t="s">
        <v>2041</v>
      </c>
      <c r="D71" s="254"/>
      <c r="E71" s="255">
        <v>2.41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322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2" t="s">
        <v>2042</v>
      </c>
      <c r="D72" s="254"/>
      <c r="E72" s="255">
        <v>4.68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322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29">
        <v>17</v>
      </c>
      <c r="B73" s="230" t="s">
        <v>993</v>
      </c>
      <c r="C73" s="247" t="s">
        <v>994</v>
      </c>
      <c r="D73" s="231" t="s">
        <v>317</v>
      </c>
      <c r="E73" s="232">
        <v>1.65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2.5</v>
      </c>
      <c r="O73" s="232">
        <f>ROUND(E73*N73,2)</f>
        <v>4.13</v>
      </c>
      <c r="P73" s="232">
        <v>0</v>
      </c>
      <c r="Q73" s="232">
        <f>ROUND(E73*P73,2)</f>
        <v>0</v>
      </c>
      <c r="R73" s="234" t="s">
        <v>947</v>
      </c>
      <c r="S73" s="234" t="s">
        <v>246</v>
      </c>
      <c r="T73" s="235" t="s">
        <v>411</v>
      </c>
      <c r="U73" s="220">
        <v>1.4490000000000001</v>
      </c>
      <c r="V73" s="220">
        <f>ROUND(E73*U73,2)</f>
        <v>2.39</v>
      </c>
      <c r="W73" s="220"/>
      <c r="X73" s="220" t="s">
        <v>280</v>
      </c>
      <c r="Y73" s="220" t="s">
        <v>249</v>
      </c>
      <c r="Z73" s="210"/>
      <c r="AA73" s="210"/>
      <c r="AB73" s="210"/>
      <c r="AC73" s="210"/>
      <c r="AD73" s="210"/>
      <c r="AE73" s="210"/>
      <c r="AF73" s="210"/>
      <c r="AG73" s="210" t="s">
        <v>281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1" t="s">
        <v>995</v>
      </c>
      <c r="D74" s="260"/>
      <c r="E74" s="260"/>
      <c r="F74" s="260"/>
      <c r="G74" s="26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320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62" t="s">
        <v>2043</v>
      </c>
      <c r="D75" s="254"/>
      <c r="E75" s="255">
        <v>0.45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322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62" t="s">
        <v>2044</v>
      </c>
      <c r="D76" s="254"/>
      <c r="E76" s="255">
        <v>0.9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322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2" t="s">
        <v>2045</v>
      </c>
      <c r="D77" s="254"/>
      <c r="E77" s="255">
        <v>0.3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322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22" t="s">
        <v>241</v>
      </c>
      <c r="B78" s="223" t="s">
        <v>131</v>
      </c>
      <c r="C78" s="246" t="s">
        <v>132</v>
      </c>
      <c r="D78" s="224"/>
      <c r="E78" s="225"/>
      <c r="F78" s="226"/>
      <c r="G78" s="226">
        <f>SUMIF(AG79:AG122,"&lt;&gt;NOR",G79:G122)</f>
        <v>0</v>
      </c>
      <c r="H78" s="226"/>
      <c r="I78" s="226">
        <f>SUM(I79:I122)</f>
        <v>0</v>
      </c>
      <c r="J78" s="226"/>
      <c r="K78" s="226">
        <f>SUM(K79:K122)</f>
        <v>0</v>
      </c>
      <c r="L78" s="226"/>
      <c r="M78" s="226">
        <f>SUM(M79:M122)</f>
        <v>0</v>
      </c>
      <c r="N78" s="225"/>
      <c r="O78" s="225">
        <f>SUM(O79:O122)</f>
        <v>6.04</v>
      </c>
      <c r="P78" s="225"/>
      <c r="Q78" s="225">
        <f>SUM(Q79:Q122)</f>
        <v>3.04</v>
      </c>
      <c r="R78" s="226"/>
      <c r="S78" s="226"/>
      <c r="T78" s="227"/>
      <c r="U78" s="221"/>
      <c r="V78" s="221">
        <f>SUM(V79:V122)</f>
        <v>18.079999999999998</v>
      </c>
      <c r="W78" s="221"/>
      <c r="X78" s="221"/>
      <c r="Y78" s="221"/>
      <c r="AG78" t="s">
        <v>242</v>
      </c>
    </row>
    <row r="79" spans="1:60" ht="22.5" outlineLevel="1" x14ac:dyDescent="0.2">
      <c r="A79" s="229">
        <v>18</v>
      </c>
      <c r="B79" s="230" t="s">
        <v>361</v>
      </c>
      <c r="C79" s="247" t="s">
        <v>362</v>
      </c>
      <c r="D79" s="231" t="s">
        <v>363</v>
      </c>
      <c r="E79" s="232">
        <v>11.404999999999999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0.13800000000000001</v>
      </c>
      <c r="Q79" s="232">
        <f>ROUND(E79*P79,2)</f>
        <v>1.57</v>
      </c>
      <c r="R79" s="234" t="s">
        <v>364</v>
      </c>
      <c r="S79" s="234" t="s">
        <v>246</v>
      </c>
      <c r="T79" s="235" t="s">
        <v>411</v>
      </c>
      <c r="U79" s="220">
        <v>0.16</v>
      </c>
      <c r="V79" s="220">
        <f>ROUND(E79*U79,2)</f>
        <v>1.82</v>
      </c>
      <c r="W79" s="220"/>
      <c r="X79" s="220" t="s">
        <v>280</v>
      </c>
      <c r="Y79" s="220" t="s">
        <v>249</v>
      </c>
      <c r="Z79" s="210"/>
      <c r="AA79" s="210"/>
      <c r="AB79" s="210"/>
      <c r="AC79" s="210"/>
      <c r="AD79" s="210"/>
      <c r="AE79" s="210"/>
      <c r="AF79" s="210"/>
      <c r="AG79" s="210" t="s">
        <v>281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1" t="s">
        <v>365</v>
      </c>
      <c r="D80" s="260"/>
      <c r="E80" s="260"/>
      <c r="F80" s="260"/>
      <c r="G80" s="26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320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62" t="s">
        <v>2046</v>
      </c>
      <c r="D81" s="254"/>
      <c r="E81" s="255">
        <v>5.63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322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2" t="s">
        <v>2047</v>
      </c>
      <c r="D82" s="254"/>
      <c r="E82" s="255">
        <v>2.25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322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2" t="s">
        <v>2048</v>
      </c>
      <c r="D83" s="254"/>
      <c r="E83" s="255">
        <v>3.53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322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9">
        <v>19</v>
      </c>
      <c r="B84" s="230" t="s">
        <v>831</v>
      </c>
      <c r="C84" s="247" t="s">
        <v>832</v>
      </c>
      <c r="D84" s="231" t="s">
        <v>363</v>
      </c>
      <c r="E84" s="232">
        <v>3.25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0.22</v>
      </c>
      <c r="Q84" s="232">
        <f>ROUND(E84*P84,2)</f>
        <v>0.72</v>
      </c>
      <c r="R84" s="234" t="s">
        <v>364</v>
      </c>
      <c r="S84" s="234" t="s">
        <v>246</v>
      </c>
      <c r="T84" s="235" t="s">
        <v>411</v>
      </c>
      <c r="U84" s="220">
        <v>0.375</v>
      </c>
      <c r="V84" s="220">
        <f>ROUND(E84*U84,2)</f>
        <v>1.22</v>
      </c>
      <c r="W84" s="220"/>
      <c r="X84" s="220" t="s">
        <v>280</v>
      </c>
      <c r="Y84" s="220" t="s">
        <v>249</v>
      </c>
      <c r="Z84" s="210"/>
      <c r="AA84" s="210"/>
      <c r="AB84" s="210"/>
      <c r="AC84" s="210"/>
      <c r="AD84" s="210"/>
      <c r="AE84" s="210"/>
      <c r="AF84" s="210"/>
      <c r="AG84" s="210" t="s">
        <v>281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2" t="s">
        <v>2049</v>
      </c>
      <c r="D85" s="254"/>
      <c r="E85" s="255">
        <v>3.25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322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9">
        <v>20</v>
      </c>
      <c r="B86" s="230" t="s">
        <v>2050</v>
      </c>
      <c r="C86" s="247" t="s">
        <v>2051</v>
      </c>
      <c r="D86" s="231" t="s">
        <v>400</v>
      </c>
      <c r="E86" s="232">
        <v>6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2">
        <v>0</v>
      </c>
      <c r="O86" s="232">
        <f>ROUND(E86*N86,2)</f>
        <v>0</v>
      </c>
      <c r="P86" s="232">
        <v>0.125</v>
      </c>
      <c r="Q86" s="232">
        <f>ROUND(E86*P86,2)</f>
        <v>0.75</v>
      </c>
      <c r="R86" s="234" t="s">
        <v>364</v>
      </c>
      <c r="S86" s="234" t="s">
        <v>246</v>
      </c>
      <c r="T86" s="235" t="s">
        <v>411</v>
      </c>
      <c r="U86" s="220">
        <v>0.08</v>
      </c>
      <c r="V86" s="220">
        <f>ROUND(E86*U86,2)</f>
        <v>0.48</v>
      </c>
      <c r="W86" s="220"/>
      <c r="X86" s="220" t="s">
        <v>280</v>
      </c>
      <c r="Y86" s="220" t="s">
        <v>249</v>
      </c>
      <c r="Z86" s="210"/>
      <c r="AA86" s="210"/>
      <c r="AB86" s="210"/>
      <c r="AC86" s="210"/>
      <c r="AD86" s="210"/>
      <c r="AE86" s="210"/>
      <c r="AF86" s="210"/>
      <c r="AG86" s="210" t="s">
        <v>281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1" t="s">
        <v>2052</v>
      </c>
      <c r="D87" s="260"/>
      <c r="E87" s="260"/>
      <c r="F87" s="260"/>
      <c r="G87" s="26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320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37" t="str">
        <f>C87</f>
        <v>s vybouráním lože, s přemístěním hmot na skládku na vzdálenost do 3 m nebo naložením na dopravní prostředek</v>
      </c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62" t="s">
        <v>2053</v>
      </c>
      <c r="D88" s="254"/>
      <c r="E88" s="255">
        <v>2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322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2" t="s">
        <v>2054</v>
      </c>
      <c r="D89" s="254"/>
      <c r="E89" s="255">
        <v>4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322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9">
        <v>21</v>
      </c>
      <c r="B90" s="230" t="s">
        <v>2055</v>
      </c>
      <c r="C90" s="247" t="s">
        <v>2056</v>
      </c>
      <c r="D90" s="231" t="s">
        <v>342</v>
      </c>
      <c r="E90" s="232">
        <v>4.1833499999999999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1.1000000000000001</v>
      </c>
      <c r="O90" s="232">
        <f>ROUND(E90*N90,2)</f>
        <v>4.5999999999999996</v>
      </c>
      <c r="P90" s="232">
        <v>0</v>
      </c>
      <c r="Q90" s="232">
        <f>ROUND(E90*P90,2)</f>
        <v>0</v>
      </c>
      <c r="R90" s="234" t="s">
        <v>364</v>
      </c>
      <c r="S90" s="234" t="s">
        <v>246</v>
      </c>
      <c r="T90" s="235" t="s">
        <v>411</v>
      </c>
      <c r="U90" s="220">
        <v>0.16300000000000001</v>
      </c>
      <c r="V90" s="220">
        <f>ROUND(E90*U90,2)</f>
        <v>0.68</v>
      </c>
      <c r="W90" s="220"/>
      <c r="X90" s="220" t="s">
        <v>280</v>
      </c>
      <c r="Y90" s="220" t="s">
        <v>249</v>
      </c>
      <c r="Z90" s="210"/>
      <c r="AA90" s="210"/>
      <c r="AB90" s="210"/>
      <c r="AC90" s="210"/>
      <c r="AD90" s="210"/>
      <c r="AE90" s="210"/>
      <c r="AF90" s="210"/>
      <c r="AG90" s="210" t="s">
        <v>281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61" t="s">
        <v>2057</v>
      </c>
      <c r="D91" s="260"/>
      <c r="E91" s="260"/>
      <c r="F91" s="260"/>
      <c r="G91" s="26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320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63" t="s">
        <v>349</v>
      </c>
      <c r="D92" s="256"/>
      <c r="E92" s="257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322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4" t="s">
        <v>2058</v>
      </c>
      <c r="D93" s="256"/>
      <c r="E93" s="257">
        <v>5.63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322</v>
      </c>
      <c r="AH93" s="210">
        <v>2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64" t="s">
        <v>2059</v>
      </c>
      <c r="D94" s="256"/>
      <c r="E94" s="257">
        <v>2.25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322</v>
      </c>
      <c r="AH94" s="210">
        <v>2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64" t="s">
        <v>2060</v>
      </c>
      <c r="D95" s="256"/>
      <c r="E95" s="257">
        <v>3.53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322</v>
      </c>
      <c r="AH95" s="210">
        <v>2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65" t="s">
        <v>353</v>
      </c>
      <c r="D96" s="258"/>
      <c r="E96" s="259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322</v>
      </c>
      <c r="AH96" s="210">
        <v>3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3" t="s">
        <v>354</v>
      </c>
      <c r="D97" s="256"/>
      <c r="E97" s="257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322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2" t="s">
        <v>2061</v>
      </c>
      <c r="D98" s="254"/>
      <c r="E98" s="255">
        <v>4.18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322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9">
        <v>22</v>
      </c>
      <c r="B99" s="230" t="s">
        <v>1172</v>
      </c>
      <c r="C99" s="247" t="s">
        <v>1173</v>
      </c>
      <c r="D99" s="231" t="s">
        <v>363</v>
      </c>
      <c r="E99" s="232">
        <v>11.404999999999999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7.1999999999999995E-2</v>
      </c>
      <c r="O99" s="232">
        <f>ROUND(E99*N99,2)</f>
        <v>0.82</v>
      </c>
      <c r="P99" s="232">
        <v>0</v>
      </c>
      <c r="Q99" s="232">
        <f>ROUND(E99*P99,2)</f>
        <v>0</v>
      </c>
      <c r="R99" s="234" t="s">
        <v>364</v>
      </c>
      <c r="S99" s="234" t="s">
        <v>246</v>
      </c>
      <c r="T99" s="235" t="s">
        <v>411</v>
      </c>
      <c r="U99" s="220">
        <v>0.375</v>
      </c>
      <c r="V99" s="220">
        <f>ROUND(E99*U99,2)</f>
        <v>4.28</v>
      </c>
      <c r="W99" s="220"/>
      <c r="X99" s="220" t="s">
        <v>280</v>
      </c>
      <c r="Y99" s="220" t="s">
        <v>249</v>
      </c>
      <c r="Z99" s="210"/>
      <c r="AA99" s="210"/>
      <c r="AB99" s="210"/>
      <c r="AC99" s="210"/>
      <c r="AD99" s="210"/>
      <c r="AE99" s="210"/>
      <c r="AF99" s="210"/>
      <c r="AG99" s="210" t="s">
        <v>281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2" x14ac:dyDescent="0.2">
      <c r="A100" s="217"/>
      <c r="B100" s="218"/>
      <c r="C100" s="261" t="s">
        <v>1174</v>
      </c>
      <c r="D100" s="260"/>
      <c r="E100" s="260"/>
      <c r="F100" s="260"/>
      <c r="G100" s="26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320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37" t="str">
        <f>C100</f>
        <v>komunikací pro pěší, z dlaždic betonových a teracových, do velikosti dlaždic 0,25 m2, s provedením lože do tl. 30 mm, s vyplněním spár a se smetením přebytečného materiálu na vzdálenost do 3 m</v>
      </c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2" t="s">
        <v>2046</v>
      </c>
      <c r="D101" s="254"/>
      <c r="E101" s="255">
        <v>5.63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322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2" t="s">
        <v>2047</v>
      </c>
      <c r="D102" s="254"/>
      <c r="E102" s="255">
        <v>2.25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322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2048</v>
      </c>
      <c r="D103" s="254"/>
      <c r="E103" s="255">
        <v>3.53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322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29">
        <v>23</v>
      </c>
      <c r="B104" s="230" t="s">
        <v>1181</v>
      </c>
      <c r="C104" s="247" t="s">
        <v>1182</v>
      </c>
      <c r="D104" s="231" t="s">
        <v>400</v>
      </c>
      <c r="E104" s="232">
        <v>6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0.10249999999999999</v>
      </c>
      <c r="O104" s="232">
        <f>ROUND(E104*N104,2)</f>
        <v>0.62</v>
      </c>
      <c r="P104" s="232">
        <v>0</v>
      </c>
      <c r="Q104" s="232">
        <f>ROUND(E104*P104,2)</f>
        <v>0</v>
      </c>
      <c r="R104" s="234" t="s">
        <v>364</v>
      </c>
      <c r="S104" s="234" t="s">
        <v>246</v>
      </c>
      <c r="T104" s="235" t="s">
        <v>411</v>
      </c>
      <c r="U104" s="220">
        <v>0.14000000000000001</v>
      </c>
      <c r="V104" s="220">
        <f>ROUND(E104*U104,2)</f>
        <v>0.84</v>
      </c>
      <c r="W104" s="220"/>
      <c r="X104" s="220" t="s">
        <v>280</v>
      </c>
      <c r="Y104" s="220" t="s">
        <v>249</v>
      </c>
      <c r="Z104" s="210"/>
      <c r="AA104" s="210"/>
      <c r="AB104" s="210"/>
      <c r="AC104" s="210"/>
      <c r="AD104" s="210"/>
      <c r="AE104" s="210"/>
      <c r="AF104" s="210"/>
      <c r="AG104" s="210" t="s">
        <v>281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1" t="s">
        <v>1183</v>
      </c>
      <c r="D105" s="260"/>
      <c r="E105" s="260"/>
      <c r="F105" s="260"/>
      <c r="G105" s="26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320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62" t="s">
        <v>2053</v>
      </c>
      <c r="D106" s="254"/>
      <c r="E106" s="255">
        <v>2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322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2" t="s">
        <v>2054</v>
      </c>
      <c r="D107" s="254"/>
      <c r="E107" s="255">
        <v>4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322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29">
        <v>24</v>
      </c>
      <c r="B108" s="230" t="s">
        <v>2062</v>
      </c>
      <c r="C108" s="247" t="s">
        <v>2063</v>
      </c>
      <c r="D108" s="231" t="s">
        <v>400</v>
      </c>
      <c r="E108" s="232">
        <v>6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 t="s">
        <v>364</v>
      </c>
      <c r="S108" s="234" t="s">
        <v>246</v>
      </c>
      <c r="T108" s="235" t="s">
        <v>411</v>
      </c>
      <c r="U108" s="220">
        <v>0.09</v>
      </c>
      <c r="V108" s="220">
        <f>ROUND(E108*U108,2)</f>
        <v>0.54</v>
      </c>
      <c r="W108" s="220"/>
      <c r="X108" s="220" t="s">
        <v>280</v>
      </c>
      <c r="Y108" s="220" t="s">
        <v>249</v>
      </c>
      <c r="Z108" s="210"/>
      <c r="AA108" s="210"/>
      <c r="AB108" s="210"/>
      <c r="AC108" s="210"/>
      <c r="AD108" s="210"/>
      <c r="AE108" s="210"/>
      <c r="AF108" s="210"/>
      <c r="AG108" s="210" t="s">
        <v>281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2" x14ac:dyDescent="0.2">
      <c r="A109" s="217"/>
      <c r="B109" s="218"/>
      <c r="C109" s="261" t="s">
        <v>1190</v>
      </c>
      <c r="D109" s="260"/>
      <c r="E109" s="260"/>
      <c r="F109" s="260"/>
      <c r="G109" s="26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320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37" t="str">
        <f>C109</f>
        <v>krajníků, desek nebo panelů od spojovacího materiálu s odklizením a uložením očištěných hmot a spojovacího materiálu na skládku na vzdálenost do 10 m</v>
      </c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2" t="s">
        <v>2053</v>
      </c>
      <c r="D110" s="254"/>
      <c r="E110" s="255">
        <v>2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322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2" t="s">
        <v>2054</v>
      </c>
      <c r="D111" s="254"/>
      <c r="E111" s="255">
        <v>4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322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29">
        <v>25</v>
      </c>
      <c r="B112" s="230" t="s">
        <v>1188</v>
      </c>
      <c r="C112" s="247" t="s">
        <v>1189</v>
      </c>
      <c r="D112" s="231" t="s">
        <v>363</v>
      </c>
      <c r="E112" s="232">
        <v>11.404999999999999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0</v>
      </c>
      <c r="O112" s="232">
        <f>ROUND(E112*N112,2)</f>
        <v>0</v>
      </c>
      <c r="P112" s="232">
        <v>0</v>
      </c>
      <c r="Q112" s="232">
        <f>ROUND(E112*P112,2)</f>
        <v>0</v>
      </c>
      <c r="R112" s="234" t="s">
        <v>364</v>
      </c>
      <c r="S112" s="234" t="s">
        <v>246</v>
      </c>
      <c r="T112" s="235" t="s">
        <v>411</v>
      </c>
      <c r="U112" s="220">
        <v>0.115</v>
      </c>
      <c r="V112" s="220">
        <f>ROUND(E112*U112,2)</f>
        <v>1.31</v>
      </c>
      <c r="W112" s="220"/>
      <c r="X112" s="220" t="s">
        <v>280</v>
      </c>
      <c r="Y112" s="220" t="s">
        <v>249</v>
      </c>
      <c r="Z112" s="210"/>
      <c r="AA112" s="210"/>
      <c r="AB112" s="210"/>
      <c r="AC112" s="210"/>
      <c r="AD112" s="210"/>
      <c r="AE112" s="210"/>
      <c r="AF112" s="210"/>
      <c r="AG112" s="210" t="s">
        <v>281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2" x14ac:dyDescent="0.2">
      <c r="A113" s="217"/>
      <c r="B113" s="218"/>
      <c r="C113" s="261" t="s">
        <v>1190</v>
      </c>
      <c r="D113" s="260"/>
      <c r="E113" s="260"/>
      <c r="F113" s="260"/>
      <c r="G113" s="26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320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37" t="str">
        <f>C113</f>
        <v>krajníků, desek nebo panelů od spojovacího materiálu s odklizením a uložením očištěných hmot a spojovacího materiálu na skládku na vzdálenost do 10 m</v>
      </c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62" t="s">
        <v>2046</v>
      </c>
      <c r="D114" s="254"/>
      <c r="E114" s="255">
        <v>5.63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322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2" t="s">
        <v>2047</v>
      </c>
      <c r="D115" s="254"/>
      <c r="E115" s="255">
        <v>2.25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322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2" t="s">
        <v>2048</v>
      </c>
      <c r="D116" s="254"/>
      <c r="E116" s="255">
        <v>3.53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322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29">
        <v>26</v>
      </c>
      <c r="B117" s="230" t="s">
        <v>1204</v>
      </c>
      <c r="C117" s="247" t="s">
        <v>1205</v>
      </c>
      <c r="D117" s="231" t="s">
        <v>342</v>
      </c>
      <c r="E117" s="232">
        <v>3.0388899999999999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 t="s">
        <v>1206</v>
      </c>
      <c r="S117" s="234" t="s">
        <v>246</v>
      </c>
      <c r="T117" s="235" t="s">
        <v>411</v>
      </c>
      <c r="U117" s="220">
        <v>0.27700000000000002</v>
      </c>
      <c r="V117" s="220">
        <f>ROUND(E117*U117,2)</f>
        <v>0.84</v>
      </c>
      <c r="W117" s="220"/>
      <c r="X117" s="220" t="s">
        <v>280</v>
      </c>
      <c r="Y117" s="220" t="s">
        <v>249</v>
      </c>
      <c r="Z117" s="210"/>
      <c r="AA117" s="210"/>
      <c r="AB117" s="210"/>
      <c r="AC117" s="210"/>
      <c r="AD117" s="210"/>
      <c r="AE117" s="210"/>
      <c r="AF117" s="210"/>
      <c r="AG117" s="210" t="s">
        <v>348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1" t="s">
        <v>1207</v>
      </c>
      <c r="D118" s="260"/>
      <c r="E118" s="260"/>
      <c r="F118" s="260"/>
      <c r="G118" s="26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320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9">
        <v>27</v>
      </c>
      <c r="B119" s="240" t="s">
        <v>434</v>
      </c>
      <c r="C119" s="250" t="s">
        <v>435</v>
      </c>
      <c r="D119" s="241" t="s">
        <v>342</v>
      </c>
      <c r="E119" s="242">
        <v>3.0388899999999999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2">
        <v>0</v>
      </c>
      <c r="O119" s="242">
        <f>ROUND(E119*N119,2)</f>
        <v>0</v>
      </c>
      <c r="P119" s="242">
        <v>0</v>
      </c>
      <c r="Q119" s="242">
        <f>ROUND(E119*P119,2)</f>
        <v>0</v>
      </c>
      <c r="R119" s="244" t="s">
        <v>346</v>
      </c>
      <c r="S119" s="244" t="s">
        <v>246</v>
      </c>
      <c r="T119" s="245" t="s">
        <v>411</v>
      </c>
      <c r="U119" s="220">
        <v>0.94199999999999995</v>
      </c>
      <c r="V119" s="220">
        <f>ROUND(E119*U119,2)</f>
        <v>2.86</v>
      </c>
      <c r="W119" s="220"/>
      <c r="X119" s="220" t="s">
        <v>280</v>
      </c>
      <c r="Y119" s="220" t="s">
        <v>249</v>
      </c>
      <c r="Z119" s="210"/>
      <c r="AA119" s="210"/>
      <c r="AB119" s="210"/>
      <c r="AC119" s="210"/>
      <c r="AD119" s="210"/>
      <c r="AE119" s="210"/>
      <c r="AF119" s="210"/>
      <c r="AG119" s="210" t="s">
        <v>348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9">
        <v>28</v>
      </c>
      <c r="B120" s="240" t="s">
        <v>436</v>
      </c>
      <c r="C120" s="250" t="s">
        <v>437</v>
      </c>
      <c r="D120" s="241" t="s">
        <v>342</v>
      </c>
      <c r="E120" s="242">
        <v>30.3889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2">
        <v>0</v>
      </c>
      <c r="O120" s="242">
        <f>ROUND(E120*N120,2)</f>
        <v>0</v>
      </c>
      <c r="P120" s="242">
        <v>0</v>
      </c>
      <c r="Q120" s="242">
        <f>ROUND(E120*P120,2)</f>
        <v>0</v>
      </c>
      <c r="R120" s="244" t="s">
        <v>346</v>
      </c>
      <c r="S120" s="244" t="s">
        <v>246</v>
      </c>
      <c r="T120" s="245" t="s">
        <v>411</v>
      </c>
      <c r="U120" s="220">
        <v>0.105</v>
      </c>
      <c r="V120" s="220">
        <f>ROUND(E120*U120,2)</f>
        <v>3.19</v>
      </c>
      <c r="W120" s="220"/>
      <c r="X120" s="220" t="s">
        <v>280</v>
      </c>
      <c r="Y120" s="220" t="s">
        <v>249</v>
      </c>
      <c r="Z120" s="210"/>
      <c r="AA120" s="210"/>
      <c r="AB120" s="210"/>
      <c r="AC120" s="210"/>
      <c r="AD120" s="210"/>
      <c r="AE120" s="210"/>
      <c r="AF120" s="210"/>
      <c r="AG120" s="210" t="s">
        <v>348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9">
        <v>29</v>
      </c>
      <c r="B121" s="230" t="s">
        <v>440</v>
      </c>
      <c r="C121" s="247" t="s">
        <v>441</v>
      </c>
      <c r="D121" s="231" t="s">
        <v>342</v>
      </c>
      <c r="E121" s="232">
        <v>3.0388899999999999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 t="s">
        <v>442</v>
      </c>
      <c r="S121" s="234" t="s">
        <v>246</v>
      </c>
      <c r="T121" s="235" t="s">
        <v>411</v>
      </c>
      <c r="U121" s="220">
        <v>6.0000000000000001E-3</v>
      </c>
      <c r="V121" s="220">
        <f>ROUND(E121*U121,2)</f>
        <v>0.02</v>
      </c>
      <c r="W121" s="220"/>
      <c r="X121" s="220" t="s">
        <v>280</v>
      </c>
      <c r="Y121" s="220" t="s">
        <v>249</v>
      </c>
      <c r="Z121" s="210"/>
      <c r="AA121" s="210"/>
      <c r="AB121" s="210"/>
      <c r="AC121" s="210"/>
      <c r="AD121" s="210"/>
      <c r="AE121" s="210"/>
      <c r="AF121" s="210"/>
      <c r="AG121" s="210" t="s">
        <v>348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61" t="s">
        <v>443</v>
      </c>
      <c r="D122" s="260"/>
      <c r="E122" s="260"/>
      <c r="F122" s="260"/>
      <c r="G122" s="26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320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222" t="s">
        <v>241</v>
      </c>
      <c r="B123" s="223" t="s">
        <v>141</v>
      </c>
      <c r="C123" s="246" t="s">
        <v>142</v>
      </c>
      <c r="D123" s="224"/>
      <c r="E123" s="225"/>
      <c r="F123" s="226"/>
      <c r="G123" s="226">
        <f>SUMIF(AG124:AG200,"&lt;&gt;NOR",G124:G200)</f>
        <v>0</v>
      </c>
      <c r="H123" s="226"/>
      <c r="I123" s="226">
        <f>SUM(I124:I200)</f>
        <v>0</v>
      </c>
      <c r="J123" s="226"/>
      <c r="K123" s="226">
        <f>SUM(K124:K200)</f>
        <v>0</v>
      </c>
      <c r="L123" s="226"/>
      <c r="M123" s="226">
        <f>SUM(M124:M200)</f>
        <v>0</v>
      </c>
      <c r="N123" s="225"/>
      <c r="O123" s="225">
        <f>SUM(O124:O200)</f>
        <v>0.35000000000000003</v>
      </c>
      <c r="P123" s="225"/>
      <c r="Q123" s="225">
        <f>SUM(Q124:Q200)</f>
        <v>0</v>
      </c>
      <c r="R123" s="226"/>
      <c r="S123" s="226"/>
      <c r="T123" s="227"/>
      <c r="U123" s="221"/>
      <c r="V123" s="221">
        <f>SUM(V124:V200)</f>
        <v>61.33</v>
      </c>
      <c r="W123" s="221"/>
      <c r="X123" s="221"/>
      <c r="Y123" s="221"/>
      <c r="AG123" t="s">
        <v>242</v>
      </c>
    </row>
    <row r="124" spans="1:60" outlineLevel="1" x14ac:dyDescent="0.2">
      <c r="A124" s="229">
        <v>30</v>
      </c>
      <c r="B124" s="230" t="s">
        <v>2064</v>
      </c>
      <c r="C124" s="247" t="s">
        <v>2065</v>
      </c>
      <c r="D124" s="231" t="s">
        <v>400</v>
      </c>
      <c r="E124" s="232">
        <v>152.6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 t="s">
        <v>947</v>
      </c>
      <c r="S124" s="234" t="s">
        <v>246</v>
      </c>
      <c r="T124" s="235" t="s">
        <v>411</v>
      </c>
      <c r="U124" s="220">
        <v>6.6000000000000003E-2</v>
      </c>
      <c r="V124" s="220">
        <f>ROUND(E124*U124,2)</f>
        <v>10.07</v>
      </c>
      <c r="W124" s="220"/>
      <c r="X124" s="220" t="s">
        <v>280</v>
      </c>
      <c r="Y124" s="220" t="s">
        <v>249</v>
      </c>
      <c r="Z124" s="210"/>
      <c r="AA124" s="210"/>
      <c r="AB124" s="210"/>
      <c r="AC124" s="210"/>
      <c r="AD124" s="210"/>
      <c r="AE124" s="210"/>
      <c r="AF124" s="210"/>
      <c r="AG124" s="210" t="s">
        <v>281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61" t="s">
        <v>2066</v>
      </c>
      <c r="D125" s="260"/>
      <c r="E125" s="260"/>
      <c r="F125" s="260"/>
      <c r="G125" s="26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320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62" t="s">
        <v>2067</v>
      </c>
      <c r="D126" s="254"/>
      <c r="E126" s="255">
        <v>34.9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322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2" t="s">
        <v>2068</v>
      </c>
      <c r="D127" s="254"/>
      <c r="E127" s="255">
        <v>48.3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322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2" t="s">
        <v>2069</v>
      </c>
      <c r="D128" s="254"/>
      <c r="E128" s="255">
        <v>60.8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322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2" t="s">
        <v>2070</v>
      </c>
      <c r="D129" s="254"/>
      <c r="E129" s="255">
        <v>3.7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322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62" t="s">
        <v>2071</v>
      </c>
      <c r="D130" s="254"/>
      <c r="E130" s="255">
        <v>4.0999999999999996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322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62" t="s">
        <v>2072</v>
      </c>
      <c r="D131" s="254"/>
      <c r="E131" s="255">
        <v>0.8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322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29">
        <v>31</v>
      </c>
      <c r="B132" s="230" t="s">
        <v>2073</v>
      </c>
      <c r="C132" s="247" t="s">
        <v>2074</v>
      </c>
      <c r="D132" s="231" t="s">
        <v>410</v>
      </c>
      <c r="E132" s="232">
        <v>12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3.0000000000000001E-5</v>
      </c>
      <c r="O132" s="232">
        <f>ROUND(E132*N132,2)</f>
        <v>0</v>
      </c>
      <c r="P132" s="232">
        <v>0</v>
      </c>
      <c r="Q132" s="232">
        <f>ROUND(E132*P132,2)</f>
        <v>0</v>
      </c>
      <c r="R132" s="234" t="s">
        <v>947</v>
      </c>
      <c r="S132" s="234" t="s">
        <v>246</v>
      </c>
      <c r="T132" s="235" t="s">
        <v>411</v>
      </c>
      <c r="U132" s="220">
        <v>0.33</v>
      </c>
      <c r="V132" s="220">
        <f>ROUND(E132*U132,2)</f>
        <v>3.96</v>
      </c>
      <c r="W132" s="220"/>
      <c r="X132" s="220" t="s">
        <v>280</v>
      </c>
      <c r="Y132" s="220" t="s">
        <v>249</v>
      </c>
      <c r="Z132" s="210"/>
      <c r="AA132" s="210"/>
      <c r="AB132" s="210"/>
      <c r="AC132" s="210"/>
      <c r="AD132" s="210"/>
      <c r="AE132" s="210"/>
      <c r="AF132" s="210"/>
      <c r="AG132" s="210" t="s">
        <v>281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1" t="s">
        <v>2040</v>
      </c>
      <c r="D133" s="260"/>
      <c r="E133" s="260"/>
      <c r="F133" s="260"/>
      <c r="G133" s="26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320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62" t="s">
        <v>2075</v>
      </c>
      <c r="D134" s="254"/>
      <c r="E134" s="255">
        <v>12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322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29">
        <v>32</v>
      </c>
      <c r="B135" s="230" t="s">
        <v>2076</v>
      </c>
      <c r="C135" s="247" t="s">
        <v>2077</v>
      </c>
      <c r="D135" s="231" t="s">
        <v>410</v>
      </c>
      <c r="E135" s="232">
        <v>18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3.0000000000000001E-5</v>
      </c>
      <c r="O135" s="232">
        <f>ROUND(E135*N135,2)</f>
        <v>0</v>
      </c>
      <c r="P135" s="232">
        <v>0</v>
      </c>
      <c r="Q135" s="232">
        <f>ROUND(E135*P135,2)</f>
        <v>0</v>
      </c>
      <c r="R135" s="234" t="s">
        <v>947</v>
      </c>
      <c r="S135" s="234" t="s">
        <v>246</v>
      </c>
      <c r="T135" s="235" t="s">
        <v>411</v>
      </c>
      <c r="U135" s="220">
        <v>0.3</v>
      </c>
      <c r="V135" s="220">
        <f>ROUND(E135*U135,2)</f>
        <v>5.4</v>
      </c>
      <c r="W135" s="220"/>
      <c r="X135" s="220" t="s">
        <v>280</v>
      </c>
      <c r="Y135" s="220" t="s">
        <v>249</v>
      </c>
      <c r="Z135" s="210"/>
      <c r="AA135" s="210"/>
      <c r="AB135" s="210"/>
      <c r="AC135" s="210"/>
      <c r="AD135" s="210"/>
      <c r="AE135" s="210"/>
      <c r="AF135" s="210"/>
      <c r="AG135" s="210" t="s">
        <v>281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61" t="s">
        <v>2040</v>
      </c>
      <c r="D136" s="260"/>
      <c r="E136" s="260"/>
      <c r="F136" s="260"/>
      <c r="G136" s="26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320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62" t="s">
        <v>2078</v>
      </c>
      <c r="D137" s="254"/>
      <c r="E137" s="255">
        <v>18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322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29">
        <v>33</v>
      </c>
      <c r="B138" s="230" t="s">
        <v>2079</v>
      </c>
      <c r="C138" s="247" t="s">
        <v>2080</v>
      </c>
      <c r="D138" s="231" t="s">
        <v>410</v>
      </c>
      <c r="E138" s="232">
        <v>46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1.0000000000000001E-5</v>
      </c>
      <c r="O138" s="232">
        <f>ROUND(E138*N138,2)</f>
        <v>0</v>
      </c>
      <c r="P138" s="232">
        <v>0</v>
      </c>
      <c r="Q138" s="232">
        <f>ROUND(E138*P138,2)</f>
        <v>0</v>
      </c>
      <c r="R138" s="234" t="s">
        <v>947</v>
      </c>
      <c r="S138" s="234" t="s">
        <v>246</v>
      </c>
      <c r="T138" s="235" t="s">
        <v>411</v>
      </c>
      <c r="U138" s="220">
        <v>0.17599999999999999</v>
      </c>
      <c r="V138" s="220">
        <f>ROUND(E138*U138,2)</f>
        <v>8.1</v>
      </c>
      <c r="W138" s="220"/>
      <c r="X138" s="220" t="s">
        <v>280</v>
      </c>
      <c r="Y138" s="220" t="s">
        <v>249</v>
      </c>
      <c r="Z138" s="210"/>
      <c r="AA138" s="210"/>
      <c r="AB138" s="210"/>
      <c r="AC138" s="210"/>
      <c r="AD138" s="210"/>
      <c r="AE138" s="210"/>
      <c r="AF138" s="210"/>
      <c r="AG138" s="210" t="s">
        <v>281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61" t="s">
        <v>2040</v>
      </c>
      <c r="D139" s="260"/>
      <c r="E139" s="260"/>
      <c r="F139" s="260"/>
      <c r="G139" s="26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320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2" t="s">
        <v>2081</v>
      </c>
      <c r="D140" s="254"/>
      <c r="E140" s="255">
        <v>46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322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29">
        <v>34</v>
      </c>
      <c r="B141" s="230" t="s">
        <v>2082</v>
      </c>
      <c r="C141" s="247" t="s">
        <v>2083</v>
      </c>
      <c r="D141" s="231" t="s">
        <v>400</v>
      </c>
      <c r="E141" s="232">
        <v>152.6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 t="s">
        <v>947</v>
      </c>
      <c r="S141" s="234" t="s">
        <v>246</v>
      </c>
      <c r="T141" s="235" t="s">
        <v>411</v>
      </c>
      <c r="U141" s="220">
        <v>5.8999999999999997E-2</v>
      </c>
      <c r="V141" s="220">
        <f>ROUND(E141*U141,2)</f>
        <v>9</v>
      </c>
      <c r="W141" s="220"/>
      <c r="X141" s="220" t="s">
        <v>280</v>
      </c>
      <c r="Y141" s="220" t="s">
        <v>249</v>
      </c>
      <c r="Z141" s="210"/>
      <c r="AA141" s="210"/>
      <c r="AB141" s="210"/>
      <c r="AC141" s="210"/>
      <c r="AD141" s="210"/>
      <c r="AE141" s="210"/>
      <c r="AF141" s="210"/>
      <c r="AG141" s="210" t="s">
        <v>281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61" t="s">
        <v>2084</v>
      </c>
      <c r="D142" s="260"/>
      <c r="E142" s="260"/>
      <c r="F142" s="260"/>
      <c r="G142" s="26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320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62" t="s">
        <v>2067</v>
      </c>
      <c r="D143" s="254"/>
      <c r="E143" s="255">
        <v>34.9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322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2" t="s">
        <v>2068</v>
      </c>
      <c r="D144" s="254"/>
      <c r="E144" s="255">
        <v>48.3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322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2" t="s">
        <v>2069</v>
      </c>
      <c r="D145" s="254"/>
      <c r="E145" s="255">
        <v>60.8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322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2" t="s">
        <v>2070</v>
      </c>
      <c r="D146" s="254"/>
      <c r="E146" s="255">
        <v>3.7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322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2" t="s">
        <v>2071</v>
      </c>
      <c r="D147" s="254"/>
      <c r="E147" s="255">
        <v>4.0999999999999996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322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2" t="s">
        <v>2072</v>
      </c>
      <c r="D148" s="254"/>
      <c r="E148" s="255">
        <v>0.8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322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29">
        <v>35</v>
      </c>
      <c r="B149" s="230" t="s">
        <v>2085</v>
      </c>
      <c r="C149" s="247" t="s">
        <v>2086</v>
      </c>
      <c r="D149" s="231" t="s">
        <v>2087</v>
      </c>
      <c r="E149" s="232">
        <v>4</v>
      </c>
      <c r="F149" s="233"/>
      <c r="G149" s="234">
        <f>ROUND(E149*F149,2)</f>
        <v>0</v>
      </c>
      <c r="H149" s="233"/>
      <c r="I149" s="234">
        <f>ROUND(E149*H149,2)</f>
        <v>0</v>
      </c>
      <c r="J149" s="233"/>
      <c r="K149" s="234">
        <f>ROUND(E149*J149,2)</f>
        <v>0</v>
      </c>
      <c r="L149" s="234">
        <v>21</v>
      </c>
      <c r="M149" s="234">
        <f>G149*(1+L149/100)</f>
        <v>0</v>
      </c>
      <c r="N149" s="232">
        <v>1.2999999999999999E-4</v>
      </c>
      <c r="O149" s="232">
        <f>ROUND(E149*N149,2)</f>
        <v>0</v>
      </c>
      <c r="P149" s="232">
        <v>0</v>
      </c>
      <c r="Q149" s="232">
        <f>ROUND(E149*P149,2)</f>
        <v>0</v>
      </c>
      <c r="R149" s="234" t="s">
        <v>947</v>
      </c>
      <c r="S149" s="234" t="s">
        <v>246</v>
      </c>
      <c r="T149" s="235" t="s">
        <v>411</v>
      </c>
      <c r="U149" s="220">
        <v>6.2</v>
      </c>
      <c r="V149" s="220">
        <f>ROUND(E149*U149,2)</f>
        <v>24.8</v>
      </c>
      <c r="W149" s="220"/>
      <c r="X149" s="220" t="s">
        <v>280</v>
      </c>
      <c r="Y149" s="220" t="s">
        <v>249</v>
      </c>
      <c r="Z149" s="210"/>
      <c r="AA149" s="210"/>
      <c r="AB149" s="210"/>
      <c r="AC149" s="210"/>
      <c r="AD149" s="210"/>
      <c r="AE149" s="210"/>
      <c r="AF149" s="210"/>
      <c r="AG149" s="210" t="s">
        <v>281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61" t="s">
        <v>2084</v>
      </c>
      <c r="D150" s="260"/>
      <c r="E150" s="260"/>
      <c r="F150" s="260"/>
      <c r="G150" s="26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320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49" t="s">
        <v>2088</v>
      </c>
      <c r="D151" s="238"/>
      <c r="E151" s="238"/>
      <c r="F151" s="238"/>
      <c r="G151" s="238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252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3.75" outlineLevel="1" x14ac:dyDescent="0.2">
      <c r="A152" s="229">
        <v>36</v>
      </c>
      <c r="B152" s="230" t="s">
        <v>2089</v>
      </c>
      <c r="C152" s="247" t="s">
        <v>2090</v>
      </c>
      <c r="D152" s="231" t="s">
        <v>410</v>
      </c>
      <c r="E152" s="232">
        <v>4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7.5000000000000002E-4</v>
      </c>
      <c r="O152" s="232">
        <f>ROUND(E152*N152,2)</f>
        <v>0</v>
      </c>
      <c r="P152" s="232">
        <v>0</v>
      </c>
      <c r="Q152" s="232">
        <f>ROUND(E152*P152,2)</f>
        <v>0</v>
      </c>
      <c r="R152" s="234" t="s">
        <v>549</v>
      </c>
      <c r="S152" s="234" t="s">
        <v>246</v>
      </c>
      <c r="T152" s="235" t="s">
        <v>411</v>
      </c>
      <c r="U152" s="220">
        <v>0</v>
      </c>
      <c r="V152" s="220">
        <f>ROUND(E152*U152,2)</f>
        <v>0</v>
      </c>
      <c r="W152" s="220"/>
      <c r="X152" s="220" t="s">
        <v>550</v>
      </c>
      <c r="Y152" s="220" t="s">
        <v>249</v>
      </c>
      <c r="Z152" s="210"/>
      <c r="AA152" s="210"/>
      <c r="AB152" s="210"/>
      <c r="AC152" s="210"/>
      <c r="AD152" s="210"/>
      <c r="AE152" s="210"/>
      <c r="AF152" s="210"/>
      <c r="AG152" s="210" t="s">
        <v>551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62" t="s">
        <v>2091</v>
      </c>
      <c r="D153" s="254"/>
      <c r="E153" s="255">
        <v>4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322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33.75" outlineLevel="1" x14ac:dyDescent="0.2">
      <c r="A154" s="229">
        <v>37</v>
      </c>
      <c r="B154" s="230" t="s">
        <v>2092</v>
      </c>
      <c r="C154" s="247" t="s">
        <v>2093</v>
      </c>
      <c r="D154" s="231" t="s">
        <v>410</v>
      </c>
      <c r="E154" s="232">
        <v>2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1.5E-3</v>
      </c>
      <c r="O154" s="232">
        <f>ROUND(E154*N154,2)</f>
        <v>0</v>
      </c>
      <c r="P154" s="232">
        <v>0</v>
      </c>
      <c r="Q154" s="232">
        <f>ROUND(E154*P154,2)</f>
        <v>0</v>
      </c>
      <c r="R154" s="234" t="s">
        <v>549</v>
      </c>
      <c r="S154" s="234" t="s">
        <v>246</v>
      </c>
      <c r="T154" s="235" t="s">
        <v>411</v>
      </c>
      <c r="U154" s="220">
        <v>0</v>
      </c>
      <c r="V154" s="220">
        <f>ROUND(E154*U154,2)</f>
        <v>0</v>
      </c>
      <c r="W154" s="220"/>
      <c r="X154" s="220" t="s">
        <v>550</v>
      </c>
      <c r="Y154" s="220" t="s">
        <v>249</v>
      </c>
      <c r="Z154" s="210"/>
      <c r="AA154" s="210"/>
      <c r="AB154" s="210"/>
      <c r="AC154" s="210"/>
      <c r="AD154" s="210"/>
      <c r="AE154" s="210"/>
      <c r="AF154" s="210"/>
      <c r="AG154" s="210" t="s">
        <v>551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2" t="s">
        <v>2094</v>
      </c>
      <c r="D155" s="254"/>
      <c r="E155" s="255">
        <v>2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322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33.75" outlineLevel="1" x14ac:dyDescent="0.2">
      <c r="A156" s="229">
        <v>38</v>
      </c>
      <c r="B156" s="230" t="s">
        <v>2095</v>
      </c>
      <c r="C156" s="247" t="s">
        <v>2096</v>
      </c>
      <c r="D156" s="231" t="s">
        <v>410</v>
      </c>
      <c r="E156" s="232">
        <v>3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3.0000000000000001E-3</v>
      </c>
      <c r="O156" s="232">
        <f>ROUND(E156*N156,2)</f>
        <v>0.01</v>
      </c>
      <c r="P156" s="232">
        <v>0</v>
      </c>
      <c r="Q156" s="232">
        <f>ROUND(E156*P156,2)</f>
        <v>0</v>
      </c>
      <c r="R156" s="234" t="s">
        <v>549</v>
      </c>
      <c r="S156" s="234" t="s">
        <v>246</v>
      </c>
      <c r="T156" s="235" t="s">
        <v>411</v>
      </c>
      <c r="U156" s="220">
        <v>0</v>
      </c>
      <c r="V156" s="220">
        <f>ROUND(E156*U156,2)</f>
        <v>0</v>
      </c>
      <c r="W156" s="220"/>
      <c r="X156" s="220" t="s">
        <v>550</v>
      </c>
      <c r="Y156" s="220" t="s">
        <v>249</v>
      </c>
      <c r="Z156" s="210"/>
      <c r="AA156" s="210"/>
      <c r="AB156" s="210"/>
      <c r="AC156" s="210"/>
      <c r="AD156" s="210"/>
      <c r="AE156" s="210"/>
      <c r="AF156" s="210"/>
      <c r="AG156" s="210" t="s">
        <v>551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62" t="s">
        <v>2097</v>
      </c>
      <c r="D157" s="254"/>
      <c r="E157" s="255">
        <v>3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322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33.75" outlineLevel="1" x14ac:dyDescent="0.2">
      <c r="A158" s="229">
        <v>39</v>
      </c>
      <c r="B158" s="230" t="s">
        <v>2098</v>
      </c>
      <c r="C158" s="247" t="s">
        <v>2099</v>
      </c>
      <c r="D158" s="231" t="s">
        <v>410</v>
      </c>
      <c r="E158" s="232">
        <v>2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4.4999999999999997E-3</v>
      </c>
      <c r="O158" s="232">
        <f>ROUND(E158*N158,2)</f>
        <v>0.01</v>
      </c>
      <c r="P158" s="232">
        <v>0</v>
      </c>
      <c r="Q158" s="232">
        <f>ROUND(E158*P158,2)</f>
        <v>0</v>
      </c>
      <c r="R158" s="234" t="s">
        <v>549</v>
      </c>
      <c r="S158" s="234" t="s">
        <v>246</v>
      </c>
      <c r="T158" s="235" t="s">
        <v>411</v>
      </c>
      <c r="U158" s="220">
        <v>0</v>
      </c>
      <c r="V158" s="220">
        <f>ROUND(E158*U158,2)</f>
        <v>0</v>
      </c>
      <c r="W158" s="220"/>
      <c r="X158" s="220" t="s">
        <v>550</v>
      </c>
      <c r="Y158" s="220" t="s">
        <v>249</v>
      </c>
      <c r="Z158" s="210"/>
      <c r="AA158" s="210"/>
      <c r="AB158" s="210"/>
      <c r="AC158" s="210"/>
      <c r="AD158" s="210"/>
      <c r="AE158" s="210"/>
      <c r="AF158" s="210"/>
      <c r="AG158" s="210" t="s">
        <v>551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62" t="s">
        <v>2094</v>
      </c>
      <c r="D159" s="254"/>
      <c r="E159" s="255">
        <v>2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322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33.75" outlineLevel="1" x14ac:dyDescent="0.2">
      <c r="A160" s="229">
        <v>40</v>
      </c>
      <c r="B160" s="230" t="s">
        <v>2100</v>
      </c>
      <c r="C160" s="247" t="s">
        <v>2101</v>
      </c>
      <c r="D160" s="231" t="s">
        <v>410</v>
      </c>
      <c r="E160" s="232">
        <v>5</v>
      </c>
      <c r="F160" s="233"/>
      <c r="G160" s="234">
        <f>ROUND(E160*F160,2)</f>
        <v>0</v>
      </c>
      <c r="H160" s="233"/>
      <c r="I160" s="234">
        <f>ROUND(E160*H160,2)</f>
        <v>0</v>
      </c>
      <c r="J160" s="233"/>
      <c r="K160" s="234">
        <f>ROUND(E160*J160,2)</f>
        <v>0</v>
      </c>
      <c r="L160" s="234">
        <v>21</v>
      </c>
      <c r="M160" s="234">
        <f>G160*(1+L160/100)</f>
        <v>0</v>
      </c>
      <c r="N160" s="232">
        <v>7.4999999999999997E-3</v>
      </c>
      <c r="O160" s="232">
        <f>ROUND(E160*N160,2)</f>
        <v>0.04</v>
      </c>
      <c r="P160" s="232">
        <v>0</v>
      </c>
      <c r="Q160" s="232">
        <f>ROUND(E160*P160,2)</f>
        <v>0</v>
      </c>
      <c r="R160" s="234" t="s">
        <v>549</v>
      </c>
      <c r="S160" s="234" t="s">
        <v>246</v>
      </c>
      <c r="T160" s="235" t="s">
        <v>411</v>
      </c>
      <c r="U160" s="220">
        <v>0</v>
      </c>
      <c r="V160" s="220">
        <f>ROUND(E160*U160,2)</f>
        <v>0</v>
      </c>
      <c r="W160" s="220"/>
      <c r="X160" s="220" t="s">
        <v>550</v>
      </c>
      <c r="Y160" s="220" t="s">
        <v>249</v>
      </c>
      <c r="Z160" s="210"/>
      <c r="AA160" s="210"/>
      <c r="AB160" s="210"/>
      <c r="AC160" s="210"/>
      <c r="AD160" s="210"/>
      <c r="AE160" s="210"/>
      <c r="AF160" s="210"/>
      <c r="AG160" s="210" t="s">
        <v>551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62" t="s">
        <v>2102</v>
      </c>
      <c r="D161" s="254"/>
      <c r="E161" s="255">
        <v>5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322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33.75" outlineLevel="1" x14ac:dyDescent="0.2">
      <c r="A162" s="229">
        <v>41</v>
      </c>
      <c r="B162" s="230" t="s">
        <v>2103</v>
      </c>
      <c r="C162" s="247" t="s">
        <v>2104</v>
      </c>
      <c r="D162" s="231" t="s">
        <v>410</v>
      </c>
      <c r="E162" s="232">
        <v>4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8.4999999999999995E-4</v>
      </c>
      <c r="O162" s="232">
        <f>ROUND(E162*N162,2)</f>
        <v>0</v>
      </c>
      <c r="P162" s="232">
        <v>0</v>
      </c>
      <c r="Q162" s="232">
        <f>ROUND(E162*P162,2)</f>
        <v>0</v>
      </c>
      <c r="R162" s="234" t="s">
        <v>549</v>
      </c>
      <c r="S162" s="234" t="s">
        <v>246</v>
      </c>
      <c r="T162" s="235" t="s">
        <v>411</v>
      </c>
      <c r="U162" s="220">
        <v>0</v>
      </c>
      <c r="V162" s="220">
        <f>ROUND(E162*U162,2)</f>
        <v>0</v>
      </c>
      <c r="W162" s="220"/>
      <c r="X162" s="220" t="s">
        <v>550</v>
      </c>
      <c r="Y162" s="220" t="s">
        <v>249</v>
      </c>
      <c r="Z162" s="210"/>
      <c r="AA162" s="210"/>
      <c r="AB162" s="210"/>
      <c r="AC162" s="210"/>
      <c r="AD162" s="210"/>
      <c r="AE162" s="210"/>
      <c r="AF162" s="210"/>
      <c r="AG162" s="210" t="s">
        <v>551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62" t="s">
        <v>2091</v>
      </c>
      <c r="D163" s="254"/>
      <c r="E163" s="255">
        <v>4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322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33.75" outlineLevel="1" x14ac:dyDescent="0.2">
      <c r="A164" s="229">
        <v>42</v>
      </c>
      <c r="B164" s="230" t="s">
        <v>2105</v>
      </c>
      <c r="C164" s="247" t="s">
        <v>2106</v>
      </c>
      <c r="D164" s="231" t="s">
        <v>410</v>
      </c>
      <c r="E164" s="232">
        <v>5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1.6999999999999999E-3</v>
      </c>
      <c r="O164" s="232">
        <f>ROUND(E164*N164,2)</f>
        <v>0.01</v>
      </c>
      <c r="P164" s="232">
        <v>0</v>
      </c>
      <c r="Q164" s="232">
        <f>ROUND(E164*P164,2)</f>
        <v>0</v>
      </c>
      <c r="R164" s="234" t="s">
        <v>549</v>
      </c>
      <c r="S164" s="234" t="s">
        <v>246</v>
      </c>
      <c r="T164" s="235" t="s">
        <v>411</v>
      </c>
      <c r="U164" s="220">
        <v>0</v>
      </c>
      <c r="V164" s="220">
        <f>ROUND(E164*U164,2)</f>
        <v>0</v>
      </c>
      <c r="W164" s="220"/>
      <c r="X164" s="220" t="s">
        <v>550</v>
      </c>
      <c r="Y164" s="220" t="s">
        <v>249</v>
      </c>
      <c r="Z164" s="210"/>
      <c r="AA164" s="210"/>
      <c r="AB164" s="210"/>
      <c r="AC164" s="210"/>
      <c r="AD164" s="210"/>
      <c r="AE164" s="210"/>
      <c r="AF164" s="210"/>
      <c r="AG164" s="210" t="s">
        <v>551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62" t="s">
        <v>2102</v>
      </c>
      <c r="D165" s="254"/>
      <c r="E165" s="255">
        <v>5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322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33.75" outlineLevel="1" x14ac:dyDescent="0.2">
      <c r="A166" s="229">
        <v>43</v>
      </c>
      <c r="B166" s="230" t="s">
        <v>2107</v>
      </c>
      <c r="C166" s="247" t="s">
        <v>2108</v>
      </c>
      <c r="D166" s="231" t="s">
        <v>410</v>
      </c>
      <c r="E166" s="232">
        <v>4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2">
        <v>3.3999999999999998E-3</v>
      </c>
      <c r="O166" s="232">
        <f>ROUND(E166*N166,2)</f>
        <v>0.01</v>
      </c>
      <c r="P166" s="232">
        <v>0</v>
      </c>
      <c r="Q166" s="232">
        <f>ROUND(E166*P166,2)</f>
        <v>0</v>
      </c>
      <c r="R166" s="234" t="s">
        <v>549</v>
      </c>
      <c r="S166" s="234" t="s">
        <v>246</v>
      </c>
      <c r="T166" s="235" t="s">
        <v>411</v>
      </c>
      <c r="U166" s="220">
        <v>0</v>
      </c>
      <c r="V166" s="220">
        <f>ROUND(E166*U166,2)</f>
        <v>0</v>
      </c>
      <c r="W166" s="220"/>
      <c r="X166" s="220" t="s">
        <v>550</v>
      </c>
      <c r="Y166" s="220" t="s">
        <v>249</v>
      </c>
      <c r="Z166" s="210"/>
      <c r="AA166" s="210"/>
      <c r="AB166" s="210"/>
      <c r="AC166" s="210"/>
      <c r="AD166" s="210"/>
      <c r="AE166" s="210"/>
      <c r="AF166" s="210"/>
      <c r="AG166" s="210" t="s">
        <v>551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62" t="s">
        <v>2091</v>
      </c>
      <c r="D167" s="254"/>
      <c r="E167" s="255">
        <v>4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322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33.75" outlineLevel="1" x14ac:dyDescent="0.2">
      <c r="A168" s="229">
        <v>44</v>
      </c>
      <c r="B168" s="230" t="s">
        <v>2109</v>
      </c>
      <c r="C168" s="247" t="s">
        <v>2110</v>
      </c>
      <c r="D168" s="231" t="s">
        <v>410</v>
      </c>
      <c r="E168" s="232">
        <v>2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5.1000000000000004E-3</v>
      </c>
      <c r="O168" s="232">
        <f>ROUND(E168*N168,2)</f>
        <v>0.01</v>
      </c>
      <c r="P168" s="232">
        <v>0</v>
      </c>
      <c r="Q168" s="232">
        <f>ROUND(E168*P168,2)</f>
        <v>0</v>
      </c>
      <c r="R168" s="234" t="s">
        <v>549</v>
      </c>
      <c r="S168" s="234" t="s">
        <v>246</v>
      </c>
      <c r="T168" s="235" t="s">
        <v>411</v>
      </c>
      <c r="U168" s="220">
        <v>0</v>
      </c>
      <c r="V168" s="220">
        <f>ROUND(E168*U168,2)</f>
        <v>0</v>
      </c>
      <c r="W168" s="220"/>
      <c r="X168" s="220" t="s">
        <v>550</v>
      </c>
      <c r="Y168" s="220" t="s">
        <v>249</v>
      </c>
      <c r="Z168" s="210"/>
      <c r="AA168" s="210"/>
      <c r="AB168" s="210"/>
      <c r="AC168" s="210"/>
      <c r="AD168" s="210"/>
      <c r="AE168" s="210"/>
      <c r="AF168" s="210"/>
      <c r="AG168" s="210" t="s">
        <v>551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62" t="s">
        <v>2094</v>
      </c>
      <c r="D169" s="254"/>
      <c r="E169" s="255">
        <v>2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322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33.75" outlineLevel="1" x14ac:dyDescent="0.2">
      <c r="A170" s="229">
        <v>45</v>
      </c>
      <c r="B170" s="230" t="s">
        <v>2111</v>
      </c>
      <c r="C170" s="247" t="s">
        <v>2112</v>
      </c>
      <c r="D170" s="231" t="s">
        <v>410</v>
      </c>
      <c r="E170" s="232">
        <v>6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8.5000000000000006E-3</v>
      </c>
      <c r="O170" s="232">
        <f>ROUND(E170*N170,2)</f>
        <v>0.05</v>
      </c>
      <c r="P170" s="232">
        <v>0</v>
      </c>
      <c r="Q170" s="232">
        <f>ROUND(E170*P170,2)</f>
        <v>0</v>
      </c>
      <c r="R170" s="234" t="s">
        <v>549</v>
      </c>
      <c r="S170" s="234" t="s">
        <v>246</v>
      </c>
      <c r="T170" s="235" t="s">
        <v>411</v>
      </c>
      <c r="U170" s="220">
        <v>0</v>
      </c>
      <c r="V170" s="220">
        <f>ROUND(E170*U170,2)</f>
        <v>0</v>
      </c>
      <c r="W170" s="220"/>
      <c r="X170" s="220" t="s">
        <v>550</v>
      </c>
      <c r="Y170" s="220" t="s">
        <v>249</v>
      </c>
      <c r="Z170" s="210"/>
      <c r="AA170" s="210"/>
      <c r="AB170" s="210"/>
      <c r="AC170" s="210"/>
      <c r="AD170" s="210"/>
      <c r="AE170" s="210"/>
      <c r="AF170" s="210"/>
      <c r="AG170" s="210" t="s">
        <v>551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62" t="s">
        <v>2113</v>
      </c>
      <c r="D171" s="254"/>
      <c r="E171" s="255">
        <v>6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322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33.75" outlineLevel="1" x14ac:dyDescent="0.2">
      <c r="A172" s="229">
        <v>46</v>
      </c>
      <c r="B172" s="230" t="s">
        <v>2114</v>
      </c>
      <c r="C172" s="247" t="s">
        <v>2115</v>
      </c>
      <c r="D172" s="231" t="s">
        <v>410</v>
      </c>
      <c r="E172" s="232">
        <v>3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2">
        <v>1.2999999999999999E-3</v>
      </c>
      <c r="O172" s="232">
        <f>ROUND(E172*N172,2)</f>
        <v>0</v>
      </c>
      <c r="P172" s="232">
        <v>0</v>
      </c>
      <c r="Q172" s="232">
        <f>ROUND(E172*P172,2)</f>
        <v>0</v>
      </c>
      <c r="R172" s="234" t="s">
        <v>549</v>
      </c>
      <c r="S172" s="234" t="s">
        <v>246</v>
      </c>
      <c r="T172" s="235" t="s">
        <v>411</v>
      </c>
      <c r="U172" s="220">
        <v>0</v>
      </c>
      <c r="V172" s="220">
        <f>ROUND(E172*U172,2)</f>
        <v>0</v>
      </c>
      <c r="W172" s="220"/>
      <c r="X172" s="220" t="s">
        <v>550</v>
      </c>
      <c r="Y172" s="220" t="s">
        <v>249</v>
      </c>
      <c r="Z172" s="210"/>
      <c r="AA172" s="210"/>
      <c r="AB172" s="210"/>
      <c r="AC172" s="210"/>
      <c r="AD172" s="210"/>
      <c r="AE172" s="210"/>
      <c r="AF172" s="210"/>
      <c r="AG172" s="210" t="s">
        <v>551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62" t="s">
        <v>2097</v>
      </c>
      <c r="D173" s="254"/>
      <c r="E173" s="255">
        <v>3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322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33.75" outlineLevel="1" x14ac:dyDescent="0.2">
      <c r="A174" s="229">
        <v>47</v>
      </c>
      <c r="B174" s="230" t="s">
        <v>2116</v>
      </c>
      <c r="C174" s="247" t="s">
        <v>2117</v>
      </c>
      <c r="D174" s="231" t="s">
        <v>410</v>
      </c>
      <c r="E174" s="232">
        <v>2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2">
        <v>2.5999999999999999E-3</v>
      </c>
      <c r="O174" s="232">
        <f>ROUND(E174*N174,2)</f>
        <v>0.01</v>
      </c>
      <c r="P174" s="232">
        <v>0</v>
      </c>
      <c r="Q174" s="232">
        <f>ROUND(E174*P174,2)</f>
        <v>0</v>
      </c>
      <c r="R174" s="234" t="s">
        <v>549</v>
      </c>
      <c r="S174" s="234" t="s">
        <v>246</v>
      </c>
      <c r="T174" s="235" t="s">
        <v>411</v>
      </c>
      <c r="U174" s="220">
        <v>0</v>
      </c>
      <c r="V174" s="220">
        <f>ROUND(E174*U174,2)</f>
        <v>0</v>
      </c>
      <c r="W174" s="220"/>
      <c r="X174" s="220" t="s">
        <v>550</v>
      </c>
      <c r="Y174" s="220" t="s">
        <v>249</v>
      </c>
      <c r="Z174" s="210"/>
      <c r="AA174" s="210"/>
      <c r="AB174" s="210"/>
      <c r="AC174" s="210"/>
      <c r="AD174" s="210"/>
      <c r="AE174" s="210"/>
      <c r="AF174" s="210"/>
      <c r="AG174" s="210" t="s">
        <v>551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62" t="s">
        <v>2094</v>
      </c>
      <c r="D175" s="254"/>
      <c r="E175" s="255">
        <v>2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322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33.75" outlineLevel="1" x14ac:dyDescent="0.2">
      <c r="A176" s="229">
        <v>48</v>
      </c>
      <c r="B176" s="230" t="s">
        <v>2118</v>
      </c>
      <c r="C176" s="247" t="s">
        <v>2119</v>
      </c>
      <c r="D176" s="231" t="s">
        <v>410</v>
      </c>
      <c r="E176" s="232">
        <v>3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5.1999999999999998E-3</v>
      </c>
      <c r="O176" s="232">
        <f>ROUND(E176*N176,2)</f>
        <v>0.02</v>
      </c>
      <c r="P176" s="232">
        <v>0</v>
      </c>
      <c r="Q176" s="232">
        <f>ROUND(E176*P176,2)</f>
        <v>0</v>
      </c>
      <c r="R176" s="234" t="s">
        <v>549</v>
      </c>
      <c r="S176" s="234" t="s">
        <v>246</v>
      </c>
      <c r="T176" s="235" t="s">
        <v>411</v>
      </c>
      <c r="U176" s="220">
        <v>0</v>
      </c>
      <c r="V176" s="220">
        <f>ROUND(E176*U176,2)</f>
        <v>0</v>
      </c>
      <c r="W176" s="220"/>
      <c r="X176" s="220" t="s">
        <v>550</v>
      </c>
      <c r="Y176" s="220" t="s">
        <v>249</v>
      </c>
      <c r="Z176" s="210"/>
      <c r="AA176" s="210"/>
      <c r="AB176" s="210"/>
      <c r="AC176" s="210"/>
      <c r="AD176" s="210"/>
      <c r="AE176" s="210"/>
      <c r="AF176" s="210"/>
      <c r="AG176" s="210" t="s">
        <v>551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2" t="s">
        <v>2097</v>
      </c>
      <c r="D177" s="254"/>
      <c r="E177" s="255">
        <v>3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322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33.75" outlineLevel="1" x14ac:dyDescent="0.2">
      <c r="A178" s="229">
        <v>49</v>
      </c>
      <c r="B178" s="230" t="s">
        <v>2120</v>
      </c>
      <c r="C178" s="247" t="s">
        <v>2121</v>
      </c>
      <c r="D178" s="231" t="s">
        <v>410</v>
      </c>
      <c r="E178" s="232">
        <v>11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2">
        <v>1.2999999999999999E-2</v>
      </c>
      <c r="O178" s="232">
        <f>ROUND(E178*N178,2)</f>
        <v>0.14000000000000001</v>
      </c>
      <c r="P178" s="232">
        <v>0</v>
      </c>
      <c r="Q178" s="232">
        <f>ROUND(E178*P178,2)</f>
        <v>0</v>
      </c>
      <c r="R178" s="234" t="s">
        <v>549</v>
      </c>
      <c r="S178" s="234" t="s">
        <v>246</v>
      </c>
      <c r="T178" s="235" t="s">
        <v>411</v>
      </c>
      <c r="U178" s="220">
        <v>0</v>
      </c>
      <c r="V178" s="220">
        <f>ROUND(E178*U178,2)</f>
        <v>0</v>
      </c>
      <c r="W178" s="220"/>
      <c r="X178" s="220" t="s">
        <v>550</v>
      </c>
      <c r="Y178" s="220" t="s">
        <v>249</v>
      </c>
      <c r="Z178" s="210"/>
      <c r="AA178" s="210"/>
      <c r="AB178" s="210"/>
      <c r="AC178" s="210"/>
      <c r="AD178" s="210"/>
      <c r="AE178" s="210"/>
      <c r="AF178" s="210"/>
      <c r="AG178" s="210" t="s">
        <v>551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62" t="s">
        <v>2122</v>
      </c>
      <c r="D179" s="254"/>
      <c r="E179" s="255">
        <v>11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322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29">
        <v>50</v>
      </c>
      <c r="B180" s="230" t="s">
        <v>2123</v>
      </c>
      <c r="C180" s="247" t="s">
        <v>2124</v>
      </c>
      <c r="D180" s="231" t="s">
        <v>410</v>
      </c>
      <c r="E180" s="232">
        <v>6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2">
        <v>4.8000000000000001E-4</v>
      </c>
      <c r="O180" s="232">
        <f>ROUND(E180*N180,2)</f>
        <v>0</v>
      </c>
      <c r="P180" s="232">
        <v>0</v>
      </c>
      <c r="Q180" s="232">
        <f>ROUND(E180*P180,2)</f>
        <v>0</v>
      </c>
      <c r="R180" s="234" t="s">
        <v>549</v>
      </c>
      <c r="S180" s="234" t="s">
        <v>246</v>
      </c>
      <c r="T180" s="235" t="s">
        <v>411</v>
      </c>
      <c r="U180" s="220">
        <v>0</v>
      </c>
      <c r="V180" s="220">
        <f>ROUND(E180*U180,2)</f>
        <v>0</v>
      </c>
      <c r="W180" s="220"/>
      <c r="X180" s="220" t="s">
        <v>550</v>
      </c>
      <c r="Y180" s="220" t="s">
        <v>249</v>
      </c>
      <c r="Z180" s="210"/>
      <c r="AA180" s="210"/>
      <c r="AB180" s="210"/>
      <c r="AC180" s="210"/>
      <c r="AD180" s="210"/>
      <c r="AE180" s="210"/>
      <c r="AF180" s="210"/>
      <c r="AG180" s="210" t="s">
        <v>551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62" t="s">
        <v>2113</v>
      </c>
      <c r="D181" s="254"/>
      <c r="E181" s="255">
        <v>6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322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29">
        <v>51</v>
      </c>
      <c r="B182" s="230" t="s">
        <v>2125</v>
      </c>
      <c r="C182" s="247" t="s">
        <v>2126</v>
      </c>
      <c r="D182" s="231" t="s">
        <v>410</v>
      </c>
      <c r="E182" s="232">
        <v>8</v>
      </c>
      <c r="F182" s="233"/>
      <c r="G182" s="234">
        <f>ROUND(E182*F182,2)</f>
        <v>0</v>
      </c>
      <c r="H182" s="233"/>
      <c r="I182" s="234">
        <f>ROUND(E182*H182,2)</f>
        <v>0</v>
      </c>
      <c r="J182" s="233"/>
      <c r="K182" s="234">
        <f>ROUND(E182*J182,2)</f>
        <v>0</v>
      </c>
      <c r="L182" s="234">
        <v>21</v>
      </c>
      <c r="M182" s="234">
        <f>G182*(1+L182/100)</f>
        <v>0</v>
      </c>
      <c r="N182" s="232">
        <v>1.08E-3</v>
      </c>
      <c r="O182" s="232">
        <f>ROUND(E182*N182,2)</f>
        <v>0.01</v>
      </c>
      <c r="P182" s="232">
        <v>0</v>
      </c>
      <c r="Q182" s="232">
        <f>ROUND(E182*P182,2)</f>
        <v>0</v>
      </c>
      <c r="R182" s="234" t="s">
        <v>549</v>
      </c>
      <c r="S182" s="234" t="s">
        <v>246</v>
      </c>
      <c r="T182" s="235" t="s">
        <v>411</v>
      </c>
      <c r="U182" s="220">
        <v>0</v>
      </c>
      <c r="V182" s="220">
        <f>ROUND(E182*U182,2)</f>
        <v>0</v>
      </c>
      <c r="W182" s="220"/>
      <c r="X182" s="220" t="s">
        <v>550</v>
      </c>
      <c r="Y182" s="220" t="s">
        <v>249</v>
      </c>
      <c r="Z182" s="210"/>
      <c r="AA182" s="210"/>
      <c r="AB182" s="210"/>
      <c r="AC182" s="210"/>
      <c r="AD182" s="210"/>
      <c r="AE182" s="210"/>
      <c r="AF182" s="210"/>
      <c r="AG182" s="210" t="s">
        <v>551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62" t="s">
        <v>2127</v>
      </c>
      <c r="D183" s="254"/>
      <c r="E183" s="255">
        <v>8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322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29">
        <v>52</v>
      </c>
      <c r="B184" s="230" t="s">
        <v>2128</v>
      </c>
      <c r="C184" s="247" t="s">
        <v>2129</v>
      </c>
      <c r="D184" s="231" t="s">
        <v>410</v>
      </c>
      <c r="E184" s="232">
        <v>6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1E-4</v>
      </c>
      <c r="O184" s="232">
        <f>ROUND(E184*N184,2)</f>
        <v>0</v>
      </c>
      <c r="P184" s="232">
        <v>0</v>
      </c>
      <c r="Q184" s="232">
        <f>ROUND(E184*P184,2)</f>
        <v>0</v>
      </c>
      <c r="R184" s="234" t="s">
        <v>549</v>
      </c>
      <c r="S184" s="234" t="s">
        <v>246</v>
      </c>
      <c r="T184" s="235" t="s">
        <v>411</v>
      </c>
      <c r="U184" s="220">
        <v>0</v>
      </c>
      <c r="V184" s="220">
        <f>ROUND(E184*U184,2)</f>
        <v>0</v>
      </c>
      <c r="W184" s="220"/>
      <c r="X184" s="220" t="s">
        <v>550</v>
      </c>
      <c r="Y184" s="220" t="s">
        <v>249</v>
      </c>
      <c r="Z184" s="210"/>
      <c r="AA184" s="210"/>
      <c r="AB184" s="210"/>
      <c r="AC184" s="210"/>
      <c r="AD184" s="210"/>
      <c r="AE184" s="210"/>
      <c r="AF184" s="210"/>
      <c r="AG184" s="210" t="s">
        <v>551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2" t="s">
        <v>2113</v>
      </c>
      <c r="D185" s="254"/>
      <c r="E185" s="255">
        <v>6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322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29">
        <v>53</v>
      </c>
      <c r="B186" s="230" t="s">
        <v>2130</v>
      </c>
      <c r="C186" s="247" t="s">
        <v>2131</v>
      </c>
      <c r="D186" s="231" t="s">
        <v>410</v>
      </c>
      <c r="E186" s="232">
        <v>8</v>
      </c>
      <c r="F186" s="233"/>
      <c r="G186" s="234">
        <f>ROUND(E186*F186,2)</f>
        <v>0</v>
      </c>
      <c r="H186" s="233"/>
      <c r="I186" s="234">
        <f>ROUND(E186*H186,2)</f>
        <v>0</v>
      </c>
      <c r="J186" s="233"/>
      <c r="K186" s="234">
        <f>ROUND(E186*J186,2)</f>
        <v>0</v>
      </c>
      <c r="L186" s="234">
        <v>21</v>
      </c>
      <c r="M186" s="234">
        <f>G186*(1+L186/100)</f>
        <v>0</v>
      </c>
      <c r="N186" s="232">
        <v>1.4999999999999999E-4</v>
      </c>
      <c r="O186" s="232">
        <f>ROUND(E186*N186,2)</f>
        <v>0</v>
      </c>
      <c r="P186" s="232">
        <v>0</v>
      </c>
      <c r="Q186" s="232">
        <f>ROUND(E186*P186,2)</f>
        <v>0</v>
      </c>
      <c r="R186" s="234" t="s">
        <v>549</v>
      </c>
      <c r="S186" s="234" t="s">
        <v>246</v>
      </c>
      <c r="T186" s="235" t="s">
        <v>411</v>
      </c>
      <c r="U186" s="220">
        <v>0</v>
      </c>
      <c r="V186" s="220">
        <f>ROUND(E186*U186,2)</f>
        <v>0</v>
      </c>
      <c r="W186" s="220"/>
      <c r="X186" s="220" t="s">
        <v>550</v>
      </c>
      <c r="Y186" s="220" t="s">
        <v>249</v>
      </c>
      <c r="Z186" s="210"/>
      <c r="AA186" s="210"/>
      <c r="AB186" s="210"/>
      <c r="AC186" s="210"/>
      <c r="AD186" s="210"/>
      <c r="AE186" s="210"/>
      <c r="AF186" s="210"/>
      <c r="AG186" s="210" t="s">
        <v>551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62" t="s">
        <v>2127</v>
      </c>
      <c r="D187" s="254"/>
      <c r="E187" s="255">
        <v>8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322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9">
        <v>54</v>
      </c>
      <c r="B188" s="240" t="s">
        <v>2132</v>
      </c>
      <c r="C188" s="250" t="s">
        <v>2133</v>
      </c>
      <c r="D188" s="241" t="s">
        <v>410</v>
      </c>
      <c r="E188" s="242">
        <v>18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2">
        <v>2.9E-4</v>
      </c>
      <c r="O188" s="242">
        <f>ROUND(E188*N188,2)</f>
        <v>0.01</v>
      </c>
      <c r="P188" s="242">
        <v>0</v>
      </c>
      <c r="Q188" s="242">
        <f>ROUND(E188*P188,2)</f>
        <v>0</v>
      </c>
      <c r="R188" s="244" t="s">
        <v>549</v>
      </c>
      <c r="S188" s="244" t="s">
        <v>246</v>
      </c>
      <c r="T188" s="245" t="s">
        <v>411</v>
      </c>
      <c r="U188" s="220">
        <v>0</v>
      </c>
      <c r="V188" s="220">
        <f>ROUND(E188*U188,2)</f>
        <v>0</v>
      </c>
      <c r="W188" s="220"/>
      <c r="X188" s="220" t="s">
        <v>550</v>
      </c>
      <c r="Y188" s="220" t="s">
        <v>249</v>
      </c>
      <c r="Z188" s="210"/>
      <c r="AA188" s="210"/>
      <c r="AB188" s="210"/>
      <c r="AC188" s="210"/>
      <c r="AD188" s="210"/>
      <c r="AE188" s="210"/>
      <c r="AF188" s="210"/>
      <c r="AG188" s="210" t="s">
        <v>551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39">
        <v>55</v>
      </c>
      <c r="B189" s="240" t="s">
        <v>2134</v>
      </c>
      <c r="C189" s="250" t="s">
        <v>2135</v>
      </c>
      <c r="D189" s="241" t="s">
        <v>410</v>
      </c>
      <c r="E189" s="242">
        <v>25</v>
      </c>
      <c r="F189" s="243"/>
      <c r="G189" s="244">
        <f>ROUND(E189*F189,2)</f>
        <v>0</v>
      </c>
      <c r="H189" s="243"/>
      <c r="I189" s="244">
        <f>ROUND(E189*H189,2)</f>
        <v>0</v>
      </c>
      <c r="J189" s="243"/>
      <c r="K189" s="244">
        <f>ROUND(E189*J189,2)</f>
        <v>0</v>
      </c>
      <c r="L189" s="244">
        <v>21</v>
      </c>
      <c r="M189" s="244">
        <f>G189*(1+L189/100)</f>
        <v>0</v>
      </c>
      <c r="N189" s="242">
        <v>3.8000000000000002E-4</v>
      </c>
      <c r="O189" s="242">
        <f>ROUND(E189*N189,2)</f>
        <v>0.01</v>
      </c>
      <c r="P189" s="242">
        <v>0</v>
      </c>
      <c r="Q189" s="242">
        <f>ROUND(E189*P189,2)</f>
        <v>0</v>
      </c>
      <c r="R189" s="244" t="s">
        <v>549</v>
      </c>
      <c r="S189" s="244" t="s">
        <v>246</v>
      </c>
      <c r="T189" s="245" t="s">
        <v>411</v>
      </c>
      <c r="U189" s="220">
        <v>0</v>
      </c>
      <c r="V189" s="220">
        <f>ROUND(E189*U189,2)</f>
        <v>0</v>
      </c>
      <c r="W189" s="220"/>
      <c r="X189" s="220" t="s">
        <v>550</v>
      </c>
      <c r="Y189" s="220" t="s">
        <v>249</v>
      </c>
      <c r="Z189" s="210"/>
      <c r="AA189" s="210"/>
      <c r="AB189" s="210"/>
      <c r="AC189" s="210"/>
      <c r="AD189" s="210"/>
      <c r="AE189" s="210"/>
      <c r="AF189" s="210"/>
      <c r="AG189" s="210" t="s">
        <v>551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39">
        <v>56</v>
      </c>
      <c r="B190" s="240" t="s">
        <v>2136</v>
      </c>
      <c r="C190" s="250" t="s">
        <v>2137</v>
      </c>
      <c r="D190" s="241" t="s">
        <v>410</v>
      </c>
      <c r="E190" s="242">
        <v>3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2">
        <v>6.6E-4</v>
      </c>
      <c r="O190" s="242">
        <f>ROUND(E190*N190,2)</f>
        <v>0</v>
      </c>
      <c r="P190" s="242">
        <v>0</v>
      </c>
      <c r="Q190" s="242">
        <f>ROUND(E190*P190,2)</f>
        <v>0</v>
      </c>
      <c r="R190" s="244" t="s">
        <v>549</v>
      </c>
      <c r="S190" s="244" t="s">
        <v>246</v>
      </c>
      <c r="T190" s="245" t="s">
        <v>411</v>
      </c>
      <c r="U190" s="220">
        <v>0</v>
      </c>
      <c r="V190" s="220">
        <f>ROUND(E190*U190,2)</f>
        <v>0</v>
      </c>
      <c r="W190" s="220"/>
      <c r="X190" s="220" t="s">
        <v>550</v>
      </c>
      <c r="Y190" s="220" t="s">
        <v>249</v>
      </c>
      <c r="Z190" s="210"/>
      <c r="AA190" s="210"/>
      <c r="AB190" s="210"/>
      <c r="AC190" s="210"/>
      <c r="AD190" s="210"/>
      <c r="AE190" s="210"/>
      <c r="AF190" s="210"/>
      <c r="AG190" s="210" t="s">
        <v>551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33.75" outlineLevel="1" x14ac:dyDescent="0.2">
      <c r="A191" s="239">
        <v>57</v>
      </c>
      <c r="B191" s="240" t="s">
        <v>2138</v>
      </c>
      <c r="C191" s="250" t="s">
        <v>2139</v>
      </c>
      <c r="D191" s="241" t="s">
        <v>410</v>
      </c>
      <c r="E191" s="242">
        <v>2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2">
        <v>2.7999999999999998E-4</v>
      </c>
      <c r="O191" s="242">
        <f>ROUND(E191*N191,2)</f>
        <v>0</v>
      </c>
      <c r="P191" s="242">
        <v>0</v>
      </c>
      <c r="Q191" s="242">
        <f>ROUND(E191*P191,2)</f>
        <v>0</v>
      </c>
      <c r="R191" s="244" t="s">
        <v>549</v>
      </c>
      <c r="S191" s="244" t="s">
        <v>246</v>
      </c>
      <c r="T191" s="245" t="s">
        <v>411</v>
      </c>
      <c r="U191" s="220">
        <v>0</v>
      </c>
      <c r="V191" s="220">
        <f>ROUND(E191*U191,2)</f>
        <v>0</v>
      </c>
      <c r="W191" s="220"/>
      <c r="X191" s="220" t="s">
        <v>550</v>
      </c>
      <c r="Y191" s="220" t="s">
        <v>249</v>
      </c>
      <c r="Z191" s="210"/>
      <c r="AA191" s="210"/>
      <c r="AB191" s="210"/>
      <c r="AC191" s="210"/>
      <c r="AD191" s="210"/>
      <c r="AE191" s="210"/>
      <c r="AF191" s="210"/>
      <c r="AG191" s="210" t="s">
        <v>551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33.75" outlineLevel="1" x14ac:dyDescent="0.2">
      <c r="A192" s="239">
        <v>58</v>
      </c>
      <c r="B192" s="240" t="s">
        <v>2140</v>
      </c>
      <c r="C192" s="250" t="s">
        <v>2141</v>
      </c>
      <c r="D192" s="241" t="s">
        <v>410</v>
      </c>
      <c r="E192" s="242">
        <v>2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2">
        <v>4.2999999999999999E-4</v>
      </c>
      <c r="O192" s="242">
        <f>ROUND(E192*N192,2)</f>
        <v>0</v>
      </c>
      <c r="P192" s="242">
        <v>0</v>
      </c>
      <c r="Q192" s="242">
        <f>ROUND(E192*P192,2)</f>
        <v>0</v>
      </c>
      <c r="R192" s="244" t="s">
        <v>549</v>
      </c>
      <c r="S192" s="244" t="s">
        <v>246</v>
      </c>
      <c r="T192" s="245" t="s">
        <v>411</v>
      </c>
      <c r="U192" s="220">
        <v>0</v>
      </c>
      <c r="V192" s="220">
        <f>ROUND(E192*U192,2)</f>
        <v>0</v>
      </c>
      <c r="W192" s="220"/>
      <c r="X192" s="220" t="s">
        <v>550</v>
      </c>
      <c r="Y192" s="220" t="s">
        <v>249</v>
      </c>
      <c r="Z192" s="210"/>
      <c r="AA192" s="210"/>
      <c r="AB192" s="210"/>
      <c r="AC192" s="210"/>
      <c r="AD192" s="210"/>
      <c r="AE192" s="210"/>
      <c r="AF192" s="210"/>
      <c r="AG192" s="210" t="s">
        <v>551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33.75" outlineLevel="1" x14ac:dyDescent="0.2">
      <c r="A193" s="229">
        <v>59</v>
      </c>
      <c r="B193" s="230" t="s">
        <v>2142</v>
      </c>
      <c r="C193" s="247" t="s">
        <v>2143</v>
      </c>
      <c r="D193" s="231" t="s">
        <v>410</v>
      </c>
      <c r="E193" s="232">
        <v>3</v>
      </c>
      <c r="F193" s="233"/>
      <c r="G193" s="234">
        <f>ROUND(E193*F193,2)</f>
        <v>0</v>
      </c>
      <c r="H193" s="233"/>
      <c r="I193" s="234">
        <f>ROUND(E193*H193,2)</f>
        <v>0</v>
      </c>
      <c r="J193" s="233"/>
      <c r="K193" s="234">
        <f>ROUND(E193*J193,2)</f>
        <v>0</v>
      </c>
      <c r="L193" s="234">
        <v>21</v>
      </c>
      <c r="M193" s="234">
        <f>G193*(1+L193/100)</f>
        <v>0</v>
      </c>
      <c r="N193" s="232">
        <v>6.7000000000000002E-4</v>
      </c>
      <c r="O193" s="232">
        <f>ROUND(E193*N193,2)</f>
        <v>0</v>
      </c>
      <c r="P193" s="232">
        <v>0</v>
      </c>
      <c r="Q193" s="232">
        <f>ROUND(E193*P193,2)</f>
        <v>0</v>
      </c>
      <c r="R193" s="234" t="s">
        <v>549</v>
      </c>
      <c r="S193" s="234" t="s">
        <v>246</v>
      </c>
      <c r="T193" s="235" t="s">
        <v>411</v>
      </c>
      <c r="U193" s="220">
        <v>0</v>
      </c>
      <c r="V193" s="220">
        <f>ROUND(E193*U193,2)</f>
        <v>0</v>
      </c>
      <c r="W193" s="220"/>
      <c r="X193" s="220" t="s">
        <v>550</v>
      </c>
      <c r="Y193" s="220" t="s">
        <v>249</v>
      </c>
      <c r="Z193" s="210"/>
      <c r="AA193" s="210"/>
      <c r="AB193" s="210"/>
      <c r="AC193" s="210"/>
      <c r="AD193" s="210"/>
      <c r="AE193" s="210"/>
      <c r="AF193" s="210"/>
      <c r="AG193" s="210" t="s">
        <v>551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62" t="s">
        <v>2097</v>
      </c>
      <c r="D194" s="254"/>
      <c r="E194" s="255">
        <v>3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322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33.75" outlineLevel="1" x14ac:dyDescent="0.2">
      <c r="A195" s="229">
        <v>60</v>
      </c>
      <c r="B195" s="230" t="s">
        <v>2144</v>
      </c>
      <c r="C195" s="247" t="s">
        <v>2145</v>
      </c>
      <c r="D195" s="231" t="s">
        <v>410</v>
      </c>
      <c r="E195" s="232">
        <v>1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2">
        <v>7.6000000000000004E-4</v>
      </c>
      <c r="O195" s="232">
        <f>ROUND(E195*N195,2)</f>
        <v>0</v>
      </c>
      <c r="P195" s="232">
        <v>0</v>
      </c>
      <c r="Q195" s="232">
        <f>ROUND(E195*P195,2)</f>
        <v>0</v>
      </c>
      <c r="R195" s="234" t="s">
        <v>549</v>
      </c>
      <c r="S195" s="234" t="s">
        <v>246</v>
      </c>
      <c r="T195" s="235" t="s">
        <v>411</v>
      </c>
      <c r="U195" s="220">
        <v>0</v>
      </c>
      <c r="V195" s="220">
        <f>ROUND(E195*U195,2)</f>
        <v>0</v>
      </c>
      <c r="W195" s="220"/>
      <c r="X195" s="220" t="s">
        <v>550</v>
      </c>
      <c r="Y195" s="220" t="s">
        <v>249</v>
      </c>
      <c r="Z195" s="210"/>
      <c r="AA195" s="210"/>
      <c r="AB195" s="210"/>
      <c r="AC195" s="210"/>
      <c r="AD195" s="210"/>
      <c r="AE195" s="210"/>
      <c r="AF195" s="210"/>
      <c r="AG195" s="210" t="s">
        <v>551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62" t="s">
        <v>2146</v>
      </c>
      <c r="D196" s="254"/>
      <c r="E196" s="255">
        <v>1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322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33.75" outlineLevel="1" x14ac:dyDescent="0.2">
      <c r="A197" s="229">
        <v>61</v>
      </c>
      <c r="B197" s="230" t="s">
        <v>2147</v>
      </c>
      <c r="C197" s="247" t="s">
        <v>2148</v>
      </c>
      <c r="D197" s="231" t="s">
        <v>410</v>
      </c>
      <c r="E197" s="232">
        <v>6</v>
      </c>
      <c r="F197" s="233"/>
      <c r="G197" s="234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2">
        <v>8.4999999999999995E-4</v>
      </c>
      <c r="O197" s="232">
        <f>ROUND(E197*N197,2)</f>
        <v>0.01</v>
      </c>
      <c r="P197" s="232">
        <v>0</v>
      </c>
      <c r="Q197" s="232">
        <f>ROUND(E197*P197,2)</f>
        <v>0</v>
      </c>
      <c r="R197" s="234" t="s">
        <v>549</v>
      </c>
      <c r="S197" s="234" t="s">
        <v>246</v>
      </c>
      <c r="T197" s="235" t="s">
        <v>411</v>
      </c>
      <c r="U197" s="220">
        <v>0</v>
      </c>
      <c r="V197" s="220">
        <f>ROUND(E197*U197,2)</f>
        <v>0</v>
      </c>
      <c r="W197" s="220"/>
      <c r="X197" s="220" t="s">
        <v>550</v>
      </c>
      <c r="Y197" s="220" t="s">
        <v>249</v>
      </c>
      <c r="Z197" s="210"/>
      <c r="AA197" s="210"/>
      <c r="AB197" s="210"/>
      <c r="AC197" s="210"/>
      <c r="AD197" s="210"/>
      <c r="AE197" s="210"/>
      <c r="AF197" s="210"/>
      <c r="AG197" s="210" t="s">
        <v>551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62" t="s">
        <v>2113</v>
      </c>
      <c r="D198" s="254"/>
      <c r="E198" s="255">
        <v>6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322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33.75" outlineLevel="1" x14ac:dyDescent="0.2">
      <c r="A199" s="229">
        <v>62</v>
      </c>
      <c r="B199" s="230" t="s">
        <v>2149</v>
      </c>
      <c r="C199" s="247" t="s">
        <v>2150</v>
      </c>
      <c r="D199" s="231" t="s">
        <v>410</v>
      </c>
      <c r="E199" s="232">
        <v>2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1.15E-3</v>
      </c>
      <c r="O199" s="232">
        <f>ROUND(E199*N199,2)</f>
        <v>0</v>
      </c>
      <c r="P199" s="232">
        <v>0</v>
      </c>
      <c r="Q199" s="232">
        <f>ROUND(E199*P199,2)</f>
        <v>0</v>
      </c>
      <c r="R199" s="234" t="s">
        <v>549</v>
      </c>
      <c r="S199" s="234" t="s">
        <v>246</v>
      </c>
      <c r="T199" s="235" t="s">
        <v>411</v>
      </c>
      <c r="U199" s="220">
        <v>0</v>
      </c>
      <c r="V199" s="220">
        <f>ROUND(E199*U199,2)</f>
        <v>0</v>
      </c>
      <c r="W199" s="220"/>
      <c r="X199" s="220" t="s">
        <v>550</v>
      </c>
      <c r="Y199" s="220" t="s">
        <v>249</v>
      </c>
      <c r="Z199" s="210"/>
      <c r="AA199" s="210"/>
      <c r="AB199" s="210"/>
      <c r="AC199" s="210"/>
      <c r="AD199" s="210"/>
      <c r="AE199" s="210"/>
      <c r="AF199" s="210"/>
      <c r="AG199" s="210" t="s">
        <v>551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62" t="s">
        <v>2094</v>
      </c>
      <c r="D200" s="254"/>
      <c r="E200" s="255">
        <v>2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322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x14ac:dyDescent="0.2">
      <c r="A201" s="222" t="s">
        <v>241</v>
      </c>
      <c r="B201" s="223" t="s">
        <v>143</v>
      </c>
      <c r="C201" s="246" t="s">
        <v>144</v>
      </c>
      <c r="D201" s="224"/>
      <c r="E201" s="225"/>
      <c r="F201" s="226"/>
      <c r="G201" s="226">
        <f>SUMIF(AG202:AG260,"&lt;&gt;NOR",G202:G260)</f>
        <v>0</v>
      </c>
      <c r="H201" s="226"/>
      <c r="I201" s="226">
        <f>SUM(I202:I260)</f>
        <v>0</v>
      </c>
      <c r="J201" s="226"/>
      <c r="K201" s="226">
        <f>SUM(K202:K260)</f>
        <v>0</v>
      </c>
      <c r="L201" s="226"/>
      <c r="M201" s="226">
        <f>SUM(M202:M260)</f>
        <v>0</v>
      </c>
      <c r="N201" s="225"/>
      <c r="O201" s="225">
        <f>SUM(O202:O260)</f>
        <v>17.739999999999998</v>
      </c>
      <c r="P201" s="225"/>
      <c r="Q201" s="225">
        <f>SUM(Q202:Q260)</f>
        <v>0</v>
      </c>
      <c r="R201" s="226"/>
      <c r="S201" s="226"/>
      <c r="T201" s="227"/>
      <c r="U201" s="221"/>
      <c r="V201" s="221">
        <f>SUM(V202:V260)</f>
        <v>29.04</v>
      </c>
      <c r="W201" s="221"/>
      <c r="X201" s="221"/>
      <c r="Y201" s="221"/>
      <c r="AG201" t="s">
        <v>242</v>
      </c>
    </row>
    <row r="202" spans="1:60" outlineLevel="1" x14ac:dyDescent="0.2">
      <c r="A202" s="229">
        <v>63</v>
      </c>
      <c r="B202" s="230" t="s">
        <v>2151</v>
      </c>
      <c r="C202" s="247" t="s">
        <v>2152</v>
      </c>
      <c r="D202" s="231" t="s">
        <v>410</v>
      </c>
      <c r="E202" s="232">
        <v>2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32">
        <v>0</v>
      </c>
      <c r="O202" s="232">
        <f>ROUND(E202*N202,2)</f>
        <v>0</v>
      </c>
      <c r="P202" s="232">
        <v>0</v>
      </c>
      <c r="Q202" s="232">
        <f>ROUND(E202*P202,2)</f>
        <v>0</v>
      </c>
      <c r="R202" s="234" t="s">
        <v>947</v>
      </c>
      <c r="S202" s="234" t="s">
        <v>246</v>
      </c>
      <c r="T202" s="235" t="s">
        <v>411</v>
      </c>
      <c r="U202" s="220">
        <v>0.79</v>
      </c>
      <c r="V202" s="220">
        <f>ROUND(E202*U202,2)</f>
        <v>1.58</v>
      </c>
      <c r="W202" s="220"/>
      <c r="X202" s="220" t="s">
        <v>280</v>
      </c>
      <c r="Y202" s="220" t="s">
        <v>249</v>
      </c>
      <c r="Z202" s="210"/>
      <c r="AA202" s="210"/>
      <c r="AB202" s="210"/>
      <c r="AC202" s="210"/>
      <c r="AD202" s="210"/>
      <c r="AE202" s="210"/>
      <c r="AF202" s="210"/>
      <c r="AG202" s="210" t="s">
        <v>281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61" t="s">
        <v>2153</v>
      </c>
      <c r="D203" s="260"/>
      <c r="E203" s="260"/>
      <c r="F203" s="260"/>
      <c r="G203" s="26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320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9">
        <v>64</v>
      </c>
      <c r="B204" s="230" t="s">
        <v>2154</v>
      </c>
      <c r="C204" s="247" t="s">
        <v>2155</v>
      </c>
      <c r="D204" s="231" t="s">
        <v>410</v>
      </c>
      <c r="E204" s="232">
        <v>2</v>
      </c>
      <c r="F204" s="233"/>
      <c r="G204" s="234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2">
        <v>0</v>
      </c>
      <c r="O204" s="232">
        <f>ROUND(E204*N204,2)</f>
        <v>0</v>
      </c>
      <c r="P204" s="232">
        <v>0</v>
      </c>
      <c r="Q204" s="232">
        <f>ROUND(E204*P204,2)</f>
        <v>0</v>
      </c>
      <c r="R204" s="234" t="s">
        <v>947</v>
      </c>
      <c r="S204" s="234" t="s">
        <v>246</v>
      </c>
      <c r="T204" s="235" t="s">
        <v>411</v>
      </c>
      <c r="U204" s="220">
        <v>0.94599999999999995</v>
      </c>
      <c r="V204" s="220">
        <f>ROUND(E204*U204,2)</f>
        <v>1.89</v>
      </c>
      <c r="W204" s="220"/>
      <c r="X204" s="220" t="s">
        <v>280</v>
      </c>
      <c r="Y204" s="220" t="s">
        <v>249</v>
      </c>
      <c r="Z204" s="210"/>
      <c r="AA204" s="210"/>
      <c r="AB204" s="210"/>
      <c r="AC204" s="210"/>
      <c r="AD204" s="210"/>
      <c r="AE204" s="210"/>
      <c r="AF204" s="210"/>
      <c r="AG204" s="210" t="s">
        <v>281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61" t="s">
        <v>2153</v>
      </c>
      <c r="D205" s="260"/>
      <c r="E205" s="260"/>
      <c r="F205" s="260"/>
      <c r="G205" s="26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320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62" t="s">
        <v>2156</v>
      </c>
      <c r="D206" s="254"/>
      <c r="E206" s="255">
        <v>1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322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62" t="s">
        <v>2157</v>
      </c>
      <c r="D207" s="254"/>
      <c r="E207" s="255">
        <v>1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322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29">
        <v>65</v>
      </c>
      <c r="B208" s="230" t="s">
        <v>2158</v>
      </c>
      <c r="C208" s="247" t="s">
        <v>2159</v>
      </c>
      <c r="D208" s="231" t="s">
        <v>410</v>
      </c>
      <c r="E208" s="232">
        <v>2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2">
        <v>0</v>
      </c>
      <c r="O208" s="232">
        <f>ROUND(E208*N208,2)</f>
        <v>0</v>
      </c>
      <c r="P208" s="232">
        <v>0</v>
      </c>
      <c r="Q208" s="232">
        <f>ROUND(E208*P208,2)</f>
        <v>0</v>
      </c>
      <c r="R208" s="234" t="s">
        <v>947</v>
      </c>
      <c r="S208" s="234" t="s">
        <v>246</v>
      </c>
      <c r="T208" s="235" t="s">
        <v>411</v>
      </c>
      <c r="U208" s="220">
        <v>0.9</v>
      </c>
      <c r="V208" s="220">
        <f>ROUND(E208*U208,2)</f>
        <v>1.8</v>
      </c>
      <c r="W208" s="220"/>
      <c r="X208" s="220" t="s">
        <v>280</v>
      </c>
      <c r="Y208" s="220" t="s">
        <v>249</v>
      </c>
      <c r="Z208" s="210"/>
      <c r="AA208" s="210"/>
      <c r="AB208" s="210"/>
      <c r="AC208" s="210"/>
      <c r="AD208" s="210"/>
      <c r="AE208" s="210"/>
      <c r="AF208" s="210"/>
      <c r="AG208" s="210" t="s">
        <v>281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61" t="s">
        <v>2153</v>
      </c>
      <c r="D209" s="260"/>
      <c r="E209" s="260"/>
      <c r="F209" s="260"/>
      <c r="G209" s="26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320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2" t="s">
        <v>2156</v>
      </c>
      <c r="D210" s="254"/>
      <c r="E210" s="255">
        <v>1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322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2" t="s">
        <v>2157</v>
      </c>
      <c r="D211" s="254"/>
      <c r="E211" s="255">
        <v>1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322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29">
        <v>66</v>
      </c>
      <c r="B212" s="230" t="s">
        <v>2160</v>
      </c>
      <c r="C212" s="247" t="s">
        <v>2161</v>
      </c>
      <c r="D212" s="231" t="s">
        <v>410</v>
      </c>
      <c r="E212" s="232">
        <v>1</v>
      </c>
      <c r="F212" s="233"/>
      <c r="G212" s="234">
        <f>ROUND(E212*F212,2)</f>
        <v>0</v>
      </c>
      <c r="H212" s="233"/>
      <c r="I212" s="234">
        <f>ROUND(E212*H212,2)</f>
        <v>0</v>
      </c>
      <c r="J212" s="233"/>
      <c r="K212" s="234">
        <f>ROUND(E212*J212,2)</f>
        <v>0</v>
      </c>
      <c r="L212" s="234">
        <v>21</v>
      </c>
      <c r="M212" s="234">
        <f>G212*(1+L212/100)</f>
        <v>0</v>
      </c>
      <c r="N212" s="232">
        <v>0</v>
      </c>
      <c r="O212" s="232">
        <f>ROUND(E212*N212,2)</f>
        <v>0</v>
      </c>
      <c r="P212" s="232">
        <v>0</v>
      </c>
      <c r="Q212" s="232">
        <f>ROUND(E212*P212,2)</f>
        <v>0</v>
      </c>
      <c r="R212" s="234" t="s">
        <v>947</v>
      </c>
      <c r="S212" s="234" t="s">
        <v>246</v>
      </c>
      <c r="T212" s="235" t="s">
        <v>411</v>
      </c>
      <c r="U212" s="220">
        <v>1.752</v>
      </c>
      <c r="V212" s="220">
        <f>ROUND(E212*U212,2)</f>
        <v>1.75</v>
      </c>
      <c r="W212" s="220"/>
      <c r="X212" s="220" t="s">
        <v>280</v>
      </c>
      <c r="Y212" s="220" t="s">
        <v>249</v>
      </c>
      <c r="Z212" s="210"/>
      <c r="AA212" s="210"/>
      <c r="AB212" s="210"/>
      <c r="AC212" s="210"/>
      <c r="AD212" s="210"/>
      <c r="AE212" s="210"/>
      <c r="AF212" s="210"/>
      <c r="AG212" s="210" t="s">
        <v>281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61" t="s">
        <v>2153</v>
      </c>
      <c r="D213" s="260"/>
      <c r="E213" s="260"/>
      <c r="F213" s="260"/>
      <c r="G213" s="26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320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62" t="s">
        <v>2162</v>
      </c>
      <c r="D214" s="254"/>
      <c r="E214" s="255">
        <v>1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322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29">
        <v>67</v>
      </c>
      <c r="B215" s="230" t="s">
        <v>2163</v>
      </c>
      <c r="C215" s="247" t="s">
        <v>2164</v>
      </c>
      <c r="D215" s="231" t="s">
        <v>410</v>
      </c>
      <c r="E215" s="232">
        <v>3</v>
      </c>
      <c r="F215" s="233"/>
      <c r="G215" s="234">
        <f>ROUND(E215*F215,2)</f>
        <v>0</v>
      </c>
      <c r="H215" s="233"/>
      <c r="I215" s="234">
        <f>ROUND(E215*H215,2)</f>
        <v>0</v>
      </c>
      <c r="J215" s="233"/>
      <c r="K215" s="234">
        <f>ROUND(E215*J215,2)</f>
        <v>0</v>
      </c>
      <c r="L215" s="234">
        <v>21</v>
      </c>
      <c r="M215" s="234">
        <f>G215*(1+L215/100)</f>
        <v>0</v>
      </c>
      <c r="N215" s="232">
        <v>0</v>
      </c>
      <c r="O215" s="232">
        <f>ROUND(E215*N215,2)</f>
        <v>0</v>
      </c>
      <c r="P215" s="232">
        <v>0</v>
      </c>
      <c r="Q215" s="232">
        <f>ROUND(E215*P215,2)</f>
        <v>0</v>
      </c>
      <c r="R215" s="234" t="s">
        <v>947</v>
      </c>
      <c r="S215" s="234" t="s">
        <v>246</v>
      </c>
      <c r="T215" s="235" t="s">
        <v>411</v>
      </c>
      <c r="U215" s="220">
        <v>3.2519999999999998</v>
      </c>
      <c r="V215" s="220">
        <f>ROUND(E215*U215,2)</f>
        <v>9.76</v>
      </c>
      <c r="W215" s="220"/>
      <c r="X215" s="220" t="s">
        <v>280</v>
      </c>
      <c r="Y215" s="220" t="s">
        <v>249</v>
      </c>
      <c r="Z215" s="210"/>
      <c r="AA215" s="210"/>
      <c r="AB215" s="210"/>
      <c r="AC215" s="210"/>
      <c r="AD215" s="210"/>
      <c r="AE215" s="210"/>
      <c r="AF215" s="210"/>
      <c r="AG215" s="210" t="s">
        <v>281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61" t="s">
        <v>2153</v>
      </c>
      <c r="D216" s="260"/>
      <c r="E216" s="260"/>
      <c r="F216" s="260"/>
      <c r="G216" s="26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320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62" t="s">
        <v>2156</v>
      </c>
      <c r="D217" s="254"/>
      <c r="E217" s="255">
        <v>1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322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2" t="s">
        <v>2157</v>
      </c>
      <c r="D218" s="254"/>
      <c r="E218" s="255">
        <v>1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322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2" t="s">
        <v>2165</v>
      </c>
      <c r="D219" s="254"/>
      <c r="E219" s="255">
        <v>1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322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9">
        <v>68</v>
      </c>
      <c r="B220" s="230" t="s">
        <v>2166</v>
      </c>
      <c r="C220" s="247" t="s">
        <v>2167</v>
      </c>
      <c r="D220" s="231" t="s">
        <v>410</v>
      </c>
      <c r="E220" s="232">
        <v>3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2">
        <v>0</v>
      </c>
      <c r="O220" s="232">
        <f>ROUND(E220*N220,2)</f>
        <v>0</v>
      </c>
      <c r="P220" s="232">
        <v>0</v>
      </c>
      <c r="Q220" s="232">
        <f>ROUND(E220*P220,2)</f>
        <v>0</v>
      </c>
      <c r="R220" s="234" t="s">
        <v>947</v>
      </c>
      <c r="S220" s="234" t="s">
        <v>246</v>
      </c>
      <c r="T220" s="235" t="s">
        <v>411</v>
      </c>
      <c r="U220" s="220">
        <v>1.3</v>
      </c>
      <c r="V220" s="220">
        <f>ROUND(E220*U220,2)</f>
        <v>3.9</v>
      </c>
      <c r="W220" s="220"/>
      <c r="X220" s="220" t="s">
        <v>280</v>
      </c>
      <c r="Y220" s="220" t="s">
        <v>249</v>
      </c>
      <c r="Z220" s="210"/>
      <c r="AA220" s="210"/>
      <c r="AB220" s="210"/>
      <c r="AC220" s="210"/>
      <c r="AD220" s="210"/>
      <c r="AE220" s="210"/>
      <c r="AF220" s="210"/>
      <c r="AG220" s="210" t="s">
        <v>281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62" t="s">
        <v>2168</v>
      </c>
      <c r="D221" s="254"/>
      <c r="E221" s="255">
        <v>3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322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29">
        <v>69</v>
      </c>
      <c r="B222" s="230" t="s">
        <v>2169</v>
      </c>
      <c r="C222" s="247" t="s">
        <v>2170</v>
      </c>
      <c r="D222" s="231" t="s">
        <v>410</v>
      </c>
      <c r="E222" s="232">
        <v>7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2">
        <v>3.0000000000000001E-3</v>
      </c>
      <c r="O222" s="232">
        <f>ROUND(E222*N222,2)</f>
        <v>0.02</v>
      </c>
      <c r="P222" s="232">
        <v>0</v>
      </c>
      <c r="Q222" s="232">
        <f>ROUND(E222*P222,2)</f>
        <v>0</v>
      </c>
      <c r="R222" s="234"/>
      <c r="S222" s="234" t="s">
        <v>279</v>
      </c>
      <c r="T222" s="235" t="s">
        <v>247</v>
      </c>
      <c r="U222" s="220">
        <v>0</v>
      </c>
      <c r="V222" s="220">
        <f>ROUND(E222*U222,2)</f>
        <v>0</v>
      </c>
      <c r="W222" s="220"/>
      <c r="X222" s="220" t="s">
        <v>280</v>
      </c>
      <c r="Y222" s="220" t="s">
        <v>249</v>
      </c>
      <c r="Z222" s="210"/>
      <c r="AA222" s="210"/>
      <c r="AB222" s="210"/>
      <c r="AC222" s="210"/>
      <c r="AD222" s="210"/>
      <c r="AE222" s="210"/>
      <c r="AF222" s="210"/>
      <c r="AG222" s="210" t="s">
        <v>281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48" t="s">
        <v>2171</v>
      </c>
      <c r="D223" s="236"/>
      <c r="E223" s="236"/>
      <c r="F223" s="236"/>
      <c r="G223" s="236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252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29">
        <v>70</v>
      </c>
      <c r="B224" s="230" t="s">
        <v>2172</v>
      </c>
      <c r="C224" s="247" t="s">
        <v>2173</v>
      </c>
      <c r="D224" s="231" t="s">
        <v>410</v>
      </c>
      <c r="E224" s="232">
        <v>3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32">
        <v>7.0200000000000002E-3</v>
      </c>
      <c r="O224" s="232">
        <f>ROUND(E224*N224,2)</f>
        <v>0.02</v>
      </c>
      <c r="P224" s="232">
        <v>0</v>
      </c>
      <c r="Q224" s="232">
        <f>ROUND(E224*P224,2)</f>
        <v>0</v>
      </c>
      <c r="R224" s="234" t="s">
        <v>947</v>
      </c>
      <c r="S224" s="234" t="s">
        <v>246</v>
      </c>
      <c r="T224" s="235" t="s">
        <v>411</v>
      </c>
      <c r="U224" s="220">
        <v>1.0940000000000001</v>
      </c>
      <c r="V224" s="220">
        <f>ROUND(E224*U224,2)</f>
        <v>3.28</v>
      </c>
      <c r="W224" s="220"/>
      <c r="X224" s="220" t="s">
        <v>280</v>
      </c>
      <c r="Y224" s="220" t="s">
        <v>249</v>
      </c>
      <c r="Z224" s="210"/>
      <c r="AA224" s="210"/>
      <c r="AB224" s="210"/>
      <c r="AC224" s="210"/>
      <c r="AD224" s="210"/>
      <c r="AE224" s="210"/>
      <c r="AF224" s="210"/>
      <c r="AG224" s="210" t="s">
        <v>281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62" t="s">
        <v>2168</v>
      </c>
      <c r="D225" s="254"/>
      <c r="E225" s="255">
        <v>3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322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1" x14ac:dyDescent="0.2">
      <c r="A226" s="229">
        <v>71</v>
      </c>
      <c r="B226" s="230" t="s">
        <v>2174</v>
      </c>
      <c r="C226" s="247" t="s">
        <v>2175</v>
      </c>
      <c r="D226" s="231" t="s">
        <v>410</v>
      </c>
      <c r="E226" s="232">
        <v>3</v>
      </c>
      <c r="F226" s="233"/>
      <c r="G226" s="234">
        <f>ROUND(E226*F226,2)</f>
        <v>0</v>
      </c>
      <c r="H226" s="233"/>
      <c r="I226" s="234">
        <f>ROUND(E226*H226,2)</f>
        <v>0</v>
      </c>
      <c r="J226" s="233"/>
      <c r="K226" s="234">
        <f>ROUND(E226*J226,2)</f>
        <v>0</v>
      </c>
      <c r="L226" s="234">
        <v>21</v>
      </c>
      <c r="M226" s="234">
        <f>G226*(1+L226/100)</f>
        <v>0</v>
      </c>
      <c r="N226" s="232">
        <v>0.16102</v>
      </c>
      <c r="O226" s="232">
        <f>ROUND(E226*N226,2)</f>
        <v>0.48</v>
      </c>
      <c r="P226" s="232">
        <v>0</v>
      </c>
      <c r="Q226" s="232">
        <f>ROUND(E226*P226,2)</f>
        <v>0</v>
      </c>
      <c r="R226" s="234" t="s">
        <v>947</v>
      </c>
      <c r="S226" s="234" t="s">
        <v>246</v>
      </c>
      <c r="T226" s="235" t="s">
        <v>411</v>
      </c>
      <c r="U226" s="220">
        <v>1.694</v>
      </c>
      <c r="V226" s="220">
        <f>ROUND(E226*U226,2)</f>
        <v>5.08</v>
      </c>
      <c r="W226" s="220"/>
      <c r="X226" s="220" t="s">
        <v>280</v>
      </c>
      <c r="Y226" s="220" t="s">
        <v>249</v>
      </c>
      <c r="Z226" s="210"/>
      <c r="AA226" s="210"/>
      <c r="AB226" s="210"/>
      <c r="AC226" s="210"/>
      <c r="AD226" s="210"/>
      <c r="AE226" s="210"/>
      <c r="AF226" s="210"/>
      <c r="AG226" s="210" t="s">
        <v>281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62" t="s">
        <v>2156</v>
      </c>
      <c r="D227" s="254"/>
      <c r="E227" s="255">
        <v>1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322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62" t="s">
        <v>2157</v>
      </c>
      <c r="D228" s="254"/>
      <c r="E228" s="255">
        <v>1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322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62" t="s">
        <v>2165</v>
      </c>
      <c r="D229" s="254"/>
      <c r="E229" s="255">
        <v>1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322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29">
        <v>72</v>
      </c>
      <c r="B230" s="230" t="s">
        <v>2176</v>
      </c>
      <c r="C230" s="247" t="s">
        <v>2177</v>
      </c>
      <c r="D230" s="231" t="s">
        <v>287</v>
      </c>
      <c r="E230" s="232">
        <v>1</v>
      </c>
      <c r="F230" s="233"/>
      <c r="G230" s="234">
        <f>ROUND(E230*F230,2)</f>
        <v>0</v>
      </c>
      <c r="H230" s="233"/>
      <c r="I230" s="234">
        <f>ROUND(E230*H230,2)</f>
        <v>0</v>
      </c>
      <c r="J230" s="233"/>
      <c r="K230" s="234">
        <f>ROUND(E230*J230,2)</f>
        <v>0</v>
      </c>
      <c r="L230" s="234">
        <v>21</v>
      </c>
      <c r="M230" s="234">
        <f>G230*(1+L230/100)</f>
        <v>0</v>
      </c>
      <c r="N230" s="232">
        <v>0</v>
      </c>
      <c r="O230" s="232">
        <f>ROUND(E230*N230,2)</f>
        <v>0</v>
      </c>
      <c r="P230" s="232">
        <v>0</v>
      </c>
      <c r="Q230" s="232">
        <f>ROUND(E230*P230,2)</f>
        <v>0</v>
      </c>
      <c r="R230" s="234"/>
      <c r="S230" s="234" t="s">
        <v>279</v>
      </c>
      <c r="T230" s="235" t="s">
        <v>247</v>
      </c>
      <c r="U230" s="220">
        <v>0</v>
      </c>
      <c r="V230" s="220">
        <f>ROUND(E230*U230,2)</f>
        <v>0</v>
      </c>
      <c r="W230" s="220"/>
      <c r="X230" s="220" t="s">
        <v>280</v>
      </c>
      <c r="Y230" s="220" t="s">
        <v>249</v>
      </c>
      <c r="Z230" s="210"/>
      <c r="AA230" s="210"/>
      <c r="AB230" s="210"/>
      <c r="AC230" s="210"/>
      <c r="AD230" s="210"/>
      <c r="AE230" s="210"/>
      <c r="AF230" s="210"/>
      <c r="AG230" s="210" t="s">
        <v>281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62" t="s">
        <v>2178</v>
      </c>
      <c r="D231" s="254"/>
      <c r="E231" s="255">
        <v>1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322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29">
        <v>73</v>
      </c>
      <c r="B232" s="230" t="s">
        <v>2179</v>
      </c>
      <c r="C232" s="247" t="s">
        <v>2180</v>
      </c>
      <c r="D232" s="231" t="s">
        <v>410</v>
      </c>
      <c r="E232" s="232">
        <v>3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32">
        <v>1E-3</v>
      </c>
      <c r="O232" s="232">
        <f>ROUND(E232*N232,2)</f>
        <v>0</v>
      </c>
      <c r="P232" s="232">
        <v>0</v>
      </c>
      <c r="Q232" s="232">
        <f>ROUND(E232*P232,2)</f>
        <v>0</v>
      </c>
      <c r="R232" s="234" t="s">
        <v>549</v>
      </c>
      <c r="S232" s="234" t="s">
        <v>246</v>
      </c>
      <c r="T232" s="235" t="s">
        <v>411</v>
      </c>
      <c r="U232" s="220">
        <v>0</v>
      </c>
      <c r="V232" s="220">
        <f>ROUND(E232*U232,2)</f>
        <v>0</v>
      </c>
      <c r="W232" s="220"/>
      <c r="X232" s="220" t="s">
        <v>550</v>
      </c>
      <c r="Y232" s="220" t="s">
        <v>249</v>
      </c>
      <c r="Z232" s="210"/>
      <c r="AA232" s="210"/>
      <c r="AB232" s="210"/>
      <c r="AC232" s="210"/>
      <c r="AD232" s="210"/>
      <c r="AE232" s="210"/>
      <c r="AF232" s="210"/>
      <c r="AG232" s="210" t="s">
        <v>551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2" t="s">
        <v>2168</v>
      </c>
      <c r="D233" s="254"/>
      <c r="E233" s="255">
        <v>3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322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29">
        <v>74</v>
      </c>
      <c r="B234" s="230" t="s">
        <v>2181</v>
      </c>
      <c r="C234" s="247" t="s">
        <v>2182</v>
      </c>
      <c r="D234" s="231" t="s">
        <v>410</v>
      </c>
      <c r="E234" s="232">
        <v>3</v>
      </c>
      <c r="F234" s="233"/>
      <c r="G234" s="234">
        <f>ROUND(E234*F234,2)</f>
        <v>0</v>
      </c>
      <c r="H234" s="233"/>
      <c r="I234" s="234">
        <f>ROUND(E234*H234,2)</f>
        <v>0</v>
      </c>
      <c r="J234" s="233"/>
      <c r="K234" s="234">
        <f>ROUND(E234*J234,2)</f>
        <v>0</v>
      </c>
      <c r="L234" s="234">
        <v>21</v>
      </c>
      <c r="M234" s="234">
        <f>G234*(1+L234/100)</f>
        <v>0</v>
      </c>
      <c r="N234" s="232">
        <v>7.1999999999999998E-3</v>
      </c>
      <c r="O234" s="232">
        <f>ROUND(E234*N234,2)</f>
        <v>0.02</v>
      </c>
      <c r="P234" s="232">
        <v>0</v>
      </c>
      <c r="Q234" s="232">
        <f>ROUND(E234*P234,2)</f>
        <v>0</v>
      </c>
      <c r="R234" s="234" t="s">
        <v>549</v>
      </c>
      <c r="S234" s="234" t="s">
        <v>246</v>
      </c>
      <c r="T234" s="235" t="s">
        <v>411</v>
      </c>
      <c r="U234" s="220">
        <v>0</v>
      </c>
      <c r="V234" s="220">
        <f>ROUND(E234*U234,2)</f>
        <v>0</v>
      </c>
      <c r="W234" s="220"/>
      <c r="X234" s="220" t="s">
        <v>550</v>
      </c>
      <c r="Y234" s="220" t="s">
        <v>249</v>
      </c>
      <c r="Z234" s="210"/>
      <c r="AA234" s="210"/>
      <c r="AB234" s="210"/>
      <c r="AC234" s="210"/>
      <c r="AD234" s="210"/>
      <c r="AE234" s="210"/>
      <c r="AF234" s="210"/>
      <c r="AG234" s="210" t="s">
        <v>551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62" t="s">
        <v>2168</v>
      </c>
      <c r="D235" s="254"/>
      <c r="E235" s="255">
        <v>3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322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29">
        <v>75</v>
      </c>
      <c r="B236" s="230" t="s">
        <v>2183</v>
      </c>
      <c r="C236" s="247" t="s">
        <v>2184</v>
      </c>
      <c r="D236" s="231" t="s">
        <v>410</v>
      </c>
      <c r="E236" s="232">
        <v>2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3.9199999999999999E-3</v>
      </c>
      <c r="O236" s="232">
        <f>ROUND(E236*N236,2)</f>
        <v>0.01</v>
      </c>
      <c r="P236" s="232">
        <v>0</v>
      </c>
      <c r="Q236" s="232">
        <f>ROUND(E236*P236,2)</f>
        <v>0</v>
      </c>
      <c r="R236" s="234" t="s">
        <v>549</v>
      </c>
      <c r="S236" s="234" t="s">
        <v>246</v>
      </c>
      <c r="T236" s="235" t="s">
        <v>411</v>
      </c>
      <c r="U236" s="220">
        <v>0</v>
      </c>
      <c r="V236" s="220">
        <f>ROUND(E236*U236,2)</f>
        <v>0</v>
      </c>
      <c r="W236" s="220"/>
      <c r="X236" s="220" t="s">
        <v>550</v>
      </c>
      <c r="Y236" s="220" t="s">
        <v>249</v>
      </c>
      <c r="Z236" s="210"/>
      <c r="AA236" s="210"/>
      <c r="AB236" s="210"/>
      <c r="AC236" s="210"/>
      <c r="AD236" s="210"/>
      <c r="AE236" s="210"/>
      <c r="AF236" s="210"/>
      <c r="AG236" s="210" t="s">
        <v>551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62" t="s">
        <v>2185</v>
      </c>
      <c r="D237" s="254"/>
      <c r="E237" s="255">
        <v>2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322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29">
        <v>76</v>
      </c>
      <c r="B238" s="230" t="s">
        <v>2186</v>
      </c>
      <c r="C238" s="247" t="s">
        <v>2187</v>
      </c>
      <c r="D238" s="231" t="s">
        <v>410</v>
      </c>
      <c r="E238" s="232">
        <v>1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32">
        <v>8.0599999999999995E-3</v>
      </c>
      <c r="O238" s="232">
        <f>ROUND(E238*N238,2)</f>
        <v>0.01</v>
      </c>
      <c r="P238" s="232">
        <v>0</v>
      </c>
      <c r="Q238" s="232">
        <f>ROUND(E238*P238,2)</f>
        <v>0</v>
      </c>
      <c r="R238" s="234" t="s">
        <v>549</v>
      </c>
      <c r="S238" s="234" t="s">
        <v>246</v>
      </c>
      <c r="T238" s="235" t="s">
        <v>411</v>
      </c>
      <c r="U238" s="220">
        <v>0</v>
      </c>
      <c r="V238" s="220">
        <f>ROUND(E238*U238,2)</f>
        <v>0</v>
      </c>
      <c r="W238" s="220"/>
      <c r="X238" s="220" t="s">
        <v>550</v>
      </c>
      <c r="Y238" s="220" t="s">
        <v>249</v>
      </c>
      <c r="Z238" s="210"/>
      <c r="AA238" s="210"/>
      <c r="AB238" s="210"/>
      <c r="AC238" s="210"/>
      <c r="AD238" s="210"/>
      <c r="AE238" s="210"/>
      <c r="AF238" s="210"/>
      <c r="AG238" s="210" t="s">
        <v>551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62" t="s">
        <v>2188</v>
      </c>
      <c r="D239" s="254"/>
      <c r="E239" s="255">
        <v>1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322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29">
        <v>77</v>
      </c>
      <c r="B240" s="230" t="s">
        <v>2189</v>
      </c>
      <c r="C240" s="247" t="s">
        <v>2190</v>
      </c>
      <c r="D240" s="231" t="s">
        <v>410</v>
      </c>
      <c r="E240" s="232">
        <v>3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2">
        <v>7.1999999999999998E-3</v>
      </c>
      <c r="O240" s="232">
        <f>ROUND(E240*N240,2)</f>
        <v>0.02</v>
      </c>
      <c r="P240" s="232">
        <v>0</v>
      </c>
      <c r="Q240" s="232">
        <f>ROUND(E240*P240,2)</f>
        <v>0</v>
      </c>
      <c r="R240" s="234" t="s">
        <v>549</v>
      </c>
      <c r="S240" s="234" t="s">
        <v>246</v>
      </c>
      <c r="T240" s="235" t="s">
        <v>411</v>
      </c>
      <c r="U240" s="220">
        <v>0</v>
      </c>
      <c r="V240" s="220">
        <f>ROUND(E240*U240,2)</f>
        <v>0</v>
      </c>
      <c r="W240" s="220"/>
      <c r="X240" s="220" t="s">
        <v>550</v>
      </c>
      <c r="Y240" s="220" t="s">
        <v>249</v>
      </c>
      <c r="Z240" s="210"/>
      <c r="AA240" s="210"/>
      <c r="AB240" s="210"/>
      <c r="AC240" s="210"/>
      <c r="AD240" s="210"/>
      <c r="AE240" s="210"/>
      <c r="AF240" s="210"/>
      <c r="AG240" s="210" t="s">
        <v>551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62" t="s">
        <v>2168</v>
      </c>
      <c r="D241" s="254"/>
      <c r="E241" s="255">
        <v>3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322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29">
        <v>78</v>
      </c>
      <c r="B242" s="230" t="s">
        <v>2191</v>
      </c>
      <c r="C242" s="247" t="s">
        <v>2192</v>
      </c>
      <c r="D242" s="231" t="s">
        <v>410</v>
      </c>
      <c r="E242" s="232">
        <v>3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2">
        <v>2.9000000000000001E-2</v>
      </c>
      <c r="O242" s="232">
        <f>ROUND(E242*N242,2)</f>
        <v>0.09</v>
      </c>
      <c r="P242" s="232">
        <v>0</v>
      </c>
      <c r="Q242" s="232">
        <f>ROUND(E242*P242,2)</f>
        <v>0</v>
      </c>
      <c r="R242" s="234" t="s">
        <v>549</v>
      </c>
      <c r="S242" s="234" t="s">
        <v>246</v>
      </c>
      <c r="T242" s="235" t="s">
        <v>411</v>
      </c>
      <c r="U242" s="220">
        <v>0</v>
      </c>
      <c r="V242" s="220">
        <f>ROUND(E242*U242,2)</f>
        <v>0</v>
      </c>
      <c r="W242" s="220"/>
      <c r="X242" s="220" t="s">
        <v>550</v>
      </c>
      <c r="Y242" s="220" t="s">
        <v>249</v>
      </c>
      <c r="Z242" s="210"/>
      <c r="AA242" s="210"/>
      <c r="AB242" s="210"/>
      <c r="AC242" s="210"/>
      <c r="AD242" s="210"/>
      <c r="AE242" s="210"/>
      <c r="AF242" s="210"/>
      <c r="AG242" s="210" t="s">
        <v>551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62" t="s">
        <v>2168</v>
      </c>
      <c r="D243" s="254"/>
      <c r="E243" s="255">
        <v>3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322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29">
        <v>79</v>
      </c>
      <c r="B244" s="230" t="s">
        <v>2193</v>
      </c>
      <c r="C244" s="247" t="s">
        <v>2194</v>
      </c>
      <c r="D244" s="231" t="s">
        <v>410</v>
      </c>
      <c r="E244" s="232">
        <v>2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2">
        <v>6.8000000000000005E-2</v>
      </c>
      <c r="O244" s="232">
        <f>ROUND(E244*N244,2)</f>
        <v>0.14000000000000001</v>
      </c>
      <c r="P244" s="232">
        <v>0</v>
      </c>
      <c r="Q244" s="232">
        <f>ROUND(E244*P244,2)</f>
        <v>0</v>
      </c>
      <c r="R244" s="234" t="s">
        <v>549</v>
      </c>
      <c r="S244" s="234" t="s">
        <v>246</v>
      </c>
      <c r="T244" s="235" t="s">
        <v>411</v>
      </c>
      <c r="U244" s="220">
        <v>0</v>
      </c>
      <c r="V244" s="220">
        <f>ROUND(E244*U244,2)</f>
        <v>0</v>
      </c>
      <c r="W244" s="220"/>
      <c r="X244" s="220" t="s">
        <v>550</v>
      </c>
      <c r="Y244" s="220" t="s">
        <v>249</v>
      </c>
      <c r="Z244" s="210"/>
      <c r="AA244" s="210"/>
      <c r="AB244" s="210"/>
      <c r="AC244" s="210"/>
      <c r="AD244" s="210"/>
      <c r="AE244" s="210"/>
      <c r="AF244" s="210"/>
      <c r="AG244" s="210" t="s">
        <v>551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62" t="s">
        <v>2156</v>
      </c>
      <c r="D245" s="254"/>
      <c r="E245" s="255">
        <v>1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322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2" t="s">
        <v>2157</v>
      </c>
      <c r="D246" s="254"/>
      <c r="E246" s="255">
        <v>1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322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1" x14ac:dyDescent="0.2">
      <c r="A247" s="229">
        <v>80</v>
      </c>
      <c r="B247" s="230" t="s">
        <v>2195</v>
      </c>
      <c r="C247" s="247" t="s">
        <v>2196</v>
      </c>
      <c r="D247" s="231" t="s">
        <v>410</v>
      </c>
      <c r="E247" s="232">
        <v>2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2">
        <v>0.58499999999999996</v>
      </c>
      <c r="O247" s="232">
        <f>ROUND(E247*N247,2)</f>
        <v>1.17</v>
      </c>
      <c r="P247" s="232">
        <v>0</v>
      </c>
      <c r="Q247" s="232">
        <f>ROUND(E247*P247,2)</f>
        <v>0</v>
      </c>
      <c r="R247" s="234" t="s">
        <v>549</v>
      </c>
      <c r="S247" s="234" t="s">
        <v>246</v>
      </c>
      <c r="T247" s="235" t="s">
        <v>411</v>
      </c>
      <c r="U247" s="220">
        <v>0</v>
      </c>
      <c r="V247" s="220">
        <f>ROUND(E247*U247,2)</f>
        <v>0</v>
      </c>
      <c r="W247" s="220"/>
      <c r="X247" s="220" t="s">
        <v>550</v>
      </c>
      <c r="Y247" s="220" t="s">
        <v>249</v>
      </c>
      <c r="Z247" s="210"/>
      <c r="AA247" s="210"/>
      <c r="AB247" s="210"/>
      <c r="AC247" s="210"/>
      <c r="AD247" s="210"/>
      <c r="AE247" s="210"/>
      <c r="AF247" s="210"/>
      <c r="AG247" s="210" t="s">
        <v>551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62" t="s">
        <v>2156</v>
      </c>
      <c r="D248" s="254"/>
      <c r="E248" s="255">
        <v>1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322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62" t="s">
        <v>2157</v>
      </c>
      <c r="D249" s="254"/>
      <c r="E249" s="255">
        <v>1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322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29">
        <v>81</v>
      </c>
      <c r="B250" s="230" t="s">
        <v>2197</v>
      </c>
      <c r="C250" s="247" t="s">
        <v>2198</v>
      </c>
      <c r="D250" s="231" t="s">
        <v>410</v>
      </c>
      <c r="E250" s="232">
        <v>2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2">
        <v>1</v>
      </c>
      <c r="O250" s="232">
        <f>ROUND(E250*N250,2)</f>
        <v>2</v>
      </c>
      <c r="P250" s="232">
        <v>0</v>
      </c>
      <c r="Q250" s="232">
        <f>ROUND(E250*P250,2)</f>
        <v>0</v>
      </c>
      <c r="R250" s="234" t="s">
        <v>549</v>
      </c>
      <c r="S250" s="234" t="s">
        <v>246</v>
      </c>
      <c r="T250" s="235" t="s">
        <v>411</v>
      </c>
      <c r="U250" s="220">
        <v>0</v>
      </c>
      <c r="V250" s="220">
        <f>ROUND(E250*U250,2)</f>
        <v>0</v>
      </c>
      <c r="W250" s="220"/>
      <c r="X250" s="220" t="s">
        <v>550</v>
      </c>
      <c r="Y250" s="220" t="s">
        <v>249</v>
      </c>
      <c r="Z250" s="210"/>
      <c r="AA250" s="210"/>
      <c r="AB250" s="210"/>
      <c r="AC250" s="210"/>
      <c r="AD250" s="210"/>
      <c r="AE250" s="210"/>
      <c r="AF250" s="210"/>
      <c r="AG250" s="210" t="s">
        <v>551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62" t="s">
        <v>2156</v>
      </c>
      <c r="D251" s="254"/>
      <c r="E251" s="255">
        <v>1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322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62" t="s">
        <v>2157</v>
      </c>
      <c r="D252" s="254"/>
      <c r="E252" s="255">
        <v>1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322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29">
        <v>82</v>
      </c>
      <c r="B253" s="230" t="s">
        <v>2199</v>
      </c>
      <c r="C253" s="247" t="s">
        <v>2200</v>
      </c>
      <c r="D253" s="231" t="s">
        <v>410</v>
      </c>
      <c r="E253" s="232">
        <v>2</v>
      </c>
      <c r="F253" s="233"/>
      <c r="G253" s="234">
        <f>ROUND(E253*F253,2)</f>
        <v>0</v>
      </c>
      <c r="H253" s="233"/>
      <c r="I253" s="234">
        <f>ROUND(E253*H253,2)</f>
        <v>0</v>
      </c>
      <c r="J253" s="233"/>
      <c r="K253" s="234">
        <f>ROUND(E253*J253,2)</f>
        <v>0</v>
      </c>
      <c r="L253" s="234">
        <v>21</v>
      </c>
      <c r="M253" s="234">
        <f>G253*(1+L253/100)</f>
        <v>0</v>
      </c>
      <c r="N253" s="232">
        <v>3.3</v>
      </c>
      <c r="O253" s="232">
        <f>ROUND(E253*N253,2)</f>
        <v>6.6</v>
      </c>
      <c r="P253" s="232">
        <v>0</v>
      </c>
      <c r="Q253" s="232">
        <f>ROUND(E253*P253,2)</f>
        <v>0</v>
      </c>
      <c r="R253" s="234" t="s">
        <v>549</v>
      </c>
      <c r="S253" s="234" t="s">
        <v>246</v>
      </c>
      <c r="T253" s="235" t="s">
        <v>411</v>
      </c>
      <c r="U253" s="220">
        <v>0</v>
      </c>
      <c r="V253" s="220">
        <f>ROUND(E253*U253,2)</f>
        <v>0</v>
      </c>
      <c r="W253" s="220"/>
      <c r="X253" s="220" t="s">
        <v>550</v>
      </c>
      <c r="Y253" s="220" t="s">
        <v>249</v>
      </c>
      <c r="Z253" s="210"/>
      <c r="AA253" s="210"/>
      <c r="AB253" s="210"/>
      <c r="AC253" s="210"/>
      <c r="AD253" s="210"/>
      <c r="AE253" s="210"/>
      <c r="AF253" s="210"/>
      <c r="AG253" s="210" t="s">
        <v>551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62" t="s">
        <v>2156</v>
      </c>
      <c r="D254" s="254"/>
      <c r="E254" s="255">
        <v>1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322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62" t="s">
        <v>2157</v>
      </c>
      <c r="D255" s="254"/>
      <c r="E255" s="255">
        <v>1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322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39">
        <v>83</v>
      </c>
      <c r="B256" s="240" t="s">
        <v>2201</v>
      </c>
      <c r="C256" s="250" t="s">
        <v>2202</v>
      </c>
      <c r="D256" s="241" t="s">
        <v>410</v>
      </c>
      <c r="E256" s="242">
        <v>8</v>
      </c>
      <c r="F256" s="243"/>
      <c r="G256" s="244">
        <f>ROUND(E256*F256,2)</f>
        <v>0</v>
      </c>
      <c r="H256" s="243"/>
      <c r="I256" s="244">
        <f>ROUND(E256*H256,2)</f>
        <v>0</v>
      </c>
      <c r="J256" s="243"/>
      <c r="K256" s="244">
        <f>ROUND(E256*J256,2)</f>
        <v>0</v>
      </c>
      <c r="L256" s="244">
        <v>21</v>
      </c>
      <c r="M256" s="244">
        <f>G256*(1+L256/100)</f>
        <v>0</v>
      </c>
      <c r="N256" s="242">
        <v>2E-3</v>
      </c>
      <c r="O256" s="242">
        <f>ROUND(E256*N256,2)</f>
        <v>0.02</v>
      </c>
      <c r="P256" s="242">
        <v>0</v>
      </c>
      <c r="Q256" s="242">
        <f>ROUND(E256*P256,2)</f>
        <v>0</v>
      </c>
      <c r="R256" s="244" t="s">
        <v>549</v>
      </c>
      <c r="S256" s="244" t="s">
        <v>246</v>
      </c>
      <c r="T256" s="245" t="s">
        <v>411</v>
      </c>
      <c r="U256" s="220">
        <v>0</v>
      </c>
      <c r="V256" s="220">
        <f>ROUND(E256*U256,2)</f>
        <v>0</v>
      </c>
      <c r="W256" s="220"/>
      <c r="X256" s="220" t="s">
        <v>550</v>
      </c>
      <c r="Y256" s="220" t="s">
        <v>249</v>
      </c>
      <c r="Z256" s="210"/>
      <c r="AA256" s="210"/>
      <c r="AB256" s="210"/>
      <c r="AC256" s="210"/>
      <c r="AD256" s="210"/>
      <c r="AE256" s="210"/>
      <c r="AF256" s="210"/>
      <c r="AG256" s="210" t="s">
        <v>551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29">
        <v>84</v>
      </c>
      <c r="B257" s="230" t="s">
        <v>2203</v>
      </c>
      <c r="C257" s="247" t="s">
        <v>2204</v>
      </c>
      <c r="D257" s="231" t="s">
        <v>410</v>
      </c>
      <c r="E257" s="232">
        <v>1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32">
        <v>5.35</v>
      </c>
      <c r="O257" s="232">
        <f>ROUND(E257*N257,2)</f>
        <v>5.35</v>
      </c>
      <c r="P257" s="232">
        <v>0</v>
      </c>
      <c r="Q257" s="232">
        <f>ROUND(E257*P257,2)</f>
        <v>0</v>
      </c>
      <c r="R257" s="234" t="s">
        <v>549</v>
      </c>
      <c r="S257" s="234" t="s">
        <v>246</v>
      </c>
      <c r="T257" s="235" t="s">
        <v>411</v>
      </c>
      <c r="U257" s="220">
        <v>0</v>
      </c>
      <c r="V257" s="220">
        <f>ROUND(E257*U257,2)</f>
        <v>0</v>
      </c>
      <c r="W257" s="220"/>
      <c r="X257" s="220" t="s">
        <v>550</v>
      </c>
      <c r="Y257" s="220" t="s">
        <v>249</v>
      </c>
      <c r="Z257" s="210"/>
      <c r="AA257" s="210"/>
      <c r="AB257" s="210"/>
      <c r="AC257" s="210"/>
      <c r="AD257" s="210"/>
      <c r="AE257" s="210"/>
      <c r="AF257" s="210"/>
      <c r="AG257" s="210" t="s">
        <v>551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62" t="s">
        <v>2162</v>
      </c>
      <c r="D258" s="254"/>
      <c r="E258" s="255">
        <v>1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322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1" x14ac:dyDescent="0.2">
      <c r="A259" s="229">
        <v>85</v>
      </c>
      <c r="B259" s="230" t="s">
        <v>2205</v>
      </c>
      <c r="C259" s="247" t="s">
        <v>2206</v>
      </c>
      <c r="D259" s="231" t="s">
        <v>410</v>
      </c>
      <c r="E259" s="232">
        <v>1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32">
        <v>1.7849999999999999</v>
      </c>
      <c r="O259" s="232">
        <f>ROUND(E259*N259,2)</f>
        <v>1.79</v>
      </c>
      <c r="P259" s="232">
        <v>0</v>
      </c>
      <c r="Q259" s="232">
        <f>ROUND(E259*P259,2)</f>
        <v>0</v>
      </c>
      <c r="R259" s="234" t="s">
        <v>549</v>
      </c>
      <c r="S259" s="234" t="s">
        <v>246</v>
      </c>
      <c r="T259" s="235" t="s">
        <v>411</v>
      </c>
      <c r="U259" s="220">
        <v>0</v>
      </c>
      <c r="V259" s="220">
        <f>ROUND(E259*U259,2)</f>
        <v>0</v>
      </c>
      <c r="W259" s="220"/>
      <c r="X259" s="220" t="s">
        <v>550</v>
      </c>
      <c r="Y259" s="220" t="s">
        <v>249</v>
      </c>
      <c r="Z259" s="210"/>
      <c r="AA259" s="210"/>
      <c r="AB259" s="210"/>
      <c r="AC259" s="210"/>
      <c r="AD259" s="210"/>
      <c r="AE259" s="210"/>
      <c r="AF259" s="210"/>
      <c r="AG259" s="210" t="s">
        <v>551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62" t="s">
        <v>2162</v>
      </c>
      <c r="D260" s="254"/>
      <c r="E260" s="255">
        <v>1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322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x14ac:dyDescent="0.2">
      <c r="A261" s="222" t="s">
        <v>241</v>
      </c>
      <c r="B261" s="223" t="s">
        <v>153</v>
      </c>
      <c r="C261" s="246" t="s">
        <v>154</v>
      </c>
      <c r="D261" s="224"/>
      <c r="E261" s="225"/>
      <c r="F261" s="226"/>
      <c r="G261" s="226">
        <f>SUMIF(AG262:AG263,"&lt;&gt;NOR",G262:G263)</f>
        <v>0</v>
      </c>
      <c r="H261" s="226"/>
      <c r="I261" s="226">
        <f>SUM(I262:I263)</f>
        <v>0</v>
      </c>
      <c r="J261" s="226"/>
      <c r="K261" s="226">
        <f>SUM(K262:K263)</f>
        <v>0</v>
      </c>
      <c r="L261" s="226"/>
      <c r="M261" s="226">
        <f>SUM(M262:M263)</f>
        <v>0</v>
      </c>
      <c r="N261" s="225"/>
      <c r="O261" s="225">
        <f>SUM(O262:O263)</f>
        <v>0</v>
      </c>
      <c r="P261" s="225"/>
      <c r="Q261" s="225">
        <f>SUM(Q262:Q263)</f>
        <v>0</v>
      </c>
      <c r="R261" s="226"/>
      <c r="S261" s="226"/>
      <c r="T261" s="227"/>
      <c r="U261" s="221"/>
      <c r="V261" s="221">
        <f>SUM(V262:V263)</f>
        <v>63.19</v>
      </c>
      <c r="W261" s="221"/>
      <c r="X261" s="221"/>
      <c r="Y261" s="221"/>
      <c r="AG261" t="s">
        <v>242</v>
      </c>
    </row>
    <row r="262" spans="1:60" ht="22.5" outlineLevel="1" x14ac:dyDescent="0.2">
      <c r="A262" s="229">
        <v>86</v>
      </c>
      <c r="B262" s="230" t="s">
        <v>2207</v>
      </c>
      <c r="C262" s="247" t="s">
        <v>2208</v>
      </c>
      <c r="D262" s="231" t="s">
        <v>342</v>
      </c>
      <c r="E262" s="232">
        <v>298.75835000000001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2">
        <v>0</v>
      </c>
      <c r="O262" s="232">
        <f>ROUND(E262*N262,2)</f>
        <v>0</v>
      </c>
      <c r="P262" s="232">
        <v>0</v>
      </c>
      <c r="Q262" s="232">
        <f>ROUND(E262*P262,2)</f>
        <v>0</v>
      </c>
      <c r="R262" s="234" t="s">
        <v>947</v>
      </c>
      <c r="S262" s="234" t="s">
        <v>246</v>
      </c>
      <c r="T262" s="235" t="s">
        <v>411</v>
      </c>
      <c r="U262" s="220">
        <v>0.21149999999999999</v>
      </c>
      <c r="V262" s="220">
        <f>ROUND(E262*U262,2)</f>
        <v>63.19</v>
      </c>
      <c r="W262" s="220"/>
      <c r="X262" s="220" t="s">
        <v>280</v>
      </c>
      <c r="Y262" s="220" t="s">
        <v>249</v>
      </c>
      <c r="Z262" s="210"/>
      <c r="AA262" s="210"/>
      <c r="AB262" s="210"/>
      <c r="AC262" s="210"/>
      <c r="AD262" s="210"/>
      <c r="AE262" s="210"/>
      <c r="AF262" s="210"/>
      <c r="AG262" s="210" t="s">
        <v>281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61" t="s">
        <v>2209</v>
      </c>
      <c r="D263" s="260"/>
      <c r="E263" s="260"/>
      <c r="F263" s="260"/>
      <c r="G263" s="26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320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x14ac:dyDescent="0.2">
      <c r="A264" s="222" t="s">
        <v>241</v>
      </c>
      <c r="B264" s="223" t="s">
        <v>165</v>
      </c>
      <c r="C264" s="246" t="s">
        <v>166</v>
      </c>
      <c r="D264" s="224"/>
      <c r="E264" s="225"/>
      <c r="F264" s="226"/>
      <c r="G264" s="226">
        <f>SUMIF(AG265:AG335,"&lt;&gt;NOR",G265:G335)</f>
        <v>0</v>
      </c>
      <c r="H264" s="226"/>
      <c r="I264" s="226">
        <f>SUM(I265:I335)</f>
        <v>0</v>
      </c>
      <c r="J264" s="226"/>
      <c r="K264" s="226">
        <f>SUM(K265:K335)</f>
        <v>0</v>
      </c>
      <c r="L264" s="226"/>
      <c r="M264" s="226">
        <f>SUM(M265:M335)</f>
        <v>0</v>
      </c>
      <c r="N264" s="225"/>
      <c r="O264" s="225">
        <f>SUM(O265:O335)</f>
        <v>0.05</v>
      </c>
      <c r="P264" s="225"/>
      <c r="Q264" s="225">
        <f>SUM(Q265:Q335)</f>
        <v>0</v>
      </c>
      <c r="R264" s="226"/>
      <c r="S264" s="226"/>
      <c r="T264" s="227"/>
      <c r="U264" s="221"/>
      <c r="V264" s="221">
        <f>SUM(V265:V335)</f>
        <v>44.019999999999989</v>
      </c>
      <c r="W264" s="221"/>
      <c r="X264" s="221"/>
      <c r="Y264" s="221"/>
      <c r="AG264" t="s">
        <v>242</v>
      </c>
    </row>
    <row r="265" spans="1:60" outlineLevel="1" x14ac:dyDescent="0.2">
      <c r="A265" s="229">
        <v>87</v>
      </c>
      <c r="B265" s="230" t="s">
        <v>2210</v>
      </c>
      <c r="C265" s="247" t="s">
        <v>2211</v>
      </c>
      <c r="D265" s="231" t="s">
        <v>400</v>
      </c>
      <c r="E265" s="232">
        <v>10.4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2">
        <v>3.8000000000000002E-4</v>
      </c>
      <c r="O265" s="232">
        <f>ROUND(E265*N265,2)</f>
        <v>0</v>
      </c>
      <c r="P265" s="232">
        <v>0</v>
      </c>
      <c r="Q265" s="232">
        <f>ROUND(E265*P265,2)</f>
        <v>0</v>
      </c>
      <c r="R265" s="234" t="s">
        <v>580</v>
      </c>
      <c r="S265" s="234" t="s">
        <v>246</v>
      </c>
      <c r="T265" s="235" t="s">
        <v>411</v>
      </c>
      <c r="U265" s="220">
        <v>0.32</v>
      </c>
      <c r="V265" s="220">
        <f>ROUND(E265*U265,2)</f>
        <v>3.33</v>
      </c>
      <c r="W265" s="220"/>
      <c r="X265" s="220" t="s">
        <v>280</v>
      </c>
      <c r="Y265" s="220" t="s">
        <v>249</v>
      </c>
      <c r="Z265" s="210"/>
      <c r="AA265" s="210"/>
      <c r="AB265" s="210"/>
      <c r="AC265" s="210"/>
      <c r="AD265" s="210"/>
      <c r="AE265" s="210"/>
      <c r="AF265" s="210"/>
      <c r="AG265" s="210" t="s">
        <v>450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61" t="s">
        <v>2212</v>
      </c>
      <c r="D266" s="260"/>
      <c r="E266" s="260"/>
      <c r="F266" s="260"/>
      <c r="G266" s="26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320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62" t="s">
        <v>2213</v>
      </c>
      <c r="D267" s="254"/>
      <c r="E267" s="255">
        <v>10.4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322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29">
        <v>88</v>
      </c>
      <c r="B268" s="230" t="s">
        <v>2214</v>
      </c>
      <c r="C268" s="247" t="s">
        <v>2215</v>
      </c>
      <c r="D268" s="231" t="s">
        <v>400</v>
      </c>
      <c r="E268" s="232">
        <v>5.5</v>
      </c>
      <c r="F268" s="233"/>
      <c r="G268" s="234">
        <f>ROUND(E268*F268,2)</f>
        <v>0</v>
      </c>
      <c r="H268" s="233"/>
      <c r="I268" s="234">
        <f>ROUND(E268*H268,2)</f>
        <v>0</v>
      </c>
      <c r="J268" s="233"/>
      <c r="K268" s="234">
        <f>ROUND(E268*J268,2)</f>
        <v>0</v>
      </c>
      <c r="L268" s="234">
        <v>21</v>
      </c>
      <c r="M268" s="234">
        <f>G268*(1+L268/100)</f>
        <v>0</v>
      </c>
      <c r="N268" s="232">
        <v>4.6999999999999999E-4</v>
      </c>
      <c r="O268" s="232">
        <f>ROUND(E268*N268,2)</f>
        <v>0</v>
      </c>
      <c r="P268" s="232">
        <v>0</v>
      </c>
      <c r="Q268" s="232">
        <f>ROUND(E268*P268,2)</f>
        <v>0</v>
      </c>
      <c r="R268" s="234" t="s">
        <v>580</v>
      </c>
      <c r="S268" s="234" t="s">
        <v>246</v>
      </c>
      <c r="T268" s="235" t="s">
        <v>411</v>
      </c>
      <c r="U268" s="220">
        <v>0.35899999999999999</v>
      </c>
      <c r="V268" s="220">
        <f>ROUND(E268*U268,2)</f>
        <v>1.97</v>
      </c>
      <c r="W268" s="220"/>
      <c r="X268" s="220" t="s">
        <v>280</v>
      </c>
      <c r="Y268" s="220" t="s">
        <v>249</v>
      </c>
      <c r="Z268" s="210"/>
      <c r="AA268" s="210"/>
      <c r="AB268" s="210"/>
      <c r="AC268" s="210"/>
      <c r="AD268" s="210"/>
      <c r="AE268" s="210"/>
      <c r="AF268" s="210"/>
      <c r="AG268" s="210" t="s">
        <v>450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61" t="s">
        <v>2212</v>
      </c>
      <c r="D269" s="260"/>
      <c r="E269" s="260"/>
      <c r="F269" s="260"/>
      <c r="G269" s="26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320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62" t="s">
        <v>2216</v>
      </c>
      <c r="D270" s="254"/>
      <c r="E270" s="255">
        <v>5.5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322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29">
        <v>89</v>
      </c>
      <c r="B271" s="230" t="s">
        <v>2217</v>
      </c>
      <c r="C271" s="247" t="s">
        <v>2218</v>
      </c>
      <c r="D271" s="231" t="s">
        <v>400</v>
      </c>
      <c r="E271" s="232">
        <v>7.1</v>
      </c>
      <c r="F271" s="233"/>
      <c r="G271" s="234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2">
        <v>6.9999999999999999E-4</v>
      </c>
      <c r="O271" s="232">
        <f>ROUND(E271*N271,2)</f>
        <v>0</v>
      </c>
      <c r="P271" s="232">
        <v>0</v>
      </c>
      <c r="Q271" s="232">
        <f>ROUND(E271*P271,2)</f>
        <v>0</v>
      </c>
      <c r="R271" s="234" t="s">
        <v>580</v>
      </c>
      <c r="S271" s="234" t="s">
        <v>246</v>
      </c>
      <c r="T271" s="235" t="s">
        <v>411</v>
      </c>
      <c r="U271" s="220">
        <v>0.45200000000000001</v>
      </c>
      <c r="V271" s="220">
        <f>ROUND(E271*U271,2)</f>
        <v>3.21</v>
      </c>
      <c r="W271" s="220"/>
      <c r="X271" s="220" t="s">
        <v>280</v>
      </c>
      <c r="Y271" s="220" t="s">
        <v>249</v>
      </c>
      <c r="Z271" s="210"/>
      <c r="AA271" s="210"/>
      <c r="AB271" s="210"/>
      <c r="AC271" s="210"/>
      <c r="AD271" s="210"/>
      <c r="AE271" s="210"/>
      <c r="AF271" s="210"/>
      <c r="AG271" s="210" t="s">
        <v>450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61" t="s">
        <v>2212</v>
      </c>
      <c r="D272" s="260"/>
      <c r="E272" s="260"/>
      <c r="F272" s="260"/>
      <c r="G272" s="26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320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62" t="s">
        <v>2219</v>
      </c>
      <c r="D273" s="254"/>
      <c r="E273" s="255">
        <v>7.1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322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29">
        <v>90</v>
      </c>
      <c r="B274" s="230" t="s">
        <v>2220</v>
      </c>
      <c r="C274" s="247" t="s">
        <v>2221</v>
      </c>
      <c r="D274" s="231" t="s">
        <v>400</v>
      </c>
      <c r="E274" s="232">
        <v>7.2</v>
      </c>
      <c r="F274" s="233"/>
      <c r="G274" s="234">
        <f>ROUND(E274*F274,2)</f>
        <v>0</v>
      </c>
      <c r="H274" s="233"/>
      <c r="I274" s="234">
        <f>ROUND(E274*H274,2)</f>
        <v>0</v>
      </c>
      <c r="J274" s="233"/>
      <c r="K274" s="234">
        <f>ROUND(E274*J274,2)</f>
        <v>0</v>
      </c>
      <c r="L274" s="234">
        <v>21</v>
      </c>
      <c r="M274" s="234">
        <f>G274*(1+L274/100)</f>
        <v>0</v>
      </c>
      <c r="N274" s="232">
        <v>1.5200000000000001E-3</v>
      </c>
      <c r="O274" s="232">
        <f>ROUND(E274*N274,2)</f>
        <v>0.01</v>
      </c>
      <c r="P274" s="232">
        <v>0</v>
      </c>
      <c r="Q274" s="232">
        <f>ROUND(E274*P274,2)</f>
        <v>0</v>
      </c>
      <c r="R274" s="234" t="s">
        <v>580</v>
      </c>
      <c r="S274" s="234" t="s">
        <v>246</v>
      </c>
      <c r="T274" s="235" t="s">
        <v>411</v>
      </c>
      <c r="U274" s="220">
        <v>1.173</v>
      </c>
      <c r="V274" s="220">
        <f>ROUND(E274*U274,2)</f>
        <v>8.4499999999999993</v>
      </c>
      <c r="W274" s="220"/>
      <c r="X274" s="220" t="s">
        <v>280</v>
      </c>
      <c r="Y274" s="220" t="s">
        <v>249</v>
      </c>
      <c r="Z274" s="210"/>
      <c r="AA274" s="210"/>
      <c r="AB274" s="210"/>
      <c r="AC274" s="210"/>
      <c r="AD274" s="210"/>
      <c r="AE274" s="210"/>
      <c r="AF274" s="210"/>
      <c r="AG274" s="210" t="s">
        <v>450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61" t="s">
        <v>2212</v>
      </c>
      <c r="D275" s="260"/>
      <c r="E275" s="260"/>
      <c r="F275" s="260"/>
      <c r="G275" s="26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320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49" t="s">
        <v>2222</v>
      </c>
      <c r="D276" s="238"/>
      <c r="E276" s="238"/>
      <c r="F276" s="238"/>
      <c r="G276" s="238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252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62" t="s">
        <v>2223</v>
      </c>
      <c r="D277" s="254"/>
      <c r="E277" s="255">
        <v>7.2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322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29">
        <v>91</v>
      </c>
      <c r="B278" s="230" t="s">
        <v>2224</v>
      </c>
      <c r="C278" s="247" t="s">
        <v>2225</v>
      </c>
      <c r="D278" s="231" t="s">
        <v>400</v>
      </c>
      <c r="E278" s="232">
        <v>13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1.31E-3</v>
      </c>
      <c r="O278" s="232">
        <f>ROUND(E278*N278,2)</f>
        <v>0.02</v>
      </c>
      <c r="P278" s="232">
        <v>0</v>
      </c>
      <c r="Q278" s="232">
        <f>ROUND(E278*P278,2)</f>
        <v>0</v>
      </c>
      <c r="R278" s="234" t="s">
        <v>580</v>
      </c>
      <c r="S278" s="234" t="s">
        <v>246</v>
      </c>
      <c r="T278" s="235" t="s">
        <v>411</v>
      </c>
      <c r="U278" s="220">
        <v>0.79700000000000004</v>
      </c>
      <c r="V278" s="220">
        <f>ROUND(E278*U278,2)</f>
        <v>10.36</v>
      </c>
      <c r="W278" s="220"/>
      <c r="X278" s="220" t="s">
        <v>280</v>
      </c>
      <c r="Y278" s="220" t="s">
        <v>249</v>
      </c>
      <c r="Z278" s="210"/>
      <c r="AA278" s="210"/>
      <c r="AB278" s="210"/>
      <c r="AC278" s="210"/>
      <c r="AD278" s="210"/>
      <c r="AE278" s="210"/>
      <c r="AF278" s="210"/>
      <c r="AG278" s="210" t="s">
        <v>450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61" t="s">
        <v>2212</v>
      </c>
      <c r="D279" s="260"/>
      <c r="E279" s="260"/>
      <c r="F279" s="260"/>
      <c r="G279" s="26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320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62" t="s">
        <v>2226</v>
      </c>
      <c r="D280" s="254"/>
      <c r="E280" s="255">
        <v>13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322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29">
        <v>92</v>
      </c>
      <c r="B281" s="230" t="s">
        <v>2227</v>
      </c>
      <c r="C281" s="247" t="s">
        <v>2228</v>
      </c>
      <c r="D281" s="231" t="s">
        <v>400</v>
      </c>
      <c r="E281" s="232">
        <v>6.8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2">
        <v>5.2999999999999998E-4</v>
      </c>
      <c r="O281" s="232">
        <f>ROUND(E281*N281,2)</f>
        <v>0</v>
      </c>
      <c r="P281" s="232">
        <v>0</v>
      </c>
      <c r="Q281" s="232">
        <f>ROUND(E281*P281,2)</f>
        <v>0</v>
      </c>
      <c r="R281" s="234" t="s">
        <v>580</v>
      </c>
      <c r="S281" s="234" t="s">
        <v>246</v>
      </c>
      <c r="T281" s="235" t="s">
        <v>411</v>
      </c>
      <c r="U281" s="220">
        <v>0.26750000000000002</v>
      </c>
      <c r="V281" s="220">
        <f>ROUND(E281*U281,2)</f>
        <v>1.82</v>
      </c>
      <c r="W281" s="220"/>
      <c r="X281" s="220" t="s">
        <v>280</v>
      </c>
      <c r="Y281" s="220" t="s">
        <v>249</v>
      </c>
      <c r="Z281" s="210"/>
      <c r="AA281" s="210"/>
      <c r="AB281" s="210"/>
      <c r="AC281" s="210"/>
      <c r="AD281" s="210"/>
      <c r="AE281" s="210"/>
      <c r="AF281" s="210"/>
      <c r="AG281" s="210" t="s">
        <v>450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61" t="s">
        <v>2212</v>
      </c>
      <c r="D282" s="260"/>
      <c r="E282" s="260"/>
      <c r="F282" s="260"/>
      <c r="G282" s="26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320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62" t="s">
        <v>2229</v>
      </c>
      <c r="D283" s="254"/>
      <c r="E283" s="255">
        <v>6.8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322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29">
        <v>93</v>
      </c>
      <c r="B284" s="230" t="s">
        <v>2230</v>
      </c>
      <c r="C284" s="247" t="s">
        <v>2231</v>
      </c>
      <c r="D284" s="231" t="s">
        <v>400</v>
      </c>
      <c r="E284" s="232">
        <v>9.1999999999999993</v>
      </c>
      <c r="F284" s="233"/>
      <c r="G284" s="234">
        <f>ROUND(E284*F284,2)</f>
        <v>0</v>
      </c>
      <c r="H284" s="233"/>
      <c r="I284" s="234">
        <f>ROUND(E284*H284,2)</f>
        <v>0</v>
      </c>
      <c r="J284" s="233"/>
      <c r="K284" s="234">
        <f>ROUND(E284*J284,2)</f>
        <v>0</v>
      </c>
      <c r="L284" s="234">
        <v>21</v>
      </c>
      <c r="M284" s="234">
        <f>G284*(1+L284/100)</f>
        <v>0</v>
      </c>
      <c r="N284" s="232">
        <v>2.0999999999999999E-3</v>
      </c>
      <c r="O284" s="232">
        <f>ROUND(E284*N284,2)</f>
        <v>0.02</v>
      </c>
      <c r="P284" s="232">
        <v>0</v>
      </c>
      <c r="Q284" s="232">
        <f>ROUND(E284*P284,2)</f>
        <v>0</v>
      </c>
      <c r="R284" s="234" t="s">
        <v>580</v>
      </c>
      <c r="S284" s="234" t="s">
        <v>246</v>
      </c>
      <c r="T284" s="235" t="s">
        <v>411</v>
      </c>
      <c r="U284" s="220">
        <v>0.8</v>
      </c>
      <c r="V284" s="220">
        <f>ROUND(E284*U284,2)</f>
        <v>7.36</v>
      </c>
      <c r="W284" s="220"/>
      <c r="X284" s="220" t="s">
        <v>280</v>
      </c>
      <c r="Y284" s="220" t="s">
        <v>249</v>
      </c>
      <c r="Z284" s="210"/>
      <c r="AA284" s="210"/>
      <c r="AB284" s="210"/>
      <c r="AC284" s="210"/>
      <c r="AD284" s="210"/>
      <c r="AE284" s="210"/>
      <c r="AF284" s="210"/>
      <c r="AG284" s="210" t="s">
        <v>450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61" t="s">
        <v>2212</v>
      </c>
      <c r="D285" s="260"/>
      <c r="E285" s="260"/>
      <c r="F285" s="260"/>
      <c r="G285" s="26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320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62" t="s">
        <v>2232</v>
      </c>
      <c r="D286" s="254"/>
      <c r="E286" s="255">
        <v>9.1999999999999993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322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29">
        <v>94</v>
      </c>
      <c r="B287" s="230" t="s">
        <v>2233</v>
      </c>
      <c r="C287" s="247" t="s">
        <v>2234</v>
      </c>
      <c r="D287" s="231" t="s">
        <v>410</v>
      </c>
      <c r="E287" s="232">
        <v>1</v>
      </c>
      <c r="F287" s="233"/>
      <c r="G287" s="234">
        <f>ROUND(E287*F287,2)</f>
        <v>0</v>
      </c>
      <c r="H287" s="233"/>
      <c r="I287" s="234">
        <f>ROUND(E287*H287,2)</f>
        <v>0</v>
      </c>
      <c r="J287" s="233"/>
      <c r="K287" s="234">
        <f>ROUND(E287*J287,2)</f>
        <v>0</v>
      </c>
      <c r="L287" s="234">
        <v>21</v>
      </c>
      <c r="M287" s="234">
        <f>G287*(1+L287/100)</f>
        <v>0</v>
      </c>
      <c r="N287" s="232">
        <v>0</v>
      </c>
      <c r="O287" s="232">
        <f>ROUND(E287*N287,2)</f>
        <v>0</v>
      </c>
      <c r="P287" s="232">
        <v>0</v>
      </c>
      <c r="Q287" s="232">
        <f>ROUND(E287*P287,2)</f>
        <v>0</v>
      </c>
      <c r="R287" s="234" t="s">
        <v>580</v>
      </c>
      <c r="S287" s="234" t="s">
        <v>246</v>
      </c>
      <c r="T287" s="235" t="s">
        <v>411</v>
      </c>
      <c r="U287" s="220">
        <v>0.14799999999999999</v>
      </c>
      <c r="V287" s="220">
        <f>ROUND(E287*U287,2)</f>
        <v>0.15</v>
      </c>
      <c r="W287" s="220"/>
      <c r="X287" s="220" t="s">
        <v>280</v>
      </c>
      <c r="Y287" s="220" t="s">
        <v>249</v>
      </c>
      <c r="Z287" s="210"/>
      <c r="AA287" s="210"/>
      <c r="AB287" s="210"/>
      <c r="AC287" s="210"/>
      <c r="AD287" s="210"/>
      <c r="AE287" s="210"/>
      <c r="AF287" s="210"/>
      <c r="AG287" s="210" t="s">
        <v>450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17"/>
      <c r="B288" s="218"/>
      <c r="C288" s="261" t="s">
        <v>2235</v>
      </c>
      <c r="D288" s="260"/>
      <c r="E288" s="260"/>
      <c r="F288" s="260"/>
      <c r="G288" s="26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320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62" t="s">
        <v>2146</v>
      </c>
      <c r="D289" s="254"/>
      <c r="E289" s="255">
        <v>1</v>
      </c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322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29">
        <v>95</v>
      </c>
      <c r="B290" s="230" t="s">
        <v>2236</v>
      </c>
      <c r="C290" s="247" t="s">
        <v>2237</v>
      </c>
      <c r="D290" s="231" t="s">
        <v>410</v>
      </c>
      <c r="E290" s="232">
        <v>13</v>
      </c>
      <c r="F290" s="233"/>
      <c r="G290" s="234">
        <f>ROUND(E290*F290,2)</f>
        <v>0</v>
      </c>
      <c r="H290" s="233"/>
      <c r="I290" s="234">
        <f>ROUND(E290*H290,2)</f>
        <v>0</v>
      </c>
      <c r="J290" s="233"/>
      <c r="K290" s="234">
        <f>ROUND(E290*J290,2)</f>
        <v>0</v>
      </c>
      <c r="L290" s="234">
        <v>21</v>
      </c>
      <c r="M290" s="234">
        <f>G290*(1+L290/100)</f>
        <v>0</v>
      </c>
      <c r="N290" s="232">
        <v>0</v>
      </c>
      <c r="O290" s="232">
        <f>ROUND(E290*N290,2)</f>
        <v>0</v>
      </c>
      <c r="P290" s="232">
        <v>0</v>
      </c>
      <c r="Q290" s="232">
        <f>ROUND(E290*P290,2)</f>
        <v>0</v>
      </c>
      <c r="R290" s="234" t="s">
        <v>580</v>
      </c>
      <c r="S290" s="234" t="s">
        <v>246</v>
      </c>
      <c r="T290" s="235" t="s">
        <v>411</v>
      </c>
      <c r="U290" s="220">
        <v>0.17399999999999999</v>
      </c>
      <c r="V290" s="220">
        <f>ROUND(E290*U290,2)</f>
        <v>2.2599999999999998</v>
      </c>
      <c r="W290" s="220"/>
      <c r="X290" s="220" t="s">
        <v>280</v>
      </c>
      <c r="Y290" s="220" t="s">
        <v>249</v>
      </c>
      <c r="Z290" s="210"/>
      <c r="AA290" s="210"/>
      <c r="AB290" s="210"/>
      <c r="AC290" s="210"/>
      <c r="AD290" s="210"/>
      <c r="AE290" s="210"/>
      <c r="AF290" s="210"/>
      <c r="AG290" s="210" t="s">
        <v>450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61" t="s">
        <v>2235</v>
      </c>
      <c r="D291" s="260"/>
      <c r="E291" s="260"/>
      <c r="F291" s="260"/>
      <c r="G291" s="26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320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62" t="s">
        <v>2238</v>
      </c>
      <c r="D292" s="254"/>
      <c r="E292" s="255">
        <v>9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322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62" t="s">
        <v>2239</v>
      </c>
      <c r="D293" s="254"/>
      <c r="E293" s="255">
        <v>1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322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62" t="s">
        <v>2240</v>
      </c>
      <c r="D294" s="254"/>
      <c r="E294" s="255">
        <v>1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322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62" t="s">
        <v>2241</v>
      </c>
      <c r="D295" s="254"/>
      <c r="E295" s="255">
        <v>2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322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29">
        <v>96</v>
      </c>
      <c r="B296" s="230" t="s">
        <v>2242</v>
      </c>
      <c r="C296" s="247" t="s">
        <v>2243</v>
      </c>
      <c r="D296" s="231" t="s">
        <v>410</v>
      </c>
      <c r="E296" s="232">
        <v>8</v>
      </c>
      <c r="F296" s="233"/>
      <c r="G296" s="234">
        <f>ROUND(E296*F296,2)</f>
        <v>0</v>
      </c>
      <c r="H296" s="233"/>
      <c r="I296" s="234">
        <f>ROUND(E296*H296,2)</f>
        <v>0</v>
      </c>
      <c r="J296" s="233"/>
      <c r="K296" s="234">
        <f>ROUND(E296*J296,2)</f>
        <v>0</v>
      </c>
      <c r="L296" s="234">
        <v>21</v>
      </c>
      <c r="M296" s="234">
        <f>G296*(1+L296/100)</f>
        <v>0</v>
      </c>
      <c r="N296" s="232">
        <v>0</v>
      </c>
      <c r="O296" s="232">
        <f>ROUND(E296*N296,2)</f>
        <v>0</v>
      </c>
      <c r="P296" s="232">
        <v>0</v>
      </c>
      <c r="Q296" s="232">
        <f>ROUND(E296*P296,2)</f>
        <v>0</v>
      </c>
      <c r="R296" s="234" t="s">
        <v>580</v>
      </c>
      <c r="S296" s="234" t="s">
        <v>246</v>
      </c>
      <c r="T296" s="235" t="s">
        <v>411</v>
      </c>
      <c r="U296" s="220">
        <v>0.25900000000000001</v>
      </c>
      <c r="V296" s="220">
        <f>ROUND(E296*U296,2)</f>
        <v>2.0699999999999998</v>
      </c>
      <c r="W296" s="220"/>
      <c r="X296" s="220" t="s">
        <v>280</v>
      </c>
      <c r="Y296" s="220" t="s">
        <v>249</v>
      </c>
      <c r="Z296" s="210"/>
      <c r="AA296" s="210"/>
      <c r="AB296" s="210"/>
      <c r="AC296" s="210"/>
      <c r="AD296" s="210"/>
      <c r="AE296" s="210"/>
      <c r="AF296" s="210"/>
      <c r="AG296" s="210" t="s">
        <v>450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61" t="s">
        <v>2235</v>
      </c>
      <c r="D297" s="260"/>
      <c r="E297" s="260"/>
      <c r="F297" s="260"/>
      <c r="G297" s="26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320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62" t="s">
        <v>2244</v>
      </c>
      <c r="D298" s="254"/>
      <c r="E298" s="255">
        <v>7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322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62" t="s">
        <v>2245</v>
      </c>
      <c r="D299" s="254"/>
      <c r="E299" s="255">
        <v>1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322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33.75" outlineLevel="1" x14ac:dyDescent="0.2">
      <c r="A300" s="229">
        <v>97</v>
      </c>
      <c r="B300" s="230" t="s">
        <v>2246</v>
      </c>
      <c r="C300" s="247" t="s">
        <v>2247</v>
      </c>
      <c r="D300" s="231" t="s">
        <v>410</v>
      </c>
      <c r="E300" s="232">
        <v>1</v>
      </c>
      <c r="F300" s="233"/>
      <c r="G300" s="234">
        <f>ROUND(E300*F300,2)</f>
        <v>0</v>
      </c>
      <c r="H300" s="233"/>
      <c r="I300" s="234">
        <f>ROUND(E300*H300,2)</f>
        <v>0</v>
      </c>
      <c r="J300" s="233"/>
      <c r="K300" s="234">
        <f>ROUND(E300*J300,2)</f>
        <v>0</v>
      </c>
      <c r="L300" s="234">
        <v>21</v>
      </c>
      <c r="M300" s="234">
        <f>G300*(1+L300/100)</f>
        <v>0</v>
      </c>
      <c r="N300" s="232">
        <v>5.5999999999999995E-4</v>
      </c>
      <c r="O300" s="232">
        <f>ROUND(E300*N300,2)</f>
        <v>0</v>
      </c>
      <c r="P300" s="232">
        <v>0</v>
      </c>
      <c r="Q300" s="232">
        <f>ROUND(E300*P300,2)</f>
        <v>0</v>
      </c>
      <c r="R300" s="234" t="s">
        <v>580</v>
      </c>
      <c r="S300" s="234" t="s">
        <v>246</v>
      </c>
      <c r="T300" s="235" t="s">
        <v>411</v>
      </c>
      <c r="U300" s="220">
        <v>0.3</v>
      </c>
      <c r="V300" s="220">
        <f>ROUND(E300*U300,2)</f>
        <v>0.3</v>
      </c>
      <c r="W300" s="220"/>
      <c r="X300" s="220" t="s">
        <v>280</v>
      </c>
      <c r="Y300" s="220" t="s">
        <v>249</v>
      </c>
      <c r="Z300" s="210"/>
      <c r="AA300" s="210"/>
      <c r="AB300" s="210"/>
      <c r="AC300" s="210"/>
      <c r="AD300" s="210"/>
      <c r="AE300" s="210"/>
      <c r="AF300" s="210"/>
      <c r="AG300" s="210" t="s">
        <v>450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62" t="s">
        <v>2248</v>
      </c>
      <c r="D301" s="254"/>
      <c r="E301" s="255">
        <v>1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322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29">
        <v>98</v>
      </c>
      <c r="B302" s="230" t="s">
        <v>2249</v>
      </c>
      <c r="C302" s="247" t="s">
        <v>2250</v>
      </c>
      <c r="D302" s="231" t="s">
        <v>410</v>
      </c>
      <c r="E302" s="232">
        <v>5</v>
      </c>
      <c r="F302" s="233"/>
      <c r="G302" s="234">
        <f>ROUND(E302*F302,2)</f>
        <v>0</v>
      </c>
      <c r="H302" s="233"/>
      <c r="I302" s="234">
        <f>ROUND(E302*H302,2)</f>
        <v>0</v>
      </c>
      <c r="J302" s="233"/>
      <c r="K302" s="234">
        <f>ROUND(E302*J302,2)</f>
        <v>0</v>
      </c>
      <c r="L302" s="234">
        <v>21</v>
      </c>
      <c r="M302" s="234">
        <f>G302*(1+L302/100)</f>
        <v>0</v>
      </c>
      <c r="N302" s="232">
        <v>3.8000000000000002E-4</v>
      </c>
      <c r="O302" s="232">
        <f>ROUND(E302*N302,2)</f>
        <v>0</v>
      </c>
      <c r="P302" s="232">
        <v>0</v>
      </c>
      <c r="Q302" s="232">
        <f>ROUND(E302*P302,2)</f>
        <v>0</v>
      </c>
      <c r="R302" s="234" t="s">
        <v>580</v>
      </c>
      <c r="S302" s="234" t="s">
        <v>246</v>
      </c>
      <c r="T302" s="235" t="s">
        <v>411</v>
      </c>
      <c r="U302" s="220">
        <v>0.13300000000000001</v>
      </c>
      <c r="V302" s="220">
        <f>ROUND(E302*U302,2)</f>
        <v>0.67</v>
      </c>
      <c r="W302" s="220"/>
      <c r="X302" s="220" t="s">
        <v>280</v>
      </c>
      <c r="Y302" s="220" t="s">
        <v>249</v>
      </c>
      <c r="Z302" s="210"/>
      <c r="AA302" s="210"/>
      <c r="AB302" s="210"/>
      <c r="AC302" s="210"/>
      <c r="AD302" s="210"/>
      <c r="AE302" s="210"/>
      <c r="AF302" s="210"/>
      <c r="AG302" s="210" t="s">
        <v>450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62" t="s">
        <v>2102</v>
      </c>
      <c r="D303" s="254"/>
      <c r="E303" s="255">
        <v>5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322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29">
        <v>99</v>
      </c>
      <c r="B304" s="230" t="s">
        <v>2251</v>
      </c>
      <c r="C304" s="247" t="s">
        <v>2252</v>
      </c>
      <c r="D304" s="231" t="s">
        <v>410</v>
      </c>
      <c r="E304" s="232">
        <v>1</v>
      </c>
      <c r="F304" s="233"/>
      <c r="G304" s="234">
        <f>ROUND(E304*F304,2)</f>
        <v>0</v>
      </c>
      <c r="H304" s="233"/>
      <c r="I304" s="234">
        <f>ROUND(E304*H304,2)</f>
        <v>0</v>
      </c>
      <c r="J304" s="233"/>
      <c r="K304" s="234">
        <f>ROUND(E304*J304,2)</f>
        <v>0</v>
      </c>
      <c r="L304" s="234">
        <v>21</v>
      </c>
      <c r="M304" s="234">
        <f>G304*(1+L304/100)</f>
        <v>0</v>
      </c>
      <c r="N304" s="232">
        <v>1.2999999999999999E-4</v>
      </c>
      <c r="O304" s="232">
        <f>ROUND(E304*N304,2)</f>
        <v>0</v>
      </c>
      <c r="P304" s="232">
        <v>0</v>
      </c>
      <c r="Q304" s="232">
        <f>ROUND(E304*P304,2)</f>
        <v>0</v>
      </c>
      <c r="R304" s="234" t="s">
        <v>580</v>
      </c>
      <c r="S304" s="234" t="s">
        <v>246</v>
      </c>
      <c r="T304" s="235" t="s">
        <v>411</v>
      </c>
      <c r="U304" s="220">
        <v>0.33300000000000002</v>
      </c>
      <c r="V304" s="220">
        <f>ROUND(E304*U304,2)</f>
        <v>0.33</v>
      </c>
      <c r="W304" s="220"/>
      <c r="X304" s="220" t="s">
        <v>280</v>
      </c>
      <c r="Y304" s="220" t="s">
        <v>249</v>
      </c>
      <c r="Z304" s="210"/>
      <c r="AA304" s="210"/>
      <c r="AB304" s="210"/>
      <c r="AC304" s="210"/>
      <c r="AD304" s="210"/>
      <c r="AE304" s="210"/>
      <c r="AF304" s="210"/>
      <c r="AG304" s="210" t="s">
        <v>450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62" t="s">
        <v>2146</v>
      </c>
      <c r="D305" s="254"/>
      <c r="E305" s="255">
        <v>1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322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29">
        <v>100</v>
      </c>
      <c r="B306" s="230" t="s">
        <v>2253</v>
      </c>
      <c r="C306" s="247" t="s">
        <v>2254</v>
      </c>
      <c r="D306" s="231" t="s">
        <v>410</v>
      </c>
      <c r="E306" s="232">
        <v>1</v>
      </c>
      <c r="F306" s="233"/>
      <c r="G306" s="234">
        <f>ROUND(E306*F306,2)</f>
        <v>0</v>
      </c>
      <c r="H306" s="233"/>
      <c r="I306" s="234">
        <f>ROUND(E306*H306,2)</f>
        <v>0</v>
      </c>
      <c r="J306" s="233"/>
      <c r="K306" s="234">
        <f>ROUND(E306*J306,2)</f>
        <v>0</v>
      </c>
      <c r="L306" s="234">
        <v>21</v>
      </c>
      <c r="M306" s="234">
        <f>G306*(1+L306/100)</f>
        <v>0</v>
      </c>
      <c r="N306" s="232">
        <v>2.7E-4</v>
      </c>
      <c r="O306" s="232">
        <f>ROUND(E306*N306,2)</f>
        <v>0</v>
      </c>
      <c r="P306" s="232">
        <v>0</v>
      </c>
      <c r="Q306" s="232">
        <f>ROUND(E306*P306,2)</f>
        <v>0</v>
      </c>
      <c r="R306" s="234" t="s">
        <v>580</v>
      </c>
      <c r="S306" s="234" t="s">
        <v>246</v>
      </c>
      <c r="T306" s="235" t="s">
        <v>411</v>
      </c>
      <c r="U306" s="220">
        <v>0.33300000000000002</v>
      </c>
      <c r="V306" s="220">
        <f>ROUND(E306*U306,2)</f>
        <v>0.33</v>
      </c>
      <c r="W306" s="220"/>
      <c r="X306" s="220" t="s">
        <v>280</v>
      </c>
      <c r="Y306" s="220" t="s">
        <v>249</v>
      </c>
      <c r="Z306" s="210"/>
      <c r="AA306" s="210"/>
      <c r="AB306" s="210"/>
      <c r="AC306" s="210"/>
      <c r="AD306" s="210"/>
      <c r="AE306" s="210"/>
      <c r="AF306" s="210"/>
      <c r="AG306" s="210" t="s">
        <v>450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62" t="s">
        <v>2146</v>
      </c>
      <c r="D307" s="254"/>
      <c r="E307" s="255">
        <v>1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322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29">
        <v>101</v>
      </c>
      <c r="B308" s="230" t="s">
        <v>2255</v>
      </c>
      <c r="C308" s="247" t="s">
        <v>2256</v>
      </c>
      <c r="D308" s="231" t="s">
        <v>400</v>
      </c>
      <c r="E308" s="232">
        <v>23.2</v>
      </c>
      <c r="F308" s="233"/>
      <c r="G308" s="234">
        <f>ROUND(E308*F308,2)</f>
        <v>0</v>
      </c>
      <c r="H308" s="233"/>
      <c r="I308" s="234">
        <f>ROUND(E308*H308,2)</f>
        <v>0</v>
      </c>
      <c r="J308" s="233"/>
      <c r="K308" s="234">
        <f>ROUND(E308*J308,2)</f>
        <v>0</v>
      </c>
      <c r="L308" s="234">
        <v>21</v>
      </c>
      <c r="M308" s="234">
        <f>G308*(1+L308/100)</f>
        <v>0</v>
      </c>
      <c r="N308" s="232">
        <v>0</v>
      </c>
      <c r="O308" s="232">
        <f>ROUND(E308*N308,2)</f>
        <v>0</v>
      </c>
      <c r="P308" s="232">
        <v>0</v>
      </c>
      <c r="Q308" s="232">
        <f>ROUND(E308*P308,2)</f>
        <v>0</v>
      </c>
      <c r="R308" s="234" t="s">
        <v>580</v>
      </c>
      <c r="S308" s="234" t="s">
        <v>246</v>
      </c>
      <c r="T308" s="235" t="s">
        <v>411</v>
      </c>
      <c r="U308" s="220">
        <v>4.8000000000000001E-2</v>
      </c>
      <c r="V308" s="220">
        <f>ROUND(E308*U308,2)</f>
        <v>1.1100000000000001</v>
      </c>
      <c r="W308" s="220"/>
      <c r="X308" s="220" t="s">
        <v>280</v>
      </c>
      <c r="Y308" s="220" t="s">
        <v>249</v>
      </c>
      <c r="Z308" s="210"/>
      <c r="AA308" s="210"/>
      <c r="AB308" s="210"/>
      <c r="AC308" s="210"/>
      <c r="AD308" s="210"/>
      <c r="AE308" s="210"/>
      <c r="AF308" s="210"/>
      <c r="AG308" s="210" t="s">
        <v>450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62" t="s">
        <v>2257</v>
      </c>
      <c r="D309" s="254"/>
      <c r="E309" s="255">
        <v>23.2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322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29">
        <v>102</v>
      </c>
      <c r="B310" s="230" t="s">
        <v>2258</v>
      </c>
      <c r="C310" s="247" t="s">
        <v>2259</v>
      </c>
      <c r="D310" s="231" t="s">
        <v>410</v>
      </c>
      <c r="E310" s="232">
        <v>1</v>
      </c>
      <c r="F310" s="233"/>
      <c r="G310" s="234">
        <f>ROUND(E310*F310,2)</f>
        <v>0</v>
      </c>
      <c r="H310" s="233"/>
      <c r="I310" s="234">
        <f>ROUND(E310*H310,2)</f>
        <v>0</v>
      </c>
      <c r="J310" s="233"/>
      <c r="K310" s="234">
        <f>ROUND(E310*J310,2)</f>
        <v>0</v>
      </c>
      <c r="L310" s="234">
        <v>21</v>
      </c>
      <c r="M310" s="234">
        <f>G310*(1+L310/100)</f>
        <v>0</v>
      </c>
      <c r="N310" s="232">
        <v>9.0000000000000006E-5</v>
      </c>
      <c r="O310" s="232">
        <f>ROUND(E310*N310,2)</f>
        <v>0</v>
      </c>
      <c r="P310" s="232">
        <v>0</v>
      </c>
      <c r="Q310" s="232">
        <f>ROUND(E310*P310,2)</f>
        <v>0</v>
      </c>
      <c r="R310" s="234" t="s">
        <v>580</v>
      </c>
      <c r="S310" s="234" t="s">
        <v>246</v>
      </c>
      <c r="T310" s="235" t="s">
        <v>411</v>
      </c>
      <c r="U310" s="220">
        <v>0.18</v>
      </c>
      <c r="V310" s="220">
        <f>ROUND(E310*U310,2)</f>
        <v>0.18</v>
      </c>
      <c r="W310" s="220"/>
      <c r="X310" s="220" t="s">
        <v>280</v>
      </c>
      <c r="Y310" s="220" t="s">
        <v>249</v>
      </c>
      <c r="Z310" s="210"/>
      <c r="AA310" s="210"/>
      <c r="AB310" s="210"/>
      <c r="AC310" s="210"/>
      <c r="AD310" s="210"/>
      <c r="AE310" s="210"/>
      <c r="AF310" s="210"/>
      <c r="AG310" s="210" t="s">
        <v>450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61" t="s">
        <v>2260</v>
      </c>
      <c r="D311" s="260"/>
      <c r="E311" s="260"/>
      <c r="F311" s="260"/>
      <c r="G311" s="26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320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62" t="s">
        <v>2146</v>
      </c>
      <c r="D312" s="254"/>
      <c r="E312" s="255">
        <v>1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322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2.5" outlineLevel="1" x14ac:dyDescent="0.2">
      <c r="A313" s="239">
        <v>103</v>
      </c>
      <c r="B313" s="240" t="s">
        <v>2261</v>
      </c>
      <c r="C313" s="250" t="s">
        <v>2262</v>
      </c>
      <c r="D313" s="241" t="s">
        <v>410</v>
      </c>
      <c r="E313" s="242">
        <v>4</v>
      </c>
      <c r="F313" s="243"/>
      <c r="G313" s="244">
        <f>ROUND(E313*F313,2)</f>
        <v>0</v>
      </c>
      <c r="H313" s="243"/>
      <c r="I313" s="244">
        <f>ROUND(E313*H313,2)</f>
        <v>0</v>
      </c>
      <c r="J313" s="243"/>
      <c r="K313" s="244">
        <f>ROUND(E313*J313,2)</f>
        <v>0</v>
      </c>
      <c r="L313" s="244">
        <v>21</v>
      </c>
      <c r="M313" s="244">
        <f>G313*(1+L313/100)</f>
        <v>0</v>
      </c>
      <c r="N313" s="242">
        <v>3.0000000000000001E-5</v>
      </c>
      <c r="O313" s="242">
        <f>ROUND(E313*N313,2)</f>
        <v>0</v>
      </c>
      <c r="P313" s="242">
        <v>0</v>
      </c>
      <c r="Q313" s="242">
        <f>ROUND(E313*P313,2)</f>
        <v>0</v>
      </c>
      <c r="R313" s="244" t="s">
        <v>549</v>
      </c>
      <c r="S313" s="244" t="s">
        <v>246</v>
      </c>
      <c r="T313" s="245" t="s">
        <v>411</v>
      </c>
      <c r="U313" s="220">
        <v>0</v>
      </c>
      <c r="V313" s="220">
        <f>ROUND(E313*U313,2)</f>
        <v>0</v>
      </c>
      <c r="W313" s="220"/>
      <c r="X313" s="220" t="s">
        <v>550</v>
      </c>
      <c r="Y313" s="220" t="s">
        <v>249</v>
      </c>
      <c r="Z313" s="210"/>
      <c r="AA313" s="210"/>
      <c r="AB313" s="210"/>
      <c r="AC313" s="210"/>
      <c r="AD313" s="210"/>
      <c r="AE313" s="210"/>
      <c r="AF313" s="210"/>
      <c r="AG313" s="210" t="s">
        <v>551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39">
        <v>104</v>
      </c>
      <c r="B314" s="240" t="s">
        <v>2263</v>
      </c>
      <c r="C314" s="250" t="s">
        <v>2264</v>
      </c>
      <c r="D314" s="241" t="s">
        <v>410</v>
      </c>
      <c r="E314" s="242">
        <v>21</v>
      </c>
      <c r="F314" s="243"/>
      <c r="G314" s="244">
        <f>ROUND(E314*F314,2)</f>
        <v>0</v>
      </c>
      <c r="H314" s="243"/>
      <c r="I314" s="244">
        <f>ROUND(E314*H314,2)</f>
        <v>0</v>
      </c>
      <c r="J314" s="243"/>
      <c r="K314" s="244">
        <f>ROUND(E314*J314,2)</f>
        <v>0</v>
      </c>
      <c r="L314" s="244">
        <v>21</v>
      </c>
      <c r="M314" s="244">
        <f>G314*(1+L314/100)</f>
        <v>0</v>
      </c>
      <c r="N314" s="242">
        <v>4.0000000000000003E-5</v>
      </c>
      <c r="O314" s="242">
        <f>ROUND(E314*N314,2)</f>
        <v>0</v>
      </c>
      <c r="P314" s="242">
        <v>0</v>
      </c>
      <c r="Q314" s="242">
        <f>ROUND(E314*P314,2)</f>
        <v>0</v>
      </c>
      <c r="R314" s="244" t="s">
        <v>549</v>
      </c>
      <c r="S314" s="244" t="s">
        <v>246</v>
      </c>
      <c r="T314" s="245" t="s">
        <v>411</v>
      </c>
      <c r="U314" s="220">
        <v>0</v>
      </c>
      <c r="V314" s="220">
        <f>ROUND(E314*U314,2)</f>
        <v>0</v>
      </c>
      <c r="W314" s="220"/>
      <c r="X314" s="220" t="s">
        <v>550</v>
      </c>
      <c r="Y314" s="220" t="s">
        <v>249</v>
      </c>
      <c r="Z314" s="210"/>
      <c r="AA314" s="210"/>
      <c r="AB314" s="210"/>
      <c r="AC314" s="210"/>
      <c r="AD314" s="210"/>
      <c r="AE314" s="210"/>
      <c r="AF314" s="210"/>
      <c r="AG314" s="210" t="s">
        <v>551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22.5" outlineLevel="1" x14ac:dyDescent="0.2">
      <c r="A315" s="239">
        <v>105</v>
      </c>
      <c r="B315" s="240" t="s">
        <v>2265</v>
      </c>
      <c r="C315" s="250" t="s">
        <v>2266</v>
      </c>
      <c r="D315" s="241" t="s">
        <v>410</v>
      </c>
      <c r="E315" s="242">
        <v>1</v>
      </c>
      <c r="F315" s="243"/>
      <c r="G315" s="244">
        <f>ROUND(E315*F315,2)</f>
        <v>0</v>
      </c>
      <c r="H315" s="243"/>
      <c r="I315" s="244">
        <f>ROUND(E315*H315,2)</f>
        <v>0</v>
      </c>
      <c r="J315" s="243"/>
      <c r="K315" s="244">
        <f>ROUND(E315*J315,2)</f>
        <v>0</v>
      </c>
      <c r="L315" s="244">
        <v>21</v>
      </c>
      <c r="M315" s="244">
        <f>G315*(1+L315/100)</f>
        <v>0</v>
      </c>
      <c r="N315" s="242">
        <v>5.0000000000000002E-5</v>
      </c>
      <c r="O315" s="242">
        <f>ROUND(E315*N315,2)</f>
        <v>0</v>
      </c>
      <c r="P315" s="242">
        <v>0</v>
      </c>
      <c r="Q315" s="242">
        <f>ROUND(E315*P315,2)</f>
        <v>0</v>
      </c>
      <c r="R315" s="244" t="s">
        <v>549</v>
      </c>
      <c r="S315" s="244" t="s">
        <v>246</v>
      </c>
      <c r="T315" s="245" t="s">
        <v>411</v>
      </c>
      <c r="U315" s="220">
        <v>0</v>
      </c>
      <c r="V315" s="220">
        <f>ROUND(E315*U315,2)</f>
        <v>0</v>
      </c>
      <c r="W315" s="220"/>
      <c r="X315" s="220" t="s">
        <v>550</v>
      </c>
      <c r="Y315" s="220" t="s">
        <v>249</v>
      </c>
      <c r="Z315" s="210"/>
      <c r="AA315" s="210"/>
      <c r="AB315" s="210"/>
      <c r="AC315" s="210"/>
      <c r="AD315" s="210"/>
      <c r="AE315" s="210"/>
      <c r="AF315" s="210"/>
      <c r="AG315" s="210" t="s">
        <v>551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39">
        <v>106</v>
      </c>
      <c r="B316" s="240" t="s">
        <v>2267</v>
      </c>
      <c r="C316" s="250" t="s">
        <v>2268</v>
      </c>
      <c r="D316" s="241" t="s">
        <v>410</v>
      </c>
      <c r="E316" s="242">
        <v>10</v>
      </c>
      <c r="F316" s="243"/>
      <c r="G316" s="244">
        <f>ROUND(E316*F316,2)</f>
        <v>0</v>
      </c>
      <c r="H316" s="243"/>
      <c r="I316" s="244">
        <f>ROUND(E316*H316,2)</f>
        <v>0</v>
      </c>
      <c r="J316" s="243"/>
      <c r="K316" s="244">
        <f>ROUND(E316*J316,2)</f>
        <v>0</v>
      </c>
      <c r="L316" s="244">
        <v>21</v>
      </c>
      <c r="M316" s="244">
        <f>G316*(1+L316/100)</f>
        <v>0</v>
      </c>
      <c r="N316" s="242">
        <v>5.0000000000000002E-5</v>
      </c>
      <c r="O316" s="242">
        <f>ROUND(E316*N316,2)</f>
        <v>0</v>
      </c>
      <c r="P316" s="242">
        <v>0</v>
      </c>
      <c r="Q316" s="242">
        <f>ROUND(E316*P316,2)</f>
        <v>0</v>
      </c>
      <c r="R316" s="244" t="s">
        <v>549</v>
      </c>
      <c r="S316" s="244" t="s">
        <v>246</v>
      </c>
      <c r="T316" s="245" t="s">
        <v>411</v>
      </c>
      <c r="U316" s="220">
        <v>0</v>
      </c>
      <c r="V316" s="220">
        <f>ROUND(E316*U316,2)</f>
        <v>0</v>
      </c>
      <c r="W316" s="220"/>
      <c r="X316" s="220" t="s">
        <v>550</v>
      </c>
      <c r="Y316" s="220" t="s">
        <v>249</v>
      </c>
      <c r="Z316" s="210"/>
      <c r="AA316" s="210"/>
      <c r="AB316" s="210"/>
      <c r="AC316" s="210"/>
      <c r="AD316" s="210"/>
      <c r="AE316" s="210"/>
      <c r="AF316" s="210"/>
      <c r="AG316" s="210" t="s">
        <v>551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2.5" outlineLevel="1" x14ac:dyDescent="0.2">
      <c r="A317" s="239">
        <v>107</v>
      </c>
      <c r="B317" s="240" t="s">
        <v>2269</v>
      </c>
      <c r="C317" s="250" t="s">
        <v>2270</v>
      </c>
      <c r="D317" s="241" t="s">
        <v>410</v>
      </c>
      <c r="E317" s="242">
        <v>4</v>
      </c>
      <c r="F317" s="243"/>
      <c r="G317" s="244">
        <f>ROUND(E317*F317,2)</f>
        <v>0</v>
      </c>
      <c r="H317" s="243"/>
      <c r="I317" s="244">
        <f>ROUND(E317*H317,2)</f>
        <v>0</v>
      </c>
      <c r="J317" s="243"/>
      <c r="K317" s="244">
        <f>ROUND(E317*J317,2)</f>
        <v>0</v>
      </c>
      <c r="L317" s="244">
        <v>21</v>
      </c>
      <c r="M317" s="244">
        <f>G317*(1+L317/100)</f>
        <v>0</v>
      </c>
      <c r="N317" s="242">
        <v>9.0000000000000006E-5</v>
      </c>
      <c r="O317" s="242">
        <f>ROUND(E317*N317,2)</f>
        <v>0</v>
      </c>
      <c r="P317" s="242">
        <v>0</v>
      </c>
      <c r="Q317" s="242">
        <f>ROUND(E317*P317,2)</f>
        <v>0</v>
      </c>
      <c r="R317" s="244" t="s">
        <v>549</v>
      </c>
      <c r="S317" s="244" t="s">
        <v>246</v>
      </c>
      <c r="T317" s="245" t="s">
        <v>411</v>
      </c>
      <c r="U317" s="220">
        <v>0</v>
      </c>
      <c r="V317" s="220">
        <f>ROUND(E317*U317,2)</f>
        <v>0</v>
      </c>
      <c r="W317" s="220"/>
      <c r="X317" s="220" t="s">
        <v>550</v>
      </c>
      <c r="Y317" s="220" t="s">
        <v>249</v>
      </c>
      <c r="Z317" s="210"/>
      <c r="AA317" s="210"/>
      <c r="AB317" s="210"/>
      <c r="AC317" s="210"/>
      <c r="AD317" s="210"/>
      <c r="AE317" s="210"/>
      <c r="AF317" s="210"/>
      <c r="AG317" s="210" t="s">
        <v>551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2.5" outlineLevel="1" x14ac:dyDescent="0.2">
      <c r="A318" s="239">
        <v>108</v>
      </c>
      <c r="B318" s="240" t="s">
        <v>2271</v>
      </c>
      <c r="C318" s="250" t="s">
        <v>2272</v>
      </c>
      <c r="D318" s="241" t="s">
        <v>410</v>
      </c>
      <c r="E318" s="242">
        <v>5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4">
        <f>ROUND(E318*J318,2)</f>
        <v>0</v>
      </c>
      <c r="L318" s="244">
        <v>21</v>
      </c>
      <c r="M318" s="244">
        <f>G318*(1+L318/100)</f>
        <v>0</v>
      </c>
      <c r="N318" s="242">
        <v>1.8000000000000001E-4</v>
      </c>
      <c r="O318" s="242">
        <f>ROUND(E318*N318,2)</f>
        <v>0</v>
      </c>
      <c r="P318" s="242">
        <v>0</v>
      </c>
      <c r="Q318" s="242">
        <f>ROUND(E318*P318,2)</f>
        <v>0</v>
      </c>
      <c r="R318" s="244" t="s">
        <v>549</v>
      </c>
      <c r="S318" s="244" t="s">
        <v>246</v>
      </c>
      <c r="T318" s="245" t="s">
        <v>411</v>
      </c>
      <c r="U318" s="220">
        <v>0</v>
      </c>
      <c r="V318" s="220">
        <f>ROUND(E318*U318,2)</f>
        <v>0</v>
      </c>
      <c r="W318" s="220"/>
      <c r="X318" s="220" t="s">
        <v>550</v>
      </c>
      <c r="Y318" s="220" t="s">
        <v>249</v>
      </c>
      <c r="Z318" s="210"/>
      <c r="AA318" s="210"/>
      <c r="AB318" s="210"/>
      <c r="AC318" s="210"/>
      <c r="AD318" s="210"/>
      <c r="AE318" s="210"/>
      <c r="AF318" s="210"/>
      <c r="AG318" s="210" t="s">
        <v>551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2.5" outlineLevel="1" x14ac:dyDescent="0.2">
      <c r="A319" s="239">
        <v>109</v>
      </c>
      <c r="B319" s="240" t="s">
        <v>2273</v>
      </c>
      <c r="C319" s="250" t="s">
        <v>2274</v>
      </c>
      <c r="D319" s="241" t="s">
        <v>410</v>
      </c>
      <c r="E319" s="242">
        <v>8</v>
      </c>
      <c r="F319" s="243"/>
      <c r="G319" s="244">
        <f>ROUND(E319*F319,2)</f>
        <v>0</v>
      </c>
      <c r="H319" s="243"/>
      <c r="I319" s="244">
        <f>ROUND(E319*H319,2)</f>
        <v>0</v>
      </c>
      <c r="J319" s="243"/>
      <c r="K319" s="244">
        <f>ROUND(E319*J319,2)</f>
        <v>0</v>
      </c>
      <c r="L319" s="244">
        <v>21</v>
      </c>
      <c r="M319" s="244">
        <f>G319*(1+L319/100)</f>
        <v>0</v>
      </c>
      <c r="N319" s="242">
        <v>2.3000000000000001E-4</v>
      </c>
      <c r="O319" s="242">
        <f>ROUND(E319*N319,2)</f>
        <v>0</v>
      </c>
      <c r="P319" s="242">
        <v>0</v>
      </c>
      <c r="Q319" s="242">
        <f>ROUND(E319*P319,2)</f>
        <v>0</v>
      </c>
      <c r="R319" s="244" t="s">
        <v>549</v>
      </c>
      <c r="S319" s="244" t="s">
        <v>246</v>
      </c>
      <c r="T319" s="245" t="s">
        <v>411</v>
      </c>
      <c r="U319" s="220">
        <v>0</v>
      </c>
      <c r="V319" s="220">
        <f>ROUND(E319*U319,2)</f>
        <v>0</v>
      </c>
      <c r="W319" s="220"/>
      <c r="X319" s="220" t="s">
        <v>550</v>
      </c>
      <c r="Y319" s="220" t="s">
        <v>249</v>
      </c>
      <c r="Z319" s="210"/>
      <c r="AA319" s="210"/>
      <c r="AB319" s="210"/>
      <c r="AC319" s="210"/>
      <c r="AD319" s="210"/>
      <c r="AE319" s="210"/>
      <c r="AF319" s="210"/>
      <c r="AG319" s="210" t="s">
        <v>551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33.75" outlineLevel="1" x14ac:dyDescent="0.2">
      <c r="A320" s="239">
        <v>110</v>
      </c>
      <c r="B320" s="240" t="s">
        <v>2275</v>
      </c>
      <c r="C320" s="250" t="s">
        <v>2276</v>
      </c>
      <c r="D320" s="241" t="s">
        <v>410</v>
      </c>
      <c r="E320" s="242">
        <v>2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2">
        <v>6.9999999999999994E-5</v>
      </c>
      <c r="O320" s="242">
        <f>ROUND(E320*N320,2)</f>
        <v>0</v>
      </c>
      <c r="P320" s="242">
        <v>0</v>
      </c>
      <c r="Q320" s="242">
        <f>ROUND(E320*P320,2)</f>
        <v>0</v>
      </c>
      <c r="R320" s="244" t="s">
        <v>549</v>
      </c>
      <c r="S320" s="244" t="s">
        <v>246</v>
      </c>
      <c r="T320" s="245" t="s">
        <v>411</v>
      </c>
      <c r="U320" s="220">
        <v>0</v>
      </c>
      <c r="V320" s="220">
        <f>ROUND(E320*U320,2)</f>
        <v>0</v>
      </c>
      <c r="W320" s="220"/>
      <c r="X320" s="220" t="s">
        <v>550</v>
      </c>
      <c r="Y320" s="220" t="s">
        <v>249</v>
      </c>
      <c r="Z320" s="210"/>
      <c r="AA320" s="210"/>
      <c r="AB320" s="210"/>
      <c r="AC320" s="210"/>
      <c r="AD320" s="210"/>
      <c r="AE320" s="210"/>
      <c r="AF320" s="210"/>
      <c r="AG320" s="210" t="s">
        <v>551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2.5" outlineLevel="1" x14ac:dyDescent="0.2">
      <c r="A321" s="239">
        <v>111</v>
      </c>
      <c r="B321" s="240" t="s">
        <v>2277</v>
      </c>
      <c r="C321" s="250" t="s">
        <v>2278</v>
      </c>
      <c r="D321" s="241" t="s">
        <v>410</v>
      </c>
      <c r="E321" s="242">
        <v>1</v>
      </c>
      <c r="F321" s="243"/>
      <c r="G321" s="244">
        <f>ROUND(E321*F321,2)</f>
        <v>0</v>
      </c>
      <c r="H321" s="243"/>
      <c r="I321" s="244">
        <f>ROUND(E321*H321,2)</f>
        <v>0</v>
      </c>
      <c r="J321" s="243"/>
      <c r="K321" s="244">
        <f>ROUND(E321*J321,2)</f>
        <v>0</v>
      </c>
      <c r="L321" s="244">
        <v>21</v>
      </c>
      <c r="M321" s="244">
        <f>G321*(1+L321/100)</f>
        <v>0</v>
      </c>
      <c r="N321" s="242">
        <v>8.0000000000000007E-5</v>
      </c>
      <c r="O321" s="242">
        <f>ROUND(E321*N321,2)</f>
        <v>0</v>
      </c>
      <c r="P321" s="242">
        <v>0</v>
      </c>
      <c r="Q321" s="242">
        <f>ROUND(E321*P321,2)</f>
        <v>0</v>
      </c>
      <c r="R321" s="244" t="s">
        <v>549</v>
      </c>
      <c r="S321" s="244" t="s">
        <v>246</v>
      </c>
      <c r="T321" s="245" t="s">
        <v>411</v>
      </c>
      <c r="U321" s="220">
        <v>0</v>
      </c>
      <c r="V321" s="220">
        <f>ROUND(E321*U321,2)</f>
        <v>0</v>
      </c>
      <c r="W321" s="220"/>
      <c r="X321" s="220" t="s">
        <v>550</v>
      </c>
      <c r="Y321" s="220" t="s">
        <v>249</v>
      </c>
      <c r="Z321" s="210"/>
      <c r="AA321" s="210"/>
      <c r="AB321" s="210"/>
      <c r="AC321" s="210"/>
      <c r="AD321" s="210"/>
      <c r="AE321" s="210"/>
      <c r="AF321" s="210"/>
      <c r="AG321" s="210" t="s">
        <v>551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2.5" outlineLevel="1" x14ac:dyDescent="0.2">
      <c r="A322" s="239">
        <v>112</v>
      </c>
      <c r="B322" s="240" t="s">
        <v>2279</v>
      </c>
      <c r="C322" s="250" t="s">
        <v>2280</v>
      </c>
      <c r="D322" s="241" t="s">
        <v>410</v>
      </c>
      <c r="E322" s="242">
        <v>3</v>
      </c>
      <c r="F322" s="243"/>
      <c r="G322" s="244">
        <f>ROUND(E322*F322,2)</f>
        <v>0</v>
      </c>
      <c r="H322" s="243"/>
      <c r="I322" s="244">
        <f>ROUND(E322*H322,2)</f>
        <v>0</v>
      </c>
      <c r="J322" s="243"/>
      <c r="K322" s="244">
        <f>ROUND(E322*J322,2)</f>
        <v>0</v>
      </c>
      <c r="L322" s="244">
        <v>21</v>
      </c>
      <c r="M322" s="244">
        <f>G322*(1+L322/100)</f>
        <v>0</v>
      </c>
      <c r="N322" s="242">
        <v>1.1E-4</v>
      </c>
      <c r="O322" s="242">
        <f>ROUND(E322*N322,2)</f>
        <v>0</v>
      </c>
      <c r="P322" s="242">
        <v>0</v>
      </c>
      <c r="Q322" s="242">
        <f>ROUND(E322*P322,2)</f>
        <v>0</v>
      </c>
      <c r="R322" s="244" t="s">
        <v>549</v>
      </c>
      <c r="S322" s="244" t="s">
        <v>2281</v>
      </c>
      <c r="T322" s="245" t="s">
        <v>2282</v>
      </c>
      <c r="U322" s="220">
        <v>0</v>
      </c>
      <c r="V322" s="220">
        <f>ROUND(E322*U322,2)</f>
        <v>0</v>
      </c>
      <c r="W322" s="220"/>
      <c r="X322" s="220" t="s">
        <v>550</v>
      </c>
      <c r="Y322" s="220" t="s">
        <v>249</v>
      </c>
      <c r="Z322" s="210"/>
      <c r="AA322" s="210"/>
      <c r="AB322" s="210"/>
      <c r="AC322" s="210"/>
      <c r="AD322" s="210"/>
      <c r="AE322" s="210"/>
      <c r="AF322" s="210"/>
      <c r="AG322" s="210" t="s">
        <v>551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33.75" outlineLevel="1" x14ac:dyDescent="0.2">
      <c r="A323" s="239">
        <v>113</v>
      </c>
      <c r="B323" s="240" t="s">
        <v>2283</v>
      </c>
      <c r="C323" s="250" t="s">
        <v>2284</v>
      </c>
      <c r="D323" s="241" t="s">
        <v>410</v>
      </c>
      <c r="E323" s="242">
        <v>1</v>
      </c>
      <c r="F323" s="243"/>
      <c r="G323" s="244">
        <f>ROUND(E323*F323,2)</f>
        <v>0</v>
      </c>
      <c r="H323" s="243"/>
      <c r="I323" s="244">
        <f>ROUND(E323*H323,2)</f>
        <v>0</v>
      </c>
      <c r="J323" s="243"/>
      <c r="K323" s="244">
        <f>ROUND(E323*J323,2)</f>
        <v>0</v>
      </c>
      <c r="L323" s="244">
        <v>21</v>
      </c>
      <c r="M323" s="244">
        <f>G323*(1+L323/100)</f>
        <v>0</v>
      </c>
      <c r="N323" s="242">
        <v>1.1E-4</v>
      </c>
      <c r="O323" s="242">
        <f>ROUND(E323*N323,2)</f>
        <v>0</v>
      </c>
      <c r="P323" s="242">
        <v>0</v>
      </c>
      <c r="Q323" s="242">
        <f>ROUND(E323*P323,2)</f>
        <v>0</v>
      </c>
      <c r="R323" s="244" t="s">
        <v>549</v>
      </c>
      <c r="S323" s="244" t="s">
        <v>246</v>
      </c>
      <c r="T323" s="245" t="s">
        <v>411</v>
      </c>
      <c r="U323" s="220">
        <v>0</v>
      </c>
      <c r="V323" s="220">
        <f>ROUND(E323*U323,2)</f>
        <v>0</v>
      </c>
      <c r="W323" s="220"/>
      <c r="X323" s="220" t="s">
        <v>550</v>
      </c>
      <c r="Y323" s="220" t="s">
        <v>249</v>
      </c>
      <c r="Z323" s="210"/>
      <c r="AA323" s="210"/>
      <c r="AB323" s="210"/>
      <c r="AC323" s="210"/>
      <c r="AD323" s="210"/>
      <c r="AE323" s="210"/>
      <c r="AF323" s="210"/>
      <c r="AG323" s="210" t="s">
        <v>551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33.75" outlineLevel="1" x14ac:dyDescent="0.2">
      <c r="A324" s="239">
        <v>114</v>
      </c>
      <c r="B324" s="240" t="s">
        <v>2285</v>
      </c>
      <c r="C324" s="250" t="s">
        <v>2286</v>
      </c>
      <c r="D324" s="241" t="s">
        <v>410</v>
      </c>
      <c r="E324" s="242">
        <v>1</v>
      </c>
      <c r="F324" s="243"/>
      <c r="G324" s="244">
        <f>ROUND(E324*F324,2)</f>
        <v>0</v>
      </c>
      <c r="H324" s="243"/>
      <c r="I324" s="244">
        <f>ROUND(E324*H324,2)</f>
        <v>0</v>
      </c>
      <c r="J324" s="243"/>
      <c r="K324" s="244">
        <f>ROUND(E324*J324,2)</f>
        <v>0</v>
      </c>
      <c r="L324" s="244">
        <v>21</v>
      </c>
      <c r="M324" s="244">
        <f>G324*(1+L324/100)</f>
        <v>0</v>
      </c>
      <c r="N324" s="242">
        <v>2.5000000000000001E-4</v>
      </c>
      <c r="O324" s="242">
        <f>ROUND(E324*N324,2)</f>
        <v>0</v>
      </c>
      <c r="P324" s="242">
        <v>0</v>
      </c>
      <c r="Q324" s="242">
        <f>ROUND(E324*P324,2)</f>
        <v>0</v>
      </c>
      <c r="R324" s="244" t="s">
        <v>549</v>
      </c>
      <c r="S324" s="244" t="s">
        <v>246</v>
      </c>
      <c r="T324" s="245" t="s">
        <v>411</v>
      </c>
      <c r="U324" s="220">
        <v>0</v>
      </c>
      <c r="V324" s="220">
        <f>ROUND(E324*U324,2)</f>
        <v>0</v>
      </c>
      <c r="W324" s="220"/>
      <c r="X324" s="220" t="s">
        <v>550</v>
      </c>
      <c r="Y324" s="220" t="s">
        <v>249</v>
      </c>
      <c r="Z324" s="210"/>
      <c r="AA324" s="210"/>
      <c r="AB324" s="210"/>
      <c r="AC324" s="210"/>
      <c r="AD324" s="210"/>
      <c r="AE324" s="210"/>
      <c r="AF324" s="210"/>
      <c r="AG324" s="210" t="s">
        <v>551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33.75" outlineLevel="1" x14ac:dyDescent="0.2">
      <c r="A325" s="239">
        <v>115</v>
      </c>
      <c r="B325" s="240" t="s">
        <v>2287</v>
      </c>
      <c r="C325" s="250" t="s">
        <v>2288</v>
      </c>
      <c r="D325" s="241" t="s">
        <v>410</v>
      </c>
      <c r="E325" s="242">
        <v>3</v>
      </c>
      <c r="F325" s="243"/>
      <c r="G325" s="244">
        <f>ROUND(E325*F325,2)</f>
        <v>0</v>
      </c>
      <c r="H325" s="243"/>
      <c r="I325" s="244">
        <f>ROUND(E325*H325,2)</f>
        <v>0</v>
      </c>
      <c r="J325" s="243"/>
      <c r="K325" s="244">
        <f>ROUND(E325*J325,2)</f>
        <v>0</v>
      </c>
      <c r="L325" s="244">
        <v>21</v>
      </c>
      <c r="M325" s="244">
        <f>G325*(1+L325/100)</f>
        <v>0</v>
      </c>
      <c r="N325" s="242">
        <v>2.4000000000000001E-4</v>
      </c>
      <c r="O325" s="242">
        <f>ROUND(E325*N325,2)</f>
        <v>0</v>
      </c>
      <c r="P325" s="242">
        <v>0</v>
      </c>
      <c r="Q325" s="242">
        <f>ROUND(E325*P325,2)</f>
        <v>0</v>
      </c>
      <c r="R325" s="244" t="s">
        <v>549</v>
      </c>
      <c r="S325" s="244" t="s">
        <v>246</v>
      </c>
      <c r="T325" s="245" t="s">
        <v>411</v>
      </c>
      <c r="U325" s="220">
        <v>0</v>
      </c>
      <c r="V325" s="220">
        <f>ROUND(E325*U325,2)</f>
        <v>0</v>
      </c>
      <c r="W325" s="220"/>
      <c r="X325" s="220" t="s">
        <v>550</v>
      </c>
      <c r="Y325" s="220" t="s">
        <v>249</v>
      </c>
      <c r="Z325" s="210"/>
      <c r="AA325" s="210"/>
      <c r="AB325" s="210"/>
      <c r="AC325" s="210"/>
      <c r="AD325" s="210"/>
      <c r="AE325" s="210"/>
      <c r="AF325" s="210"/>
      <c r="AG325" s="210" t="s">
        <v>551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2.5" outlineLevel="1" x14ac:dyDescent="0.2">
      <c r="A326" s="239">
        <v>116</v>
      </c>
      <c r="B326" s="240" t="s">
        <v>2289</v>
      </c>
      <c r="C326" s="250" t="s">
        <v>2290</v>
      </c>
      <c r="D326" s="241" t="s">
        <v>410</v>
      </c>
      <c r="E326" s="242">
        <v>3</v>
      </c>
      <c r="F326" s="243"/>
      <c r="G326" s="244">
        <f>ROUND(E326*F326,2)</f>
        <v>0</v>
      </c>
      <c r="H326" s="243"/>
      <c r="I326" s="244">
        <f>ROUND(E326*H326,2)</f>
        <v>0</v>
      </c>
      <c r="J326" s="243"/>
      <c r="K326" s="244">
        <f>ROUND(E326*J326,2)</f>
        <v>0</v>
      </c>
      <c r="L326" s="244">
        <v>21</v>
      </c>
      <c r="M326" s="244">
        <f>G326*(1+L326/100)</f>
        <v>0</v>
      </c>
      <c r="N326" s="242">
        <v>3.8999999999999999E-4</v>
      </c>
      <c r="O326" s="242">
        <f>ROUND(E326*N326,2)</f>
        <v>0</v>
      </c>
      <c r="P326" s="242">
        <v>0</v>
      </c>
      <c r="Q326" s="242">
        <f>ROUND(E326*P326,2)</f>
        <v>0</v>
      </c>
      <c r="R326" s="244" t="s">
        <v>549</v>
      </c>
      <c r="S326" s="244" t="s">
        <v>246</v>
      </c>
      <c r="T326" s="245" t="s">
        <v>411</v>
      </c>
      <c r="U326" s="220">
        <v>0</v>
      </c>
      <c r="V326" s="220">
        <f>ROUND(E326*U326,2)</f>
        <v>0</v>
      </c>
      <c r="W326" s="220"/>
      <c r="X326" s="220" t="s">
        <v>550</v>
      </c>
      <c r="Y326" s="220" t="s">
        <v>249</v>
      </c>
      <c r="Z326" s="210"/>
      <c r="AA326" s="210"/>
      <c r="AB326" s="210"/>
      <c r="AC326" s="210"/>
      <c r="AD326" s="210"/>
      <c r="AE326" s="210"/>
      <c r="AF326" s="210"/>
      <c r="AG326" s="210" t="s">
        <v>551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2.5" outlineLevel="1" x14ac:dyDescent="0.2">
      <c r="A327" s="239">
        <v>117</v>
      </c>
      <c r="B327" s="240" t="s">
        <v>2291</v>
      </c>
      <c r="C327" s="250" t="s">
        <v>2292</v>
      </c>
      <c r="D327" s="241" t="s">
        <v>410</v>
      </c>
      <c r="E327" s="242">
        <v>7</v>
      </c>
      <c r="F327" s="243"/>
      <c r="G327" s="244">
        <f>ROUND(E327*F327,2)</f>
        <v>0</v>
      </c>
      <c r="H327" s="243"/>
      <c r="I327" s="244">
        <f>ROUND(E327*H327,2)</f>
        <v>0</v>
      </c>
      <c r="J327" s="243"/>
      <c r="K327" s="244">
        <f>ROUND(E327*J327,2)</f>
        <v>0</v>
      </c>
      <c r="L327" s="244">
        <v>21</v>
      </c>
      <c r="M327" s="244">
        <f>G327*(1+L327/100)</f>
        <v>0</v>
      </c>
      <c r="N327" s="242">
        <v>3.2000000000000003E-4</v>
      </c>
      <c r="O327" s="242">
        <f>ROUND(E327*N327,2)</f>
        <v>0</v>
      </c>
      <c r="P327" s="242">
        <v>0</v>
      </c>
      <c r="Q327" s="242">
        <f>ROUND(E327*P327,2)</f>
        <v>0</v>
      </c>
      <c r="R327" s="244" t="s">
        <v>549</v>
      </c>
      <c r="S327" s="244" t="s">
        <v>246</v>
      </c>
      <c r="T327" s="245" t="s">
        <v>411</v>
      </c>
      <c r="U327" s="220">
        <v>0</v>
      </c>
      <c r="V327" s="220">
        <f>ROUND(E327*U327,2)</f>
        <v>0</v>
      </c>
      <c r="W327" s="220"/>
      <c r="X327" s="220" t="s">
        <v>550</v>
      </c>
      <c r="Y327" s="220" t="s">
        <v>249</v>
      </c>
      <c r="Z327" s="210"/>
      <c r="AA327" s="210"/>
      <c r="AB327" s="210"/>
      <c r="AC327" s="210"/>
      <c r="AD327" s="210"/>
      <c r="AE327" s="210"/>
      <c r="AF327" s="210"/>
      <c r="AG327" s="210" t="s">
        <v>551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2.5" outlineLevel="1" x14ac:dyDescent="0.2">
      <c r="A328" s="239">
        <v>118</v>
      </c>
      <c r="B328" s="240" t="s">
        <v>2293</v>
      </c>
      <c r="C328" s="250" t="s">
        <v>2294</v>
      </c>
      <c r="D328" s="241" t="s">
        <v>410</v>
      </c>
      <c r="E328" s="242">
        <v>3</v>
      </c>
      <c r="F328" s="243"/>
      <c r="G328" s="244">
        <f>ROUND(E328*F328,2)</f>
        <v>0</v>
      </c>
      <c r="H328" s="243"/>
      <c r="I328" s="244">
        <f>ROUND(E328*H328,2)</f>
        <v>0</v>
      </c>
      <c r="J328" s="243"/>
      <c r="K328" s="244">
        <f>ROUND(E328*J328,2)</f>
        <v>0</v>
      </c>
      <c r="L328" s="244">
        <v>21</v>
      </c>
      <c r="M328" s="244">
        <f>G328*(1+L328/100)</f>
        <v>0</v>
      </c>
      <c r="N328" s="242">
        <v>6.0000000000000002E-5</v>
      </c>
      <c r="O328" s="242">
        <f>ROUND(E328*N328,2)</f>
        <v>0</v>
      </c>
      <c r="P328" s="242">
        <v>0</v>
      </c>
      <c r="Q328" s="242">
        <f>ROUND(E328*P328,2)</f>
        <v>0</v>
      </c>
      <c r="R328" s="244" t="s">
        <v>549</v>
      </c>
      <c r="S328" s="244" t="s">
        <v>246</v>
      </c>
      <c r="T328" s="245" t="s">
        <v>411</v>
      </c>
      <c r="U328" s="220">
        <v>0</v>
      </c>
      <c r="V328" s="220">
        <f>ROUND(E328*U328,2)</f>
        <v>0</v>
      </c>
      <c r="W328" s="220"/>
      <c r="X328" s="220" t="s">
        <v>550</v>
      </c>
      <c r="Y328" s="220" t="s">
        <v>249</v>
      </c>
      <c r="Z328" s="210"/>
      <c r="AA328" s="210"/>
      <c r="AB328" s="210"/>
      <c r="AC328" s="210"/>
      <c r="AD328" s="210"/>
      <c r="AE328" s="210"/>
      <c r="AF328" s="210"/>
      <c r="AG328" s="210" t="s">
        <v>551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9">
        <v>119</v>
      </c>
      <c r="B329" s="240" t="s">
        <v>2295</v>
      </c>
      <c r="C329" s="250" t="s">
        <v>2296</v>
      </c>
      <c r="D329" s="241" t="s">
        <v>410</v>
      </c>
      <c r="E329" s="242">
        <v>2</v>
      </c>
      <c r="F329" s="243"/>
      <c r="G329" s="244">
        <f>ROUND(E329*F329,2)</f>
        <v>0</v>
      </c>
      <c r="H329" s="243"/>
      <c r="I329" s="244">
        <f>ROUND(E329*H329,2)</f>
        <v>0</v>
      </c>
      <c r="J329" s="243"/>
      <c r="K329" s="244">
        <f>ROUND(E329*J329,2)</f>
        <v>0</v>
      </c>
      <c r="L329" s="244">
        <v>21</v>
      </c>
      <c r="M329" s="244">
        <f>G329*(1+L329/100)</f>
        <v>0</v>
      </c>
      <c r="N329" s="242">
        <v>5.0000000000000002E-5</v>
      </c>
      <c r="O329" s="242">
        <f>ROUND(E329*N329,2)</f>
        <v>0</v>
      </c>
      <c r="P329" s="242">
        <v>0</v>
      </c>
      <c r="Q329" s="242">
        <f>ROUND(E329*P329,2)</f>
        <v>0</v>
      </c>
      <c r="R329" s="244"/>
      <c r="S329" s="244" t="s">
        <v>279</v>
      </c>
      <c r="T329" s="245" t="s">
        <v>247</v>
      </c>
      <c r="U329" s="220">
        <v>0</v>
      </c>
      <c r="V329" s="220">
        <f>ROUND(E329*U329,2)</f>
        <v>0</v>
      </c>
      <c r="W329" s="220"/>
      <c r="X329" s="220" t="s">
        <v>550</v>
      </c>
      <c r="Y329" s="220" t="s">
        <v>249</v>
      </c>
      <c r="Z329" s="210"/>
      <c r="AA329" s="210"/>
      <c r="AB329" s="210"/>
      <c r="AC329" s="210"/>
      <c r="AD329" s="210"/>
      <c r="AE329" s="210"/>
      <c r="AF329" s="210"/>
      <c r="AG329" s="210" t="s">
        <v>551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39">
        <v>120</v>
      </c>
      <c r="B330" s="240" t="s">
        <v>2297</v>
      </c>
      <c r="C330" s="250" t="s">
        <v>2298</v>
      </c>
      <c r="D330" s="241" t="s">
        <v>410</v>
      </c>
      <c r="E330" s="242">
        <v>1</v>
      </c>
      <c r="F330" s="243"/>
      <c r="G330" s="244">
        <f>ROUND(E330*F330,2)</f>
        <v>0</v>
      </c>
      <c r="H330" s="243"/>
      <c r="I330" s="244">
        <f>ROUND(E330*H330,2)</f>
        <v>0</v>
      </c>
      <c r="J330" s="243"/>
      <c r="K330" s="244">
        <f>ROUND(E330*J330,2)</f>
        <v>0</v>
      </c>
      <c r="L330" s="244">
        <v>21</v>
      </c>
      <c r="M330" s="244">
        <f>G330*(1+L330/100)</f>
        <v>0</v>
      </c>
      <c r="N330" s="242">
        <v>1E-4</v>
      </c>
      <c r="O330" s="242">
        <f>ROUND(E330*N330,2)</f>
        <v>0</v>
      </c>
      <c r="P330" s="242">
        <v>0</v>
      </c>
      <c r="Q330" s="242">
        <f>ROUND(E330*P330,2)</f>
        <v>0</v>
      </c>
      <c r="R330" s="244" t="s">
        <v>549</v>
      </c>
      <c r="S330" s="244" t="s">
        <v>2299</v>
      </c>
      <c r="T330" s="245" t="s">
        <v>2299</v>
      </c>
      <c r="U330" s="220">
        <v>0</v>
      </c>
      <c r="V330" s="220">
        <f>ROUND(E330*U330,2)</f>
        <v>0</v>
      </c>
      <c r="W330" s="220"/>
      <c r="X330" s="220" t="s">
        <v>550</v>
      </c>
      <c r="Y330" s="220" t="s">
        <v>249</v>
      </c>
      <c r="Z330" s="210"/>
      <c r="AA330" s="210"/>
      <c r="AB330" s="210"/>
      <c r="AC330" s="210"/>
      <c r="AD330" s="210"/>
      <c r="AE330" s="210"/>
      <c r="AF330" s="210"/>
      <c r="AG330" s="210" t="s">
        <v>551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39">
        <v>121</v>
      </c>
      <c r="B331" s="240" t="s">
        <v>2300</v>
      </c>
      <c r="C331" s="250" t="s">
        <v>2301</v>
      </c>
      <c r="D331" s="241" t="s">
        <v>410</v>
      </c>
      <c r="E331" s="242">
        <v>1</v>
      </c>
      <c r="F331" s="243"/>
      <c r="G331" s="244">
        <f>ROUND(E331*F331,2)</f>
        <v>0</v>
      </c>
      <c r="H331" s="243"/>
      <c r="I331" s="244">
        <f>ROUND(E331*H331,2)</f>
        <v>0</v>
      </c>
      <c r="J331" s="243"/>
      <c r="K331" s="244">
        <f>ROUND(E331*J331,2)</f>
        <v>0</v>
      </c>
      <c r="L331" s="244">
        <v>21</v>
      </c>
      <c r="M331" s="244">
        <f>G331*(1+L331/100)</f>
        <v>0</v>
      </c>
      <c r="N331" s="242">
        <v>1E-4</v>
      </c>
      <c r="O331" s="242">
        <f>ROUND(E331*N331,2)</f>
        <v>0</v>
      </c>
      <c r="P331" s="242">
        <v>0</v>
      </c>
      <c r="Q331" s="242">
        <f>ROUND(E331*P331,2)</f>
        <v>0</v>
      </c>
      <c r="R331" s="244"/>
      <c r="S331" s="244" t="s">
        <v>279</v>
      </c>
      <c r="T331" s="245" t="s">
        <v>247</v>
      </c>
      <c r="U331" s="220">
        <v>0</v>
      </c>
      <c r="V331" s="220">
        <f>ROUND(E331*U331,2)</f>
        <v>0</v>
      </c>
      <c r="W331" s="220"/>
      <c r="X331" s="220" t="s">
        <v>550</v>
      </c>
      <c r="Y331" s="220" t="s">
        <v>249</v>
      </c>
      <c r="Z331" s="210"/>
      <c r="AA331" s="210"/>
      <c r="AB331" s="210"/>
      <c r="AC331" s="210"/>
      <c r="AD331" s="210"/>
      <c r="AE331" s="210"/>
      <c r="AF331" s="210"/>
      <c r="AG331" s="210" t="s">
        <v>551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2.5" outlineLevel="1" x14ac:dyDescent="0.2">
      <c r="A332" s="239">
        <v>122</v>
      </c>
      <c r="B332" s="240" t="s">
        <v>2302</v>
      </c>
      <c r="C332" s="250" t="s">
        <v>2303</v>
      </c>
      <c r="D332" s="241" t="s">
        <v>410</v>
      </c>
      <c r="E332" s="242">
        <v>1</v>
      </c>
      <c r="F332" s="243"/>
      <c r="G332" s="244">
        <f>ROUND(E332*F332,2)</f>
        <v>0</v>
      </c>
      <c r="H332" s="243"/>
      <c r="I332" s="244">
        <f>ROUND(E332*H332,2)</f>
        <v>0</v>
      </c>
      <c r="J332" s="243"/>
      <c r="K332" s="244">
        <f>ROUND(E332*J332,2)</f>
        <v>0</v>
      </c>
      <c r="L332" s="244">
        <v>21</v>
      </c>
      <c r="M332" s="244">
        <f>G332*(1+L332/100)</f>
        <v>0</v>
      </c>
      <c r="N332" s="242">
        <v>2.0000000000000001E-4</v>
      </c>
      <c r="O332" s="242">
        <f>ROUND(E332*N332,2)</f>
        <v>0</v>
      </c>
      <c r="P332" s="242">
        <v>0</v>
      </c>
      <c r="Q332" s="242">
        <f>ROUND(E332*P332,2)</f>
        <v>0</v>
      </c>
      <c r="R332" s="244" t="s">
        <v>549</v>
      </c>
      <c r="S332" s="244" t="s">
        <v>246</v>
      </c>
      <c r="T332" s="245" t="s">
        <v>411</v>
      </c>
      <c r="U332" s="220">
        <v>0</v>
      </c>
      <c r="V332" s="220">
        <f>ROUND(E332*U332,2)</f>
        <v>0</v>
      </c>
      <c r="W332" s="220"/>
      <c r="X332" s="220" t="s">
        <v>550</v>
      </c>
      <c r="Y332" s="220" t="s">
        <v>249</v>
      </c>
      <c r="Z332" s="210"/>
      <c r="AA332" s="210"/>
      <c r="AB332" s="210"/>
      <c r="AC332" s="210"/>
      <c r="AD332" s="210"/>
      <c r="AE332" s="210"/>
      <c r="AF332" s="210"/>
      <c r="AG332" s="210" t="s">
        <v>551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1" x14ac:dyDescent="0.2">
      <c r="A333" s="239">
        <v>123</v>
      </c>
      <c r="B333" s="240" t="s">
        <v>2304</v>
      </c>
      <c r="C333" s="250" t="s">
        <v>2305</v>
      </c>
      <c r="D333" s="241" t="s">
        <v>410</v>
      </c>
      <c r="E333" s="242">
        <v>7</v>
      </c>
      <c r="F333" s="243"/>
      <c r="G333" s="244">
        <f>ROUND(E333*F333,2)</f>
        <v>0</v>
      </c>
      <c r="H333" s="243"/>
      <c r="I333" s="244">
        <f>ROUND(E333*H333,2)</f>
        <v>0</v>
      </c>
      <c r="J333" s="243"/>
      <c r="K333" s="244">
        <f>ROUND(E333*J333,2)</f>
        <v>0</v>
      </c>
      <c r="L333" s="244">
        <v>21</v>
      </c>
      <c r="M333" s="244">
        <f>G333*(1+L333/100)</f>
        <v>0</v>
      </c>
      <c r="N333" s="242">
        <v>3.8000000000000002E-4</v>
      </c>
      <c r="O333" s="242">
        <f>ROUND(E333*N333,2)</f>
        <v>0</v>
      </c>
      <c r="P333" s="242">
        <v>0</v>
      </c>
      <c r="Q333" s="242">
        <f>ROUND(E333*P333,2)</f>
        <v>0</v>
      </c>
      <c r="R333" s="244" t="s">
        <v>549</v>
      </c>
      <c r="S333" s="244" t="s">
        <v>246</v>
      </c>
      <c r="T333" s="245" t="s">
        <v>411</v>
      </c>
      <c r="U333" s="220">
        <v>0</v>
      </c>
      <c r="V333" s="220">
        <f>ROUND(E333*U333,2)</f>
        <v>0</v>
      </c>
      <c r="W333" s="220"/>
      <c r="X333" s="220" t="s">
        <v>550</v>
      </c>
      <c r="Y333" s="220" t="s">
        <v>249</v>
      </c>
      <c r="Z333" s="210"/>
      <c r="AA333" s="210"/>
      <c r="AB333" s="210"/>
      <c r="AC333" s="210"/>
      <c r="AD333" s="210"/>
      <c r="AE333" s="210"/>
      <c r="AF333" s="210"/>
      <c r="AG333" s="210" t="s">
        <v>551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29">
        <v>124</v>
      </c>
      <c r="B334" s="230" t="s">
        <v>2306</v>
      </c>
      <c r="C334" s="247" t="s">
        <v>2307</v>
      </c>
      <c r="D334" s="231" t="s">
        <v>342</v>
      </c>
      <c r="E334" s="232">
        <v>7.8350000000000003E-2</v>
      </c>
      <c r="F334" s="233"/>
      <c r="G334" s="234">
        <f>ROUND(E334*F334,2)</f>
        <v>0</v>
      </c>
      <c r="H334" s="233"/>
      <c r="I334" s="234">
        <f>ROUND(E334*H334,2)</f>
        <v>0</v>
      </c>
      <c r="J334" s="233"/>
      <c r="K334" s="234">
        <f>ROUND(E334*J334,2)</f>
        <v>0</v>
      </c>
      <c r="L334" s="234">
        <v>21</v>
      </c>
      <c r="M334" s="234">
        <f>G334*(1+L334/100)</f>
        <v>0</v>
      </c>
      <c r="N334" s="232">
        <v>0</v>
      </c>
      <c r="O334" s="232">
        <f>ROUND(E334*N334,2)</f>
        <v>0</v>
      </c>
      <c r="P334" s="232">
        <v>0</v>
      </c>
      <c r="Q334" s="232">
        <f>ROUND(E334*P334,2)</f>
        <v>0</v>
      </c>
      <c r="R334" s="234" t="s">
        <v>580</v>
      </c>
      <c r="S334" s="234" t="s">
        <v>246</v>
      </c>
      <c r="T334" s="235" t="s">
        <v>411</v>
      </c>
      <c r="U334" s="220">
        <v>1.47</v>
      </c>
      <c r="V334" s="220">
        <f>ROUND(E334*U334,2)</f>
        <v>0.12</v>
      </c>
      <c r="W334" s="220"/>
      <c r="X334" s="220" t="s">
        <v>280</v>
      </c>
      <c r="Y334" s="220" t="s">
        <v>249</v>
      </c>
      <c r="Z334" s="210"/>
      <c r="AA334" s="210"/>
      <c r="AB334" s="210"/>
      <c r="AC334" s="210"/>
      <c r="AD334" s="210"/>
      <c r="AE334" s="210"/>
      <c r="AF334" s="210"/>
      <c r="AG334" s="210" t="s">
        <v>450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2" x14ac:dyDescent="0.2">
      <c r="A335" s="217"/>
      <c r="B335" s="218"/>
      <c r="C335" s="261" t="s">
        <v>2308</v>
      </c>
      <c r="D335" s="260"/>
      <c r="E335" s="260"/>
      <c r="F335" s="260"/>
      <c r="G335" s="26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320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x14ac:dyDescent="0.2">
      <c r="A336" s="222" t="s">
        <v>241</v>
      </c>
      <c r="B336" s="223" t="s">
        <v>167</v>
      </c>
      <c r="C336" s="246" t="s">
        <v>168</v>
      </c>
      <c r="D336" s="224"/>
      <c r="E336" s="225"/>
      <c r="F336" s="226"/>
      <c r="G336" s="226">
        <f>SUMIF(AG337:AG397,"&lt;&gt;NOR",G337:G397)</f>
        <v>0</v>
      </c>
      <c r="H336" s="226"/>
      <c r="I336" s="226">
        <f>SUM(I337:I397)</f>
        <v>0</v>
      </c>
      <c r="J336" s="226"/>
      <c r="K336" s="226">
        <f>SUM(K337:K397)</f>
        <v>0</v>
      </c>
      <c r="L336" s="226"/>
      <c r="M336" s="226">
        <f>SUM(M337:M397)</f>
        <v>0</v>
      </c>
      <c r="N336" s="225"/>
      <c r="O336" s="225">
        <f>SUM(O337:O397)</f>
        <v>1.22</v>
      </c>
      <c r="P336" s="225"/>
      <c r="Q336" s="225">
        <f>SUM(Q337:Q397)</f>
        <v>0</v>
      </c>
      <c r="R336" s="226"/>
      <c r="S336" s="226"/>
      <c r="T336" s="227"/>
      <c r="U336" s="221"/>
      <c r="V336" s="221">
        <f>SUM(V337:V397)</f>
        <v>86.969999999999985</v>
      </c>
      <c r="W336" s="221"/>
      <c r="X336" s="221"/>
      <c r="Y336" s="221"/>
      <c r="AG336" t="s">
        <v>242</v>
      </c>
    </row>
    <row r="337" spans="1:60" ht="22.5" outlineLevel="1" x14ac:dyDescent="0.2">
      <c r="A337" s="229">
        <v>125</v>
      </c>
      <c r="B337" s="230" t="s">
        <v>2309</v>
      </c>
      <c r="C337" s="247" t="s">
        <v>2310</v>
      </c>
      <c r="D337" s="231" t="s">
        <v>400</v>
      </c>
      <c r="E337" s="232">
        <v>2.1</v>
      </c>
      <c r="F337" s="233"/>
      <c r="G337" s="234">
        <f>ROUND(E337*F337,2)</f>
        <v>0</v>
      </c>
      <c r="H337" s="233"/>
      <c r="I337" s="234">
        <f>ROUND(E337*H337,2)</f>
        <v>0</v>
      </c>
      <c r="J337" s="233"/>
      <c r="K337" s="234">
        <f>ROUND(E337*J337,2)</f>
        <v>0</v>
      </c>
      <c r="L337" s="234">
        <v>21</v>
      </c>
      <c r="M337" s="234">
        <f>G337*(1+L337/100)</f>
        <v>0</v>
      </c>
      <c r="N337" s="232">
        <v>3.2799999999999999E-3</v>
      </c>
      <c r="O337" s="232">
        <f>ROUND(E337*N337,2)</f>
        <v>0.01</v>
      </c>
      <c r="P337" s="232">
        <v>0</v>
      </c>
      <c r="Q337" s="232">
        <f>ROUND(E337*P337,2)</f>
        <v>0</v>
      </c>
      <c r="R337" s="234" t="s">
        <v>580</v>
      </c>
      <c r="S337" s="234" t="s">
        <v>246</v>
      </c>
      <c r="T337" s="235" t="s">
        <v>411</v>
      </c>
      <c r="U337" s="220">
        <v>0.28499999999999998</v>
      </c>
      <c r="V337" s="220">
        <f>ROUND(E337*U337,2)</f>
        <v>0.6</v>
      </c>
      <c r="W337" s="220"/>
      <c r="X337" s="220" t="s">
        <v>280</v>
      </c>
      <c r="Y337" s="220" t="s">
        <v>249</v>
      </c>
      <c r="Z337" s="210"/>
      <c r="AA337" s="210"/>
      <c r="AB337" s="210"/>
      <c r="AC337" s="210"/>
      <c r="AD337" s="210"/>
      <c r="AE337" s="210"/>
      <c r="AF337" s="210"/>
      <c r="AG337" s="210" t="s">
        <v>450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17"/>
      <c r="B338" s="218"/>
      <c r="C338" s="261" t="s">
        <v>2311</v>
      </c>
      <c r="D338" s="260"/>
      <c r="E338" s="260"/>
      <c r="F338" s="260"/>
      <c r="G338" s="26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320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17"/>
      <c r="B339" s="218"/>
      <c r="C339" s="262" t="s">
        <v>2312</v>
      </c>
      <c r="D339" s="254"/>
      <c r="E339" s="255">
        <v>2.1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322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ht="22.5" outlineLevel="1" x14ac:dyDescent="0.2">
      <c r="A340" s="229">
        <v>126</v>
      </c>
      <c r="B340" s="230" t="s">
        <v>2313</v>
      </c>
      <c r="C340" s="247" t="s">
        <v>2314</v>
      </c>
      <c r="D340" s="231" t="s">
        <v>400</v>
      </c>
      <c r="E340" s="232">
        <v>0.1</v>
      </c>
      <c r="F340" s="233"/>
      <c r="G340" s="234">
        <f>ROUND(E340*F340,2)</f>
        <v>0</v>
      </c>
      <c r="H340" s="233"/>
      <c r="I340" s="234">
        <f>ROUND(E340*H340,2)</f>
        <v>0</v>
      </c>
      <c r="J340" s="233"/>
      <c r="K340" s="234">
        <f>ROUND(E340*J340,2)</f>
        <v>0</v>
      </c>
      <c r="L340" s="234">
        <v>21</v>
      </c>
      <c r="M340" s="234">
        <f>G340*(1+L340/100)</f>
        <v>0</v>
      </c>
      <c r="N340" s="232">
        <v>4.1900000000000001E-3</v>
      </c>
      <c r="O340" s="232">
        <f>ROUND(E340*N340,2)</f>
        <v>0</v>
      </c>
      <c r="P340" s="232">
        <v>0</v>
      </c>
      <c r="Q340" s="232">
        <f>ROUND(E340*P340,2)</f>
        <v>0</v>
      </c>
      <c r="R340" s="234" t="s">
        <v>580</v>
      </c>
      <c r="S340" s="234" t="s">
        <v>246</v>
      </c>
      <c r="T340" s="235" t="s">
        <v>411</v>
      </c>
      <c r="U340" s="220">
        <v>0.31900000000000001</v>
      </c>
      <c r="V340" s="220">
        <f>ROUND(E340*U340,2)</f>
        <v>0.03</v>
      </c>
      <c r="W340" s="220"/>
      <c r="X340" s="220" t="s">
        <v>280</v>
      </c>
      <c r="Y340" s="220" t="s">
        <v>249</v>
      </c>
      <c r="Z340" s="210"/>
      <c r="AA340" s="210"/>
      <c r="AB340" s="210"/>
      <c r="AC340" s="210"/>
      <c r="AD340" s="210"/>
      <c r="AE340" s="210"/>
      <c r="AF340" s="210"/>
      <c r="AG340" s="210" t="s">
        <v>450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61" t="s">
        <v>2311</v>
      </c>
      <c r="D341" s="260"/>
      <c r="E341" s="260"/>
      <c r="F341" s="260"/>
      <c r="G341" s="26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320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62" t="s">
        <v>2315</v>
      </c>
      <c r="D342" s="254"/>
      <c r="E342" s="255">
        <v>0.1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322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29">
        <v>127</v>
      </c>
      <c r="B343" s="230" t="s">
        <v>2316</v>
      </c>
      <c r="C343" s="247" t="s">
        <v>2317</v>
      </c>
      <c r="D343" s="231" t="s">
        <v>400</v>
      </c>
      <c r="E343" s="232">
        <v>14.1</v>
      </c>
      <c r="F343" s="233"/>
      <c r="G343" s="234">
        <f>ROUND(E343*F343,2)</f>
        <v>0</v>
      </c>
      <c r="H343" s="233"/>
      <c r="I343" s="234">
        <f>ROUND(E343*H343,2)</f>
        <v>0</v>
      </c>
      <c r="J343" s="233"/>
      <c r="K343" s="234">
        <f>ROUND(E343*J343,2)</f>
        <v>0</v>
      </c>
      <c r="L343" s="234">
        <v>21</v>
      </c>
      <c r="M343" s="234">
        <f>G343*(1+L343/100)</f>
        <v>0</v>
      </c>
      <c r="N343" s="232">
        <v>4.8500000000000001E-3</v>
      </c>
      <c r="O343" s="232">
        <f>ROUND(E343*N343,2)</f>
        <v>7.0000000000000007E-2</v>
      </c>
      <c r="P343" s="232">
        <v>0</v>
      </c>
      <c r="Q343" s="232">
        <f>ROUND(E343*P343,2)</f>
        <v>0</v>
      </c>
      <c r="R343" s="234" t="s">
        <v>580</v>
      </c>
      <c r="S343" s="234" t="s">
        <v>246</v>
      </c>
      <c r="T343" s="235" t="s">
        <v>411</v>
      </c>
      <c r="U343" s="220">
        <v>0.33200000000000002</v>
      </c>
      <c r="V343" s="220">
        <f>ROUND(E343*U343,2)</f>
        <v>4.68</v>
      </c>
      <c r="W343" s="220"/>
      <c r="X343" s="220" t="s">
        <v>280</v>
      </c>
      <c r="Y343" s="220" t="s">
        <v>249</v>
      </c>
      <c r="Z343" s="210"/>
      <c r="AA343" s="210"/>
      <c r="AB343" s="210"/>
      <c r="AC343" s="210"/>
      <c r="AD343" s="210"/>
      <c r="AE343" s="210"/>
      <c r="AF343" s="210"/>
      <c r="AG343" s="210" t="s">
        <v>450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17"/>
      <c r="B344" s="218"/>
      <c r="C344" s="261" t="s">
        <v>2311</v>
      </c>
      <c r="D344" s="260"/>
      <c r="E344" s="260"/>
      <c r="F344" s="260"/>
      <c r="G344" s="26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320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62" t="s">
        <v>2318</v>
      </c>
      <c r="D345" s="254"/>
      <c r="E345" s="255">
        <v>14.1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322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1" x14ac:dyDescent="0.2">
      <c r="A346" s="229">
        <v>128</v>
      </c>
      <c r="B346" s="230" t="s">
        <v>2319</v>
      </c>
      <c r="C346" s="247" t="s">
        <v>2320</v>
      </c>
      <c r="D346" s="231" t="s">
        <v>400</v>
      </c>
      <c r="E346" s="232">
        <v>29.8</v>
      </c>
      <c r="F346" s="233"/>
      <c r="G346" s="234">
        <f>ROUND(E346*F346,2)</f>
        <v>0</v>
      </c>
      <c r="H346" s="233"/>
      <c r="I346" s="234">
        <f>ROUND(E346*H346,2)</f>
        <v>0</v>
      </c>
      <c r="J346" s="233"/>
      <c r="K346" s="234">
        <f>ROUND(E346*J346,2)</f>
        <v>0</v>
      </c>
      <c r="L346" s="234">
        <v>21</v>
      </c>
      <c r="M346" s="234">
        <f>G346*(1+L346/100)</f>
        <v>0</v>
      </c>
      <c r="N346" s="232">
        <v>6.7499999999999999E-3</v>
      </c>
      <c r="O346" s="232">
        <f>ROUND(E346*N346,2)</f>
        <v>0.2</v>
      </c>
      <c r="P346" s="232">
        <v>0</v>
      </c>
      <c r="Q346" s="232">
        <f>ROUND(E346*P346,2)</f>
        <v>0</v>
      </c>
      <c r="R346" s="234" t="s">
        <v>580</v>
      </c>
      <c r="S346" s="234" t="s">
        <v>246</v>
      </c>
      <c r="T346" s="235" t="s">
        <v>411</v>
      </c>
      <c r="U346" s="220">
        <v>0.34799999999999998</v>
      </c>
      <c r="V346" s="220">
        <f>ROUND(E346*U346,2)</f>
        <v>10.37</v>
      </c>
      <c r="W346" s="220"/>
      <c r="X346" s="220" t="s">
        <v>280</v>
      </c>
      <c r="Y346" s="220" t="s">
        <v>249</v>
      </c>
      <c r="Z346" s="210"/>
      <c r="AA346" s="210"/>
      <c r="AB346" s="210"/>
      <c r="AC346" s="210"/>
      <c r="AD346" s="210"/>
      <c r="AE346" s="210"/>
      <c r="AF346" s="210"/>
      <c r="AG346" s="210" t="s">
        <v>450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17"/>
      <c r="B347" s="218"/>
      <c r="C347" s="261" t="s">
        <v>2311</v>
      </c>
      <c r="D347" s="260"/>
      <c r="E347" s="260"/>
      <c r="F347" s="260"/>
      <c r="G347" s="26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320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62" t="s">
        <v>2321</v>
      </c>
      <c r="D348" s="254"/>
      <c r="E348" s="255">
        <v>29.8</v>
      </c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322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29">
        <v>129</v>
      </c>
      <c r="B349" s="230" t="s">
        <v>2322</v>
      </c>
      <c r="C349" s="247" t="s">
        <v>2323</v>
      </c>
      <c r="D349" s="231" t="s">
        <v>400</v>
      </c>
      <c r="E349" s="232">
        <v>151.69999999999999</v>
      </c>
      <c r="F349" s="233"/>
      <c r="G349" s="234">
        <f>ROUND(E349*F349,2)</f>
        <v>0</v>
      </c>
      <c r="H349" s="233"/>
      <c r="I349" s="234">
        <f>ROUND(E349*H349,2)</f>
        <v>0</v>
      </c>
      <c r="J349" s="233"/>
      <c r="K349" s="234">
        <f>ROUND(E349*J349,2)</f>
        <v>0</v>
      </c>
      <c r="L349" s="234">
        <v>21</v>
      </c>
      <c r="M349" s="234">
        <f>G349*(1+L349/100)</f>
        <v>0</v>
      </c>
      <c r="N349" s="232">
        <v>5.6299999999999996E-3</v>
      </c>
      <c r="O349" s="232">
        <f>ROUND(E349*N349,2)</f>
        <v>0.85</v>
      </c>
      <c r="P349" s="232">
        <v>0</v>
      </c>
      <c r="Q349" s="232">
        <f>ROUND(E349*P349,2)</f>
        <v>0</v>
      </c>
      <c r="R349" s="234"/>
      <c r="S349" s="234" t="s">
        <v>279</v>
      </c>
      <c r="T349" s="235" t="s">
        <v>247</v>
      </c>
      <c r="U349" s="220">
        <v>0</v>
      </c>
      <c r="V349" s="220">
        <f>ROUND(E349*U349,2)</f>
        <v>0</v>
      </c>
      <c r="W349" s="220"/>
      <c r="X349" s="220" t="s">
        <v>280</v>
      </c>
      <c r="Y349" s="220" t="s">
        <v>249</v>
      </c>
      <c r="Z349" s="210"/>
      <c r="AA349" s="210"/>
      <c r="AB349" s="210"/>
      <c r="AC349" s="210"/>
      <c r="AD349" s="210"/>
      <c r="AE349" s="210"/>
      <c r="AF349" s="210"/>
      <c r="AG349" s="210" t="s">
        <v>450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17"/>
      <c r="B350" s="218"/>
      <c r="C350" s="248" t="s">
        <v>2324</v>
      </c>
      <c r="D350" s="236"/>
      <c r="E350" s="236"/>
      <c r="F350" s="236"/>
      <c r="G350" s="236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252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62" t="s">
        <v>2325</v>
      </c>
      <c r="D351" s="254"/>
      <c r="E351" s="255">
        <v>151.69999999999999</v>
      </c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322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1" x14ac:dyDescent="0.2">
      <c r="A352" s="229">
        <v>130</v>
      </c>
      <c r="B352" s="230" t="s">
        <v>2326</v>
      </c>
      <c r="C352" s="247" t="s">
        <v>2327</v>
      </c>
      <c r="D352" s="231" t="s">
        <v>400</v>
      </c>
      <c r="E352" s="232">
        <v>75.400000000000006</v>
      </c>
      <c r="F352" s="233"/>
      <c r="G352" s="234">
        <f>ROUND(E352*F352,2)</f>
        <v>0</v>
      </c>
      <c r="H352" s="233"/>
      <c r="I352" s="234">
        <f>ROUND(E352*H352,2)</f>
        <v>0</v>
      </c>
      <c r="J352" s="233"/>
      <c r="K352" s="234">
        <f>ROUND(E352*J352,2)</f>
        <v>0</v>
      </c>
      <c r="L352" s="234">
        <v>21</v>
      </c>
      <c r="M352" s="234">
        <f>G352*(1+L352/100)</f>
        <v>0</v>
      </c>
      <c r="N352" s="232">
        <v>2.4000000000000001E-4</v>
      </c>
      <c r="O352" s="232">
        <f>ROUND(E352*N352,2)</f>
        <v>0.02</v>
      </c>
      <c r="P352" s="232">
        <v>0</v>
      </c>
      <c r="Q352" s="232">
        <f>ROUND(E352*P352,2)</f>
        <v>0</v>
      </c>
      <c r="R352" s="234" t="s">
        <v>580</v>
      </c>
      <c r="S352" s="234" t="s">
        <v>246</v>
      </c>
      <c r="T352" s="235" t="s">
        <v>411</v>
      </c>
      <c r="U352" s="220">
        <v>0.26790000000000003</v>
      </c>
      <c r="V352" s="220">
        <f>ROUND(E352*U352,2)</f>
        <v>20.2</v>
      </c>
      <c r="W352" s="220"/>
      <c r="X352" s="220" t="s">
        <v>280</v>
      </c>
      <c r="Y352" s="220" t="s">
        <v>249</v>
      </c>
      <c r="Z352" s="210"/>
      <c r="AA352" s="210"/>
      <c r="AB352" s="210"/>
      <c r="AC352" s="210"/>
      <c r="AD352" s="210"/>
      <c r="AE352" s="210"/>
      <c r="AF352" s="210"/>
      <c r="AG352" s="210" t="s">
        <v>450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61" t="s">
        <v>2311</v>
      </c>
      <c r="D353" s="260"/>
      <c r="E353" s="260"/>
      <c r="F353" s="260"/>
      <c r="G353" s="26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320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62" t="s">
        <v>2328</v>
      </c>
      <c r="D354" s="254"/>
      <c r="E354" s="255">
        <v>75.400000000000006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322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22.5" outlineLevel="1" x14ac:dyDescent="0.2">
      <c r="A355" s="229">
        <v>131</v>
      </c>
      <c r="B355" s="230" t="s">
        <v>2329</v>
      </c>
      <c r="C355" s="247" t="s">
        <v>2330</v>
      </c>
      <c r="D355" s="231" t="s">
        <v>400</v>
      </c>
      <c r="E355" s="232">
        <v>18.2</v>
      </c>
      <c r="F355" s="233"/>
      <c r="G355" s="234">
        <f>ROUND(E355*F355,2)</f>
        <v>0</v>
      </c>
      <c r="H355" s="233"/>
      <c r="I355" s="234">
        <f>ROUND(E355*H355,2)</f>
        <v>0</v>
      </c>
      <c r="J355" s="233"/>
      <c r="K355" s="234">
        <f>ROUND(E355*J355,2)</f>
        <v>0</v>
      </c>
      <c r="L355" s="234">
        <v>21</v>
      </c>
      <c r="M355" s="234">
        <f>G355*(1+L355/100)</f>
        <v>0</v>
      </c>
      <c r="N355" s="232">
        <v>5.9000000000000003E-4</v>
      </c>
      <c r="O355" s="232">
        <f>ROUND(E355*N355,2)</f>
        <v>0.01</v>
      </c>
      <c r="P355" s="232">
        <v>0</v>
      </c>
      <c r="Q355" s="232">
        <f>ROUND(E355*P355,2)</f>
        <v>0</v>
      </c>
      <c r="R355" s="234" t="s">
        <v>580</v>
      </c>
      <c r="S355" s="234" t="s">
        <v>246</v>
      </c>
      <c r="T355" s="235" t="s">
        <v>411</v>
      </c>
      <c r="U355" s="220">
        <v>0.29730000000000001</v>
      </c>
      <c r="V355" s="220">
        <f>ROUND(E355*U355,2)</f>
        <v>5.41</v>
      </c>
      <c r="W355" s="220"/>
      <c r="X355" s="220" t="s">
        <v>280</v>
      </c>
      <c r="Y355" s="220" t="s">
        <v>249</v>
      </c>
      <c r="Z355" s="210"/>
      <c r="AA355" s="210"/>
      <c r="AB355" s="210"/>
      <c r="AC355" s="210"/>
      <c r="AD355" s="210"/>
      <c r="AE355" s="210"/>
      <c r="AF355" s="210"/>
      <c r="AG355" s="210" t="s">
        <v>450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61" t="s">
        <v>2311</v>
      </c>
      <c r="D356" s="260"/>
      <c r="E356" s="260"/>
      <c r="F356" s="260"/>
      <c r="G356" s="26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320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17"/>
      <c r="B357" s="218"/>
      <c r="C357" s="262" t="s">
        <v>2331</v>
      </c>
      <c r="D357" s="254"/>
      <c r="E357" s="255">
        <v>18.2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322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2.5" outlineLevel="1" x14ac:dyDescent="0.2">
      <c r="A358" s="229">
        <v>132</v>
      </c>
      <c r="B358" s="230" t="s">
        <v>2332</v>
      </c>
      <c r="C358" s="247" t="s">
        <v>2333</v>
      </c>
      <c r="D358" s="231" t="s">
        <v>400</v>
      </c>
      <c r="E358" s="232">
        <v>12</v>
      </c>
      <c r="F358" s="233"/>
      <c r="G358" s="234">
        <f>ROUND(E358*F358,2)</f>
        <v>0</v>
      </c>
      <c r="H358" s="233"/>
      <c r="I358" s="234">
        <f>ROUND(E358*H358,2)</f>
        <v>0</v>
      </c>
      <c r="J358" s="233"/>
      <c r="K358" s="234">
        <f>ROUND(E358*J358,2)</f>
        <v>0</v>
      </c>
      <c r="L358" s="234">
        <v>21</v>
      </c>
      <c r="M358" s="234">
        <f>G358*(1+L358/100)</f>
        <v>0</v>
      </c>
      <c r="N358" s="232">
        <v>7.7999999999999999E-4</v>
      </c>
      <c r="O358" s="232">
        <f>ROUND(E358*N358,2)</f>
        <v>0.01</v>
      </c>
      <c r="P358" s="232">
        <v>0</v>
      </c>
      <c r="Q358" s="232">
        <f>ROUND(E358*P358,2)</f>
        <v>0</v>
      </c>
      <c r="R358" s="234" t="s">
        <v>580</v>
      </c>
      <c r="S358" s="234" t="s">
        <v>246</v>
      </c>
      <c r="T358" s="235" t="s">
        <v>411</v>
      </c>
      <c r="U358" s="220">
        <v>0.33279999999999998</v>
      </c>
      <c r="V358" s="220">
        <f>ROUND(E358*U358,2)</f>
        <v>3.99</v>
      </c>
      <c r="W358" s="220"/>
      <c r="X358" s="220" t="s">
        <v>280</v>
      </c>
      <c r="Y358" s="220" t="s">
        <v>249</v>
      </c>
      <c r="Z358" s="210"/>
      <c r="AA358" s="210"/>
      <c r="AB358" s="210"/>
      <c r="AC358" s="210"/>
      <c r="AD358" s="210"/>
      <c r="AE358" s="210"/>
      <c r="AF358" s="210"/>
      <c r="AG358" s="210" t="s">
        <v>450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61" t="s">
        <v>2311</v>
      </c>
      <c r="D359" s="260"/>
      <c r="E359" s="260"/>
      <c r="F359" s="260"/>
      <c r="G359" s="26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320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17"/>
      <c r="B360" s="218"/>
      <c r="C360" s="262" t="s">
        <v>2334</v>
      </c>
      <c r="D360" s="254"/>
      <c r="E360" s="255">
        <v>12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322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22.5" outlineLevel="1" x14ac:dyDescent="0.2">
      <c r="A361" s="229">
        <v>133</v>
      </c>
      <c r="B361" s="230" t="s">
        <v>2335</v>
      </c>
      <c r="C361" s="247" t="s">
        <v>2336</v>
      </c>
      <c r="D361" s="231" t="s">
        <v>400</v>
      </c>
      <c r="E361" s="232">
        <v>41.5</v>
      </c>
      <c r="F361" s="233"/>
      <c r="G361" s="234">
        <f>ROUND(E361*F361,2)</f>
        <v>0</v>
      </c>
      <c r="H361" s="233"/>
      <c r="I361" s="234">
        <f>ROUND(E361*H361,2)</f>
        <v>0</v>
      </c>
      <c r="J361" s="233"/>
      <c r="K361" s="234">
        <f>ROUND(E361*J361,2)</f>
        <v>0</v>
      </c>
      <c r="L361" s="234">
        <v>21</v>
      </c>
      <c r="M361" s="234">
        <f>G361*(1+L361/100)</f>
        <v>0</v>
      </c>
      <c r="N361" s="232">
        <v>2.0000000000000002E-5</v>
      </c>
      <c r="O361" s="232">
        <f>ROUND(E361*N361,2)</f>
        <v>0</v>
      </c>
      <c r="P361" s="232">
        <v>0</v>
      </c>
      <c r="Q361" s="232">
        <f>ROUND(E361*P361,2)</f>
        <v>0</v>
      </c>
      <c r="R361" s="234" t="s">
        <v>580</v>
      </c>
      <c r="S361" s="234" t="s">
        <v>246</v>
      </c>
      <c r="T361" s="235" t="s">
        <v>411</v>
      </c>
      <c r="U361" s="220">
        <v>0.129</v>
      </c>
      <c r="V361" s="220">
        <f>ROUND(E361*U361,2)</f>
        <v>5.35</v>
      </c>
      <c r="W361" s="220"/>
      <c r="X361" s="220" t="s">
        <v>280</v>
      </c>
      <c r="Y361" s="220" t="s">
        <v>249</v>
      </c>
      <c r="Z361" s="210"/>
      <c r="AA361" s="210"/>
      <c r="AB361" s="210"/>
      <c r="AC361" s="210"/>
      <c r="AD361" s="210"/>
      <c r="AE361" s="210"/>
      <c r="AF361" s="210"/>
      <c r="AG361" s="210" t="s">
        <v>450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17"/>
      <c r="B362" s="218"/>
      <c r="C362" s="262" t="s">
        <v>2337</v>
      </c>
      <c r="D362" s="254"/>
      <c r="E362" s="255">
        <v>41.5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322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22.5" outlineLevel="1" x14ac:dyDescent="0.2">
      <c r="A363" s="229">
        <v>134</v>
      </c>
      <c r="B363" s="230" t="s">
        <v>2338</v>
      </c>
      <c r="C363" s="247" t="s">
        <v>2339</v>
      </c>
      <c r="D363" s="231" t="s">
        <v>400</v>
      </c>
      <c r="E363" s="232">
        <v>17.399999999999999</v>
      </c>
      <c r="F363" s="233"/>
      <c r="G363" s="234">
        <f>ROUND(E363*F363,2)</f>
        <v>0</v>
      </c>
      <c r="H363" s="233"/>
      <c r="I363" s="234">
        <f>ROUND(E363*H363,2)</f>
        <v>0</v>
      </c>
      <c r="J363" s="233"/>
      <c r="K363" s="234">
        <f>ROUND(E363*J363,2)</f>
        <v>0</v>
      </c>
      <c r="L363" s="234">
        <v>21</v>
      </c>
      <c r="M363" s="234">
        <f>G363*(1+L363/100)</f>
        <v>0</v>
      </c>
      <c r="N363" s="232">
        <v>4.0000000000000003E-5</v>
      </c>
      <c r="O363" s="232">
        <f>ROUND(E363*N363,2)</f>
        <v>0</v>
      </c>
      <c r="P363" s="232">
        <v>0</v>
      </c>
      <c r="Q363" s="232">
        <f>ROUND(E363*P363,2)</f>
        <v>0</v>
      </c>
      <c r="R363" s="234" t="s">
        <v>580</v>
      </c>
      <c r="S363" s="234" t="s">
        <v>246</v>
      </c>
      <c r="T363" s="235" t="s">
        <v>411</v>
      </c>
      <c r="U363" s="220">
        <v>0.129</v>
      </c>
      <c r="V363" s="220">
        <f>ROUND(E363*U363,2)</f>
        <v>2.2400000000000002</v>
      </c>
      <c r="W363" s="220"/>
      <c r="X363" s="220" t="s">
        <v>280</v>
      </c>
      <c r="Y363" s="220" t="s">
        <v>249</v>
      </c>
      <c r="Z363" s="210"/>
      <c r="AA363" s="210"/>
      <c r="AB363" s="210"/>
      <c r="AC363" s="210"/>
      <c r="AD363" s="210"/>
      <c r="AE363" s="210"/>
      <c r="AF363" s="210"/>
      <c r="AG363" s="210" t="s">
        <v>450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17"/>
      <c r="B364" s="218"/>
      <c r="C364" s="262" t="s">
        <v>2340</v>
      </c>
      <c r="D364" s="254"/>
      <c r="E364" s="255">
        <v>17.399999999999999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322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ht="22.5" outlineLevel="1" x14ac:dyDescent="0.2">
      <c r="A365" s="229">
        <v>135</v>
      </c>
      <c r="B365" s="230" t="s">
        <v>2341</v>
      </c>
      <c r="C365" s="247" t="s">
        <v>2342</v>
      </c>
      <c r="D365" s="231" t="s">
        <v>400</v>
      </c>
      <c r="E365" s="232">
        <v>14.1</v>
      </c>
      <c r="F365" s="233"/>
      <c r="G365" s="234">
        <f>ROUND(E365*F365,2)</f>
        <v>0</v>
      </c>
      <c r="H365" s="233"/>
      <c r="I365" s="234">
        <f>ROUND(E365*H365,2)</f>
        <v>0</v>
      </c>
      <c r="J365" s="233"/>
      <c r="K365" s="234">
        <f>ROUND(E365*J365,2)</f>
        <v>0</v>
      </c>
      <c r="L365" s="234">
        <v>21</v>
      </c>
      <c r="M365" s="234">
        <f>G365*(1+L365/100)</f>
        <v>0</v>
      </c>
      <c r="N365" s="232">
        <v>5.0000000000000002E-5</v>
      </c>
      <c r="O365" s="232">
        <f>ROUND(E365*N365,2)</f>
        <v>0</v>
      </c>
      <c r="P365" s="232">
        <v>0</v>
      </c>
      <c r="Q365" s="232">
        <f>ROUND(E365*P365,2)</f>
        <v>0</v>
      </c>
      <c r="R365" s="234" t="s">
        <v>580</v>
      </c>
      <c r="S365" s="234" t="s">
        <v>246</v>
      </c>
      <c r="T365" s="235" t="s">
        <v>411</v>
      </c>
      <c r="U365" s="220">
        <v>0.14199999999999999</v>
      </c>
      <c r="V365" s="220">
        <f>ROUND(E365*U365,2)</f>
        <v>2</v>
      </c>
      <c r="W365" s="220"/>
      <c r="X365" s="220" t="s">
        <v>280</v>
      </c>
      <c r="Y365" s="220" t="s">
        <v>249</v>
      </c>
      <c r="Z365" s="210"/>
      <c r="AA365" s="210"/>
      <c r="AB365" s="210"/>
      <c r="AC365" s="210"/>
      <c r="AD365" s="210"/>
      <c r="AE365" s="210"/>
      <c r="AF365" s="210"/>
      <c r="AG365" s="210" t="s">
        <v>450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62" t="s">
        <v>2318</v>
      </c>
      <c r="D366" s="254"/>
      <c r="E366" s="255">
        <v>14.1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322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1" x14ac:dyDescent="0.2">
      <c r="A367" s="229">
        <v>136</v>
      </c>
      <c r="B367" s="230" t="s">
        <v>2343</v>
      </c>
      <c r="C367" s="247" t="s">
        <v>2344</v>
      </c>
      <c r="D367" s="231" t="s">
        <v>400</v>
      </c>
      <c r="E367" s="232">
        <v>0.1</v>
      </c>
      <c r="F367" s="233"/>
      <c r="G367" s="234">
        <f>ROUND(E367*F367,2)</f>
        <v>0</v>
      </c>
      <c r="H367" s="233"/>
      <c r="I367" s="234">
        <f>ROUND(E367*H367,2)</f>
        <v>0</v>
      </c>
      <c r="J367" s="233"/>
      <c r="K367" s="234">
        <f>ROUND(E367*J367,2)</f>
        <v>0</v>
      </c>
      <c r="L367" s="234">
        <v>21</v>
      </c>
      <c r="M367" s="234">
        <f>G367*(1+L367/100)</f>
        <v>0</v>
      </c>
      <c r="N367" s="232">
        <v>9.0000000000000006E-5</v>
      </c>
      <c r="O367" s="232">
        <f>ROUND(E367*N367,2)</f>
        <v>0</v>
      </c>
      <c r="P367" s="232">
        <v>0</v>
      </c>
      <c r="Q367" s="232">
        <f>ROUND(E367*P367,2)</f>
        <v>0</v>
      </c>
      <c r="R367" s="234" t="s">
        <v>580</v>
      </c>
      <c r="S367" s="234" t="s">
        <v>246</v>
      </c>
      <c r="T367" s="235" t="s">
        <v>411</v>
      </c>
      <c r="U367" s="220">
        <v>0.157</v>
      </c>
      <c r="V367" s="220">
        <f>ROUND(E367*U367,2)</f>
        <v>0.02</v>
      </c>
      <c r="W367" s="220"/>
      <c r="X367" s="220" t="s">
        <v>280</v>
      </c>
      <c r="Y367" s="220" t="s">
        <v>249</v>
      </c>
      <c r="Z367" s="210"/>
      <c r="AA367" s="210"/>
      <c r="AB367" s="210"/>
      <c r="AC367" s="210"/>
      <c r="AD367" s="210"/>
      <c r="AE367" s="210"/>
      <c r="AF367" s="210"/>
      <c r="AG367" s="210" t="s">
        <v>450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62" t="s">
        <v>2315</v>
      </c>
      <c r="D368" s="254"/>
      <c r="E368" s="255">
        <v>0.1</v>
      </c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322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ht="22.5" outlineLevel="1" x14ac:dyDescent="0.2">
      <c r="A369" s="229">
        <v>137</v>
      </c>
      <c r="B369" s="230" t="s">
        <v>2345</v>
      </c>
      <c r="C369" s="247" t="s">
        <v>2346</v>
      </c>
      <c r="D369" s="231" t="s">
        <v>400</v>
      </c>
      <c r="E369" s="232">
        <v>14.1</v>
      </c>
      <c r="F369" s="233"/>
      <c r="G369" s="234">
        <f>ROUND(E369*F369,2)</f>
        <v>0</v>
      </c>
      <c r="H369" s="233"/>
      <c r="I369" s="234">
        <f>ROUND(E369*H369,2)</f>
        <v>0</v>
      </c>
      <c r="J369" s="233"/>
      <c r="K369" s="234">
        <f>ROUND(E369*J369,2)</f>
        <v>0</v>
      </c>
      <c r="L369" s="234">
        <v>21</v>
      </c>
      <c r="M369" s="234">
        <f>G369*(1+L369/100)</f>
        <v>0</v>
      </c>
      <c r="N369" s="232">
        <v>1.2E-4</v>
      </c>
      <c r="O369" s="232">
        <f>ROUND(E369*N369,2)</f>
        <v>0</v>
      </c>
      <c r="P369" s="232">
        <v>0</v>
      </c>
      <c r="Q369" s="232">
        <f>ROUND(E369*P369,2)</f>
        <v>0</v>
      </c>
      <c r="R369" s="234" t="s">
        <v>580</v>
      </c>
      <c r="S369" s="234" t="s">
        <v>246</v>
      </c>
      <c r="T369" s="235" t="s">
        <v>411</v>
      </c>
      <c r="U369" s="220">
        <v>0.17</v>
      </c>
      <c r="V369" s="220">
        <f>ROUND(E369*U369,2)</f>
        <v>2.4</v>
      </c>
      <c r="W369" s="220"/>
      <c r="X369" s="220" t="s">
        <v>280</v>
      </c>
      <c r="Y369" s="220" t="s">
        <v>249</v>
      </c>
      <c r="Z369" s="210"/>
      <c r="AA369" s="210"/>
      <c r="AB369" s="210"/>
      <c r="AC369" s="210"/>
      <c r="AD369" s="210"/>
      <c r="AE369" s="210"/>
      <c r="AF369" s="210"/>
      <c r="AG369" s="210" t="s">
        <v>450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17"/>
      <c r="B370" s="218"/>
      <c r="C370" s="262" t="s">
        <v>2318</v>
      </c>
      <c r="D370" s="254"/>
      <c r="E370" s="255">
        <v>14.1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10"/>
      <c r="AA370" s="210"/>
      <c r="AB370" s="210"/>
      <c r="AC370" s="210"/>
      <c r="AD370" s="210"/>
      <c r="AE370" s="210"/>
      <c r="AF370" s="210"/>
      <c r="AG370" s="210" t="s">
        <v>322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ht="22.5" outlineLevel="1" x14ac:dyDescent="0.2">
      <c r="A371" s="229">
        <v>138</v>
      </c>
      <c r="B371" s="230" t="s">
        <v>2347</v>
      </c>
      <c r="C371" s="247" t="s">
        <v>2348</v>
      </c>
      <c r="D371" s="231" t="s">
        <v>400</v>
      </c>
      <c r="E371" s="232">
        <v>29.8</v>
      </c>
      <c r="F371" s="233"/>
      <c r="G371" s="234">
        <f>ROUND(E371*F371,2)</f>
        <v>0</v>
      </c>
      <c r="H371" s="233"/>
      <c r="I371" s="234">
        <f>ROUND(E371*H371,2)</f>
        <v>0</v>
      </c>
      <c r="J371" s="233"/>
      <c r="K371" s="234">
        <f>ROUND(E371*J371,2)</f>
        <v>0</v>
      </c>
      <c r="L371" s="234">
        <v>21</v>
      </c>
      <c r="M371" s="234">
        <f>G371*(1+L371/100)</f>
        <v>0</v>
      </c>
      <c r="N371" s="232">
        <v>1.3999999999999999E-4</v>
      </c>
      <c r="O371" s="232">
        <f>ROUND(E371*N371,2)</f>
        <v>0</v>
      </c>
      <c r="P371" s="232">
        <v>0</v>
      </c>
      <c r="Q371" s="232">
        <f>ROUND(E371*P371,2)</f>
        <v>0</v>
      </c>
      <c r="R371" s="234" t="s">
        <v>580</v>
      </c>
      <c r="S371" s="234" t="s">
        <v>246</v>
      </c>
      <c r="T371" s="235" t="s">
        <v>411</v>
      </c>
      <c r="U371" s="220">
        <v>0.185</v>
      </c>
      <c r="V371" s="220">
        <f>ROUND(E371*U371,2)</f>
        <v>5.51</v>
      </c>
      <c r="W371" s="220"/>
      <c r="X371" s="220" t="s">
        <v>280</v>
      </c>
      <c r="Y371" s="220" t="s">
        <v>249</v>
      </c>
      <c r="Z371" s="210"/>
      <c r="AA371" s="210"/>
      <c r="AB371" s="210"/>
      <c r="AC371" s="210"/>
      <c r="AD371" s="210"/>
      <c r="AE371" s="210"/>
      <c r="AF371" s="210"/>
      <c r="AG371" s="210" t="s">
        <v>450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62" t="s">
        <v>2321</v>
      </c>
      <c r="D372" s="254"/>
      <c r="E372" s="255">
        <v>29.8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322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29">
        <v>139</v>
      </c>
      <c r="B373" s="230" t="s">
        <v>2349</v>
      </c>
      <c r="C373" s="247" t="s">
        <v>2350</v>
      </c>
      <c r="D373" s="231" t="s">
        <v>400</v>
      </c>
      <c r="E373" s="232">
        <v>34.700000000000003</v>
      </c>
      <c r="F373" s="233"/>
      <c r="G373" s="234">
        <f>ROUND(E373*F373,2)</f>
        <v>0</v>
      </c>
      <c r="H373" s="233"/>
      <c r="I373" s="234">
        <f>ROUND(E373*H373,2)</f>
        <v>0</v>
      </c>
      <c r="J373" s="233"/>
      <c r="K373" s="234">
        <f>ROUND(E373*J373,2)</f>
        <v>0</v>
      </c>
      <c r="L373" s="234">
        <v>21</v>
      </c>
      <c r="M373" s="234">
        <f>G373*(1+L373/100)</f>
        <v>0</v>
      </c>
      <c r="N373" s="232">
        <v>0</v>
      </c>
      <c r="O373" s="232">
        <f>ROUND(E373*N373,2)</f>
        <v>0</v>
      </c>
      <c r="P373" s="232">
        <v>0</v>
      </c>
      <c r="Q373" s="232">
        <f>ROUND(E373*P373,2)</f>
        <v>0</v>
      </c>
      <c r="R373" s="234" t="s">
        <v>580</v>
      </c>
      <c r="S373" s="234" t="s">
        <v>246</v>
      </c>
      <c r="T373" s="235" t="s">
        <v>411</v>
      </c>
      <c r="U373" s="220">
        <v>0.114</v>
      </c>
      <c r="V373" s="220">
        <f>ROUND(E373*U373,2)</f>
        <v>3.96</v>
      </c>
      <c r="W373" s="220"/>
      <c r="X373" s="220" t="s">
        <v>280</v>
      </c>
      <c r="Y373" s="220" t="s">
        <v>249</v>
      </c>
      <c r="Z373" s="210"/>
      <c r="AA373" s="210"/>
      <c r="AB373" s="210"/>
      <c r="AC373" s="210"/>
      <c r="AD373" s="210"/>
      <c r="AE373" s="210"/>
      <c r="AF373" s="210"/>
      <c r="AG373" s="210" t="s">
        <v>450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">
      <c r="A374" s="217"/>
      <c r="B374" s="218"/>
      <c r="C374" s="262" t="s">
        <v>2351</v>
      </c>
      <c r="D374" s="254"/>
      <c r="E374" s="255">
        <v>34.700000000000003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322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29">
        <v>140</v>
      </c>
      <c r="B375" s="230" t="s">
        <v>2352</v>
      </c>
      <c r="C375" s="247" t="s">
        <v>2353</v>
      </c>
      <c r="D375" s="231" t="s">
        <v>410</v>
      </c>
      <c r="E375" s="232">
        <v>2</v>
      </c>
      <c r="F375" s="233"/>
      <c r="G375" s="234">
        <f>ROUND(E375*F375,2)</f>
        <v>0</v>
      </c>
      <c r="H375" s="233"/>
      <c r="I375" s="234">
        <f>ROUND(E375*H375,2)</f>
        <v>0</v>
      </c>
      <c r="J375" s="233"/>
      <c r="K375" s="234">
        <f>ROUND(E375*J375,2)</f>
        <v>0</v>
      </c>
      <c r="L375" s="234">
        <v>21</v>
      </c>
      <c r="M375" s="234">
        <f>G375*(1+L375/100)</f>
        <v>0</v>
      </c>
      <c r="N375" s="232">
        <v>1.3600000000000001E-3</v>
      </c>
      <c r="O375" s="232">
        <f>ROUND(E375*N375,2)</f>
        <v>0</v>
      </c>
      <c r="P375" s="232">
        <v>0</v>
      </c>
      <c r="Q375" s="232">
        <f>ROUND(E375*P375,2)</f>
        <v>0</v>
      </c>
      <c r="R375" s="234" t="s">
        <v>580</v>
      </c>
      <c r="S375" s="234" t="s">
        <v>246</v>
      </c>
      <c r="T375" s="235" t="s">
        <v>411</v>
      </c>
      <c r="U375" s="220">
        <v>0.27200000000000002</v>
      </c>
      <c r="V375" s="220">
        <f>ROUND(E375*U375,2)</f>
        <v>0.54</v>
      </c>
      <c r="W375" s="220"/>
      <c r="X375" s="220" t="s">
        <v>280</v>
      </c>
      <c r="Y375" s="220" t="s">
        <v>249</v>
      </c>
      <c r="Z375" s="210"/>
      <c r="AA375" s="210"/>
      <c r="AB375" s="210"/>
      <c r="AC375" s="210"/>
      <c r="AD375" s="210"/>
      <c r="AE375" s="210"/>
      <c r="AF375" s="210"/>
      <c r="AG375" s="210" t="s">
        <v>450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">
      <c r="A376" s="217"/>
      <c r="B376" s="218"/>
      <c r="C376" s="262" t="s">
        <v>2094</v>
      </c>
      <c r="D376" s="254"/>
      <c r="E376" s="255">
        <v>2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322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29">
        <v>141</v>
      </c>
      <c r="B377" s="230" t="s">
        <v>2354</v>
      </c>
      <c r="C377" s="247" t="s">
        <v>2355</v>
      </c>
      <c r="D377" s="231" t="s">
        <v>410</v>
      </c>
      <c r="E377" s="232">
        <v>2</v>
      </c>
      <c r="F377" s="233"/>
      <c r="G377" s="234">
        <f>ROUND(E377*F377,2)</f>
        <v>0</v>
      </c>
      <c r="H377" s="233"/>
      <c r="I377" s="234">
        <f>ROUND(E377*H377,2)</f>
        <v>0</v>
      </c>
      <c r="J377" s="233"/>
      <c r="K377" s="234">
        <f>ROUND(E377*J377,2)</f>
        <v>0</v>
      </c>
      <c r="L377" s="234">
        <v>21</v>
      </c>
      <c r="M377" s="234">
        <f>G377*(1+L377/100)</f>
        <v>0</v>
      </c>
      <c r="N377" s="232">
        <v>2.3000000000000001E-4</v>
      </c>
      <c r="O377" s="232">
        <f>ROUND(E377*N377,2)</f>
        <v>0</v>
      </c>
      <c r="P377" s="232">
        <v>0</v>
      </c>
      <c r="Q377" s="232">
        <f>ROUND(E377*P377,2)</f>
        <v>0</v>
      </c>
      <c r="R377" s="234" t="s">
        <v>580</v>
      </c>
      <c r="S377" s="234" t="s">
        <v>246</v>
      </c>
      <c r="T377" s="235" t="s">
        <v>411</v>
      </c>
      <c r="U377" s="220">
        <v>0.16500000000000001</v>
      </c>
      <c r="V377" s="220">
        <f>ROUND(E377*U377,2)</f>
        <v>0.33</v>
      </c>
      <c r="W377" s="220"/>
      <c r="X377" s="220" t="s">
        <v>280</v>
      </c>
      <c r="Y377" s="220" t="s">
        <v>249</v>
      </c>
      <c r="Z377" s="210"/>
      <c r="AA377" s="210"/>
      <c r="AB377" s="210"/>
      <c r="AC377" s="210"/>
      <c r="AD377" s="210"/>
      <c r="AE377" s="210"/>
      <c r="AF377" s="210"/>
      <c r="AG377" s="210" t="s">
        <v>450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">
      <c r="A378" s="217"/>
      <c r="B378" s="218"/>
      <c r="C378" s="262" t="s">
        <v>2094</v>
      </c>
      <c r="D378" s="254"/>
      <c r="E378" s="255">
        <v>2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322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39">
        <v>142</v>
      </c>
      <c r="B379" s="240" t="s">
        <v>2356</v>
      </c>
      <c r="C379" s="250" t="s">
        <v>2357</v>
      </c>
      <c r="D379" s="241" t="s">
        <v>410</v>
      </c>
      <c r="E379" s="242">
        <v>2</v>
      </c>
      <c r="F379" s="243"/>
      <c r="G379" s="244">
        <f>ROUND(E379*F379,2)</f>
        <v>0</v>
      </c>
      <c r="H379" s="243"/>
      <c r="I379" s="244">
        <f>ROUND(E379*H379,2)</f>
        <v>0</v>
      </c>
      <c r="J379" s="243"/>
      <c r="K379" s="244">
        <f>ROUND(E379*J379,2)</f>
        <v>0</v>
      </c>
      <c r="L379" s="244">
        <v>21</v>
      </c>
      <c r="M379" s="244">
        <f>G379*(1+L379/100)</f>
        <v>0</v>
      </c>
      <c r="N379" s="242">
        <v>3.6999999999999999E-4</v>
      </c>
      <c r="O379" s="242">
        <f>ROUND(E379*N379,2)</f>
        <v>0</v>
      </c>
      <c r="P379" s="242">
        <v>0</v>
      </c>
      <c r="Q379" s="242">
        <f>ROUND(E379*P379,2)</f>
        <v>0</v>
      </c>
      <c r="R379" s="244" t="s">
        <v>580</v>
      </c>
      <c r="S379" s="244" t="s">
        <v>246</v>
      </c>
      <c r="T379" s="245" t="s">
        <v>411</v>
      </c>
      <c r="U379" s="220">
        <v>0.20699999999999999</v>
      </c>
      <c r="V379" s="220">
        <f>ROUND(E379*U379,2)</f>
        <v>0.41</v>
      </c>
      <c r="W379" s="220"/>
      <c r="X379" s="220" t="s">
        <v>280</v>
      </c>
      <c r="Y379" s="220" t="s">
        <v>249</v>
      </c>
      <c r="Z379" s="210"/>
      <c r="AA379" s="210"/>
      <c r="AB379" s="210"/>
      <c r="AC379" s="210"/>
      <c r="AD379" s="210"/>
      <c r="AE379" s="210"/>
      <c r="AF379" s="210"/>
      <c r="AG379" s="210" t="s">
        <v>450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29">
        <v>143</v>
      </c>
      <c r="B380" s="230" t="s">
        <v>2358</v>
      </c>
      <c r="C380" s="247" t="s">
        <v>2359</v>
      </c>
      <c r="D380" s="231" t="s">
        <v>410</v>
      </c>
      <c r="E380" s="232">
        <v>2</v>
      </c>
      <c r="F380" s="233"/>
      <c r="G380" s="234">
        <f>ROUND(E380*F380,2)</f>
        <v>0</v>
      </c>
      <c r="H380" s="233"/>
      <c r="I380" s="234">
        <f>ROUND(E380*H380,2)</f>
        <v>0</v>
      </c>
      <c r="J380" s="233"/>
      <c r="K380" s="234">
        <f>ROUND(E380*J380,2)</f>
        <v>0</v>
      </c>
      <c r="L380" s="234">
        <v>21</v>
      </c>
      <c r="M380" s="234">
        <f>G380*(1+L380/100)</f>
        <v>0</v>
      </c>
      <c r="N380" s="232">
        <v>2.16E-3</v>
      </c>
      <c r="O380" s="232">
        <f>ROUND(E380*N380,2)</f>
        <v>0</v>
      </c>
      <c r="P380" s="232">
        <v>0</v>
      </c>
      <c r="Q380" s="232">
        <f>ROUND(E380*P380,2)</f>
        <v>0</v>
      </c>
      <c r="R380" s="234" t="s">
        <v>580</v>
      </c>
      <c r="S380" s="234" t="s">
        <v>246</v>
      </c>
      <c r="T380" s="235" t="s">
        <v>411</v>
      </c>
      <c r="U380" s="220">
        <v>0.42399999999999999</v>
      </c>
      <c r="V380" s="220">
        <f>ROUND(E380*U380,2)</f>
        <v>0.85</v>
      </c>
      <c r="W380" s="220"/>
      <c r="X380" s="220" t="s">
        <v>280</v>
      </c>
      <c r="Y380" s="220" t="s">
        <v>249</v>
      </c>
      <c r="Z380" s="210"/>
      <c r="AA380" s="210"/>
      <c r="AB380" s="210"/>
      <c r="AC380" s="210"/>
      <c r="AD380" s="210"/>
      <c r="AE380" s="210"/>
      <c r="AF380" s="210"/>
      <c r="AG380" s="210" t="s">
        <v>450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2" x14ac:dyDescent="0.2">
      <c r="A381" s="217"/>
      <c r="B381" s="218"/>
      <c r="C381" s="262" t="s">
        <v>2094</v>
      </c>
      <c r="D381" s="254"/>
      <c r="E381" s="255">
        <v>2</v>
      </c>
      <c r="F381" s="220"/>
      <c r="G381" s="220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10"/>
      <c r="AA381" s="210"/>
      <c r="AB381" s="210"/>
      <c r="AC381" s="210"/>
      <c r="AD381" s="210"/>
      <c r="AE381" s="210"/>
      <c r="AF381" s="210"/>
      <c r="AG381" s="210" t="s">
        <v>322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ht="22.5" outlineLevel="1" x14ac:dyDescent="0.2">
      <c r="A382" s="229">
        <v>144</v>
      </c>
      <c r="B382" s="230" t="s">
        <v>2360</v>
      </c>
      <c r="C382" s="247" t="s">
        <v>2361</v>
      </c>
      <c r="D382" s="231" t="s">
        <v>410</v>
      </c>
      <c r="E382" s="232">
        <v>2</v>
      </c>
      <c r="F382" s="233"/>
      <c r="G382" s="234">
        <f>ROUND(E382*F382,2)</f>
        <v>0</v>
      </c>
      <c r="H382" s="233"/>
      <c r="I382" s="234">
        <f>ROUND(E382*H382,2)</f>
        <v>0</v>
      </c>
      <c r="J382" s="233"/>
      <c r="K382" s="234">
        <f>ROUND(E382*J382,2)</f>
        <v>0</v>
      </c>
      <c r="L382" s="234">
        <v>21</v>
      </c>
      <c r="M382" s="234">
        <f>G382*(1+L382/100)</f>
        <v>0</v>
      </c>
      <c r="N382" s="232">
        <v>2.5000000000000001E-4</v>
      </c>
      <c r="O382" s="232">
        <f>ROUND(E382*N382,2)</f>
        <v>0</v>
      </c>
      <c r="P382" s="232">
        <v>0</v>
      </c>
      <c r="Q382" s="232">
        <f>ROUND(E382*P382,2)</f>
        <v>0</v>
      </c>
      <c r="R382" s="234" t="s">
        <v>580</v>
      </c>
      <c r="S382" s="234" t="s">
        <v>246</v>
      </c>
      <c r="T382" s="235" t="s">
        <v>411</v>
      </c>
      <c r="U382" s="220">
        <v>0.16500000000000001</v>
      </c>
      <c r="V382" s="220">
        <f>ROUND(E382*U382,2)</f>
        <v>0.33</v>
      </c>
      <c r="W382" s="220"/>
      <c r="X382" s="220" t="s">
        <v>280</v>
      </c>
      <c r="Y382" s="220" t="s">
        <v>249</v>
      </c>
      <c r="Z382" s="210"/>
      <c r="AA382" s="210"/>
      <c r="AB382" s="210"/>
      <c r="AC382" s="210"/>
      <c r="AD382" s="210"/>
      <c r="AE382" s="210"/>
      <c r="AF382" s="210"/>
      <c r="AG382" s="210" t="s">
        <v>450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62" t="s">
        <v>2094</v>
      </c>
      <c r="D383" s="254"/>
      <c r="E383" s="255">
        <v>2</v>
      </c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322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29">
        <v>145</v>
      </c>
      <c r="B384" s="230" t="s">
        <v>2362</v>
      </c>
      <c r="C384" s="247" t="s">
        <v>2363</v>
      </c>
      <c r="D384" s="231" t="s">
        <v>410</v>
      </c>
      <c r="E384" s="232">
        <v>2</v>
      </c>
      <c r="F384" s="233"/>
      <c r="G384" s="234">
        <f>ROUND(E384*F384,2)</f>
        <v>0</v>
      </c>
      <c r="H384" s="233"/>
      <c r="I384" s="234">
        <f>ROUND(E384*H384,2)</f>
        <v>0</v>
      </c>
      <c r="J384" s="233"/>
      <c r="K384" s="234">
        <f>ROUND(E384*J384,2)</f>
        <v>0</v>
      </c>
      <c r="L384" s="234">
        <v>21</v>
      </c>
      <c r="M384" s="234">
        <f>G384*(1+L384/100)</f>
        <v>0</v>
      </c>
      <c r="N384" s="232">
        <v>2.9999999999999997E-4</v>
      </c>
      <c r="O384" s="232">
        <f>ROUND(E384*N384,2)</f>
        <v>0</v>
      </c>
      <c r="P384" s="232">
        <v>0</v>
      </c>
      <c r="Q384" s="232">
        <f>ROUND(E384*P384,2)</f>
        <v>0</v>
      </c>
      <c r="R384" s="234" t="s">
        <v>580</v>
      </c>
      <c r="S384" s="234" t="s">
        <v>246</v>
      </c>
      <c r="T384" s="235" t="s">
        <v>411</v>
      </c>
      <c r="U384" s="220">
        <v>0.16500000000000001</v>
      </c>
      <c r="V384" s="220">
        <f>ROUND(E384*U384,2)</f>
        <v>0.33</v>
      </c>
      <c r="W384" s="220"/>
      <c r="X384" s="220" t="s">
        <v>280</v>
      </c>
      <c r="Y384" s="220" t="s">
        <v>249</v>
      </c>
      <c r="Z384" s="210"/>
      <c r="AA384" s="210"/>
      <c r="AB384" s="210"/>
      <c r="AC384" s="210"/>
      <c r="AD384" s="210"/>
      <c r="AE384" s="210"/>
      <c r="AF384" s="210"/>
      <c r="AG384" s="210" t="s">
        <v>450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62" t="s">
        <v>2094</v>
      </c>
      <c r="D385" s="254"/>
      <c r="E385" s="255">
        <v>2</v>
      </c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322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ht="22.5" outlineLevel="1" x14ac:dyDescent="0.2">
      <c r="A386" s="229">
        <v>146</v>
      </c>
      <c r="B386" s="230" t="s">
        <v>2364</v>
      </c>
      <c r="C386" s="247" t="s">
        <v>2365</v>
      </c>
      <c r="D386" s="231" t="s">
        <v>410</v>
      </c>
      <c r="E386" s="232">
        <v>2</v>
      </c>
      <c r="F386" s="233"/>
      <c r="G386" s="234">
        <f>ROUND(E386*F386,2)</f>
        <v>0</v>
      </c>
      <c r="H386" s="233"/>
      <c r="I386" s="234">
        <f>ROUND(E386*H386,2)</f>
        <v>0</v>
      </c>
      <c r="J386" s="233"/>
      <c r="K386" s="234">
        <f>ROUND(E386*J386,2)</f>
        <v>0</v>
      </c>
      <c r="L386" s="234">
        <v>21</v>
      </c>
      <c r="M386" s="234">
        <f>G386*(1+L386/100)</f>
        <v>0</v>
      </c>
      <c r="N386" s="232">
        <v>1.8000000000000001E-4</v>
      </c>
      <c r="O386" s="232">
        <f>ROUND(E386*N386,2)</f>
        <v>0</v>
      </c>
      <c r="P386" s="232">
        <v>0</v>
      </c>
      <c r="Q386" s="232">
        <f>ROUND(E386*P386,2)</f>
        <v>0</v>
      </c>
      <c r="R386" s="234" t="s">
        <v>580</v>
      </c>
      <c r="S386" s="234" t="s">
        <v>246</v>
      </c>
      <c r="T386" s="235" t="s">
        <v>411</v>
      </c>
      <c r="U386" s="220">
        <v>0.16500000000000001</v>
      </c>
      <c r="V386" s="220">
        <f>ROUND(E386*U386,2)</f>
        <v>0.33</v>
      </c>
      <c r="W386" s="220"/>
      <c r="X386" s="220" t="s">
        <v>280</v>
      </c>
      <c r="Y386" s="220" t="s">
        <v>249</v>
      </c>
      <c r="Z386" s="210"/>
      <c r="AA386" s="210"/>
      <c r="AB386" s="210"/>
      <c r="AC386" s="210"/>
      <c r="AD386" s="210"/>
      <c r="AE386" s="210"/>
      <c r="AF386" s="210"/>
      <c r="AG386" s="210" t="s">
        <v>450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62" t="s">
        <v>2094</v>
      </c>
      <c r="D387" s="254"/>
      <c r="E387" s="255">
        <v>2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322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ht="22.5" outlineLevel="1" x14ac:dyDescent="0.2">
      <c r="A388" s="229">
        <v>147</v>
      </c>
      <c r="B388" s="230" t="s">
        <v>2366</v>
      </c>
      <c r="C388" s="247" t="s">
        <v>2367</v>
      </c>
      <c r="D388" s="231" t="s">
        <v>410</v>
      </c>
      <c r="E388" s="232">
        <v>1</v>
      </c>
      <c r="F388" s="233"/>
      <c r="G388" s="234">
        <f>ROUND(E388*F388,2)</f>
        <v>0</v>
      </c>
      <c r="H388" s="233"/>
      <c r="I388" s="234">
        <f>ROUND(E388*H388,2)</f>
        <v>0</v>
      </c>
      <c r="J388" s="233"/>
      <c r="K388" s="234">
        <f>ROUND(E388*J388,2)</f>
        <v>0</v>
      </c>
      <c r="L388" s="234">
        <v>21</v>
      </c>
      <c r="M388" s="234">
        <f>G388*(1+L388/100)</f>
        <v>0</v>
      </c>
      <c r="N388" s="232">
        <v>0.03</v>
      </c>
      <c r="O388" s="232">
        <f>ROUND(E388*N388,2)</f>
        <v>0.03</v>
      </c>
      <c r="P388" s="232">
        <v>0</v>
      </c>
      <c r="Q388" s="232">
        <f>ROUND(E388*P388,2)</f>
        <v>0</v>
      </c>
      <c r="R388" s="234" t="s">
        <v>580</v>
      </c>
      <c r="S388" s="234" t="s">
        <v>246</v>
      </c>
      <c r="T388" s="235" t="s">
        <v>411</v>
      </c>
      <c r="U388" s="220">
        <v>1.6439999999999999</v>
      </c>
      <c r="V388" s="220">
        <f>ROUND(E388*U388,2)</f>
        <v>1.64</v>
      </c>
      <c r="W388" s="220"/>
      <c r="X388" s="220" t="s">
        <v>280</v>
      </c>
      <c r="Y388" s="220" t="s">
        <v>249</v>
      </c>
      <c r="Z388" s="210"/>
      <c r="AA388" s="210"/>
      <c r="AB388" s="210"/>
      <c r="AC388" s="210"/>
      <c r="AD388" s="210"/>
      <c r="AE388" s="210"/>
      <c r="AF388" s="210"/>
      <c r="AG388" s="210" t="s">
        <v>450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">
      <c r="A389" s="217"/>
      <c r="B389" s="218"/>
      <c r="C389" s="248" t="s">
        <v>1199</v>
      </c>
      <c r="D389" s="236"/>
      <c r="E389" s="236"/>
      <c r="F389" s="236"/>
      <c r="G389" s="236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252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17"/>
      <c r="B390" s="218"/>
      <c r="C390" s="262" t="s">
        <v>2368</v>
      </c>
      <c r="D390" s="254"/>
      <c r="E390" s="255">
        <v>1</v>
      </c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322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29">
        <v>148</v>
      </c>
      <c r="B391" s="230" t="s">
        <v>2369</v>
      </c>
      <c r="C391" s="247" t="s">
        <v>2370</v>
      </c>
      <c r="D391" s="231" t="s">
        <v>400</v>
      </c>
      <c r="E391" s="232">
        <v>151.69999999999999</v>
      </c>
      <c r="F391" s="233"/>
      <c r="G391" s="234">
        <f>ROUND(E391*F391,2)</f>
        <v>0</v>
      </c>
      <c r="H391" s="233"/>
      <c r="I391" s="234">
        <f>ROUND(E391*H391,2)</f>
        <v>0</v>
      </c>
      <c r="J391" s="233"/>
      <c r="K391" s="234">
        <f>ROUND(E391*J391,2)</f>
        <v>0</v>
      </c>
      <c r="L391" s="234">
        <v>21</v>
      </c>
      <c r="M391" s="234">
        <f>G391*(1+L391/100)</f>
        <v>0</v>
      </c>
      <c r="N391" s="232">
        <v>0</v>
      </c>
      <c r="O391" s="232">
        <f>ROUND(E391*N391,2)</f>
        <v>0</v>
      </c>
      <c r="P391" s="232">
        <v>0</v>
      </c>
      <c r="Q391" s="232">
        <f>ROUND(E391*P391,2)</f>
        <v>0</v>
      </c>
      <c r="R391" s="234" t="s">
        <v>580</v>
      </c>
      <c r="S391" s="234" t="s">
        <v>246</v>
      </c>
      <c r="T391" s="235" t="s">
        <v>411</v>
      </c>
      <c r="U391" s="220">
        <v>2.9000000000000001E-2</v>
      </c>
      <c r="V391" s="220">
        <f>ROUND(E391*U391,2)</f>
        <v>4.4000000000000004</v>
      </c>
      <c r="W391" s="220"/>
      <c r="X391" s="220" t="s">
        <v>280</v>
      </c>
      <c r="Y391" s="220" t="s">
        <v>249</v>
      </c>
      <c r="Z391" s="210"/>
      <c r="AA391" s="210"/>
      <c r="AB391" s="210"/>
      <c r="AC391" s="210"/>
      <c r="AD391" s="210"/>
      <c r="AE391" s="210"/>
      <c r="AF391" s="210"/>
      <c r="AG391" s="210" t="s">
        <v>450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2" x14ac:dyDescent="0.2">
      <c r="A392" s="217"/>
      <c r="B392" s="218"/>
      <c r="C392" s="262" t="s">
        <v>2325</v>
      </c>
      <c r="D392" s="254"/>
      <c r="E392" s="255">
        <v>151.69999999999999</v>
      </c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322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39">
        <v>149</v>
      </c>
      <c r="B393" s="240" t="s">
        <v>583</v>
      </c>
      <c r="C393" s="250" t="s">
        <v>584</v>
      </c>
      <c r="D393" s="241" t="s">
        <v>400</v>
      </c>
      <c r="E393" s="242">
        <v>151.69999999999999</v>
      </c>
      <c r="F393" s="243"/>
      <c r="G393" s="244">
        <f>ROUND(E393*F393,2)</f>
        <v>0</v>
      </c>
      <c r="H393" s="243"/>
      <c r="I393" s="244">
        <f>ROUND(E393*H393,2)</f>
        <v>0</v>
      </c>
      <c r="J393" s="243"/>
      <c r="K393" s="244">
        <f>ROUND(E393*J393,2)</f>
        <v>0</v>
      </c>
      <c r="L393" s="244">
        <v>21</v>
      </c>
      <c r="M393" s="244">
        <f>G393*(1+L393/100)</f>
        <v>0</v>
      </c>
      <c r="N393" s="242">
        <v>1.0000000000000001E-5</v>
      </c>
      <c r="O393" s="242">
        <f>ROUND(E393*N393,2)</f>
        <v>0</v>
      </c>
      <c r="P393" s="242">
        <v>0</v>
      </c>
      <c r="Q393" s="242">
        <f>ROUND(E393*P393,2)</f>
        <v>0</v>
      </c>
      <c r="R393" s="244" t="s">
        <v>580</v>
      </c>
      <c r="S393" s="244" t="s">
        <v>246</v>
      </c>
      <c r="T393" s="245" t="s">
        <v>411</v>
      </c>
      <c r="U393" s="220">
        <v>6.2E-2</v>
      </c>
      <c r="V393" s="220">
        <f>ROUND(E393*U393,2)</f>
        <v>9.41</v>
      </c>
      <c r="W393" s="220"/>
      <c r="X393" s="220" t="s">
        <v>280</v>
      </c>
      <c r="Y393" s="220" t="s">
        <v>249</v>
      </c>
      <c r="Z393" s="210"/>
      <c r="AA393" s="210"/>
      <c r="AB393" s="210"/>
      <c r="AC393" s="210"/>
      <c r="AD393" s="210"/>
      <c r="AE393" s="210"/>
      <c r="AF393" s="210"/>
      <c r="AG393" s="210" t="s">
        <v>450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ht="33.75" outlineLevel="1" x14ac:dyDescent="0.2">
      <c r="A394" s="229">
        <v>150</v>
      </c>
      <c r="B394" s="230" t="s">
        <v>2371</v>
      </c>
      <c r="C394" s="247" t="s">
        <v>2372</v>
      </c>
      <c r="D394" s="231" t="s">
        <v>400</v>
      </c>
      <c r="E394" s="232">
        <v>38.17</v>
      </c>
      <c r="F394" s="233"/>
      <c r="G394" s="234">
        <f>ROUND(E394*F394,2)</f>
        <v>0</v>
      </c>
      <c r="H394" s="233"/>
      <c r="I394" s="234">
        <f>ROUND(E394*H394,2)</f>
        <v>0</v>
      </c>
      <c r="J394" s="233"/>
      <c r="K394" s="234">
        <f>ROUND(E394*J394,2)</f>
        <v>0</v>
      </c>
      <c r="L394" s="234">
        <v>21</v>
      </c>
      <c r="M394" s="234">
        <f>G394*(1+L394/100)</f>
        <v>0</v>
      </c>
      <c r="N394" s="232">
        <v>4.2000000000000002E-4</v>
      </c>
      <c r="O394" s="232">
        <f>ROUND(E394*N394,2)</f>
        <v>0.02</v>
      </c>
      <c r="P394" s="232">
        <v>0</v>
      </c>
      <c r="Q394" s="232">
        <f>ROUND(E394*P394,2)</f>
        <v>0</v>
      </c>
      <c r="R394" s="234" t="s">
        <v>549</v>
      </c>
      <c r="S394" s="234" t="s">
        <v>246</v>
      </c>
      <c r="T394" s="235" t="s">
        <v>411</v>
      </c>
      <c r="U394" s="220">
        <v>0</v>
      </c>
      <c r="V394" s="220">
        <f>ROUND(E394*U394,2)</f>
        <v>0</v>
      </c>
      <c r="W394" s="220"/>
      <c r="X394" s="220" t="s">
        <v>550</v>
      </c>
      <c r="Y394" s="220" t="s">
        <v>249</v>
      </c>
      <c r="Z394" s="210"/>
      <c r="AA394" s="210"/>
      <c r="AB394" s="210"/>
      <c r="AC394" s="210"/>
      <c r="AD394" s="210"/>
      <c r="AE394" s="210"/>
      <c r="AF394" s="210"/>
      <c r="AG394" s="210" t="s">
        <v>551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62" t="s">
        <v>2373</v>
      </c>
      <c r="D395" s="254"/>
      <c r="E395" s="255">
        <v>38.17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322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29">
        <v>151</v>
      </c>
      <c r="B396" s="230" t="s">
        <v>2374</v>
      </c>
      <c r="C396" s="247" t="s">
        <v>2375</v>
      </c>
      <c r="D396" s="231" t="s">
        <v>342</v>
      </c>
      <c r="E396" s="232">
        <v>1.2329399999999999</v>
      </c>
      <c r="F396" s="233"/>
      <c r="G396" s="234">
        <f>ROUND(E396*F396,2)</f>
        <v>0</v>
      </c>
      <c r="H396" s="233"/>
      <c r="I396" s="234">
        <f>ROUND(E396*H396,2)</f>
        <v>0</v>
      </c>
      <c r="J396" s="233"/>
      <c r="K396" s="234">
        <f>ROUND(E396*J396,2)</f>
        <v>0</v>
      </c>
      <c r="L396" s="234">
        <v>21</v>
      </c>
      <c r="M396" s="234">
        <f>G396*(1+L396/100)</f>
        <v>0</v>
      </c>
      <c r="N396" s="232">
        <v>0</v>
      </c>
      <c r="O396" s="232">
        <f>ROUND(E396*N396,2)</f>
        <v>0</v>
      </c>
      <c r="P396" s="232">
        <v>0</v>
      </c>
      <c r="Q396" s="232">
        <f>ROUND(E396*P396,2)</f>
        <v>0</v>
      </c>
      <c r="R396" s="234" t="s">
        <v>580</v>
      </c>
      <c r="S396" s="234" t="s">
        <v>246</v>
      </c>
      <c r="T396" s="235" t="s">
        <v>411</v>
      </c>
      <c r="U396" s="220">
        <v>1.327</v>
      </c>
      <c r="V396" s="220">
        <f>ROUND(E396*U396,2)</f>
        <v>1.64</v>
      </c>
      <c r="W396" s="220"/>
      <c r="X396" s="220" t="s">
        <v>280</v>
      </c>
      <c r="Y396" s="220" t="s">
        <v>249</v>
      </c>
      <c r="Z396" s="210"/>
      <c r="AA396" s="210"/>
      <c r="AB396" s="210"/>
      <c r="AC396" s="210"/>
      <c r="AD396" s="210"/>
      <c r="AE396" s="210"/>
      <c r="AF396" s="210"/>
      <c r="AG396" s="210" t="s">
        <v>450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">
      <c r="A397" s="217"/>
      <c r="B397" s="218"/>
      <c r="C397" s="261" t="s">
        <v>591</v>
      </c>
      <c r="D397" s="260"/>
      <c r="E397" s="260"/>
      <c r="F397" s="260"/>
      <c r="G397" s="26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320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x14ac:dyDescent="0.2">
      <c r="A398" s="222" t="s">
        <v>241</v>
      </c>
      <c r="B398" s="223" t="s">
        <v>169</v>
      </c>
      <c r="C398" s="246" t="s">
        <v>170</v>
      </c>
      <c r="D398" s="224"/>
      <c r="E398" s="225"/>
      <c r="F398" s="226"/>
      <c r="G398" s="226">
        <f>SUMIF(AG399:AG511,"&lt;&gt;NOR",G399:G511)</f>
        <v>0</v>
      </c>
      <c r="H398" s="226"/>
      <c r="I398" s="226">
        <f>SUM(I399:I511)</f>
        <v>0</v>
      </c>
      <c r="J398" s="226"/>
      <c r="K398" s="226">
        <f>SUM(K399:K511)</f>
        <v>0</v>
      </c>
      <c r="L398" s="226"/>
      <c r="M398" s="226">
        <f>SUM(M399:M511)</f>
        <v>0</v>
      </c>
      <c r="N398" s="225"/>
      <c r="O398" s="225">
        <f>SUM(O399:O511)</f>
        <v>0.59000000000000019</v>
      </c>
      <c r="P398" s="225"/>
      <c r="Q398" s="225">
        <f>SUM(Q399:Q511)</f>
        <v>0</v>
      </c>
      <c r="R398" s="226"/>
      <c r="S398" s="226"/>
      <c r="T398" s="227"/>
      <c r="U398" s="221"/>
      <c r="V398" s="221">
        <f>SUM(V399:V511)</f>
        <v>66.500000000000014</v>
      </c>
      <c r="W398" s="221"/>
      <c r="X398" s="221"/>
      <c r="Y398" s="221"/>
      <c r="AG398" t="s">
        <v>242</v>
      </c>
    </row>
    <row r="399" spans="1:60" ht="22.5" outlineLevel="1" x14ac:dyDescent="0.2">
      <c r="A399" s="229">
        <v>152</v>
      </c>
      <c r="B399" s="230" t="s">
        <v>2376</v>
      </c>
      <c r="C399" s="247" t="s">
        <v>2377</v>
      </c>
      <c r="D399" s="231" t="s">
        <v>587</v>
      </c>
      <c r="E399" s="232">
        <v>6</v>
      </c>
      <c r="F399" s="233"/>
      <c r="G399" s="234">
        <f>ROUND(E399*F399,2)</f>
        <v>0</v>
      </c>
      <c r="H399" s="233"/>
      <c r="I399" s="234">
        <f>ROUND(E399*H399,2)</f>
        <v>0</v>
      </c>
      <c r="J399" s="233"/>
      <c r="K399" s="234">
        <f>ROUND(E399*J399,2)</f>
        <v>0</v>
      </c>
      <c r="L399" s="234">
        <v>21</v>
      </c>
      <c r="M399" s="234">
        <f>G399*(1+L399/100)</f>
        <v>0</v>
      </c>
      <c r="N399" s="232">
        <v>1.77E-2</v>
      </c>
      <c r="O399" s="232">
        <f>ROUND(E399*N399,2)</f>
        <v>0.11</v>
      </c>
      <c r="P399" s="232">
        <v>0</v>
      </c>
      <c r="Q399" s="232">
        <f>ROUND(E399*P399,2)</f>
        <v>0</v>
      </c>
      <c r="R399" s="234" t="s">
        <v>580</v>
      </c>
      <c r="S399" s="234" t="s">
        <v>246</v>
      </c>
      <c r="T399" s="235" t="s">
        <v>411</v>
      </c>
      <c r="U399" s="220">
        <v>0.97299999999999998</v>
      </c>
      <c r="V399" s="220">
        <f>ROUND(E399*U399,2)</f>
        <v>5.84</v>
      </c>
      <c r="W399" s="220"/>
      <c r="X399" s="220" t="s">
        <v>280</v>
      </c>
      <c r="Y399" s="220" t="s">
        <v>249</v>
      </c>
      <c r="Z399" s="210"/>
      <c r="AA399" s="210"/>
      <c r="AB399" s="210"/>
      <c r="AC399" s="210"/>
      <c r="AD399" s="210"/>
      <c r="AE399" s="210"/>
      <c r="AF399" s="210"/>
      <c r="AG399" s="210" t="s">
        <v>450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2" x14ac:dyDescent="0.2">
      <c r="A400" s="217"/>
      <c r="B400" s="218"/>
      <c r="C400" s="248" t="s">
        <v>1199</v>
      </c>
      <c r="D400" s="236"/>
      <c r="E400" s="236"/>
      <c r="F400" s="236"/>
      <c r="G400" s="236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252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17"/>
      <c r="B401" s="218"/>
      <c r="C401" s="262" t="s">
        <v>2378</v>
      </c>
      <c r="D401" s="254"/>
      <c r="E401" s="255">
        <v>6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322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ht="22.5" outlineLevel="1" x14ac:dyDescent="0.2">
      <c r="A402" s="229">
        <v>153</v>
      </c>
      <c r="B402" s="230" t="s">
        <v>2379</v>
      </c>
      <c r="C402" s="247" t="s">
        <v>2380</v>
      </c>
      <c r="D402" s="231" t="s">
        <v>587</v>
      </c>
      <c r="E402" s="232">
        <v>1</v>
      </c>
      <c r="F402" s="233"/>
      <c r="G402" s="234">
        <f>ROUND(E402*F402,2)</f>
        <v>0</v>
      </c>
      <c r="H402" s="233"/>
      <c r="I402" s="234">
        <f>ROUND(E402*H402,2)</f>
        <v>0</v>
      </c>
      <c r="J402" s="233"/>
      <c r="K402" s="234">
        <f>ROUND(E402*J402,2)</f>
        <v>0</v>
      </c>
      <c r="L402" s="234">
        <v>21</v>
      </c>
      <c r="M402" s="234">
        <f>G402*(1+L402/100)</f>
        <v>0</v>
      </c>
      <c r="N402" s="232">
        <v>1.8870000000000001E-2</v>
      </c>
      <c r="O402" s="232">
        <f>ROUND(E402*N402,2)</f>
        <v>0.02</v>
      </c>
      <c r="P402" s="232">
        <v>0</v>
      </c>
      <c r="Q402" s="232">
        <f>ROUND(E402*P402,2)</f>
        <v>0</v>
      </c>
      <c r="R402" s="234" t="s">
        <v>580</v>
      </c>
      <c r="S402" s="234" t="s">
        <v>246</v>
      </c>
      <c r="T402" s="235" t="s">
        <v>411</v>
      </c>
      <c r="U402" s="220">
        <v>0.97299999999999998</v>
      </c>
      <c r="V402" s="220">
        <f>ROUND(E402*U402,2)</f>
        <v>0.97</v>
      </c>
      <c r="W402" s="220"/>
      <c r="X402" s="220" t="s">
        <v>280</v>
      </c>
      <c r="Y402" s="220" t="s">
        <v>249</v>
      </c>
      <c r="Z402" s="210"/>
      <c r="AA402" s="210"/>
      <c r="AB402" s="210"/>
      <c r="AC402" s="210"/>
      <c r="AD402" s="210"/>
      <c r="AE402" s="210"/>
      <c r="AF402" s="210"/>
      <c r="AG402" s="210" t="s">
        <v>450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2" x14ac:dyDescent="0.2">
      <c r="A403" s="217"/>
      <c r="B403" s="218"/>
      <c r="C403" s="248" t="s">
        <v>1199</v>
      </c>
      <c r="D403" s="236"/>
      <c r="E403" s="236"/>
      <c r="F403" s="236"/>
      <c r="G403" s="236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252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62" t="s">
        <v>2381</v>
      </c>
      <c r="D404" s="254"/>
      <c r="E404" s="255">
        <v>1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322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29">
        <v>154</v>
      </c>
      <c r="B405" s="230" t="s">
        <v>2382</v>
      </c>
      <c r="C405" s="247" t="s">
        <v>2383</v>
      </c>
      <c r="D405" s="231" t="s">
        <v>587</v>
      </c>
      <c r="E405" s="232">
        <v>2</v>
      </c>
      <c r="F405" s="233"/>
      <c r="G405" s="234">
        <f>ROUND(E405*F405,2)</f>
        <v>0</v>
      </c>
      <c r="H405" s="233"/>
      <c r="I405" s="234">
        <f>ROUND(E405*H405,2)</f>
        <v>0</v>
      </c>
      <c r="J405" s="233"/>
      <c r="K405" s="234">
        <f>ROUND(E405*J405,2)</f>
        <v>0</v>
      </c>
      <c r="L405" s="234">
        <v>21</v>
      </c>
      <c r="M405" s="234">
        <f>G405*(1+L405/100)</f>
        <v>0</v>
      </c>
      <c r="N405" s="232">
        <v>1.6E-2</v>
      </c>
      <c r="O405" s="232">
        <f>ROUND(E405*N405,2)</f>
        <v>0.03</v>
      </c>
      <c r="P405" s="232">
        <v>0</v>
      </c>
      <c r="Q405" s="232">
        <f>ROUND(E405*P405,2)</f>
        <v>0</v>
      </c>
      <c r="R405" s="234" t="s">
        <v>580</v>
      </c>
      <c r="S405" s="234" t="s">
        <v>246</v>
      </c>
      <c r="T405" s="235" t="s">
        <v>411</v>
      </c>
      <c r="U405" s="220">
        <v>0.5</v>
      </c>
      <c r="V405" s="220">
        <f>ROUND(E405*U405,2)</f>
        <v>1</v>
      </c>
      <c r="W405" s="220"/>
      <c r="X405" s="220" t="s">
        <v>280</v>
      </c>
      <c r="Y405" s="220" t="s">
        <v>249</v>
      </c>
      <c r="Z405" s="210"/>
      <c r="AA405" s="210"/>
      <c r="AB405" s="210"/>
      <c r="AC405" s="210"/>
      <c r="AD405" s="210"/>
      <c r="AE405" s="210"/>
      <c r="AF405" s="210"/>
      <c r="AG405" s="210" t="s">
        <v>450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">
      <c r="A406" s="217"/>
      <c r="B406" s="218"/>
      <c r="C406" s="248" t="s">
        <v>1199</v>
      </c>
      <c r="D406" s="236"/>
      <c r="E406" s="236"/>
      <c r="F406" s="236"/>
      <c r="G406" s="236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252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">
      <c r="A407" s="217"/>
      <c r="B407" s="218"/>
      <c r="C407" s="262" t="s">
        <v>2384</v>
      </c>
      <c r="D407" s="254"/>
      <c r="E407" s="255">
        <v>2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322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29">
        <v>155</v>
      </c>
      <c r="B408" s="230" t="s">
        <v>2385</v>
      </c>
      <c r="C408" s="247" t="s">
        <v>2386</v>
      </c>
      <c r="D408" s="231" t="s">
        <v>587</v>
      </c>
      <c r="E408" s="232">
        <v>9</v>
      </c>
      <c r="F408" s="233"/>
      <c r="G408" s="234">
        <f>ROUND(E408*F408,2)</f>
        <v>0</v>
      </c>
      <c r="H408" s="233"/>
      <c r="I408" s="234">
        <f>ROUND(E408*H408,2)</f>
        <v>0</v>
      </c>
      <c r="J408" s="233"/>
      <c r="K408" s="234">
        <f>ROUND(E408*J408,2)</f>
        <v>0</v>
      </c>
      <c r="L408" s="234">
        <v>21</v>
      </c>
      <c r="M408" s="234">
        <f>G408*(1+L408/100)</f>
        <v>0</v>
      </c>
      <c r="N408" s="232">
        <v>1.41E-3</v>
      </c>
      <c r="O408" s="232">
        <f>ROUND(E408*N408,2)</f>
        <v>0.01</v>
      </c>
      <c r="P408" s="232">
        <v>0</v>
      </c>
      <c r="Q408" s="232">
        <f>ROUND(E408*P408,2)</f>
        <v>0</v>
      </c>
      <c r="R408" s="234" t="s">
        <v>580</v>
      </c>
      <c r="S408" s="234" t="s">
        <v>246</v>
      </c>
      <c r="T408" s="235" t="s">
        <v>411</v>
      </c>
      <c r="U408" s="220">
        <v>1.575</v>
      </c>
      <c r="V408" s="220">
        <f>ROUND(E408*U408,2)</f>
        <v>14.18</v>
      </c>
      <c r="W408" s="220"/>
      <c r="X408" s="220" t="s">
        <v>280</v>
      </c>
      <c r="Y408" s="220" t="s">
        <v>249</v>
      </c>
      <c r="Z408" s="210"/>
      <c r="AA408" s="210"/>
      <c r="AB408" s="210"/>
      <c r="AC408" s="210"/>
      <c r="AD408" s="210"/>
      <c r="AE408" s="210"/>
      <c r="AF408" s="210"/>
      <c r="AG408" s="210" t="s">
        <v>450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">
      <c r="A409" s="217"/>
      <c r="B409" s="218"/>
      <c r="C409" s="262" t="s">
        <v>2387</v>
      </c>
      <c r="D409" s="254"/>
      <c r="E409" s="255">
        <v>9</v>
      </c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322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29">
        <v>156</v>
      </c>
      <c r="B410" s="230" t="s">
        <v>2388</v>
      </c>
      <c r="C410" s="247" t="s">
        <v>2389</v>
      </c>
      <c r="D410" s="231" t="s">
        <v>587</v>
      </c>
      <c r="E410" s="232">
        <v>1</v>
      </c>
      <c r="F410" s="233"/>
      <c r="G410" s="234">
        <f>ROUND(E410*F410,2)</f>
        <v>0</v>
      </c>
      <c r="H410" s="233"/>
      <c r="I410" s="234">
        <f>ROUND(E410*H410,2)</f>
        <v>0</v>
      </c>
      <c r="J410" s="233"/>
      <c r="K410" s="234">
        <f>ROUND(E410*J410,2)</f>
        <v>0</v>
      </c>
      <c r="L410" s="234">
        <v>21</v>
      </c>
      <c r="M410" s="234">
        <f>G410*(1+L410/100)</f>
        <v>0</v>
      </c>
      <c r="N410" s="232">
        <v>1.8800000000000001E-2</v>
      </c>
      <c r="O410" s="232">
        <f>ROUND(E410*N410,2)</f>
        <v>0.02</v>
      </c>
      <c r="P410" s="232">
        <v>0</v>
      </c>
      <c r="Q410" s="232">
        <f>ROUND(E410*P410,2)</f>
        <v>0</v>
      </c>
      <c r="R410" s="234" t="s">
        <v>580</v>
      </c>
      <c r="S410" s="234" t="s">
        <v>246</v>
      </c>
      <c r="T410" s="235" t="s">
        <v>411</v>
      </c>
      <c r="U410" s="220">
        <v>0.97299999999999998</v>
      </c>
      <c r="V410" s="220">
        <f>ROUND(E410*U410,2)</f>
        <v>0.97</v>
      </c>
      <c r="W410" s="220"/>
      <c r="X410" s="220" t="s">
        <v>280</v>
      </c>
      <c r="Y410" s="220" t="s">
        <v>249</v>
      </c>
      <c r="Z410" s="210"/>
      <c r="AA410" s="210"/>
      <c r="AB410" s="210"/>
      <c r="AC410" s="210"/>
      <c r="AD410" s="210"/>
      <c r="AE410" s="210"/>
      <c r="AF410" s="210"/>
      <c r="AG410" s="210" t="s">
        <v>450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2" x14ac:dyDescent="0.2">
      <c r="A411" s="217"/>
      <c r="B411" s="218"/>
      <c r="C411" s="248" t="s">
        <v>1199</v>
      </c>
      <c r="D411" s="236"/>
      <c r="E411" s="236"/>
      <c r="F411" s="236"/>
      <c r="G411" s="236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252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62" t="s">
        <v>2146</v>
      </c>
      <c r="D412" s="254"/>
      <c r="E412" s="255">
        <v>1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322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29">
        <v>157</v>
      </c>
      <c r="B413" s="230" t="s">
        <v>2390</v>
      </c>
      <c r="C413" s="247" t="s">
        <v>2391</v>
      </c>
      <c r="D413" s="231" t="s">
        <v>587</v>
      </c>
      <c r="E413" s="232">
        <v>7</v>
      </c>
      <c r="F413" s="233"/>
      <c r="G413" s="234">
        <f>ROUND(E413*F413,2)</f>
        <v>0</v>
      </c>
      <c r="H413" s="233"/>
      <c r="I413" s="234">
        <f>ROUND(E413*H413,2)</f>
        <v>0</v>
      </c>
      <c r="J413" s="233"/>
      <c r="K413" s="234">
        <f>ROUND(E413*J413,2)</f>
        <v>0</v>
      </c>
      <c r="L413" s="234">
        <v>21</v>
      </c>
      <c r="M413" s="234">
        <f>G413*(1+L413/100)</f>
        <v>0</v>
      </c>
      <c r="N413" s="232">
        <v>1.6000000000000001E-4</v>
      </c>
      <c r="O413" s="232">
        <f>ROUND(E413*N413,2)</f>
        <v>0</v>
      </c>
      <c r="P413" s="232">
        <v>0</v>
      </c>
      <c r="Q413" s="232">
        <f>ROUND(E413*P413,2)</f>
        <v>0</v>
      </c>
      <c r="R413" s="234" t="s">
        <v>580</v>
      </c>
      <c r="S413" s="234" t="s">
        <v>246</v>
      </c>
      <c r="T413" s="235" t="s">
        <v>411</v>
      </c>
      <c r="U413" s="220">
        <v>0.16500000000000001</v>
      </c>
      <c r="V413" s="220">
        <f>ROUND(E413*U413,2)</f>
        <v>1.1599999999999999</v>
      </c>
      <c r="W413" s="220"/>
      <c r="X413" s="220" t="s">
        <v>280</v>
      </c>
      <c r="Y413" s="220" t="s">
        <v>249</v>
      </c>
      <c r="Z413" s="210"/>
      <c r="AA413" s="210"/>
      <c r="AB413" s="210"/>
      <c r="AC413" s="210"/>
      <c r="AD413" s="210"/>
      <c r="AE413" s="210"/>
      <c r="AF413" s="210"/>
      <c r="AG413" s="210" t="s">
        <v>450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">
      <c r="A414" s="217"/>
      <c r="B414" s="218"/>
      <c r="C414" s="248" t="s">
        <v>1199</v>
      </c>
      <c r="D414" s="236"/>
      <c r="E414" s="236"/>
      <c r="F414" s="236"/>
      <c r="G414" s="236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252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17"/>
      <c r="B415" s="218"/>
      <c r="C415" s="262" t="s">
        <v>2392</v>
      </c>
      <c r="D415" s="254"/>
      <c r="E415" s="255">
        <v>7</v>
      </c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322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29">
        <v>158</v>
      </c>
      <c r="B416" s="230" t="s">
        <v>2393</v>
      </c>
      <c r="C416" s="247" t="s">
        <v>2394</v>
      </c>
      <c r="D416" s="231" t="s">
        <v>587</v>
      </c>
      <c r="E416" s="232">
        <v>1</v>
      </c>
      <c r="F416" s="233"/>
      <c r="G416" s="234">
        <f>ROUND(E416*F416,2)</f>
        <v>0</v>
      </c>
      <c r="H416" s="233"/>
      <c r="I416" s="234">
        <f>ROUND(E416*H416,2)</f>
        <v>0</v>
      </c>
      <c r="J416" s="233"/>
      <c r="K416" s="234">
        <f>ROUND(E416*J416,2)</f>
        <v>0</v>
      </c>
      <c r="L416" s="234">
        <v>21</v>
      </c>
      <c r="M416" s="234">
        <f>G416*(1+L416/100)</f>
        <v>0</v>
      </c>
      <c r="N416" s="232">
        <v>1.2999999999999999E-3</v>
      </c>
      <c r="O416" s="232">
        <f>ROUND(E416*N416,2)</f>
        <v>0</v>
      </c>
      <c r="P416" s="232">
        <v>0</v>
      </c>
      <c r="Q416" s="232">
        <f>ROUND(E416*P416,2)</f>
        <v>0</v>
      </c>
      <c r="R416" s="234" t="s">
        <v>580</v>
      </c>
      <c r="S416" s="234" t="s">
        <v>246</v>
      </c>
      <c r="T416" s="235" t="s">
        <v>411</v>
      </c>
      <c r="U416" s="220">
        <v>0.33</v>
      </c>
      <c r="V416" s="220">
        <f>ROUND(E416*U416,2)</f>
        <v>0.33</v>
      </c>
      <c r="W416" s="220"/>
      <c r="X416" s="220" t="s">
        <v>280</v>
      </c>
      <c r="Y416" s="220" t="s">
        <v>249</v>
      </c>
      <c r="Z416" s="210"/>
      <c r="AA416" s="210"/>
      <c r="AB416" s="210"/>
      <c r="AC416" s="210"/>
      <c r="AD416" s="210"/>
      <c r="AE416" s="210"/>
      <c r="AF416" s="210"/>
      <c r="AG416" s="210" t="s">
        <v>450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48" t="s">
        <v>1199</v>
      </c>
      <c r="D417" s="236"/>
      <c r="E417" s="236"/>
      <c r="F417" s="236"/>
      <c r="G417" s="236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252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">
      <c r="A418" s="217"/>
      <c r="B418" s="218"/>
      <c r="C418" s="262" t="s">
        <v>2395</v>
      </c>
      <c r="D418" s="254"/>
      <c r="E418" s="255">
        <v>1</v>
      </c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322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29">
        <v>159</v>
      </c>
      <c r="B419" s="230" t="s">
        <v>2396</v>
      </c>
      <c r="C419" s="247" t="s">
        <v>2397</v>
      </c>
      <c r="D419" s="231" t="s">
        <v>587</v>
      </c>
      <c r="E419" s="232">
        <v>2</v>
      </c>
      <c r="F419" s="233"/>
      <c r="G419" s="234">
        <f>ROUND(E419*F419,2)</f>
        <v>0</v>
      </c>
      <c r="H419" s="233"/>
      <c r="I419" s="234">
        <f>ROUND(E419*H419,2)</f>
        <v>0</v>
      </c>
      <c r="J419" s="233"/>
      <c r="K419" s="234">
        <f>ROUND(E419*J419,2)</f>
        <v>0</v>
      </c>
      <c r="L419" s="234">
        <v>21</v>
      </c>
      <c r="M419" s="234">
        <f>G419*(1+L419/100)</f>
        <v>0</v>
      </c>
      <c r="N419" s="232">
        <v>2.2000000000000001E-3</v>
      </c>
      <c r="O419" s="232">
        <f>ROUND(E419*N419,2)</f>
        <v>0</v>
      </c>
      <c r="P419" s="232">
        <v>0</v>
      </c>
      <c r="Q419" s="232">
        <f>ROUND(E419*P419,2)</f>
        <v>0</v>
      </c>
      <c r="R419" s="234" t="s">
        <v>580</v>
      </c>
      <c r="S419" s="234" t="s">
        <v>246</v>
      </c>
      <c r="T419" s="235" t="s">
        <v>411</v>
      </c>
      <c r="U419" s="220">
        <v>0.38</v>
      </c>
      <c r="V419" s="220">
        <f>ROUND(E419*U419,2)</f>
        <v>0.76</v>
      </c>
      <c r="W419" s="220"/>
      <c r="X419" s="220" t="s">
        <v>280</v>
      </c>
      <c r="Y419" s="220" t="s">
        <v>249</v>
      </c>
      <c r="Z419" s="210"/>
      <c r="AA419" s="210"/>
      <c r="AB419" s="210"/>
      <c r="AC419" s="210"/>
      <c r="AD419" s="210"/>
      <c r="AE419" s="210"/>
      <c r="AF419" s="210"/>
      <c r="AG419" s="210" t="s">
        <v>450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17"/>
      <c r="B420" s="218"/>
      <c r="C420" s="248" t="s">
        <v>1199</v>
      </c>
      <c r="D420" s="236"/>
      <c r="E420" s="236"/>
      <c r="F420" s="236"/>
      <c r="G420" s="236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252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2" x14ac:dyDescent="0.2">
      <c r="A421" s="217"/>
      <c r="B421" s="218"/>
      <c r="C421" s="262" t="s">
        <v>2398</v>
      </c>
      <c r="D421" s="254"/>
      <c r="E421" s="255">
        <v>2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322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29">
        <v>160</v>
      </c>
      <c r="B422" s="230" t="s">
        <v>2399</v>
      </c>
      <c r="C422" s="247" t="s">
        <v>2400</v>
      </c>
      <c r="D422" s="231" t="s">
        <v>587</v>
      </c>
      <c r="E422" s="232">
        <v>14</v>
      </c>
      <c r="F422" s="233"/>
      <c r="G422" s="234">
        <f>ROUND(E422*F422,2)</f>
        <v>0</v>
      </c>
      <c r="H422" s="233"/>
      <c r="I422" s="234">
        <f>ROUND(E422*H422,2)</f>
        <v>0</v>
      </c>
      <c r="J422" s="233"/>
      <c r="K422" s="234">
        <f>ROUND(E422*J422,2)</f>
        <v>0</v>
      </c>
      <c r="L422" s="234">
        <v>21</v>
      </c>
      <c r="M422" s="234">
        <f>G422*(1+L422/100)</f>
        <v>0</v>
      </c>
      <c r="N422" s="232">
        <v>3.0000000000000001E-5</v>
      </c>
      <c r="O422" s="232">
        <f>ROUND(E422*N422,2)</f>
        <v>0</v>
      </c>
      <c r="P422" s="232">
        <v>0</v>
      </c>
      <c r="Q422" s="232">
        <f>ROUND(E422*P422,2)</f>
        <v>0</v>
      </c>
      <c r="R422" s="234" t="s">
        <v>580</v>
      </c>
      <c r="S422" s="234" t="s">
        <v>246</v>
      </c>
      <c r="T422" s="235" t="s">
        <v>411</v>
      </c>
      <c r="U422" s="220">
        <v>0.33</v>
      </c>
      <c r="V422" s="220">
        <f>ROUND(E422*U422,2)</f>
        <v>4.62</v>
      </c>
      <c r="W422" s="220"/>
      <c r="X422" s="220" t="s">
        <v>280</v>
      </c>
      <c r="Y422" s="220" t="s">
        <v>249</v>
      </c>
      <c r="Z422" s="210"/>
      <c r="AA422" s="210"/>
      <c r="AB422" s="210"/>
      <c r="AC422" s="210"/>
      <c r="AD422" s="210"/>
      <c r="AE422" s="210"/>
      <c r="AF422" s="210"/>
      <c r="AG422" s="210" t="s">
        <v>450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">
      <c r="A423" s="217"/>
      <c r="B423" s="218"/>
      <c r="C423" s="262" t="s">
        <v>2401</v>
      </c>
      <c r="D423" s="254"/>
      <c r="E423" s="255">
        <v>14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322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29">
        <v>161</v>
      </c>
      <c r="B424" s="230" t="s">
        <v>2402</v>
      </c>
      <c r="C424" s="247" t="s">
        <v>2403</v>
      </c>
      <c r="D424" s="231" t="s">
        <v>587</v>
      </c>
      <c r="E424" s="232">
        <v>10</v>
      </c>
      <c r="F424" s="233"/>
      <c r="G424" s="234">
        <f>ROUND(E424*F424,2)</f>
        <v>0</v>
      </c>
      <c r="H424" s="233"/>
      <c r="I424" s="234">
        <f>ROUND(E424*H424,2)</f>
        <v>0</v>
      </c>
      <c r="J424" s="233"/>
      <c r="K424" s="234">
        <f>ROUND(E424*J424,2)</f>
        <v>0</v>
      </c>
      <c r="L424" s="234">
        <v>21</v>
      </c>
      <c r="M424" s="234">
        <f>G424*(1+L424/100)</f>
        <v>0</v>
      </c>
      <c r="N424" s="232">
        <v>3.0000000000000001E-5</v>
      </c>
      <c r="O424" s="232">
        <f>ROUND(E424*N424,2)</f>
        <v>0</v>
      </c>
      <c r="P424" s="232">
        <v>0</v>
      </c>
      <c r="Q424" s="232">
        <f>ROUND(E424*P424,2)</f>
        <v>0</v>
      </c>
      <c r="R424" s="234"/>
      <c r="S424" s="234" t="s">
        <v>279</v>
      </c>
      <c r="T424" s="235" t="s">
        <v>247</v>
      </c>
      <c r="U424" s="220">
        <v>0</v>
      </c>
      <c r="V424" s="220">
        <f>ROUND(E424*U424,2)</f>
        <v>0</v>
      </c>
      <c r="W424" s="220"/>
      <c r="X424" s="220" t="s">
        <v>280</v>
      </c>
      <c r="Y424" s="220" t="s">
        <v>249</v>
      </c>
      <c r="Z424" s="210"/>
      <c r="AA424" s="210"/>
      <c r="AB424" s="210"/>
      <c r="AC424" s="210"/>
      <c r="AD424" s="210"/>
      <c r="AE424" s="210"/>
      <c r="AF424" s="210"/>
      <c r="AG424" s="210" t="s">
        <v>450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17"/>
      <c r="B425" s="218"/>
      <c r="C425" s="248" t="s">
        <v>1199</v>
      </c>
      <c r="D425" s="236"/>
      <c r="E425" s="236"/>
      <c r="F425" s="236"/>
      <c r="G425" s="236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252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">
      <c r="A426" s="217"/>
      <c r="B426" s="218"/>
      <c r="C426" s="262" t="s">
        <v>2404</v>
      </c>
      <c r="D426" s="254"/>
      <c r="E426" s="255">
        <v>10</v>
      </c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322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29">
        <v>162</v>
      </c>
      <c r="B427" s="230" t="s">
        <v>2405</v>
      </c>
      <c r="C427" s="247" t="s">
        <v>2406</v>
      </c>
      <c r="D427" s="231" t="s">
        <v>587</v>
      </c>
      <c r="E427" s="232">
        <v>1</v>
      </c>
      <c r="F427" s="233"/>
      <c r="G427" s="234">
        <f>ROUND(E427*F427,2)</f>
        <v>0</v>
      </c>
      <c r="H427" s="233"/>
      <c r="I427" s="234">
        <f>ROUND(E427*H427,2)</f>
        <v>0</v>
      </c>
      <c r="J427" s="233"/>
      <c r="K427" s="234">
        <f>ROUND(E427*J427,2)</f>
        <v>0</v>
      </c>
      <c r="L427" s="234">
        <v>21</v>
      </c>
      <c r="M427" s="234">
        <f>G427*(1+L427/100)</f>
        <v>0</v>
      </c>
      <c r="N427" s="232">
        <v>1.2999999999999999E-3</v>
      </c>
      <c r="O427" s="232">
        <f>ROUND(E427*N427,2)</f>
        <v>0</v>
      </c>
      <c r="P427" s="232">
        <v>0</v>
      </c>
      <c r="Q427" s="232">
        <f>ROUND(E427*P427,2)</f>
        <v>0</v>
      </c>
      <c r="R427" s="234"/>
      <c r="S427" s="234" t="s">
        <v>279</v>
      </c>
      <c r="T427" s="235" t="s">
        <v>247</v>
      </c>
      <c r="U427" s="220">
        <v>0</v>
      </c>
      <c r="V427" s="220">
        <f>ROUND(E427*U427,2)</f>
        <v>0</v>
      </c>
      <c r="W427" s="220"/>
      <c r="X427" s="220" t="s">
        <v>280</v>
      </c>
      <c r="Y427" s="220" t="s">
        <v>249</v>
      </c>
      <c r="Z427" s="210"/>
      <c r="AA427" s="210"/>
      <c r="AB427" s="210"/>
      <c r="AC427" s="210"/>
      <c r="AD427" s="210"/>
      <c r="AE427" s="210"/>
      <c r="AF427" s="210"/>
      <c r="AG427" s="210" t="s">
        <v>450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">
      <c r="A428" s="217"/>
      <c r="B428" s="218"/>
      <c r="C428" s="248" t="s">
        <v>1199</v>
      </c>
      <c r="D428" s="236"/>
      <c r="E428" s="236"/>
      <c r="F428" s="236"/>
      <c r="G428" s="236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252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2" x14ac:dyDescent="0.2">
      <c r="A429" s="217"/>
      <c r="B429" s="218"/>
      <c r="C429" s="262" t="s">
        <v>2395</v>
      </c>
      <c r="D429" s="254"/>
      <c r="E429" s="255">
        <v>1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322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29">
        <v>163</v>
      </c>
      <c r="B430" s="230" t="s">
        <v>2407</v>
      </c>
      <c r="C430" s="247" t="s">
        <v>2408</v>
      </c>
      <c r="D430" s="231" t="s">
        <v>587</v>
      </c>
      <c r="E430" s="232">
        <v>1</v>
      </c>
      <c r="F430" s="233"/>
      <c r="G430" s="234">
        <f>ROUND(E430*F430,2)</f>
        <v>0</v>
      </c>
      <c r="H430" s="233"/>
      <c r="I430" s="234">
        <f>ROUND(E430*H430,2)</f>
        <v>0</v>
      </c>
      <c r="J430" s="233"/>
      <c r="K430" s="234">
        <f>ROUND(E430*J430,2)</f>
        <v>0</v>
      </c>
      <c r="L430" s="234">
        <v>21</v>
      </c>
      <c r="M430" s="234">
        <f>G430*(1+L430/100)</f>
        <v>0</v>
      </c>
      <c r="N430" s="232">
        <v>7.2000000000000005E-4</v>
      </c>
      <c r="O430" s="232">
        <f>ROUND(E430*N430,2)</f>
        <v>0</v>
      </c>
      <c r="P430" s="232">
        <v>0</v>
      </c>
      <c r="Q430" s="232">
        <f>ROUND(E430*P430,2)</f>
        <v>0</v>
      </c>
      <c r="R430" s="234" t="s">
        <v>580</v>
      </c>
      <c r="S430" s="234" t="s">
        <v>246</v>
      </c>
      <c r="T430" s="235" t="s">
        <v>411</v>
      </c>
      <c r="U430" s="220">
        <v>0.50600000000000001</v>
      </c>
      <c r="V430" s="220">
        <f>ROUND(E430*U430,2)</f>
        <v>0.51</v>
      </c>
      <c r="W430" s="220"/>
      <c r="X430" s="220" t="s">
        <v>280</v>
      </c>
      <c r="Y430" s="220" t="s">
        <v>249</v>
      </c>
      <c r="Z430" s="210"/>
      <c r="AA430" s="210"/>
      <c r="AB430" s="210"/>
      <c r="AC430" s="210"/>
      <c r="AD430" s="210"/>
      <c r="AE430" s="210"/>
      <c r="AF430" s="210"/>
      <c r="AG430" s="210" t="s">
        <v>450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">
      <c r="A431" s="217"/>
      <c r="B431" s="218"/>
      <c r="C431" s="262" t="s">
        <v>2146</v>
      </c>
      <c r="D431" s="254"/>
      <c r="E431" s="255">
        <v>1</v>
      </c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322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29">
        <v>164</v>
      </c>
      <c r="B432" s="230" t="s">
        <v>2409</v>
      </c>
      <c r="C432" s="247" t="s">
        <v>2410</v>
      </c>
      <c r="D432" s="231" t="s">
        <v>587</v>
      </c>
      <c r="E432" s="232">
        <v>1</v>
      </c>
      <c r="F432" s="233"/>
      <c r="G432" s="234">
        <f>ROUND(E432*F432,2)</f>
        <v>0</v>
      </c>
      <c r="H432" s="233"/>
      <c r="I432" s="234">
        <f>ROUND(E432*H432,2)</f>
        <v>0</v>
      </c>
      <c r="J432" s="233"/>
      <c r="K432" s="234">
        <f>ROUND(E432*J432,2)</f>
        <v>0</v>
      </c>
      <c r="L432" s="234">
        <v>21</v>
      </c>
      <c r="M432" s="234">
        <f>G432*(1+L432/100)</f>
        <v>0</v>
      </c>
      <c r="N432" s="232">
        <v>1.0880000000000001E-2</v>
      </c>
      <c r="O432" s="232">
        <f>ROUND(E432*N432,2)</f>
        <v>0.01</v>
      </c>
      <c r="P432" s="232">
        <v>0</v>
      </c>
      <c r="Q432" s="232">
        <f>ROUND(E432*P432,2)</f>
        <v>0</v>
      </c>
      <c r="R432" s="234" t="s">
        <v>580</v>
      </c>
      <c r="S432" s="234" t="s">
        <v>246</v>
      </c>
      <c r="T432" s="235" t="s">
        <v>411</v>
      </c>
      <c r="U432" s="220">
        <v>1.25</v>
      </c>
      <c r="V432" s="220">
        <f>ROUND(E432*U432,2)</f>
        <v>1.25</v>
      </c>
      <c r="W432" s="220"/>
      <c r="X432" s="220" t="s">
        <v>280</v>
      </c>
      <c r="Y432" s="220" t="s">
        <v>249</v>
      </c>
      <c r="Z432" s="210"/>
      <c r="AA432" s="210"/>
      <c r="AB432" s="210"/>
      <c r="AC432" s="210"/>
      <c r="AD432" s="210"/>
      <c r="AE432" s="210"/>
      <c r="AF432" s="210"/>
      <c r="AG432" s="210" t="s">
        <v>450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48" t="s">
        <v>1199</v>
      </c>
      <c r="D433" s="236"/>
      <c r="E433" s="236"/>
      <c r="F433" s="236"/>
      <c r="G433" s="236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252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17"/>
      <c r="B434" s="218"/>
      <c r="C434" s="262" t="s">
        <v>2245</v>
      </c>
      <c r="D434" s="254"/>
      <c r="E434" s="255">
        <v>1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322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29">
        <v>165</v>
      </c>
      <c r="B435" s="230" t="s">
        <v>2258</v>
      </c>
      <c r="C435" s="247" t="s">
        <v>2259</v>
      </c>
      <c r="D435" s="231" t="s">
        <v>410</v>
      </c>
      <c r="E435" s="232">
        <v>1</v>
      </c>
      <c r="F435" s="233"/>
      <c r="G435" s="234">
        <f>ROUND(E435*F435,2)</f>
        <v>0</v>
      </c>
      <c r="H435" s="233"/>
      <c r="I435" s="234">
        <f>ROUND(E435*H435,2)</f>
        <v>0</v>
      </c>
      <c r="J435" s="233"/>
      <c r="K435" s="234">
        <f>ROUND(E435*J435,2)</f>
        <v>0</v>
      </c>
      <c r="L435" s="234">
        <v>21</v>
      </c>
      <c r="M435" s="234">
        <f>G435*(1+L435/100)</f>
        <v>0</v>
      </c>
      <c r="N435" s="232">
        <v>9.0000000000000006E-5</v>
      </c>
      <c r="O435" s="232">
        <f>ROUND(E435*N435,2)</f>
        <v>0</v>
      </c>
      <c r="P435" s="232">
        <v>0</v>
      </c>
      <c r="Q435" s="232">
        <f>ROUND(E435*P435,2)</f>
        <v>0</v>
      </c>
      <c r="R435" s="234" t="s">
        <v>580</v>
      </c>
      <c r="S435" s="234" t="s">
        <v>246</v>
      </c>
      <c r="T435" s="235" t="s">
        <v>411</v>
      </c>
      <c r="U435" s="220">
        <v>0.18</v>
      </c>
      <c r="V435" s="220">
        <f>ROUND(E435*U435,2)</f>
        <v>0.18</v>
      </c>
      <c r="W435" s="220"/>
      <c r="X435" s="220" t="s">
        <v>280</v>
      </c>
      <c r="Y435" s="220" t="s">
        <v>249</v>
      </c>
      <c r="Z435" s="210"/>
      <c r="AA435" s="210"/>
      <c r="AB435" s="210"/>
      <c r="AC435" s="210"/>
      <c r="AD435" s="210"/>
      <c r="AE435" s="210"/>
      <c r="AF435" s="210"/>
      <c r="AG435" s="210" t="s">
        <v>450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17"/>
      <c r="B436" s="218"/>
      <c r="C436" s="261" t="s">
        <v>2260</v>
      </c>
      <c r="D436" s="260"/>
      <c r="E436" s="260"/>
      <c r="F436" s="260"/>
      <c r="G436" s="260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20"/>
      <c r="Z436" s="210"/>
      <c r="AA436" s="210"/>
      <c r="AB436" s="210"/>
      <c r="AC436" s="210"/>
      <c r="AD436" s="210"/>
      <c r="AE436" s="210"/>
      <c r="AF436" s="210"/>
      <c r="AG436" s="210" t="s">
        <v>320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62" t="s">
        <v>2146</v>
      </c>
      <c r="D437" s="254"/>
      <c r="E437" s="255">
        <v>1</v>
      </c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322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ht="22.5" outlineLevel="1" x14ac:dyDescent="0.2">
      <c r="A438" s="229">
        <v>166</v>
      </c>
      <c r="B438" s="230" t="s">
        <v>2411</v>
      </c>
      <c r="C438" s="247" t="s">
        <v>2412</v>
      </c>
      <c r="D438" s="231" t="s">
        <v>587</v>
      </c>
      <c r="E438" s="232">
        <v>3</v>
      </c>
      <c r="F438" s="233"/>
      <c r="G438" s="234">
        <f>ROUND(E438*F438,2)</f>
        <v>0</v>
      </c>
      <c r="H438" s="233"/>
      <c r="I438" s="234">
        <f>ROUND(E438*H438,2)</f>
        <v>0</v>
      </c>
      <c r="J438" s="233"/>
      <c r="K438" s="234">
        <f>ROUND(E438*J438,2)</f>
        <v>0</v>
      </c>
      <c r="L438" s="234">
        <v>21</v>
      </c>
      <c r="M438" s="234">
        <f>G438*(1+L438/100)</f>
        <v>0</v>
      </c>
      <c r="N438" s="232">
        <v>4.3699999999999998E-3</v>
      </c>
      <c r="O438" s="232">
        <f>ROUND(E438*N438,2)</f>
        <v>0.01</v>
      </c>
      <c r="P438" s="232">
        <v>0</v>
      </c>
      <c r="Q438" s="232">
        <f>ROUND(E438*P438,2)</f>
        <v>0</v>
      </c>
      <c r="R438" s="234" t="s">
        <v>580</v>
      </c>
      <c r="S438" s="234" t="s">
        <v>246</v>
      </c>
      <c r="T438" s="235" t="s">
        <v>411</v>
      </c>
      <c r="U438" s="220">
        <v>0.50700000000000001</v>
      </c>
      <c r="V438" s="220">
        <f>ROUND(E438*U438,2)</f>
        <v>1.52</v>
      </c>
      <c r="W438" s="220"/>
      <c r="X438" s="220" t="s">
        <v>280</v>
      </c>
      <c r="Y438" s="220" t="s">
        <v>249</v>
      </c>
      <c r="Z438" s="210"/>
      <c r="AA438" s="210"/>
      <c r="AB438" s="210"/>
      <c r="AC438" s="210"/>
      <c r="AD438" s="210"/>
      <c r="AE438" s="210"/>
      <c r="AF438" s="210"/>
      <c r="AG438" s="210" t="s">
        <v>450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17"/>
      <c r="B439" s="218"/>
      <c r="C439" s="248" t="s">
        <v>1199</v>
      </c>
      <c r="D439" s="236"/>
      <c r="E439" s="236"/>
      <c r="F439" s="236"/>
      <c r="G439" s="236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252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">
      <c r="A440" s="217"/>
      <c r="B440" s="218"/>
      <c r="C440" s="262" t="s">
        <v>2097</v>
      </c>
      <c r="D440" s="254"/>
      <c r="E440" s="255">
        <v>3</v>
      </c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20"/>
      <c r="Z440" s="210"/>
      <c r="AA440" s="210"/>
      <c r="AB440" s="210"/>
      <c r="AC440" s="210"/>
      <c r="AD440" s="210"/>
      <c r="AE440" s="210"/>
      <c r="AF440" s="210"/>
      <c r="AG440" s="210" t="s">
        <v>322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ht="22.5" outlineLevel="1" x14ac:dyDescent="0.2">
      <c r="A441" s="229">
        <v>167</v>
      </c>
      <c r="B441" s="230" t="s">
        <v>2413</v>
      </c>
      <c r="C441" s="247" t="s">
        <v>2414</v>
      </c>
      <c r="D441" s="231" t="s">
        <v>587</v>
      </c>
      <c r="E441" s="232">
        <v>1</v>
      </c>
      <c r="F441" s="233"/>
      <c r="G441" s="234">
        <f>ROUND(E441*F441,2)</f>
        <v>0</v>
      </c>
      <c r="H441" s="233"/>
      <c r="I441" s="234">
        <f>ROUND(E441*H441,2)</f>
        <v>0</v>
      </c>
      <c r="J441" s="233"/>
      <c r="K441" s="234">
        <f>ROUND(E441*J441,2)</f>
        <v>0</v>
      </c>
      <c r="L441" s="234">
        <v>21</v>
      </c>
      <c r="M441" s="234">
        <f>G441*(1+L441/100)</f>
        <v>0</v>
      </c>
      <c r="N441" s="232">
        <v>0.10484</v>
      </c>
      <c r="O441" s="232">
        <f>ROUND(E441*N441,2)</f>
        <v>0.1</v>
      </c>
      <c r="P441" s="232">
        <v>0</v>
      </c>
      <c r="Q441" s="232">
        <f>ROUND(E441*P441,2)</f>
        <v>0</v>
      </c>
      <c r="R441" s="234" t="s">
        <v>580</v>
      </c>
      <c r="S441" s="234" t="s">
        <v>246</v>
      </c>
      <c r="T441" s="235" t="s">
        <v>411</v>
      </c>
      <c r="U441" s="220">
        <v>3.1440000000000001</v>
      </c>
      <c r="V441" s="220">
        <f>ROUND(E441*U441,2)</f>
        <v>3.14</v>
      </c>
      <c r="W441" s="220"/>
      <c r="X441" s="220" t="s">
        <v>280</v>
      </c>
      <c r="Y441" s="220" t="s">
        <v>249</v>
      </c>
      <c r="Z441" s="210"/>
      <c r="AA441" s="210"/>
      <c r="AB441" s="210"/>
      <c r="AC441" s="210"/>
      <c r="AD441" s="210"/>
      <c r="AE441" s="210"/>
      <c r="AF441" s="210"/>
      <c r="AG441" s="210" t="s">
        <v>450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2" x14ac:dyDescent="0.2">
      <c r="A442" s="217"/>
      <c r="B442" s="218"/>
      <c r="C442" s="248" t="s">
        <v>1199</v>
      </c>
      <c r="D442" s="236"/>
      <c r="E442" s="236"/>
      <c r="F442" s="236"/>
      <c r="G442" s="236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252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62" t="s">
        <v>2146</v>
      </c>
      <c r="D443" s="254"/>
      <c r="E443" s="255">
        <v>1</v>
      </c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322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29">
        <v>168</v>
      </c>
      <c r="B444" s="230" t="s">
        <v>2415</v>
      </c>
      <c r="C444" s="247" t="s">
        <v>2416</v>
      </c>
      <c r="D444" s="231" t="s">
        <v>410</v>
      </c>
      <c r="E444" s="232">
        <v>2</v>
      </c>
      <c r="F444" s="233"/>
      <c r="G444" s="234">
        <f>ROUND(E444*F444,2)</f>
        <v>0</v>
      </c>
      <c r="H444" s="233"/>
      <c r="I444" s="234">
        <f>ROUND(E444*H444,2)</f>
        <v>0</v>
      </c>
      <c r="J444" s="233"/>
      <c r="K444" s="234">
        <f>ROUND(E444*J444,2)</f>
        <v>0</v>
      </c>
      <c r="L444" s="234">
        <v>21</v>
      </c>
      <c r="M444" s="234">
        <f>G444*(1+L444/100)</f>
        <v>0</v>
      </c>
      <c r="N444" s="232">
        <v>7.2999999999999996E-4</v>
      </c>
      <c r="O444" s="232">
        <f>ROUND(E444*N444,2)</f>
        <v>0</v>
      </c>
      <c r="P444" s="232">
        <v>0</v>
      </c>
      <c r="Q444" s="232">
        <f>ROUND(E444*P444,2)</f>
        <v>0</v>
      </c>
      <c r="R444" s="234" t="s">
        <v>580</v>
      </c>
      <c r="S444" s="234" t="s">
        <v>246</v>
      </c>
      <c r="T444" s="235" t="s">
        <v>411</v>
      </c>
      <c r="U444" s="220">
        <v>0.32100000000000001</v>
      </c>
      <c r="V444" s="220">
        <f>ROUND(E444*U444,2)</f>
        <v>0.64</v>
      </c>
      <c r="W444" s="220"/>
      <c r="X444" s="220" t="s">
        <v>280</v>
      </c>
      <c r="Y444" s="220" t="s">
        <v>249</v>
      </c>
      <c r="Z444" s="210"/>
      <c r="AA444" s="210"/>
      <c r="AB444" s="210"/>
      <c r="AC444" s="210"/>
      <c r="AD444" s="210"/>
      <c r="AE444" s="210"/>
      <c r="AF444" s="210"/>
      <c r="AG444" s="210" t="s">
        <v>450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2" x14ac:dyDescent="0.2">
      <c r="A445" s="217"/>
      <c r="B445" s="218"/>
      <c r="C445" s="262" t="s">
        <v>2094</v>
      </c>
      <c r="D445" s="254"/>
      <c r="E445" s="255">
        <v>2</v>
      </c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10"/>
      <c r="AA445" s="210"/>
      <c r="AB445" s="210"/>
      <c r="AC445" s="210"/>
      <c r="AD445" s="210"/>
      <c r="AE445" s="210"/>
      <c r="AF445" s="210"/>
      <c r="AG445" s="210" t="s">
        <v>322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29">
        <v>169</v>
      </c>
      <c r="B446" s="230" t="s">
        <v>2417</v>
      </c>
      <c r="C446" s="247" t="s">
        <v>2418</v>
      </c>
      <c r="D446" s="231" t="s">
        <v>410</v>
      </c>
      <c r="E446" s="232">
        <v>11</v>
      </c>
      <c r="F446" s="233"/>
      <c r="G446" s="234">
        <f>ROUND(E446*F446,2)</f>
        <v>0</v>
      </c>
      <c r="H446" s="233"/>
      <c r="I446" s="234">
        <f>ROUND(E446*H446,2)</f>
        <v>0</v>
      </c>
      <c r="J446" s="233"/>
      <c r="K446" s="234">
        <f>ROUND(E446*J446,2)</f>
        <v>0</v>
      </c>
      <c r="L446" s="234">
        <v>21</v>
      </c>
      <c r="M446" s="234">
        <f>G446*(1+L446/100)</f>
        <v>0</v>
      </c>
      <c r="N446" s="232">
        <v>1.2E-4</v>
      </c>
      <c r="O446" s="232">
        <f>ROUND(E446*N446,2)</f>
        <v>0</v>
      </c>
      <c r="P446" s="232">
        <v>0</v>
      </c>
      <c r="Q446" s="232">
        <f>ROUND(E446*P446,2)</f>
        <v>0</v>
      </c>
      <c r="R446" s="234" t="s">
        <v>580</v>
      </c>
      <c r="S446" s="234" t="s">
        <v>246</v>
      </c>
      <c r="T446" s="235" t="s">
        <v>411</v>
      </c>
      <c r="U446" s="220">
        <v>0.47599999999999998</v>
      </c>
      <c r="V446" s="220">
        <f>ROUND(E446*U446,2)</f>
        <v>5.24</v>
      </c>
      <c r="W446" s="220"/>
      <c r="X446" s="220" t="s">
        <v>280</v>
      </c>
      <c r="Y446" s="220" t="s">
        <v>249</v>
      </c>
      <c r="Z446" s="210"/>
      <c r="AA446" s="210"/>
      <c r="AB446" s="210"/>
      <c r="AC446" s="210"/>
      <c r="AD446" s="210"/>
      <c r="AE446" s="210"/>
      <c r="AF446" s="210"/>
      <c r="AG446" s="210" t="s">
        <v>450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17"/>
      <c r="B447" s="218"/>
      <c r="C447" s="262" t="s">
        <v>2245</v>
      </c>
      <c r="D447" s="254"/>
      <c r="E447" s="255">
        <v>1</v>
      </c>
      <c r="F447" s="220"/>
      <c r="G447" s="220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10"/>
      <c r="AA447" s="210"/>
      <c r="AB447" s="210"/>
      <c r="AC447" s="210"/>
      <c r="AD447" s="210"/>
      <c r="AE447" s="210"/>
      <c r="AF447" s="210"/>
      <c r="AG447" s="210" t="s">
        <v>322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62" t="s">
        <v>2240</v>
      </c>
      <c r="D448" s="254"/>
      <c r="E448" s="255">
        <v>1</v>
      </c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322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62" t="s">
        <v>2238</v>
      </c>
      <c r="D449" s="254"/>
      <c r="E449" s="255">
        <v>9</v>
      </c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322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29">
        <v>170</v>
      </c>
      <c r="B450" s="230" t="s">
        <v>2419</v>
      </c>
      <c r="C450" s="247" t="s">
        <v>2420</v>
      </c>
      <c r="D450" s="231" t="s">
        <v>410</v>
      </c>
      <c r="E450" s="232">
        <v>1</v>
      </c>
      <c r="F450" s="233"/>
      <c r="G450" s="234">
        <f>ROUND(E450*F450,2)</f>
        <v>0</v>
      </c>
      <c r="H450" s="233"/>
      <c r="I450" s="234">
        <f>ROUND(E450*H450,2)</f>
        <v>0</v>
      </c>
      <c r="J450" s="233"/>
      <c r="K450" s="234">
        <f>ROUND(E450*J450,2)</f>
        <v>0</v>
      </c>
      <c r="L450" s="234">
        <v>21</v>
      </c>
      <c r="M450" s="234">
        <f>G450*(1+L450/100)</f>
        <v>0</v>
      </c>
      <c r="N450" s="232">
        <v>4.0000000000000003E-5</v>
      </c>
      <c r="O450" s="232">
        <f>ROUND(E450*N450,2)</f>
        <v>0</v>
      </c>
      <c r="P450" s="232">
        <v>0</v>
      </c>
      <c r="Q450" s="232">
        <f>ROUND(E450*P450,2)</f>
        <v>0</v>
      </c>
      <c r="R450" s="234" t="s">
        <v>580</v>
      </c>
      <c r="S450" s="234" t="s">
        <v>246</v>
      </c>
      <c r="T450" s="235" t="s">
        <v>411</v>
      </c>
      <c r="U450" s="220">
        <v>0.44500000000000001</v>
      </c>
      <c r="V450" s="220">
        <f>ROUND(E450*U450,2)</f>
        <v>0.45</v>
      </c>
      <c r="W450" s="220"/>
      <c r="X450" s="220" t="s">
        <v>280</v>
      </c>
      <c r="Y450" s="220" t="s">
        <v>249</v>
      </c>
      <c r="Z450" s="210"/>
      <c r="AA450" s="210"/>
      <c r="AB450" s="210"/>
      <c r="AC450" s="210"/>
      <c r="AD450" s="210"/>
      <c r="AE450" s="210"/>
      <c r="AF450" s="210"/>
      <c r="AG450" s="210" t="s">
        <v>450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62" t="s">
        <v>2381</v>
      </c>
      <c r="D451" s="254"/>
      <c r="E451" s="255">
        <v>1</v>
      </c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322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29">
        <v>171</v>
      </c>
      <c r="B452" s="230" t="s">
        <v>2421</v>
      </c>
      <c r="C452" s="247" t="s">
        <v>2422</v>
      </c>
      <c r="D452" s="231" t="s">
        <v>410</v>
      </c>
      <c r="E452" s="232">
        <v>1</v>
      </c>
      <c r="F452" s="233"/>
      <c r="G452" s="234">
        <f>ROUND(E452*F452,2)</f>
        <v>0</v>
      </c>
      <c r="H452" s="233"/>
      <c r="I452" s="234">
        <f>ROUND(E452*H452,2)</f>
        <v>0</v>
      </c>
      <c r="J452" s="233"/>
      <c r="K452" s="234">
        <f>ROUND(E452*J452,2)</f>
        <v>0</v>
      </c>
      <c r="L452" s="234">
        <v>21</v>
      </c>
      <c r="M452" s="234">
        <f>G452*(1+L452/100)</f>
        <v>0</v>
      </c>
      <c r="N452" s="232">
        <v>4.0000000000000003E-5</v>
      </c>
      <c r="O452" s="232">
        <f>ROUND(E452*N452,2)</f>
        <v>0</v>
      </c>
      <c r="P452" s="232">
        <v>0</v>
      </c>
      <c r="Q452" s="232">
        <f>ROUND(E452*P452,2)</f>
        <v>0</v>
      </c>
      <c r="R452" s="234" t="s">
        <v>580</v>
      </c>
      <c r="S452" s="234" t="s">
        <v>246</v>
      </c>
      <c r="T452" s="235" t="s">
        <v>411</v>
      </c>
      <c r="U452" s="220">
        <v>1.1499999999999999</v>
      </c>
      <c r="V452" s="220">
        <f>ROUND(E452*U452,2)</f>
        <v>1.1499999999999999</v>
      </c>
      <c r="W452" s="220"/>
      <c r="X452" s="220" t="s">
        <v>280</v>
      </c>
      <c r="Y452" s="220" t="s">
        <v>249</v>
      </c>
      <c r="Z452" s="210"/>
      <c r="AA452" s="210"/>
      <c r="AB452" s="210"/>
      <c r="AC452" s="210"/>
      <c r="AD452" s="210"/>
      <c r="AE452" s="210"/>
      <c r="AF452" s="210"/>
      <c r="AG452" s="210" t="s">
        <v>450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17"/>
      <c r="B453" s="218"/>
      <c r="C453" s="262" t="s">
        <v>2146</v>
      </c>
      <c r="D453" s="254"/>
      <c r="E453" s="255">
        <v>1</v>
      </c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322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ht="33.75" outlineLevel="1" x14ac:dyDescent="0.2">
      <c r="A454" s="229">
        <v>172</v>
      </c>
      <c r="B454" s="230" t="s">
        <v>2423</v>
      </c>
      <c r="C454" s="247" t="s">
        <v>2424</v>
      </c>
      <c r="D454" s="231" t="s">
        <v>410</v>
      </c>
      <c r="E454" s="232">
        <v>1</v>
      </c>
      <c r="F454" s="233"/>
      <c r="G454" s="234">
        <f>ROUND(E454*F454,2)</f>
        <v>0</v>
      </c>
      <c r="H454" s="233"/>
      <c r="I454" s="234">
        <f>ROUND(E454*H454,2)</f>
        <v>0</v>
      </c>
      <c r="J454" s="233"/>
      <c r="K454" s="234">
        <f>ROUND(E454*J454,2)</f>
        <v>0</v>
      </c>
      <c r="L454" s="234">
        <v>21</v>
      </c>
      <c r="M454" s="234">
        <f>G454*(1+L454/100)</f>
        <v>0</v>
      </c>
      <c r="N454" s="232">
        <v>7.2999999999999996E-4</v>
      </c>
      <c r="O454" s="232">
        <f>ROUND(E454*N454,2)</f>
        <v>0</v>
      </c>
      <c r="P454" s="232">
        <v>0</v>
      </c>
      <c r="Q454" s="232">
        <f>ROUND(E454*P454,2)</f>
        <v>0</v>
      </c>
      <c r="R454" s="234" t="s">
        <v>580</v>
      </c>
      <c r="S454" s="234" t="s">
        <v>246</v>
      </c>
      <c r="T454" s="235" t="s">
        <v>411</v>
      </c>
      <c r="U454" s="220">
        <v>0.246</v>
      </c>
      <c r="V454" s="220">
        <f>ROUND(E454*U454,2)</f>
        <v>0.25</v>
      </c>
      <c r="W454" s="220"/>
      <c r="X454" s="220" t="s">
        <v>280</v>
      </c>
      <c r="Y454" s="220" t="s">
        <v>249</v>
      </c>
      <c r="Z454" s="210"/>
      <c r="AA454" s="210"/>
      <c r="AB454" s="210"/>
      <c r="AC454" s="210"/>
      <c r="AD454" s="210"/>
      <c r="AE454" s="210"/>
      <c r="AF454" s="210"/>
      <c r="AG454" s="210" t="s">
        <v>450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2" x14ac:dyDescent="0.2">
      <c r="A455" s="217"/>
      <c r="B455" s="218"/>
      <c r="C455" s="262" t="s">
        <v>2425</v>
      </c>
      <c r="D455" s="254"/>
      <c r="E455" s="255">
        <v>1</v>
      </c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322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2.5" outlineLevel="1" x14ac:dyDescent="0.2">
      <c r="A456" s="239">
        <v>173</v>
      </c>
      <c r="B456" s="240" t="s">
        <v>2426</v>
      </c>
      <c r="C456" s="250" t="s">
        <v>2427</v>
      </c>
      <c r="D456" s="241" t="s">
        <v>410</v>
      </c>
      <c r="E456" s="242">
        <v>1</v>
      </c>
      <c r="F456" s="243"/>
      <c r="G456" s="244">
        <f>ROUND(E456*F456,2)</f>
        <v>0</v>
      </c>
      <c r="H456" s="243"/>
      <c r="I456" s="244">
        <f>ROUND(E456*H456,2)</f>
        <v>0</v>
      </c>
      <c r="J456" s="243"/>
      <c r="K456" s="244">
        <f>ROUND(E456*J456,2)</f>
        <v>0</v>
      </c>
      <c r="L456" s="244">
        <v>21</v>
      </c>
      <c r="M456" s="244">
        <f>G456*(1+L456/100)</f>
        <v>0</v>
      </c>
      <c r="N456" s="242">
        <v>2.5999999999999998E-4</v>
      </c>
      <c r="O456" s="242">
        <f>ROUND(E456*N456,2)</f>
        <v>0</v>
      </c>
      <c r="P456" s="242">
        <v>0</v>
      </c>
      <c r="Q456" s="242">
        <f>ROUND(E456*P456,2)</f>
        <v>0</v>
      </c>
      <c r="R456" s="244" t="s">
        <v>580</v>
      </c>
      <c r="S456" s="244" t="s">
        <v>246</v>
      </c>
      <c r="T456" s="245" t="s">
        <v>411</v>
      </c>
      <c r="U456" s="220">
        <v>0.246</v>
      </c>
      <c r="V456" s="220">
        <f>ROUND(E456*U456,2)</f>
        <v>0.25</v>
      </c>
      <c r="W456" s="220"/>
      <c r="X456" s="220" t="s">
        <v>280</v>
      </c>
      <c r="Y456" s="220" t="s">
        <v>249</v>
      </c>
      <c r="Z456" s="210"/>
      <c r="AA456" s="210"/>
      <c r="AB456" s="210"/>
      <c r="AC456" s="210"/>
      <c r="AD456" s="210"/>
      <c r="AE456" s="210"/>
      <c r="AF456" s="210"/>
      <c r="AG456" s="210" t="s">
        <v>450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ht="22.5" outlineLevel="1" x14ac:dyDescent="0.2">
      <c r="A457" s="229">
        <v>174</v>
      </c>
      <c r="B457" s="230" t="s">
        <v>2428</v>
      </c>
      <c r="C457" s="247" t="s">
        <v>2429</v>
      </c>
      <c r="D457" s="231" t="s">
        <v>410</v>
      </c>
      <c r="E457" s="232">
        <v>1</v>
      </c>
      <c r="F457" s="233"/>
      <c r="G457" s="234">
        <f>ROUND(E457*F457,2)</f>
        <v>0</v>
      </c>
      <c r="H457" s="233"/>
      <c r="I457" s="234">
        <f>ROUND(E457*H457,2)</f>
        <v>0</v>
      </c>
      <c r="J457" s="233"/>
      <c r="K457" s="234">
        <f>ROUND(E457*J457,2)</f>
        <v>0</v>
      </c>
      <c r="L457" s="234">
        <v>21</v>
      </c>
      <c r="M457" s="234">
        <f>G457*(1+L457/100)</f>
        <v>0</v>
      </c>
      <c r="N457" s="232">
        <v>2.2000000000000001E-4</v>
      </c>
      <c r="O457" s="232">
        <f>ROUND(E457*N457,2)</f>
        <v>0</v>
      </c>
      <c r="P457" s="232">
        <v>0</v>
      </c>
      <c r="Q457" s="232">
        <f>ROUND(E457*P457,2)</f>
        <v>0</v>
      </c>
      <c r="R457" s="234" t="s">
        <v>580</v>
      </c>
      <c r="S457" s="234" t="s">
        <v>246</v>
      </c>
      <c r="T457" s="235" t="s">
        <v>411</v>
      </c>
      <c r="U457" s="220">
        <v>0.246</v>
      </c>
      <c r="V457" s="220">
        <f>ROUND(E457*U457,2)</f>
        <v>0.25</v>
      </c>
      <c r="W457" s="220"/>
      <c r="X457" s="220" t="s">
        <v>280</v>
      </c>
      <c r="Y457" s="220" t="s">
        <v>249</v>
      </c>
      <c r="Z457" s="210"/>
      <c r="AA457" s="210"/>
      <c r="AB457" s="210"/>
      <c r="AC457" s="210"/>
      <c r="AD457" s="210"/>
      <c r="AE457" s="210"/>
      <c r="AF457" s="210"/>
      <c r="AG457" s="210" t="s">
        <v>450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">
      <c r="A458" s="217"/>
      <c r="B458" s="218"/>
      <c r="C458" s="262" t="s">
        <v>2381</v>
      </c>
      <c r="D458" s="254"/>
      <c r="E458" s="255">
        <v>1</v>
      </c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322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ht="33.75" outlineLevel="1" x14ac:dyDescent="0.2">
      <c r="A459" s="229">
        <v>175</v>
      </c>
      <c r="B459" s="230" t="s">
        <v>2430</v>
      </c>
      <c r="C459" s="247" t="s">
        <v>2431</v>
      </c>
      <c r="D459" s="231" t="s">
        <v>410</v>
      </c>
      <c r="E459" s="232">
        <v>9</v>
      </c>
      <c r="F459" s="233"/>
      <c r="G459" s="234">
        <f>ROUND(E459*F459,2)</f>
        <v>0</v>
      </c>
      <c r="H459" s="233"/>
      <c r="I459" s="234">
        <f>ROUND(E459*H459,2)</f>
        <v>0</v>
      </c>
      <c r="J459" s="233"/>
      <c r="K459" s="234">
        <f>ROUND(E459*J459,2)</f>
        <v>0</v>
      </c>
      <c r="L459" s="234">
        <v>21</v>
      </c>
      <c r="M459" s="234">
        <f>G459*(1+L459/100)</f>
        <v>0</v>
      </c>
      <c r="N459" s="232">
        <v>2.0000000000000001E-4</v>
      </c>
      <c r="O459" s="232">
        <f>ROUND(E459*N459,2)</f>
        <v>0</v>
      </c>
      <c r="P459" s="232">
        <v>0</v>
      </c>
      <c r="Q459" s="232">
        <f>ROUND(E459*P459,2)</f>
        <v>0</v>
      </c>
      <c r="R459" s="234" t="s">
        <v>580</v>
      </c>
      <c r="S459" s="234" t="s">
        <v>246</v>
      </c>
      <c r="T459" s="235" t="s">
        <v>411</v>
      </c>
      <c r="U459" s="220">
        <v>0.246</v>
      </c>
      <c r="V459" s="220">
        <f>ROUND(E459*U459,2)</f>
        <v>2.21</v>
      </c>
      <c r="W459" s="220"/>
      <c r="X459" s="220" t="s">
        <v>280</v>
      </c>
      <c r="Y459" s="220" t="s">
        <v>249</v>
      </c>
      <c r="Z459" s="210"/>
      <c r="AA459" s="210"/>
      <c r="AB459" s="210"/>
      <c r="AC459" s="210"/>
      <c r="AD459" s="210"/>
      <c r="AE459" s="210"/>
      <c r="AF459" s="210"/>
      <c r="AG459" s="210" t="s">
        <v>450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2" x14ac:dyDescent="0.2">
      <c r="A460" s="217"/>
      <c r="B460" s="218"/>
      <c r="C460" s="262" t="s">
        <v>2387</v>
      </c>
      <c r="D460" s="254"/>
      <c r="E460" s="255">
        <v>9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322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29">
        <v>176</v>
      </c>
      <c r="B461" s="230" t="s">
        <v>2432</v>
      </c>
      <c r="C461" s="247" t="s">
        <v>2433</v>
      </c>
      <c r="D461" s="231" t="s">
        <v>410</v>
      </c>
      <c r="E461" s="232">
        <v>13</v>
      </c>
      <c r="F461" s="233"/>
      <c r="G461" s="234">
        <f>ROUND(E461*F461,2)</f>
        <v>0</v>
      </c>
      <c r="H461" s="233"/>
      <c r="I461" s="234">
        <f>ROUND(E461*H461,2)</f>
        <v>0</v>
      </c>
      <c r="J461" s="233"/>
      <c r="K461" s="234">
        <f>ROUND(E461*J461,2)</f>
        <v>0</v>
      </c>
      <c r="L461" s="234">
        <v>21</v>
      </c>
      <c r="M461" s="234">
        <f>G461*(1+L461/100)</f>
        <v>0</v>
      </c>
      <c r="N461" s="232">
        <v>8.0000000000000004E-4</v>
      </c>
      <c r="O461" s="232">
        <f>ROUND(E461*N461,2)</f>
        <v>0.01</v>
      </c>
      <c r="P461" s="232">
        <v>0</v>
      </c>
      <c r="Q461" s="232">
        <f>ROUND(E461*P461,2)</f>
        <v>0</v>
      </c>
      <c r="R461" s="234" t="s">
        <v>580</v>
      </c>
      <c r="S461" s="234" t="s">
        <v>246</v>
      </c>
      <c r="T461" s="235" t="s">
        <v>411</v>
      </c>
      <c r="U461" s="220">
        <v>0.37</v>
      </c>
      <c r="V461" s="220">
        <f>ROUND(E461*U461,2)</f>
        <v>4.8099999999999996</v>
      </c>
      <c r="W461" s="220"/>
      <c r="X461" s="220" t="s">
        <v>280</v>
      </c>
      <c r="Y461" s="220" t="s">
        <v>249</v>
      </c>
      <c r="Z461" s="210"/>
      <c r="AA461" s="210"/>
      <c r="AB461" s="210"/>
      <c r="AC461" s="210"/>
      <c r="AD461" s="210"/>
      <c r="AE461" s="210"/>
      <c r="AF461" s="210"/>
      <c r="AG461" s="210" t="s">
        <v>450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">
      <c r="A462" s="217"/>
      <c r="B462" s="218"/>
      <c r="C462" s="248" t="s">
        <v>1199</v>
      </c>
      <c r="D462" s="236"/>
      <c r="E462" s="236"/>
      <c r="F462" s="236"/>
      <c r="G462" s="236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252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2" x14ac:dyDescent="0.2">
      <c r="A463" s="217"/>
      <c r="B463" s="218"/>
      <c r="C463" s="262" t="s">
        <v>2226</v>
      </c>
      <c r="D463" s="254"/>
      <c r="E463" s="255">
        <v>13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322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ht="45" outlineLevel="1" x14ac:dyDescent="0.2">
      <c r="A464" s="229">
        <v>177</v>
      </c>
      <c r="B464" s="230" t="s">
        <v>2434</v>
      </c>
      <c r="C464" s="247" t="s">
        <v>2435</v>
      </c>
      <c r="D464" s="231" t="s">
        <v>587</v>
      </c>
      <c r="E464" s="232">
        <v>6</v>
      </c>
      <c r="F464" s="233"/>
      <c r="G464" s="234">
        <f>ROUND(E464*F464,2)</f>
        <v>0</v>
      </c>
      <c r="H464" s="233"/>
      <c r="I464" s="234">
        <f>ROUND(E464*H464,2)</f>
        <v>0</v>
      </c>
      <c r="J464" s="233"/>
      <c r="K464" s="234">
        <f>ROUND(E464*J464,2)</f>
        <v>0</v>
      </c>
      <c r="L464" s="234">
        <v>21</v>
      </c>
      <c r="M464" s="234">
        <f>G464*(1+L464/100)</f>
        <v>0</v>
      </c>
      <c r="N464" s="232">
        <v>8.9999999999999993E-3</v>
      </c>
      <c r="O464" s="232">
        <f>ROUND(E464*N464,2)</f>
        <v>0.05</v>
      </c>
      <c r="P464" s="232">
        <v>0</v>
      </c>
      <c r="Q464" s="232">
        <f>ROUND(E464*P464,2)</f>
        <v>0</v>
      </c>
      <c r="R464" s="234" t="s">
        <v>580</v>
      </c>
      <c r="S464" s="234" t="s">
        <v>246</v>
      </c>
      <c r="T464" s="235" t="s">
        <v>411</v>
      </c>
      <c r="U464" s="220">
        <v>1.77</v>
      </c>
      <c r="V464" s="220">
        <f>ROUND(E464*U464,2)</f>
        <v>10.62</v>
      </c>
      <c r="W464" s="220"/>
      <c r="X464" s="220" t="s">
        <v>280</v>
      </c>
      <c r="Y464" s="220" t="s">
        <v>249</v>
      </c>
      <c r="Z464" s="210"/>
      <c r="AA464" s="210"/>
      <c r="AB464" s="210"/>
      <c r="AC464" s="210"/>
      <c r="AD464" s="210"/>
      <c r="AE464" s="210"/>
      <c r="AF464" s="210"/>
      <c r="AG464" s="210" t="s">
        <v>450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">
      <c r="A465" s="217"/>
      <c r="B465" s="218"/>
      <c r="C465" s="248" t="s">
        <v>1199</v>
      </c>
      <c r="D465" s="236"/>
      <c r="E465" s="236"/>
      <c r="F465" s="236"/>
      <c r="G465" s="236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252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2" x14ac:dyDescent="0.2">
      <c r="A466" s="217"/>
      <c r="B466" s="218"/>
      <c r="C466" s="262" t="s">
        <v>2378</v>
      </c>
      <c r="D466" s="254"/>
      <c r="E466" s="255">
        <v>6</v>
      </c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322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ht="45" outlineLevel="1" x14ac:dyDescent="0.2">
      <c r="A467" s="229">
        <v>178</v>
      </c>
      <c r="B467" s="230" t="s">
        <v>2436</v>
      </c>
      <c r="C467" s="247" t="s">
        <v>2437</v>
      </c>
      <c r="D467" s="231" t="s">
        <v>587</v>
      </c>
      <c r="E467" s="232">
        <v>1</v>
      </c>
      <c r="F467" s="233"/>
      <c r="G467" s="234">
        <f>ROUND(E467*F467,2)</f>
        <v>0</v>
      </c>
      <c r="H467" s="233"/>
      <c r="I467" s="234">
        <f>ROUND(E467*H467,2)</f>
        <v>0</v>
      </c>
      <c r="J467" s="233"/>
      <c r="K467" s="234">
        <f>ROUND(E467*J467,2)</f>
        <v>0</v>
      </c>
      <c r="L467" s="234">
        <v>21</v>
      </c>
      <c r="M467" s="234">
        <f>G467*(1+L467/100)</f>
        <v>0</v>
      </c>
      <c r="N467" s="232">
        <v>1.0999999999999999E-2</v>
      </c>
      <c r="O467" s="232">
        <f>ROUND(E467*N467,2)</f>
        <v>0.01</v>
      </c>
      <c r="P467" s="232">
        <v>0</v>
      </c>
      <c r="Q467" s="232">
        <f>ROUND(E467*P467,2)</f>
        <v>0</v>
      </c>
      <c r="R467" s="234" t="s">
        <v>580</v>
      </c>
      <c r="S467" s="234" t="s">
        <v>246</v>
      </c>
      <c r="T467" s="235" t="s">
        <v>411</v>
      </c>
      <c r="U467" s="220">
        <v>1.9</v>
      </c>
      <c r="V467" s="220">
        <f>ROUND(E467*U467,2)</f>
        <v>1.9</v>
      </c>
      <c r="W467" s="220"/>
      <c r="X467" s="220" t="s">
        <v>280</v>
      </c>
      <c r="Y467" s="220" t="s">
        <v>249</v>
      </c>
      <c r="Z467" s="210"/>
      <c r="AA467" s="210"/>
      <c r="AB467" s="210"/>
      <c r="AC467" s="210"/>
      <c r="AD467" s="210"/>
      <c r="AE467" s="210"/>
      <c r="AF467" s="210"/>
      <c r="AG467" s="210" t="s">
        <v>450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2" x14ac:dyDescent="0.2">
      <c r="A468" s="217"/>
      <c r="B468" s="218"/>
      <c r="C468" s="248" t="s">
        <v>1199</v>
      </c>
      <c r="D468" s="236"/>
      <c r="E468" s="236"/>
      <c r="F468" s="236"/>
      <c r="G468" s="236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10"/>
      <c r="AA468" s="210"/>
      <c r="AB468" s="210"/>
      <c r="AC468" s="210"/>
      <c r="AD468" s="210"/>
      <c r="AE468" s="210"/>
      <c r="AF468" s="210"/>
      <c r="AG468" s="210" t="s">
        <v>252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2" x14ac:dyDescent="0.2">
      <c r="A469" s="217"/>
      <c r="B469" s="218"/>
      <c r="C469" s="262" t="s">
        <v>2381</v>
      </c>
      <c r="D469" s="254"/>
      <c r="E469" s="255">
        <v>1</v>
      </c>
      <c r="F469" s="220"/>
      <c r="G469" s="220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10"/>
      <c r="AA469" s="210"/>
      <c r="AB469" s="210"/>
      <c r="AC469" s="210"/>
      <c r="AD469" s="210"/>
      <c r="AE469" s="210"/>
      <c r="AF469" s="210"/>
      <c r="AG469" s="210" t="s">
        <v>322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33.75" outlineLevel="1" x14ac:dyDescent="0.2">
      <c r="A470" s="229">
        <v>179</v>
      </c>
      <c r="B470" s="230" t="s">
        <v>2438</v>
      </c>
      <c r="C470" s="247" t="s">
        <v>2439</v>
      </c>
      <c r="D470" s="231" t="s">
        <v>587</v>
      </c>
      <c r="E470" s="232">
        <v>1</v>
      </c>
      <c r="F470" s="233"/>
      <c r="G470" s="234">
        <f>ROUND(E470*F470,2)</f>
        <v>0</v>
      </c>
      <c r="H470" s="233"/>
      <c r="I470" s="234">
        <f>ROUND(E470*H470,2)</f>
        <v>0</v>
      </c>
      <c r="J470" s="233"/>
      <c r="K470" s="234">
        <f>ROUND(E470*J470,2)</f>
        <v>0</v>
      </c>
      <c r="L470" s="234">
        <v>21</v>
      </c>
      <c r="M470" s="234">
        <f>G470*(1+L470/100)</f>
        <v>0</v>
      </c>
      <c r="N470" s="232">
        <v>6.0000000000000001E-3</v>
      </c>
      <c r="O470" s="232">
        <f>ROUND(E470*N470,2)</f>
        <v>0.01</v>
      </c>
      <c r="P470" s="232">
        <v>0</v>
      </c>
      <c r="Q470" s="232">
        <f>ROUND(E470*P470,2)</f>
        <v>0</v>
      </c>
      <c r="R470" s="234" t="s">
        <v>580</v>
      </c>
      <c r="S470" s="234" t="s">
        <v>246</v>
      </c>
      <c r="T470" s="235" t="s">
        <v>411</v>
      </c>
      <c r="U470" s="220">
        <v>1.37</v>
      </c>
      <c r="V470" s="220">
        <f>ROUND(E470*U470,2)</f>
        <v>1.37</v>
      </c>
      <c r="W470" s="220"/>
      <c r="X470" s="220" t="s">
        <v>280</v>
      </c>
      <c r="Y470" s="220" t="s">
        <v>249</v>
      </c>
      <c r="Z470" s="210"/>
      <c r="AA470" s="210"/>
      <c r="AB470" s="210"/>
      <c r="AC470" s="210"/>
      <c r="AD470" s="210"/>
      <c r="AE470" s="210"/>
      <c r="AF470" s="210"/>
      <c r="AG470" s="210" t="s">
        <v>450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48" t="s">
        <v>1199</v>
      </c>
      <c r="D471" s="236"/>
      <c r="E471" s="236"/>
      <c r="F471" s="236"/>
      <c r="G471" s="236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252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62" t="s">
        <v>2146</v>
      </c>
      <c r="D472" s="254"/>
      <c r="E472" s="255">
        <v>1</v>
      </c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322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ht="22.5" outlineLevel="1" x14ac:dyDescent="0.2">
      <c r="A473" s="229">
        <v>180</v>
      </c>
      <c r="B473" s="230" t="s">
        <v>2440</v>
      </c>
      <c r="C473" s="247" t="s">
        <v>2441</v>
      </c>
      <c r="D473" s="231" t="s">
        <v>410</v>
      </c>
      <c r="E473" s="232">
        <v>7</v>
      </c>
      <c r="F473" s="233"/>
      <c r="G473" s="234">
        <f>ROUND(E473*F473,2)</f>
        <v>0</v>
      </c>
      <c r="H473" s="233"/>
      <c r="I473" s="234">
        <f>ROUND(E473*H473,2)</f>
        <v>0</v>
      </c>
      <c r="J473" s="233"/>
      <c r="K473" s="234">
        <f>ROUND(E473*J473,2)</f>
        <v>0</v>
      </c>
      <c r="L473" s="234">
        <v>21</v>
      </c>
      <c r="M473" s="234">
        <f>G473*(1+L473/100)</f>
        <v>0</v>
      </c>
      <c r="N473" s="232">
        <v>3.2000000000000003E-4</v>
      </c>
      <c r="O473" s="232">
        <f>ROUND(E473*N473,2)</f>
        <v>0</v>
      </c>
      <c r="P473" s="232">
        <v>0</v>
      </c>
      <c r="Q473" s="232">
        <f>ROUND(E473*P473,2)</f>
        <v>0</v>
      </c>
      <c r="R473" s="234" t="s">
        <v>549</v>
      </c>
      <c r="S473" s="234" t="s">
        <v>246</v>
      </c>
      <c r="T473" s="235" t="s">
        <v>411</v>
      </c>
      <c r="U473" s="220">
        <v>0</v>
      </c>
      <c r="V473" s="220">
        <f>ROUND(E473*U473,2)</f>
        <v>0</v>
      </c>
      <c r="W473" s="220"/>
      <c r="X473" s="220" t="s">
        <v>550</v>
      </c>
      <c r="Y473" s="220" t="s">
        <v>249</v>
      </c>
      <c r="Z473" s="210"/>
      <c r="AA473" s="210"/>
      <c r="AB473" s="210"/>
      <c r="AC473" s="210"/>
      <c r="AD473" s="210"/>
      <c r="AE473" s="210"/>
      <c r="AF473" s="210"/>
      <c r="AG473" s="210" t="s">
        <v>551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2" x14ac:dyDescent="0.2">
      <c r="A474" s="217"/>
      <c r="B474" s="218"/>
      <c r="C474" s="262" t="s">
        <v>2392</v>
      </c>
      <c r="D474" s="254"/>
      <c r="E474" s="255">
        <v>7</v>
      </c>
      <c r="F474" s="220"/>
      <c r="G474" s="220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10"/>
      <c r="AA474" s="210"/>
      <c r="AB474" s="210"/>
      <c r="AC474" s="210"/>
      <c r="AD474" s="210"/>
      <c r="AE474" s="210"/>
      <c r="AF474" s="210"/>
      <c r="AG474" s="210" t="s">
        <v>322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ht="22.5" outlineLevel="1" x14ac:dyDescent="0.2">
      <c r="A475" s="229">
        <v>181</v>
      </c>
      <c r="B475" s="230" t="s">
        <v>2442</v>
      </c>
      <c r="C475" s="247" t="s">
        <v>2443</v>
      </c>
      <c r="D475" s="231" t="s">
        <v>410</v>
      </c>
      <c r="E475" s="232">
        <v>1</v>
      </c>
      <c r="F475" s="233"/>
      <c r="G475" s="234">
        <f>ROUND(E475*F475,2)</f>
        <v>0</v>
      </c>
      <c r="H475" s="233"/>
      <c r="I475" s="234">
        <f>ROUND(E475*H475,2)</f>
        <v>0</v>
      </c>
      <c r="J475" s="233"/>
      <c r="K475" s="234">
        <f>ROUND(E475*J475,2)</f>
        <v>0</v>
      </c>
      <c r="L475" s="234">
        <v>21</v>
      </c>
      <c r="M475" s="234">
        <f>G475*(1+L475/100)</f>
        <v>0</v>
      </c>
      <c r="N475" s="232">
        <v>0.01</v>
      </c>
      <c r="O475" s="232">
        <f>ROUND(E475*N475,2)</f>
        <v>0.01</v>
      </c>
      <c r="P475" s="232">
        <v>0</v>
      </c>
      <c r="Q475" s="232">
        <f>ROUND(E475*P475,2)</f>
        <v>0</v>
      </c>
      <c r="R475" s="234" t="s">
        <v>549</v>
      </c>
      <c r="S475" s="234" t="s">
        <v>246</v>
      </c>
      <c r="T475" s="235" t="s">
        <v>411</v>
      </c>
      <c r="U475" s="220">
        <v>0</v>
      </c>
      <c r="V475" s="220">
        <f>ROUND(E475*U475,2)</f>
        <v>0</v>
      </c>
      <c r="W475" s="220"/>
      <c r="X475" s="220" t="s">
        <v>550</v>
      </c>
      <c r="Y475" s="220" t="s">
        <v>249</v>
      </c>
      <c r="Z475" s="210"/>
      <c r="AA475" s="210"/>
      <c r="AB475" s="210"/>
      <c r="AC475" s="210"/>
      <c r="AD475" s="210"/>
      <c r="AE475" s="210"/>
      <c r="AF475" s="210"/>
      <c r="AG475" s="210" t="s">
        <v>551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2" x14ac:dyDescent="0.2">
      <c r="A476" s="217"/>
      <c r="B476" s="218"/>
      <c r="C476" s="248" t="s">
        <v>1199</v>
      </c>
      <c r="D476" s="236"/>
      <c r="E476" s="236"/>
      <c r="F476" s="236"/>
      <c r="G476" s="236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20"/>
      <c r="Z476" s="210"/>
      <c r="AA476" s="210"/>
      <c r="AB476" s="210"/>
      <c r="AC476" s="210"/>
      <c r="AD476" s="210"/>
      <c r="AE476" s="210"/>
      <c r="AF476" s="210"/>
      <c r="AG476" s="210" t="s">
        <v>252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">
      <c r="A477" s="217"/>
      <c r="B477" s="218"/>
      <c r="C477" s="262" t="s">
        <v>2444</v>
      </c>
      <c r="D477" s="254"/>
      <c r="E477" s="255">
        <v>1</v>
      </c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322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29">
        <v>182</v>
      </c>
      <c r="B478" s="230" t="s">
        <v>2445</v>
      </c>
      <c r="C478" s="247" t="s">
        <v>2446</v>
      </c>
      <c r="D478" s="231" t="s">
        <v>410</v>
      </c>
      <c r="E478" s="232">
        <v>1</v>
      </c>
      <c r="F478" s="233"/>
      <c r="G478" s="234">
        <f>ROUND(E478*F478,2)</f>
        <v>0</v>
      </c>
      <c r="H478" s="233"/>
      <c r="I478" s="234">
        <f>ROUND(E478*H478,2)</f>
        <v>0</v>
      </c>
      <c r="J478" s="233"/>
      <c r="K478" s="234">
        <f>ROUND(E478*J478,2)</f>
        <v>0</v>
      </c>
      <c r="L478" s="234">
        <v>21</v>
      </c>
      <c r="M478" s="234">
        <f>G478*(1+L478/100)</f>
        <v>0</v>
      </c>
      <c r="N478" s="232">
        <v>0</v>
      </c>
      <c r="O478" s="232">
        <f>ROUND(E478*N478,2)</f>
        <v>0</v>
      </c>
      <c r="P478" s="232">
        <v>0</v>
      </c>
      <c r="Q478" s="232">
        <f>ROUND(E478*P478,2)</f>
        <v>0</v>
      </c>
      <c r="R478" s="234"/>
      <c r="S478" s="234" t="s">
        <v>279</v>
      </c>
      <c r="T478" s="235" t="s">
        <v>247</v>
      </c>
      <c r="U478" s="220">
        <v>0</v>
      </c>
      <c r="V478" s="220">
        <f>ROUND(E478*U478,2)</f>
        <v>0</v>
      </c>
      <c r="W478" s="220"/>
      <c r="X478" s="220" t="s">
        <v>550</v>
      </c>
      <c r="Y478" s="220" t="s">
        <v>249</v>
      </c>
      <c r="Z478" s="210"/>
      <c r="AA478" s="210"/>
      <c r="AB478" s="210"/>
      <c r="AC478" s="210"/>
      <c r="AD478" s="210"/>
      <c r="AE478" s="210"/>
      <c r="AF478" s="210"/>
      <c r="AG478" s="210" t="s">
        <v>551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17"/>
      <c r="B479" s="218"/>
      <c r="C479" s="248" t="s">
        <v>1199</v>
      </c>
      <c r="D479" s="236"/>
      <c r="E479" s="236"/>
      <c r="F479" s="236"/>
      <c r="G479" s="236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10"/>
      <c r="AA479" s="210"/>
      <c r="AB479" s="210"/>
      <c r="AC479" s="210"/>
      <c r="AD479" s="210"/>
      <c r="AE479" s="210"/>
      <c r="AF479" s="210"/>
      <c r="AG479" s="210" t="s">
        <v>252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2" x14ac:dyDescent="0.2">
      <c r="A480" s="217"/>
      <c r="B480" s="218"/>
      <c r="C480" s="262" t="s">
        <v>2381</v>
      </c>
      <c r="D480" s="254"/>
      <c r="E480" s="255">
        <v>1</v>
      </c>
      <c r="F480" s="220"/>
      <c r="G480" s="220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322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ht="22.5" outlineLevel="1" x14ac:dyDescent="0.2">
      <c r="A481" s="229">
        <v>183</v>
      </c>
      <c r="B481" s="230" t="s">
        <v>2447</v>
      </c>
      <c r="C481" s="247" t="s">
        <v>2448</v>
      </c>
      <c r="D481" s="231" t="s">
        <v>410</v>
      </c>
      <c r="E481" s="232">
        <v>11</v>
      </c>
      <c r="F481" s="233"/>
      <c r="G481" s="234">
        <f>ROUND(E481*F481,2)</f>
        <v>0</v>
      </c>
      <c r="H481" s="233"/>
      <c r="I481" s="234">
        <f>ROUND(E481*H481,2)</f>
        <v>0</v>
      </c>
      <c r="J481" s="233"/>
      <c r="K481" s="234">
        <f>ROUND(E481*J481,2)</f>
        <v>0</v>
      </c>
      <c r="L481" s="234">
        <v>21</v>
      </c>
      <c r="M481" s="234">
        <f>G481*(1+L481/100)</f>
        <v>0</v>
      </c>
      <c r="N481" s="232">
        <v>1.2999999999999999E-3</v>
      </c>
      <c r="O481" s="232">
        <f>ROUND(E481*N481,2)</f>
        <v>0.01</v>
      </c>
      <c r="P481" s="232">
        <v>0</v>
      </c>
      <c r="Q481" s="232">
        <f>ROUND(E481*P481,2)</f>
        <v>0</v>
      </c>
      <c r="R481" s="234" t="s">
        <v>549</v>
      </c>
      <c r="S481" s="234" t="s">
        <v>246</v>
      </c>
      <c r="T481" s="235" t="s">
        <v>411</v>
      </c>
      <c r="U481" s="220">
        <v>0</v>
      </c>
      <c r="V481" s="220">
        <f>ROUND(E481*U481,2)</f>
        <v>0</v>
      </c>
      <c r="W481" s="220"/>
      <c r="X481" s="220" t="s">
        <v>550</v>
      </c>
      <c r="Y481" s="220" t="s">
        <v>249</v>
      </c>
      <c r="Z481" s="210"/>
      <c r="AA481" s="210"/>
      <c r="AB481" s="210"/>
      <c r="AC481" s="210"/>
      <c r="AD481" s="210"/>
      <c r="AE481" s="210"/>
      <c r="AF481" s="210"/>
      <c r="AG481" s="210" t="s">
        <v>551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2" x14ac:dyDescent="0.2">
      <c r="A482" s="217"/>
      <c r="B482" s="218"/>
      <c r="C482" s="248" t="s">
        <v>1199</v>
      </c>
      <c r="D482" s="236"/>
      <c r="E482" s="236"/>
      <c r="F482" s="236"/>
      <c r="G482" s="236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252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2" x14ac:dyDescent="0.2">
      <c r="A483" s="217"/>
      <c r="B483" s="218"/>
      <c r="C483" s="262" t="s">
        <v>2387</v>
      </c>
      <c r="D483" s="254"/>
      <c r="E483" s="255">
        <v>9</v>
      </c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322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62" t="s">
        <v>2240</v>
      </c>
      <c r="D484" s="254"/>
      <c r="E484" s="255">
        <v>1</v>
      </c>
      <c r="F484" s="220"/>
      <c r="G484" s="22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322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62" t="s">
        <v>2449</v>
      </c>
      <c r="D485" s="254"/>
      <c r="E485" s="255">
        <v>1</v>
      </c>
      <c r="F485" s="220"/>
      <c r="G485" s="220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322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ht="22.5" outlineLevel="1" x14ac:dyDescent="0.2">
      <c r="A486" s="229">
        <v>184</v>
      </c>
      <c r="B486" s="230" t="s">
        <v>2450</v>
      </c>
      <c r="C486" s="247" t="s">
        <v>2451</v>
      </c>
      <c r="D486" s="231" t="s">
        <v>410</v>
      </c>
      <c r="E486" s="232">
        <v>1</v>
      </c>
      <c r="F486" s="233"/>
      <c r="G486" s="234">
        <f>ROUND(E486*F486,2)</f>
        <v>0</v>
      </c>
      <c r="H486" s="233"/>
      <c r="I486" s="234">
        <f>ROUND(E486*H486,2)</f>
        <v>0</v>
      </c>
      <c r="J486" s="233"/>
      <c r="K486" s="234">
        <f>ROUND(E486*J486,2)</f>
        <v>0</v>
      </c>
      <c r="L486" s="234">
        <v>21</v>
      </c>
      <c r="M486" s="234">
        <f>G486*(1+L486/100)</f>
        <v>0</v>
      </c>
      <c r="N486" s="232">
        <v>1.8E-3</v>
      </c>
      <c r="O486" s="232">
        <f>ROUND(E486*N486,2)</f>
        <v>0</v>
      </c>
      <c r="P486" s="232">
        <v>0</v>
      </c>
      <c r="Q486" s="232">
        <f>ROUND(E486*P486,2)</f>
        <v>0</v>
      </c>
      <c r="R486" s="234" t="s">
        <v>549</v>
      </c>
      <c r="S486" s="234" t="s">
        <v>246</v>
      </c>
      <c r="T486" s="235" t="s">
        <v>411</v>
      </c>
      <c r="U486" s="220">
        <v>0</v>
      </c>
      <c r="V486" s="220">
        <f>ROUND(E486*U486,2)</f>
        <v>0</v>
      </c>
      <c r="W486" s="220"/>
      <c r="X486" s="220" t="s">
        <v>550</v>
      </c>
      <c r="Y486" s="220" t="s">
        <v>249</v>
      </c>
      <c r="Z486" s="210"/>
      <c r="AA486" s="210"/>
      <c r="AB486" s="210"/>
      <c r="AC486" s="210"/>
      <c r="AD486" s="210"/>
      <c r="AE486" s="210"/>
      <c r="AF486" s="210"/>
      <c r="AG486" s="210" t="s">
        <v>551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2" x14ac:dyDescent="0.2">
      <c r="A487" s="217"/>
      <c r="B487" s="218"/>
      <c r="C487" s="248" t="s">
        <v>1199</v>
      </c>
      <c r="D487" s="236"/>
      <c r="E487" s="236"/>
      <c r="F487" s="236"/>
      <c r="G487" s="236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252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29">
        <v>185</v>
      </c>
      <c r="B488" s="230" t="s">
        <v>2452</v>
      </c>
      <c r="C488" s="247" t="s">
        <v>2453</v>
      </c>
      <c r="D488" s="231" t="s">
        <v>410</v>
      </c>
      <c r="E488" s="232">
        <v>7</v>
      </c>
      <c r="F488" s="233"/>
      <c r="G488" s="234">
        <f>ROUND(E488*F488,2)</f>
        <v>0</v>
      </c>
      <c r="H488" s="233"/>
      <c r="I488" s="234">
        <f>ROUND(E488*H488,2)</f>
        <v>0</v>
      </c>
      <c r="J488" s="233"/>
      <c r="K488" s="234">
        <f>ROUND(E488*J488,2)</f>
        <v>0</v>
      </c>
      <c r="L488" s="234">
        <v>21</v>
      </c>
      <c r="M488" s="234">
        <f>G488*(1+L488/100)</f>
        <v>0</v>
      </c>
      <c r="N488" s="232">
        <v>2E-3</v>
      </c>
      <c r="O488" s="232">
        <f>ROUND(E488*N488,2)</f>
        <v>0.01</v>
      </c>
      <c r="P488" s="232">
        <v>0</v>
      </c>
      <c r="Q488" s="232">
        <f>ROUND(E488*P488,2)</f>
        <v>0</v>
      </c>
      <c r="R488" s="234"/>
      <c r="S488" s="234" t="s">
        <v>279</v>
      </c>
      <c r="T488" s="235" t="s">
        <v>247</v>
      </c>
      <c r="U488" s="220">
        <v>0</v>
      </c>
      <c r="V488" s="220">
        <f>ROUND(E488*U488,2)</f>
        <v>0</v>
      </c>
      <c r="W488" s="220"/>
      <c r="X488" s="220" t="s">
        <v>550</v>
      </c>
      <c r="Y488" s="220" t="s">
        <v>249</v>
      </c>
      <c r="Z488" s="210"/>
      <c r="AA488" s="210"/>
      <c r="AB488" s="210"/>
      <c r="AC488" s="210"/>
      <c r="AD488" s="210"/>
      <c r="AE488" s="210"/>
      <c r="AF488" s="210"/>
      <c r="AG488" s="210" t="s">
        <v>551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">
      <c r="A489" s="217"/>
      <c r="B489" s="218"/>
      <c r="C489" s="262" t="s">
        <v>2454</v>
      </c>
      <c r="D489" s="254"/>
      <c r="E489" s="255">
        <v>7</v>
      </c>
      <c r="F489" s="220"/>
      <c r="G489" s="220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20"/>
      <c r="Z489" s="210"/>
      <c r="AA489" s="210"/>
      <c r="AB489" s="210"/>
      <c r="AC489" s="210"/>
      <c r="AD489" s="210"/>
      <c r="AE489" s="210"/>
      <c r="AF489" s="210"/>
      <c r="AG489" s="210" t="s">
        <v>322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29">
        <v>186</v>
      </c>
      <c r="B490" s="230" t="s">
        <v>2455</v>
      </c>
      <c r="C490" s="247" t="s">
        <v>2456</v>
      </c>
      <c r="D490" s="231" t="s">
        <v>410</v>
      </c>
      <c r="E490" s="232">
        <v>3</v>
      </c>
      <c r="F490" s="233"/>
      <c r="G490" s="234">
        <f>ROUND(E490*F490,2)</f>
        <v>0</v>
      </c>
      <c r="H490" s="233"/>
      <c r="I490" s="234">
        <f>ROUND(E490*H490,2)</f>
        <v>0</v>
      </c>
      <c r="J490" s="233"/>
      <c r="K490" s="234">
        <f>ROUND(E490*J490,2)</f>
        <v>0</v>
      </c>
      <c r="L490" s="234">
        <v>21</v>
      </c>
      <c r="M490" s="234">
        <f>G490*(1+L490/100)</f>
        <v>0</v>
      </c>
      <c r="N490" s="232">
        <v>2E-3</v>
      </c>
      <c r="O490" s="232">
        <f>ROUND(E490*N490,2)</f>
        <v>0.01</v>
      </c>
      <c r="P490" s="232">
        <v>0</v>
      </c>
      <c r="Q490" s="232">
        <f>ROUND(E490*P490,2)</f>
        <v>0</v>
      </c>
      <c r="R490" s="234"/>
      <c r="S490" s="234" t="s">
        <v>279</v>
      </c>
      <c r="T490" s="235" t="s">
        <v>247</v>
      </c>
      <c r="U490" s="220">
        <v>0</v>
      </c>
      <c r="V490" s="220">
        <f>ROUND(E490*U490,2)</f>
        <v>0</v>
      </c>
      <c r="W490" s="220"/>
      <c r="X490" s="220" t="s">
        <v>550</v>
      </c>
      <c r="Y490" s="220" t="s">
        <v>249</v>
      </c>
      <c r="Z490" s="210"/>
      <c r="AA490" s="210"/>
      <c r="AB490" s="210"/>
      <c r="AC490" s="210"/>
      <c r="AD490" s="210"/>
      <c r="AE490" s="210"/>
      <c r="AF490" s="210"/>
      <c r="AG490" s="210" t="s">
        <v>551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2" x14ac:dyDescent="0.2">
      <c r="A491" s="217"/>
      <c r="B491" s="218"/>
      <c r="C491" s="262" t="s">
        <v>2457</v>
      </c>
      <c r="D491" s="254"/>
      <c r="E491" s="255">
        <v>3</v>
      </c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322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29">
        <v>187</v>
      </c>
      <c r="B492" s="230" t="s">
        <v>2458</v>
      </c>
      <c r="C492" s="247" t="s">
        <v>2459</v>
      </c>
      <c r="D492" s="231" t="s">
        <v>410</v>
      </c>
      <c r="E492" s="232">
        <v>3</v>
      </c>
      <c r="F492" s="233"/>
      <c r="G492" s="234">
        <f>ROUND(E492*F492,2)</f>
        <v>0</v>
      </c>
      <c r="H492" s="233"/>
      <c r="I492" s="234">
        <f>ROUND(E492*H492,2)</f>
        <v>0</v>
      </c>
      <c r="J492" s="233"/>
      <c r="K492" s="234">
        <f>ROUND(E492*J492,2)</f>
        <v>0</v>
      </c>
      <c r="L492" s="234">
        <v>21</v>
      </c>
      <c r="M492" s="234">
        <f>G492*(1+L492/100)</f>
        <v>0</v>
      </c>
      <c r="N492" s="232">
        <v>6.9999999999999999E-4</v>
      </c>
      <c r="O492" s="232">
        <f>ROUND(E492*N492,2)</f>
        <v>0</v>
      </c>
      <c r="P492" s="232">
        <v>0</v>
      </c>
      <c r="Q492" s="232">
        <f>ROUND(E492*P492,2)</f>
        <v>0</v>
      </c>
      <c r="R492" s="234"/>
      <c r="S492" s="234" t="s">
        <v>279</v>
      </c>
      <c r="T492" s="235" t="s">
        <v>247</v>
      </c>
      <c r="U492" s="220">
        <v>0</v>
      </c>
      <c r="V492" s="220">
        <f>ROUND(E492*U492,2)</f>
        <v>0</v>
      </c>
      <c r="W492" s="220"/>
      <c r="X492" s="220" t="s">
        <v>550</v>
      </c>
      <c r="Y492" s="220" t="s">
        <v>249</v>
      </c>
      <c r="Z492" s="210"/>
      <c r="AA492" s="210"/>
      <c r="AB492" s="210"/>
      <c r="AC492" s="210"/>
      <c r="AD492" s="210"/>
      <c r="AE492" s="210"/>
      <c r="AF492" s="210"/>
      <c r="AG492" s="210" t="s">
        <v>551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">
      <c r="A493" s="217"/>
      <c r="B493" s="218"/>
      <c r="C493" s="262" t="s">
        <v>2460</v>
      </c>
      <c r="D493" s="254"/>
      <c r="E493" s="255">
        <v>3</v>
      </c>
      <c r="F493" s="220"/>
      <c r="G493" s="220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322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29">
        <v>188</v>
      </c>
      <c r="B494" s="230" t="s">
        <v>2461</v>
      </c>
      <c r="C494" s="247" t="s">
        <v>2462</v>
      </c>
      <c r="D494" s="231" t="s">
        <v>410</v>
      </c>
      <c r="E494" s="232">
        <v>10</v>
      </c>
      <c r="F494" s="233"/>
      <c r="G494" s="234">
        <f>ROUND(E494*F494,2)</f>
        <v>0</v>
      </c>
      <c r="H494" s="233"/>
      <c r="I494" s="234">
        <f>ROUND(E494*H494,2)</f>
        <v>0</v>
      </c>
      <c r="J494" s="233"/>
      <c r="K494" s="234">
        <f>ROUND(E494*J494,2)</f>
        <v>0</v>
      </c>
      <c r="L494" s="234">
        <v>21</v>
      </c>
      <c r="M494" s="234">
        <f>G494*(1+L494/100)</f>
        <v>0</v>
      </c>
      <c r="N494" s="232">
        <v>2.3999999999999998E-3</v>
      </c>
      <c r="O494" s="232">
        <f>ROUND(E494*N494,2)</f>
        <v>0.02</v>
      </c>
      <c r="P494" s="232">
        <v>0</v>
      </c>
      <c r="Q494" s="232">
        <f>ROUND(E494*P494,2)</f>
        <v>0</v>
      </c>
      <c r="R494" s="234" t="s">
        <v>549</v>
      </c>
      <c r="S494" s="234" t="s">
        <v>246</v>
      </c>
      <c r="T494" s="235" t="s">
        <v>411</v>
      </c>
      <c r="U494" s="220">
        <v>0</v>
      </c>
      <c r="V494" s="220">
        <f>ROUND(E494*U494,2)</f>
        <v>0</v>
      </c>
      <c r="W494" s="220"/>
      <c r="X494" s="220" t="s">
        <v>550</v>
      </c>
      <c r="Y494" s="220" t="s">
        <v>249</v>
      </c>
      <c r="Z494" s="210"/>
      <c r="AA494" s="210"/>
      <c r="AB494" s="210"/>
      <c r="AC494" s="210"/>
      <c r="AD494" s="210"/>
      <c r="AE494" s="210"/>
      <c r="AF494" s="210"/>
      <c r="AG494" s="210" t="s">
        <v>551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2" x14ac:dyDescent="0.2">
      <c r="A495" s="217"/>
      <c r="B495" s="218"/>
      <c r="C495" s="262" t="s">
        <v>2404</v>
      </c>
      <c r="D495" s="254"/>
      <c r="E495" s="255">
        <v>10</v>
      </c>
      <c r="F495" s="220"/>
      <c r="G495" s="220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10"/>
      <c r="AA495" s="210"/>
      <c r="AB495" s="210"/>
      <c r="AC495" s="210"/>
      <c r="AD495" s="210"/>
      <c r="AE495" s="210"/>
      <c r="AF495" s="210"/>
      <c r="AG495" s="210" t="s">
        <v>322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29">
        <v>189</v>
      </c>
      <c r="B496" s="230" t="s">
        <v>2463</v>
      </c>
      <c r="C496" s="247" t="s">
        <v>2464</v>
      </c>
      <c r="D496" s="231" t="s">
        <v>410</v>
      </c>
      <c r="E496" s="232">
        <v>1</v>
      </c>
      <c r="F496" s="233"/>
      <c r="G496" s="234">
        <f>ROUND(E496*F496,2)</f>
        <v>0</v>
      </c>
      <c r="H496" s="233"/>
      <c r="I496" s="234">
        <f>ROUND(E496*H496,2)</f>
        <v>0</v>
      </c>
      <c r="J496" s="233"/>
      <c r="K496" s="234">
        <f>ROUND(E496*J496,2)</f>
        <v>0</v>
      </c>
      <c r="L496" s="234">
        <v>21</v>
      </c>
      <c r="M496" s="234">
        <f>G496*(1+L496/100)</f>
        <v>0</v>
      </c>
      <c r="N496" s="232">
        <v>2E-3</v>
      </c>
      <c r="O496" s="232">
        <f>ROUND(E496*N496,2)</f>
        <v>0</v>
      </c>
      <c r="P496" s="232">
        <v>0</v>
      </c>
      <c r="Q496" s="232">
        <f>ROUND(E496*P496,2)</f>
        <v>0</v>
      </c>
      <c r="R496" s="234"/>
      <c r="S496" s="234" t="s">
        <v>279</v>
      </c>
      <c r="T496" s="235" t="s">
        <v>247</v>
      </c>
      <c r="U496" s="220">
        <v>0</v>
      </c>
      <c r="V496" s="220">
        <f>ROUND(E496*U496,2)</f>
        <v>0</v>
      </c>
      <c r="W496" s="220"/>
      <c r="X496" s="220" t="s">
        <v>550</v>
      </c>
      <c r="Y496" s="220" t="s">
        <v>249</v>
      </c>
      <c r="Z496" s="210"/>
      <c r="AA496" s="210"/>
      <c r="AB496" s="210"/>
      <c r="AC496" s="210"/>
      <c r="AD496" s="210"/>
      <c r="AE496" s="210"/>
      <c r="AF496" s="210"/>
      <c r="AG496" s="210" t="s">
        <v>551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">
      <c r="A497" s="217"/>
      <c r="B497" s="218"/>
      <c r="C497" s="248" t="s">
        <v>2465</v>
      </c>
      <c r="D497" s="236"/>
      <c r="E497" s="236"/>
      <c r="F497" s="236"/>
      <c r="G497" s="236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252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2" x14ac:dyDescent="0.2">
      <c r="A498" s="217"/>
      <c r="B498" s="218"/>
      <c r="C498" s="262" t="s">
        <v>2395</v>
      </c>
      <c r="D498" s="254"/>
      <c r="E498" s="255">
        <v>1</v>
      </c>
      <c r="F498" s="220"/>
      <c r="G498" s="220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322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">
      <c r="A499" s="229">
        <v>190</v>
      </c>
      <c r="B499" s="230" t="s">
        <v>2466</v>
      </c>
      <c r="C499" s="247" t="s">
        <v>2467</v>
      </c>
      <c r="D499" s="231" t="s">
        <v>410</v>
      </c>
      <c r="E499" s="232">
        <v>3</v>
      </c>
      <c r="F499" s="233"/>
      <c r="G499" s="234">
        <f>ROUND(E499*F499,2)</f>
        <v>0</v>
      </c>
      <c r="H499" s="233"/>
      <c r="I499" s="234">
        <f>ROUND(E499*H499,2)</f>
        <v>0</v>
      </c>
      <c r="J499" s="233"/>
      <c r="K499" s="234">
        <f>ROUND(E499*J499,2)</f>
        <v>0</v>
      </c>
      <c r="L499" s="234">
        <v>21</v>
      </c>
      <c r="M499" s="234">
        <f>G499*(1+L499/100)</f>
        <v>0</v>
      </c>
      <c r="N499" s="232">
        <v>2E-3</v>
      </c>
      <c r="O499" s="232">
        <f>ROUND(E499*N499,2)</f>
        <v>0.01</v>
      </c>
      <c r="P499" s="232">
        <v>0</v>
      </c>
      <c r="Q499" s="232">
        <f>ROUND(E499*P499,2)</f>
        <v>0</v>
      </c>
      <c r="R499" s="234"/>
      <c r="S499" s="234" t="s">
        <v>279</v>
      </c>
      <c r="T499" s="235" t="s">
        <v>247</v>
      </c>
      <c r="U499" s="220">
        <v>0</v>
      </c>
      <c r="V499" s="220">
        <f>ROUND(E499*U499,2)</f>
        <v>0</v>
      </c>
      <c r="W499" s="220"/>
      <c r="X499" s="220" t="s">
        <v>550</v>
      </c>
      <c r="Y499" s="220" t="s">
        <v>249</v>
      </c>
      <c r="Z499" s="210"/>
      <c r="AA499" s="210"/>
      <c r="AB499" s="210"/>
      <c r="AC499" s="210"/>
      <c r="AD499" s="210"/>
      <c r="AE499" s="210"/>
      <c r="AF499" s="210"/>
      <c r="AG499" s="210" t="s">
        <v>551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2" x14ac:dyDescent="0.2">
      <c r="A500" s="217"/>
      <c r="B500" s="218"/>
      <c r="C500" s="248" t="s">
        <v>2465</v>
      </c>
      <c r="D500" s="236"/>
      <c r="E500" s="236"/>
      <c r="F500" s="236"/>
      <c r="G500" s="236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252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">
      <c r="A501" s="217"/>
      <c r="B501" s="218"/>
      <c r="C501" s="262" t="s">
        <v>2468</v>
      </c>
      <c r="D501" s="254"/>
      <c r="E501" s="255">
        <v>3</v>
      </c>
      <c r="F501" s="220"/>
      <c r="G501" s="220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20"/>
      <c r="Z501" s="210"/>
      <c r="AA501" s="210"/>
      <c r="AB501" s="210"/>
      <c r="AC501" s="210"/>
      <c r="AD501" s="210"/>
      <c r="AE501" s="210"/>
      <c r="AF501" s="210"/>
      <c r="AG501" s="210" t="s">
        <v>322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29">
        <v>191</v>
      </c>
      <c r="B502" s="230" t="s">
        <v>2469</v>
      </c>
      <c r="C502" s="247" t="s">
        <v>2470</v>
      </c>
      <c r="D502" s="231" t="s">
        <v>410</v>
      </c>
      <c r="E502" s="232">
        <v>1</v>
      </c>
      <c r="F502" s="233"/>
      <c r="G502" s="234">
        <f>ROUND(E502*F502,2)</f>
        <v>0</v>
      </c>
      <c r="H502" s="233"/>
      <c r="I502" s="234">
        <f>ROUND(E502*H502,2)</f>
        <v>0</v>
      </c>
      <c r="J502" s="233"/>
      <c r="K502" s="234">
        <f>ROUND(E502*J502,2)</f>
        <v>0</v>
      </c>
      <c r="L502" s="234">
        <v>21</v>
      </c>
      <c r="M502" s="234">
        <f>G502*(1+L502/100)</f>
        <v>0</v>
      </c>
      <c r="N502" s="232">
        <v>6.4999999999999997E-3</v>
      </c>
      <c r="O502" s="232">
        <f>ROUND(E502*N502,2)</f>
        <v>0.01</v>
      </c>
      <c r="P502" s="232">
        <v>0</v>
      </c>
      <c r="Q502" s="232">
        <f>ROUND(E502*P502,2)</f>
        <v>0</v>
      </c>
      <c r="R502" s="234"/>
      <c r="S502" s="234" t="s">
        <v>279</v>
      </c>
      <c r="T502" s="235" t="s">
        <v>247</v>
      </c>
      <c r="U502" s="220">
        <v>0</v>
      </c>
      <c r="V502" s="220">
        <f>ROUND(E502*U502,2)</f>
        <v>0</v>
      </c>
      <c r="W502" s="220"/>
      <c r="X502" s="220" t="s">
        <v>550</v>
      </c>
      <c r="Y502" s="220" t="s">
        <v>249</v>
      </c>
      <c r="Z502" s="210"/>
      <c r="AA502" s="210"/>
      <c r="AB502" s="210"/>
      <c r="AC502" s="210"/>
      <c r="AD502" s="210"/>
      <c r="AE502" s="210"/>
      <c r="AF502" s="210"/>
      <c r="AG502" s="210" t="s">
        <v>551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62" t="s">
        <v>2471</v>
      </c>
      <c r="D503" s="254"/>
      <c r="E503" s="255">
        <v>1</v>
      </c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322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ht="22.5" outlineLevel="1" x14ac:dyDescent="0.2">
      <c r="A504" s="229">
        <v>192</v>
      </c>
      <c r="B504" s="230" t="s">
        <v>2472</v>
      </c>
      <c r="C504" s="247" t="s">
        <v>2473</v>
      </c>
      <c r="D504" s="231" t="s">
        <v>410</v>
      </c>
      <c r="E504" s="232">
        <v>1</v>
      </c>
      <c r="F504" s="233"/>
      <c r="G504" s="234">
        <f>ROUND(E504*F504,2)</f>
        <v>0</v>
      </c>
      <c r="H504" s="233"/>
      <c r="I504" s="234">
        <f>ROUND(E504*H504,2)</f>
        <v>0</v>
      </c>
      <c r="J504" s="233"/>
      <c r="K504" s="234">
        <f>ROUND(E504*J504,2)</f>
        <v>0</v>
      </c>
      <c r="L504" s="234">
        <v>21</v>
      </c>
      <c r="M504" s="234">
        <f>G504*(1+L504/100)</f>
        <v>0</v>
      </c>
      <c r="N504" s="232">
        <v>1.6E-2</v>
      </c>
      <c r="O504" s="232">
        <f>ROUND(E504*N504,2)</f>
        <v>0.02</v>
      </c>
      <c r="P504" s="232">
        <v>0</v>
      </c>
      <c r="Q504" s="232">
        <f>ROUND(E504*P504,2)</f>
        <v>0</v>
      </c>
      <c r="R504" s="234" t="s">
        <v>549</v>
      </c>
      <c r="S504" s="234" t="s">
        <v>246</v>
      </c>
      <c r="T504" s="235" t="s">
        <v>411</v>
      </c>
      <c r="U504" s="220">
        <v>0</v>
      </c>
      <c r="V504" s="220">
        <f>ROUND(E504*U504,2)</f>
        <v>0</v>
      </c>
      <c r="W504" s="220"/>
      <c r="X504" s="220" t="s">
        <v>550</v>
      </c>
      <c r="Y504" s="220" t="s">
        <v>249</v>
      </c>
      <c r="Z504" s="210"/>
      <c r="AA504" s="210"/>
      <c r="AB504" s="210"/>
      <c r="AC504" s="210"/>
      <c r="AD504" s="210"/>
      <c r="AE504" s="210"/>
      <c r="AF504" s="210"/>
      <c r="AG504" s="210" t="s">
        <v>551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">
      <c r="A505" s="217"/>
      <c r="B505" s="218"/>
      <c r="C505" s="248" t="s">
        <v>2474</v>
      </c>
      <c r="D505" s="236"/>
      <c r="E505" s="236"/>
      <c r="F505" s="236"/>
      <c r="G505" s="236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252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2" x14ac:dyDescent="0.2">
      <c r="A506" s="217"/>
      <c r="B506" s="218"/>
      <c r="C506" s="262" t="s">
        <v>2444</v>
      </c>
      <c r="D506" s="254"/>
      <c r="E506" s="255">
        <v>1</v>
      </c>
      <c r="F506" s="220"/>
      <c r="G506" s="220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20"/>
      <c r="Z506" s="210"/>
      <c r="AA506" s="210"/>
      <c r="AB506" s="210"/>
      <c r="AC506" s="210"/>
      <c r="AD506" s="210"/>
      <c r="AE506" s="210"/>
      <c r="AF506" s="210"/>
      <c r="AG506" s="210" t="s">
        <v>322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ht="22.5" outlineLevel="1" x14ac:dyDescent="0.2">
      <c r="A507" s="229">
        <v>193</v>
      </c>
      <c r="B507" s="230" t="s">
        <v>2475</v>
      </c>
      <c r="C507" s="247" t="s">
        <v>2476</v>
      </c>
      <c r="D507" s="231" t="s">
        <v>410</v>
      </c>
      <c r="E507" s="232">
        <v>9</v>
      </c>
      <c r="F507" s="233"/>
      <c r="G507" s="234">
        <f>ROUND(E507*F507,2)</f>
        <v>0</v>
      </c>
      <c r="H507" s="233"/>
      <c r="I507" s="234">
        <f>ROUND(E507*H507,2)</f>
        <v>0</v>
      </c>
      <c r="J507" s="233"/>
      <c r="K507" s="234">
        <f>ROUND(E507*J507,2)</f>
        <v>0</v>
      </c>
      <c r="L507" s="234">
        <v>21</v>
      </c>
      <c r="M507" s="234">
        <f>G507*(1+L507/100)</f>
        <v>0</v>
      </c>
      <c r="N507" s="232">
        <v>1.0999999999999999E-2</v>
      </c>
      <c r="O507" s="232">
        <f>ROUND(E507*N507,2)</f>
        <v>0.1</v>
      </c>
      <c r="P507" s="232">
        <v>0</v>
      </c>
      <c r="Q507" s="232">
        <f>ROUND(E507*P507,2)</f>
        <v>0</v>
      </c>
      <c r="R507" s="234" t="s">
        <v>549</v>
      </c>
      <c r="S507" s="234" t="s">
        <v>246</v>
      </c>
      <c r="T507" s="235" t="s">
        <v>411</v>
      </c>
      <c r="U507" s="220">
        <v>0</v>
      </c>
      <c r="V507" s="220">
        <f>ROUND(E507*U507,2)</f>
        <v>0</v>
      </c>
      <c r="W507" s="220"/>
      <c r="X507" s="220" t="s">
        <v>550</v>
      </c>
      <c r="Y507" s="220" t="s">
        <v>249</v>
      </c>
      <c r="Z507" s="210"/>
      <c r="AA507" s="210"/>
      <c r="AB507" s="210"/>
      <c r="AC507" s="210"/>
      <c r="AD507" s="210"/>
      <c r="AE507" s="210"/>
      <c r="AF507" s="210"/>
      <c r="AG507" s="210" t="s">
        <v>551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2" x14ac:dyDescent="0.2">
      <c r="A508" s="217"/>
      <c r="B508" s="218"/>
      <c r="C508" s="248" t="s">
        <v>1199</v>
      </c>
      <c r="D508" s="236"/>
      <c r="E508" s="236"/>
      <c r="F508" s="236"/>
      <c r="G508" s="236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252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">
      <c r="A509" s="217"/>
      <c r="B509" s="218"/>
      <c r="C509" s="262" t="s">
        <v>2387</v>
      </c>
      <c r="D509" s="254"/>
      <c r="E509" s="255">
        <v>9</v>
      </c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10"/>
      <c r="AA509" s="210"/>
      <c r="AB509" s="210"/>
      <c r="AC509" s="210"/>
      <c r="AD509" s="210"/>
      <c r="AE509" s="210"/>
      <c r="AF509" s="210"/>
      <c r="AG509" s="210" t="s">
        <v>322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">
      <c r="A510" s="229">
        <v>194</v>
      </c>
      <c r="B510" s="230" t="s">
        <v>2477</v>
      </c>
      <c r="C510" s="247" t="s">
        <v>2478</v>
      </c>
      <c r="D510" s="231" t="s">
        <v>342</v>
      </c>
      <c r="E510" s="232">
        <v>0.61368999999999996</v>
      </c>
      <c r="F510" s="233"/>
      <c r="G510" s="234">
        <f>ROUND(E510*F510,2)</f>
        <v>0</v>
      </c>
      <c r="H510" s="233"/>
      <c r="I510" s="234">
        <f>ROUND(E510*H510,2)</f>
        <v>0</v>
      </c>
      <c r="J510" s="233"/>
      <c r="K510" s="234">
        <f>ROUND(E510*J510,2)</f>
        <v>0</v>
      </c>
      <c r="L510" s="234">
        <v>21</v>
      </c>
      <c r="M510" s="234">
        <f>G510*(1+L510/100)</f>
        <v>0</v>
      </c>
      <c r="N510" s="232">
        <v>0</v>
      </c>
      <c r="O510" s="232">
        <f>ROUND(E510*N510,2)</f>
        <v>0</v>
      </c>
      <c r="P510" s="232">
        <v>0</v>
      </c>
      <c r="Q510" s="232">
        <f>ROUND(E510*P510,2)</f>
        <v>0</v>
      </c>
      <c r="R510" s="234" t="s">
        <v>580</v>
      </c>
      <c r="S510" s="234" t="s">
        <v>246</v>
      </c>
      <c r="T510" s="235" t="s">
        <v>411</v>
      </c>
      <c r="U510" s="220">
        <v>1.5169999999999999</v>
      </c>
      <c r="V510" s="220">
        <f>ROUND(E510*U510,2)</f>
        <v>0.93</v>
      </c>
      <c r="W510" s="220"/>
      <c r="X510" s="220" t="s">
        <v>280</v>
      </c>
      <c r="Y510" s="220" t="s">
        <v>249</v>
      </c>
      <c r="Z510" s="210"/>
      <c r="AA510" s="210"/>
      <c r="AB510" s="210"/>
      <c r="AC510" s="210"/>
      <c r="AD510" s="210"/>
      <c r="AE510" s="210"/>
      <c r="AF510" s="210"/>
      <c r="AG510" s="210" t="s">
        <v>450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">
      <c r="A511" s="217"/>
      <c r="B511" s="218"/>
      <c r="C511" s="261" t="s">
        <v>591</v>
      </c>
      <c r="D511" s="260"/>
      <c r="E511" s="260"/>
      <c r="F511" s="260"/>
      <c r="G511" s="260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320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x14ac:dyDescent="0.2">
      <c r="A512" s="3"/>
      <c r="B512" s="4"/>
      <c r="C512" s="251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AE512">
        <v>12</v>
      </c>
      <c r="AF512">
        <v>21</v>
      </c>
      <c r="AG512" t="s">
        <v>227</v>
      </c>
    </row>
    <row r="513" spans="1:33" x14ac:dyDescent="0.2">
      <c r="A513" s="213"/>
      <c r="B513" s="214" t="s">
        <v>29</v>
      </c>
      <c r="C513" s="252"/>
      <c r="D513" s="215"/>
      <c r="E513" s="216"/>
      <c r="F513" s="216"/>
      <c r="G513" s="228">
        <f>G8+G68+G78+G123+G201+G261+G264+G336+G398</f>
        <v>0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AE513">
        <f>SUMIF(L7:L511,AE512,G7:G511)</f>
        <v>0</v>
      </c>
      <c r="AF513">
        <f>SUMIF(L7:L511,AF512,G7:G511)</f>
        <v>0</v>
      </c>
      <c r="AG513" t="s">
        <v>313</v>
      </c>
    </row>
    <row r="514" spans="1:33" x14ac:dyDescent="0.2">
      <c r="C514" s="253"/>
      <c r="D514" s="10"/>
      <c r="AG514" t="s">
        <v>314</v>
      </c>
    </row>
    <row r="515" spans="1:33" x14ac:dyDescent="0.2">
      <c r="D515" s="10"/>
    </row>
    <row r="516" spans="1:33" x14ac:dyDescent="0.2">
      <c r="D516" s="10"/>
    </row>
    <row r="517" spans="1:33" x14ac:dyDescent="0.2">
      <c r="D517" s="10"/>
    </row>
    <row r="518" spans="1:33" x14ac:dyDescent="0.2">
      <c r="D518" s="10"/>
    </row>
    <row r="519" spans="1:33" x14ac:dyDescent="0.2">
      <c r="D519" s="10"/>
    </row>
    <row r="520" spans="1:33" x14ac:dyDescent="0.2">
      <c r="D520" s="10"/>
    </row>
    <row r="521" spans="1:33" x14ac:dyDescent="0.2">
      <c r="D521" s="10"/>
    </row>
    <row r="522" spans="1:33" x14ac:dyDescent="0.2">
      <c r="D522" s="10"/>
    </row>
    <row r="523" spans="1:33" x14ac:dyDescent="0.2">
      <c r="D523" s="10"/>
    </row>
    <row r="524" spans="1:33" x14ac:dyDescent="0.2">
      <c r="D524" s="10"/>
    </row>
    <row r="525" spans="1:33" x14ac:dyDescent="0.2">
      <c r="D525" s="10"/>
    </row>
    <row r="526" spans="1:33" x14ac:dyDescent="0.2">
      <c r="D526" s="10"/>
    </row>
    <row r="527" spans="1:33" x14ac:dyDescent="0.2">
      <c r="D527" s="10"/>
    </row>
    <row r="528" spans="1:33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qbpiCqINBLqWaHTA5y+zuPJJKVQDD6r/nCsmFcRX8YU65gzF7HCZs7uzOAgGo6pnsFTubN4Nqy3PrwvnSxsnA==" saltValue="BfcciZh4vmCnWASL8p/BsA==" spinCount="100000" sheet="1" formatRows="0"/>
  <mergeCells count="91">
    <mergeCell ref="C511:G511"/>
    <mergeCell ref="C482:G482"/>
    <mergeCell ref="C487:G487"/>
    <mergeCell ref="C497:G497"/>
    <mergeCell ref="C500:G500"/>
    <mergeCell ref="C505:G505"/>
    <mergeCell ref="C508:G508"/>
    <mergeCell ref="C462:G462"/>
    <mergeCell ref="C465:G465"/>
    <mergeCell ref="C468:G468"/>
    <mergeCell ref="C471:G471"/>
    <mergeCell ref="C476:G476"/>
    <mergeCell ref="C479:G479"/>
    <mergeCell ref="C425:G425"/>
    <mergeCell ref="C428:G428"/>
    <mergeCell ref="C433:G433"/>
    <mergeCell ref="C436:G436"/>
    <mergeCell ref="C439:G439"/>
    <mergeCell ref="C442:G442"/>
    <mergeCell ref="C403:G403"/>
    <mergeCell ref="C406:G406"/>
    <mergeCell ref="C411:G411"/>
    <mergeCell ref="C414:G414"/>
    <mergeCell ref="C417:G417"/>
    <mergeCell ref="C420:G420"/>
    <mergeCell ref="C353:G353"/>
    <mergeCell ref="C356:G356"/>
    <mergeCell ref="C359:G359"/>
    <mergeCell ref="C389:G389"/>
    <mergeCell ref="C397:G397"/>
    <mergeCell ref="C400:G400"/>
    <mergeCell ref="C335:G335"/>
    <mergeCell ref="C338:G338"/>
    <mergeCell ref="C341:G341"/>
    <mergeCell ref="C344:G344"/>
    <mergeCell ref="C347:G347"/>
    <mergeCell ref="C350:G350"/>
    <mergeCell ref="C282:G282"/>
    <mergeCell ref="C285:G285"/>
    <mergeCell ref="C288:G288"/>
    <mergeCell ref="C291:G291"/>
    <mergeCell ref="C297:G297"/>
    <mergeCell ref="C311:G311"/>
    <mergeCell ref="C266:G266"/>
    <mergeCell ref="C269:G269"/>
    <mergeCell ref="C272:G272"/>
    <mergeCell ref="C275:G275"/>
    <mergeCell ref="C276:G276"/>
    <mergeCell ref="C279:G279"/>
    <mergeCell ref="C205:G205"/>
    <mergeCell ref="C209:G209"/>
    <mergeCell ref="C213:G213"/>
    <mergeCell ref="C216:G216"/>
    <mergeCell ref="C223:G223"/>
    <mergeCell ref="C263:G263"/>
    <mergeCell ref="C136:G136"/>
    <mergeCell ref="C139:G139"/>
    <mergeCell ref="C142:G142"/>
    <mergeCell ref="C150:G150"/>
    <mergeCell ref="C151:G151"/>
    <mergeCell ref="C203:G203"/>
    <mergeCell ref="C109:G109"/>
    <mergeCell ref="C113:G113"/>
    <mergeCell ref="C118:G118"/>
    <mergeCell ref="C122:G122"/>
    <mergeCell ref="C125:G125"/>
    <mergeCell ref="C133:G133"/>
    <mergeCell ref="C74:G74"/>
    <mergeCell ref="C80:G80"/>
    <mergeCell ref="C87:G87"/>
    <mergeCell ref="C91:G91"/>
    <mergeCell ref="C100:G100"/>
    <mergeCell ref="C105:G105"/>
    <mergeCell ref="C34:G34"/>
    <mergeCell ref="C42:G42"/>
    <mergeCell ref="C45:G45"/>
    <mergeCell ref="C47:G47"/>
    <mergeCell ref="C52:G52"/>
    <mergeCell ref="C70:G70"/>
    <mergeCell ref="C16:G16"/>
    <mergeCell ref="C19:G19"/>
    <mergeCell ref="C21:G21"/>
    <mergeCell ref="C26:G26"/>
    <mergeCell ref="C30:G30"/>
    <mergeCell ref="C32:G32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DD96-5240-4077-96B4-1E7B91DECC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70</v>
      </c>
      <c r="C3" s="199" t="s">
        <v>71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78</v>
      </c>
      <c r="C4" s="202" t="s">
        <v>79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171</v>
      </c>
      <c r="C8" s="246" t="s">
        <v>172</v>
      </c>
      <c r="D8" s="224"/>
      <c r="E8" s="225"/>
      <c r="F8" s="226"/>
      <c r="G8" s="226">
        <f>SUMIF(AG9:AG11,"&lt;&gt;NOR",G9:G11)</f>
        <v>0</v>
      </c>
      <c r="H8" s="226"/>
      <c r="I8" s="226">
        <f>SUM(I9:I11)</f>
        <v>0</v>
      </c>
      <c r="J8" s="226"/>
      <c r="K8" s="226">
        <f>SUM(K9:K11)</f>
        <v>0</v>
      </c>
      <c r="L8" s="226"/>
      <c r="M8" s="226">
        <f>SUM(M9:M11)</f>
        <v>0</v>
      </c>
      <c r="N8" s="225"/>
      <c r="O8" s="225">
        <f>SUM(O9:O11)</f>
        <v>0</v>
      </c>
      <c r="P8" s="225"/>
      <c r="Q8" s="225">
        <f>SUM(Q9:Q11)</f>
        <v>0</v>
      </c>
      <c r="R8" s="226"/>
      <c r="S8" s="226"/>
      <c r="T8" s="227"/>
      <c r="U8" s="221"/>
      <c r="V8" s="221">
        <f>SUM(V9:V11)</f>
        <v>0</v>
      </c>
      <c r="W8" s="221"/>
      <c r="X8" s="221"/>
      <c r="Y8" s="221"/>
      <c r="AG8" t="s">
        <v>242</v>
      </c>
    </row>
    <row r="9" spans="1:60" outlineLevel="1" x14ac:dyDescent="0.2">
      <c r="A9" s="239">
        <v>1</v>
      </c>
      <c r="B9" s="240" t="s">
        <v>2479</v>
      </c>
      <c r="C9" s="250" t="s">
        <v>2480</v>
      </c>
      <c r="D9" s="241" t="s">
        <v>587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279</v>
      </c>
      <c r="T9" s="245" t="s">
        <v>247</v>
      </c>
      <c r="U9" s="220">
        <v>0</v>
      </c>
      <c r="V9" s="220">
        <f>ROUND(E9*U9,2)</f>
        <v>0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281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9">
        <v>2</v>
      </c>
      <c r="B10" s="230" t="s">
        <v>2481</v>
      </c>
      <c r="C10" s="247" t="s">
        <v>2482</v>
      </c>
      <c r="D10" s="231" t="s">
        <v>0</v>
      </c>
      <c r="E10" s="232">
        <v>127.9</v>
      </c>
      <c r="F10" s="233"/>
      <c r="G10" s="234">
        <f>ROUND(E10*F10,2)</f>
        <v>0</v>
      </c>
      <c r="H10" s="233"/>
      <c r="I10" s="234">
        <f>ROUND(E10*H10,2)</f>
        <v>0</v>
      </c>
      <c r="J10" s="233"/>
      <c r="K10" s="234">
        <f>ROUND(E10*J10,2)</f>
        <v>0</v>
      </c>
      <c r="L10" s="234">
        <v>21</v>
      </c>
      <c r="M10" s="234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4" t="s">
        <v>2483</v>
      </c>
      <c r="S10" s="234" t="s">
        <v>246</v>
      </c>
      <c r="T10" s="235" t="s">
        <v>411</v>
      </c>
      <c r="U10" s="220">
        <v>0</v>
      </c>
      <c r="V10" s="220">
        <f>ROUND(E10*U10,2)</f>
        <v>0</v>
      </c>
      <c r="W10" s="220"/>
      <c r="X10" s="220" t="s">
        <v>280</v>
      </c>
      <c r="Y10" s="220" t="s">
        <v>249</v>
      </c>
      <c r="Z10" s="210"/>
      <c r="AA10" s="210"/>
      <c r="AB10" s="210"/>
      <c r="AC10" s="210"/>
      <c r="AD10" s="210"/>
      <c r="AE10" s="210"/>
      <c r="AF10" s="210"/>
      <c r="AG10" s="210" t="s">
        <v>450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1" t="s">
        <v>591</v>
      </c>
      <c r="D11" s="260"/>
      <c r="E11" s="260"/>
      <c r="F11" s="260"/>
      <c r="G11" s="26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320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2" t="s">
        <v>241</v>
      </c>
      <c r="B12" s="223" t="s">
        <v>173</v>
      </c>
      <c r="C12" s="246" t="s">
        <v>174</v>
      </c>
      <c r="D12" s="224"/>
      <c r="E12" s="225"/>
      <c r="F12" s="226"/>
      <c r="G12" s="226">
        <f>SUMIF(AG13:AG26,"&lt;&gt;NOR",G13:G26)</f>
        <v>0</v>
      </c>
      <c r="H12" s="226"/>
      <c r="I12" s="226">
        <f>SUM(I13:I26)</f>
        <v>0</v>
      </c>
      <c r="J12" s="226"/>
      <c r="K12" s="226">
        <f>SUM(K13:K26)</f>
        <v>0</v>
      </c>
      <c r="L12" s="226"/>
      <c r="M12" s="226">
        <f>SUM(M13:M26)</f>
        <v>0</v>
      </c>
      <c r="N12" s="225"/>
      <c r="O12" s="225">
        <f>SUM(O13:O26)</f>
        <v>0.19000000000000003</v>
      </c>
      <c r="P12" s="225"/>
      <c r="Q12" s="225">
        <f>SUM(Q13:Q26)</f>
        <v>0</v>
      </c>
      <c r="R12" s="226"/>
      <c r="S12" s="226"/>
      <c r="T12" s="227"/>
      <c r="U12" s="221"/>
      <c r="V12" s="221">
        <f>SUM(V13:V26)</f>
        <v>13.450000000000001</v>
      </c>
      <c r="W12" s="221"/>
      <c r="X12" s="221"/>
      <c r="Y12" s="221"/>
      <c r="AG12" t="s">
        <v>242</v>
      </c>
    </row>
    <row r="13" spans="1:60" ht="22.5" outlineLevel="1" x14ac:dyDescent="0.2">
      <c r="A13" s="239">
        <v>3</v>
      </c>
      <c r="B13" s="240" t="s">
        <v>2484</v>
      </c>
      <c r="C13" s="250" t="s">
        <v>2485</v>
      </c>
      <c r="D13" s="241" t="s">
        <v>410</v>
      </c>
      <c r="E13" s="242">
        <v>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7.7990000000000004E-2</v>
      </c>
      <c r="O13" s="242">
        <f>ROUND(E13*N13,2)</f>
        <v>0.16</v>
      </c>
      <c r="P13" s="242">
        <v>0</v>
      </c>
      <c r="Q13" s="242">
        <f>ROUND(E13*P13,2)</f>
        <v>0</v>
      </c>
      <c r="R13" s="244" t="s">
        <v>2483</v>
      </c>
      <c r="S13" s="244" t="s">
        <v>246</v>
      </c>
      <c r="T13" s="245" t="s">
        <v>411</v>
      </c>
      <c r="U13" s="220">
        <v>3.4119999999999999</v>
      </c>
      <c r="V13" s="220">
        <f>ROUND(E13*U13,2)</f>
        <v>6.82</v>
      </c>
      <c r="W13" s="220"/>
      <c r="X13" s="220" t="s">
        <v>280</v>
      </c>
      <c r="Y13" s="220" t="s">
        <v>249</v>
      </c>
      <c r="Z13" s="210"/>
      <c r="AA13" s="210"/>
      <c r="AB13" s="210"/>
      <c r="AC13" s="210"/>
      <c r="AD13" s="210"/>
      <c r="AE13" s="210"/>
      <c r="AF13" s="210"/>
      <c r="AG13" s="210" t="s">
        <v>281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9">
        <v>4</v>
      </c>
      <c r="B14" s="240" t="s">
        <v>2486</v>
      </c>
      <c r="C14" s="250" t="s">
        <v>2487</v>
      </c>
      <c r="D14" s="241" t="s">
        <v>410</v>
      </c>
      <c r="E14" s="242">
        <v>2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5.6999999999999998E-4</v>
      </c>
      <c r="O14" s="242">
        <f>ROUND(E14*N14,2)</f>
        <v>0</v>
      </c>
      <c r="P14" s="242">
        <v>0</v>
      </c>
      <c r="Q14" s="242">
        <f>ROUND(E14*P14,2)</f>
        <v>0</v>
      </c>
      <c r="R14" s="244" t="s">
        <v>2483</v>
      </c>
      <c r="S14" s="244" t="s">
        <v>246</v>
      </c>
      <c r="T14" s="245" t="s">
        <v>411</v>
      </c>
      <c r="U14" s="220">
        <v>0.28100000000000003</v>
      </c>
      <c r="V14" s="220">
        <f>ROUND(E14*U14,2)</f>
        <v>0.56000000000000005</v>
      </c>
      <c r="W14" s="220"/>
      <c r="X14" s="220" t="s">
        <v>280</v>
      </c>
      <c r="Y14" s="220" t="s">
        <v>249</v>
      </c>
      <c r="Z14" s="210"/>
      <c r="AA14" s="210"/>
      <c r="AB14" s="210"/>
      <c r="AC14" s="210"/>
      <c r="AD14" s="210"/>
      <c r="AE14" s="210"/>
      <c r="AF14" s="210"/>
      <c r="AG14" s="210" t="s">
        <v>281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9">
        <v>5</v>
      </c>
      <c r="B15" s="240" t="s">
        <v>2488</v>
      </c>
      <c r="C15" s="250" t="s">
        <v>2489</v>
      </c>
      <c r="D15" s="241" t="s">
        <v>410</v>
      </c>
      <c r="E15" s="242">
        <v>2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6.6E-4</v>
      </c>
      <c r="O15" s="242">
        <f>ROUND(E15*N15,2)</f>
        <v>0</v>
      </c>
      <c r="P15" s="242">
        <v>0</v>
      </c>
      <c r="Q15" s="242">
        <f>ROUND(E15*P15,2)</f>
        <v>0</v>
      </c>
      <c r="R15" s="244" t="s">
        <v>2483</v>
      </c>
      <c r="S15" s="244" t="s">
        <v>246</v>
      </c>
      <c r="T15" s="245" t="s">
        <v>411</v>
      </c>
      <c r="U15" s="220">
        <v>0.32200000000000001</v>
      </c>
      <c r="V15" s="220">
        <f>ROUND(E15*U15,2)</f>
        <v>0.64</v>
      </c>
      <c r="W15" s="220"/>
      <c r="X15" s="220" t="s">
        <v>280</v>
      </c>
      <c r="Y15" s="220" t="s">
        <v>249</v>
      </c>
      <c r="Z15" s="210"/>
      <c r="AA15" s="210"/>
      <c r="AB15" s="210"/>
      <c r="AC15" s="210"/>
      <c r="AD15" s="210"/>
      <c r="AE15" s="210"/>
      <c r="AF15" s="210"/>
      <c r="AG15" s="210" t="s">
        <v>281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9">
        <v>6</v>
      </c>
      <c r="B16" s="240" t="s">
        <v>2490</v>
      </c>
      <c r="C16" s="250" t="s">
        <v>2491</v>
      </c>
      <c r="D16" s="241" t="s">
        <v>410</v>
      </c>
      <c r="E16" s="242">
        <v>4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1.58E-3</v>
      </c>
      <c r="O16" s="242">
        <f>ROUND(E16*N16,2)</f>
        <v>0.01</v>
      </c>
      <c r="P16" s="242">
        <v>0</v>
      </c>
      <c r="Q16" s="242">
        <f>ROUND(E16*P16,2)</f>
        <v>0</v>
      </c>
      <c r="R16" s="244" t="s">
        <v>2483</v>
      </c>
      <c r="S16" s="244" t="s">
        <v>246</v>
      </c>
      <c r="T16" s="245" t="s">
        <v>411</v>
      </c>
      <c r="U16" s="220">
        <v>0.53</v>
      </c>
      <c r="V16" s="220">
        <f>ROUND(E16*U16,2)</f>
        <v>2.12</v>
      </c>
      <c r="W16" s="220"/>
      <c r="X16" s="220" t="s">
        <v>280</v>
      </c>
      <c r="Y16" s="220" t="s">
        <v>249</v>
      </c>
      <c r="Z16" s="210"/>
      <c r="AA16" s="210"/>
      <c r="AB16" s="210"/>
      <c r="AC16" s="210"/>
      <c r="AD16" s="210"/>
      <c r="AE16" s="210"/>
      <c r="AF16" s="210"/>
      <c r="AG16" s="210" t="s">
        <v>281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9">
        <v>7</v>
      </c>
      <c r="B17" s="240" t="s">
        <v>2492</v>
      </c>
      <c r="C17" s="250" t="s">
        <v>2493</v>
      </c>
      <c r="D17" s="241" t="s">
        <v>587</v>
      </c>
      <c r="E17" s="242">
        <v>6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1.15E-3</v>
      </c>
      <c r="O17" s="242">
        <f>ROUND(E17*N17,2)</f>
        <v>0.01</v>
      </c>
      <c r="P17" s="242">
        <v>0</v>
      </c>
      <c r="Q17" s="242">
        <f>ROUND(E17*P17,2)</f>
        <v>0</v>
      </c>
      <c r="R17" s="244" t="s">
        <v>2483</v>
      </c>
      <c r="S17" s="244" t="s">
        <v>246</v>
      </c>
      <c r="T17" s="245" t="s">
        <v>411</v>
      </c>
      <c r="U17" s="220">
        <v>0.114</v>
      </c>
      <c r="V17" s="220">
        <f>ROUND(E17*U17,2)</f>
        <v>0.68</v>
      </c>
      <c r="W17" s="220"/>
      <c r="X17" s="220" t="s">
        <v>280</v>
      </c>
      <c r="Y17" s="220" t="s">
        <v>249</v>
      </c>
      <c r="Z17" s="210"/>
      <c r="AA17" s="210"/>
      <c r="AB17" s="210"/>
      <c r="AC17" s="210"/>
      <c r="AD17" s="210"/>
      <c r="AE17" s="210"/>
      <c r="AF17" s="210"/>
      <c r="AG17" s="210" t="s">
        <v>281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1" x14ac:dyDescent="0.2">
      <c r="A18" s="239">
        <v>8</v>
      </c>
      <c r="B18" s="240" t="s">
        <v>2494</v>
      </c>
      <c r="C18" s="250" t="s">
        <v>2495</v>
      </c>
      <c r="D18" s="241" t="s">
        <v>587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2">
        <v>9.58E-3</v>
      </c>
      <c r="O18" s="242">
        <f>ROUND(E18*N18,2)</f>
        <v>0.01</v>
      </c>
      <c r="P18" s="242">
        <v>0</v>
      </c>
      <c r="Q18" s="242">
        <f>ROUND(E18*P18,2)</f>
        <v>0</v>
      </c>
      <c r="R18" s="244" t="s">
        <v>2483</v>
      </c>
      <c r="S18" s="244" t="s">
        <v>246</v>
      </c>
      <c r="T18" s="245" t="s">
        <v>411</v>
      </c>
      <c r="U18" s="220">
        <v>0.25</v>
      </c>
      <c r="V18" s="220">
        <f>ROUND(E18*U18,2)</f>
        <v>0.25</v>
      </c>
      <c r="W18" s="220"/>
      <c r="X18" s="220" t="s">
        <v>280</v>
      </c>
      <c r="Y18" s="220" t="s">
        <v>249</v>
      </c>
      <c r="Z18" s="210"/>
      <c r="AA18" s="210"/>
      <c r="AB18" s="210"/>
      <c r="AC18" s="210"/>
      <c r="AD18" s="210"/>
      <c r="AE18" s="210"/>
      <c r="AF18" s="210"/>
      <c r="AG18" s="210" t="s">
        <v>281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9">
        <v>9</v>
      </c>
      <c r="B19" s="240" t="s">
        <v>2496</v>
      </c>
      <c r="C19" s="250" t="s">
        <v>2497</v>
      </c>
      <c r="D19" s="241" t="s">
        <v>587</v>
      </c>
      <c r="E19" s="242">
        <v>3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5.9000000000000003E-4</v>
      </c>
      <c r="O19" s="242">
        <f>ROUND(E19*N19,2)</f>
        <v>0</v>
      </c>
      <c r="P19" s="242">
        <v>0</v>
      </c>
      <c r="Q19" s="242">
        <f>ROUND(E19*P19,2)</f>
        <v>0</v>
      </c>
      <c r="R19" s="244" t="s">
        <v>2483</v>
      </c>
      <c r="S19" s="244" t="s">
        <v>246</v>
      </c>
      <c r="T19" s="245" t="s">
        <v>411</v>
      </c>
      <c r="U19" s="220">
        <v>0.55100000000000005</v>
      </c>
      <c r="V19" s="220">
        <f>ROUND(E19*U19,2)</f>
        <v>1.65</v>
      </c>
      <c r="W19" s="220"/>
      <c r="X19" s="220" t="s">
        <v>280</v>
      </c>
      <c r="Y19" s="220" t="s">
        <v>249</v>
      </c>
      <c r="Z19" s="210"/>
      <c r="AA19" s="210"/>
      <c r="AB19" s="210"/>
      <c r="AC19" s="210"/>
      <c r="AD19" s="210"/>
      <c r="AE19" s="210"/>
      <c r="AF19" s="210"/>
      <c r="AG19" s="210" t="s">
        <v>281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10</v>
      </c>
      <c r="B20" s="230" t="s">
        <v>2498</v>
      </c>
      <c r="C20" s="247" t="s">
        <v>2499</v>
      </c>
      <c r="D20" s="231" t="s">
        <v>2500</v>
      </c>
      <c r="E20" s="232">
        <v>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279</v>
      </c>
      <c r="T20" s="235" t="s">
        <v>247</v>
      </c>
      <c r="U20" s="220">
        <v>0</v>
      </c>
      <c r="V20" s="220">
        <f>ROUND(E20*U20,2)</f>
        <v>0</v>
      </c>
      <c r="W20" s="220"/>
      <c r="X20" s="220" t="s">
        <v>280</v>
      </c>
      <c r="Y20" s="220" t="s">
        <v>249</v>
      </c>
      <c r="Z20" s="210"/>
      <c r="AA20" s="210"/>
      <c r="AB20" s="210"/>
      <c r="AC20" s="210"/>
      <c r="AD20" s="210"/>
      <c r="AE20" s="210"/>
      <c r="AF20" s="210"/>
      <c r="AG20" s="210" t="s">
        <v>281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48" t="s">
        <v>2501</v>
      </c>
      <c r="D21" s="236"/>
      <c r="E21" s="236"/>
      <c r="F21" s="236"/>
      <c r="G21" s="236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252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7" t="str">
        <f>C21</f>
        <v xml:space="preserve"> a integrovanou elektronickou regulací výkonu, připojení DN20, nastavena křivka variabilního diferenčního tlaku odpovídající pracovnímu bodu 21,2kPa při 1,3 m3/h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9">
        <v>11</v>
      </c>
      <c r="B22" s="230" t="s">
        <v>2502</v>
      </c>
      <c r="C22" s="247" t="s">
        <v>2503</v>
      </c>
      <c r="D22" s="231" t="s">
        <v>2500</v>
      </c>
      <c r="E22" s="232">
        <v>1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/>
      <c r="S22" s="234" t="s">
        <v>279</v>
      </c>
      <c r="T22" s="235" t="s">
        <v>247</v>
      </c>
      <c r="U22" s="220">
        <v>0</v>
      </c>
      <c r="V22" s="220">
        <f>ROUND(E22*U22,2)</f>
        <v>0</v>
      </c>
      <c r="W22" s="220"/>
      <c r="X22" s="220" t="s">
        <v>280</v>
      </c>
      <c r="Y22" s="220" t="s">
        <v>249</v>
      </c>
      <c r="Z22" s="210"/>
      <c r="AA22" s="210"/>
      <c r="AB22" s="210"/>
      <c r="AC22" s="210"/>
      <c r="AD22" s="210"/>
      <c r="AE22" s="210"/>
      <c r="AF22" s="210"/>
      <c r="AG22" s="210" t="s">
        <v>281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2" x14ac:dyDescent="0.2">
      <c r="A23" s="217"/>
      <c r="B23" s="218"/>
      <c r="C23" s="248" t="s">
        <v>2504</v>
      </c>
      <c r="D23" s="236"/>
      <c r="E23" s="236"/>
      <c r="F23" s="236"/>
      <c r="G23" s="236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7" t="str">
        <f>C23</f>
        <v xml:space="preserve"> a integrovanou elektronickou regulací výkonu, připojení DN25, nastavena křivka variabilního diferenčního tlaku odpovídající pracovnímu bodu 19,4kPa při 0,7 m3/h</v>
      </c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29">
        <v>12</v>
      </c>
      <c r="B24" s="230" t="s">
        <v>2505</v>
      </c>
      <c r="C24" s="247" t="s">
        <v>2506</v>
      </c>
      <c r="D24" s="231" t="s">
        <v>2500</v>
      </c>
      <c r="E24" s="232">
        <v>1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279</v>
      </c>
      <c r="T24" s="235" t="s">
        <v>247</v>
      </c>
      <c r="U24" s="220">
        <v>0</v>
      </c>
      <c r="V24" s="220">
        <f>ROUND(E24*U24,2)</f>
        <v>0</v>
      </c>
      <c r="W24" s="220"/>
      <c r="X24" s="220" t="s">
        <v>280</v>
      </c>
      <c r="Y24" s="220" t="s">
        <v>249</v>
      </c>
      <c r="Z24" s="210"/>
      <c r="AA24" s="210"/>
      <c r="AB24" s="210"/>
      <c r="AC24" s="210"/>
      <c r="AD24" s="210"/>
      <c r="AE24" s="210"/>
      <c r="AF24" s="210"/>
      <c r="AG24" s="210" t="s">
        <v>281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17"/>
      <c r="B25" s="218"/>
      <c r="C25" s="248" t="s">
        <v>2507</v>
      </c>
      <c r="D25" s="236"/>
      <c r="E25" s="236"/>
      <c r="F25" s="236"/>
      <c r="G25" s="236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252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7" t="str">
        <f>C25</f>
        <v>a integrovanou elektronickou regulací výkonu, připojení DN50, nastavena křivka variabilního diferenčního tlaku odpovídající pracovnímu bodu 25,9kPa při 1,4 m3/h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9">
        <v>13</v>
      </c>
      <c r="B26" s="240" t="s">
        <v>2508</v>
      </c>
      <c r="C26" s="250" t="s">
        <v>2509</v>
      </c>
      <c r="D26" s="241" t="s">
        <v>342</v>
      </c>
      <c r="E26" s="242">
        <v>0.18074000000000001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4" t="s">
        <v>2483</v>
      </c>
      <c r="S26" s="244" t="s">
        <v>246</v>
      </c>
      <c r="T26" s="245" t="s">
        <v>411</v>
      </c>
      <c r="U26" s="220">
        <v>4.0430000000000001</v>
      </c>
      <c r="V26" s="220">
        <f>ROUND(E26*U26,2)</f>
        <v>0.73</v>
      </c>
      <c r="W26" s="220"/>
      <c r="X26" s="220" t="s">
        <v>280</v>
      </c>
      <c r="Y26" s="220" t="s">
        <v>249</v>
      </c>
      <c r="Z26" s="210"/>
      <c r="AA26" s="210"/>
      <c r="AB26" s="210"/>
      <c r="AC26" s="210"/>
      <c r="AD26" s="210"/>
      <c r="AE26" s="210"/>
      <c r="AF26" s="210"/>
      <c r="AG26" s="210" t="s">
        <v>281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2" t="s">
        <v>241</v>
      </c>
      <c r="B27" s="223" t="s">
        <v>175</v>
      </c>
      <c r="C27" s="246" t="s">
        <v>176</v>
      </c>
      <c r="D27" s="224"/>
      <c r="E27" s="225"/>
      <c r="F27" s="226"/>
      <c r="G27" s="226">
        <f>SUMIF(AG28:AG43,"&lt;&gt;NOR",G28:G43)</f>
        <v>0</v>
      </c>
      <c r="H27" s="226"/>
      <c r="I27" s="226">
        <f>SUM(I28:I43)</f>
        <v>0</v>
      </c>
      <c r="J27" s="226"/>
      <c r="K27" s="226">
        <f>SUM(K28:K43)</f>
        <v>0</v>
      </c>
      <c r="L27" s="226"/>
      <c r="M27" s="226">
        <f>SUM(M28:M43)</f>
        <v>0</v>
      </c>
      <c r="N27" s="225"/>
      <c r="O27" s="225">
        <f>SUM(O28:O43)</f>
        <v>0.48000000000000004</v>
      </c>
      <c r="P27" s="225"/>
      <c r="Q27" s="225">
        <f>SUM(Q28:Q43)</f>
        <v>0</v>
      </c>
      <c r="R27" s="226"/>
      <c r="S27" s="226"/>
      <c r="T27" s="227"/>
      <c r="U27" s="221"/>
      <c r="V27" s="221">
        <f>SUM(V28:V43)</f>
        <v>183.31000000000003</v>
      </c>
      <c r="W27" s="221"/>
      <c r="X27" s="221"/>
      <c r="Y27" s="221"/>
      <c r="AG27" t="s">
        <v>242</v>
      </c>
    </row>
    <row r="28" spans="1:60" ht="22.5" outlineLevel="1" x14ac:dyDescent="0.2">
      <c r="A28" s="239">
        <v>14</v>
      </c>
      <c r="B28" s="240" t="s">
        <v>2510</v>
      </c>
      <c r="C28" s="250" t="s">
        <v>2511</v>
      </c>
      <c r="D28" s="241" t="s">
        <v>400</v>
      </c>
      <c r="E28" s="242">
        <v>265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2.5000000000000001E-4</v>
      </c>
      <c r="O28" s="242">
        <f>ROUND(E28*N28,2)</f>
        <v>7.0000000000000007E-2</v>
      </c>
      <c r="P28" s="242">
        <v>0</v>
      </c>
      <c r="Q28" s="242">
        <f>ROUND(E28*P28,2)</f>
        <v>0</v>
      </c>
      <c r="R28" s="244" t="s">
        <v>580</v>
      </c>
      <c r="S28" s="244" t="s">
        <v>246</v>
      </c>
      <c r="T28" s="245" t="s">
        <v>411</v>
      </c>
      <c r="U28" s="220">
        <v>0.22500000000000001</v>
      </c>
      <c r="V28" s="220">
        <f>ROUND(E28*U28,2)</f>
        <v>59.63</v>
      </c>
      <c r="W28" s="220"/>
      <c r="X28" s="220" t="s">
        <v>280</v>
      </c>
      <c r="Y28" s="220" t="s">
        <v>249</v>
      </c>
      <c r="Z28" s="210"/>
      <c r="AA28" s="210"/>
      <c r="AB28" s="210"/>
      <c r="AC28" s="210"/>
      <c r="AD28" s="210"/>
      <c r="AE28" s="210"/>
      <c r="AF28" s="210"/>
      <c r="AG28" s="210" t="s">
        <v>281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9">
        <v>15</v>
      </c>
      <c r="B29" s="240" t="s">
        <v>2512</v>
      </c>
      <c r="C29" s="250" t="s">
        <v>2513</v>
      </c>
      <c r="D29" s="241" t="s">
        <v>400</v>
      </c>
      <c r="E29" s="242">
        <v>50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5.0000000000000001E-4</v>
      </c>
      <c r="O29" s="242">
        <f>ROUND(E29*N29,2)</f>
        <v>0.03</v>
      </c>
      <c r="P29" s="242">
        <v>0</v>
      </c>
      <c r="Q29" s="242">
        <f>ROUND(E29*P29,2)</f>
        <v>0</v>
      </c>
      <c r="R29" s="244" t="s">
        <v>580</v>
      </c>
      <c r="S29" s="244" t="s">
        <v>246</v>
      </c>
      <c r="T29" s="245" t="s">
        <v>411</v>
      </c>
      <c r="U29" s="220">
        <v>0.245</v>
      </c>
      <c r="V29" s="220">
        <f>ROUND(E29*U29,2)</f>
        <v>12.25</v>
      </c>
      <c r="W29" s="220"/>
      <c r="X29" s="220" t="s">
        <v>280</v>
      </c>
      <c r="Y29" s="220" t="s">
        <v>249</v>
      </c>
      <c r="Z29" s="210"/>
      <c r="AA29" s="210"/>
      <c r="AB29" s="210"/>
      <c r="AC29" s="210"/>
      <c r="AD29" s="210"/>
      <c r="AE29" s="210"/>
      <c r="AF29" s="210"/>
      <c r="AG29" s="210" t="s">
        <v>281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29">
        <v>16</v>
      </c>
      <c r="B30" s="230" t="s">
        <v>2514</v>
      </c>
      <c r="C30" s="247" t="s">
        <v>2515</v>
      </c>
      <c r="D30" s="231" t="s">
        <v>400</v>
      </c>
      <c r="E30" s="232">
        <v>62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6.4999999999999997E-4</v>
      </c>
      <c r="O30" s="232">
        <f>ROUND(E30*N30,2)</f>
        <v>0.04</v>
      </c>
      <c r="P30" s="232">
        <v>0</v>
      </c>
      <c r="Q30" s="232">
        <f>ROUND(E30*P30,2)</f>
        <v>0</v>
      </c>
      <c r="R30" s="234" t="s">
        <v>2483</v>
      </c>
      <c r="S30" s="234" t="s">
        <v>246</v>
      </c>
      <c r="T30" s="235" t="s">
        <v>411</v>
      </c>
      <c r="U30" s="220">
        <v>0.2848</v>
      </c>
      <c r="V30" s="220">
        <f>ROUND(E30*U30,2)</f>
        <v>17.66</v>
      </c>
      <c r="W30" s="220"/>
      <c r="X30" s="220" t="s">
        <v>280</v>
      </c>
      <c r="Y30" s="220" t="s">
        <v>249</v>
      </c>
      <c r="Z30" s="210"/>
      <c r="AA30" s="210"/>
      <c r="AB30" s="210"/>
      <c r="AC30" s="210"/>
      <c r="AD30" s="210"/>
      <c r="AE30" s="210"/>
      <c r="AF30" s="210"/>
      <c r="AG30" s="210" t="s">
        <v>281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1" t="s">
        <v>2311</v>
      </c>
      <c r="D31" s="260"/>
      <c r="E31" s="260"/>
      <c r="F31" s="260"/>
      <c r="G31" s="26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320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29">
        <v>17</v>
      </c>
      <c r="B32" s="230" t="s">
        <v>2516</v>
      </c>
      <c r="C32" s="247" t="s">
        <v>2517</v>
      </c>
      <c r="D32" s="231" t="s">
        <v>400</v>
      </c>
      <c r="E32" s="232">
        <v>61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7.6000000000000004E-4</v>
      </c>
      <c r="O32" s="232">
        <f>ROUND(E32*N32,2)</f>
        <v>0.05</v>
      </c>
      <c r="P32" s="232">
        <v>0</v>
      </c>
      <c r="Q32" s="232">
        <f>ROUND(E32*P32,2)</f>
        <v>0</v>
      </c>
      <c r="R32" s="234" t="s">
        <v>2483</v>
      </c>
      <c r="S32" s="234" t="s">
        <v>246</v>
      </c>
      <c r="T32" s="235" t="s">
        <v>411</v>
      </c>
      <c r="U32" s="220">
        <v>0.29737999999999998</v>
      </c>
      <c r="V32" s="220">
        <f>ROUND(E32*U32,2)</f>
        <v>18.14</v>
      </c>
      <c r="W32" s="220"/>
      <c r="X32" s="220" t="s">
        <v>280</v>
      </c>
      <c r="Y32" s="220" t="s">
        <v>249</v>
      </c>
      <c r="Z32" s="210"/>
      <c r="AA32" s="210"/>
      <c r="AB32" s="210"/>
      <c r="AC32" s="210"/>
      <c r="AD32" s="210"/>
      <c r="AE32" s="210"/>
      <c r="AF32" s="210"/>
      <c r="AG32" s="210" t="s">
        <v>281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1" t="s">
        <v>2311</v>
      </c>
      <c r="D33" s="260"/>
      <c r="E33" s="260"/>
      <c r="F33" s="260"/>
      <c r="G33" s="26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320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29">
        <v>18</v>
      </c>
      <c r="B34" s="230" t="s">
        <v>2518</v>
      </c>
      <c r="C34" s="247" t="s">
        <v>2519</v>
      </c>
      <c r="D34" s="231" t="s">
        <v>400</v>
      </c>
      <c r="E34" s="232">
        <v>64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8.8000000000000003E-4</v>
      </c>
      <c r="O34" s="232">
        <f>ROUND(E34*N34,2)</f>
        <v>0.06</v>
      </c>
      <c r="P34" s="232">
        <v>0</v>
      </c>
      <c r="Q34" s="232">
        <f>ROUND(E34*P34,2)</f>
        <v>0</v>
      </c>
      <c r="R34" s="234" t="s">
        <v>2483</v>
      </c>
      <c r="S34" s="234" t="s">
        <v>246</v>
      </c>
      <c r="T34" s="235" t="s">
        <v>411</v>
      </c>
      <c r="U34" s="220">
        <v>0.30737999999999999</v>
      </c>
      <c r="V34" s="220">
        <f>ROUND(E34*U34,2)</f>
        <v>19.670000000000002</v>
      </c>
      <c r="W34" s="220"/>
      <c r="X34" s="220" t="s">
        <v>280</v>
      </c>
      <c r="Y34" s="220" t="s">
        <v>249</v>
      </c>
      <c r="Z34" s="210"/>
      <c r="AA34" s="210"/>
      <c r="AB34" s="210"/>
      <c r="AC34" s="210"/>
      <c r="AD34" s="210"/>
      <c r="AE34" s="210"/>
      <c r="AF34" s="210"/>
      <c r="AG34" s="210" t="s">
        <v>281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1" t="s">
        <v>2311</v>
      </c>
      <c r="D35" s="260"/>
      <c r="E35" s="260"/>
      <c r="F35" s="260"/>
      <c r="G35" s="26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320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29">
        <v>19</v>
      </c>
      <c r="B36" s="230" t="s">
        <v>2520</v>
      </c>
      <c r="C36" s="247" t="s">
        <v>2521</v>
      </c>
      <c r="D36" s="231" t="s">
        <v>400</v>
      </c>
      <c r="E36" s="232">
        <v>25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1.01E-3</v>
      </c>
      <c r="O36" s="232">
        <f>ROUND(E36*N36,2)</f>
        <v>0.03</v>
      </c>
      <c r="P36" s="232">
        <v>0</v>
      </c>
      <c r="Q36" s="232">
        <f>ROUND(E36*P36,2)</f>
        <v>0</v>
      </c>
      <c r="R36" s="234" t="s">
        <v>2483</v>
      </c>
      <c r="S36" s="234" t="s">
        <v>246</v>
      </c>
      <c r="T36" s="235" t="s">
        <v>411</v>
      </c>
      <c r="U36" s="220">
        <v>0.31738</v>
      </c>
      <c r="V36" s="220">
        <f>ROUND(E36*U36,2)</f>
        <v>7.93</v>
      </c>
      <c r="W36" s="220"/>
      <c r="X36" s="220" t="s">
        <v>280</v>
      </c>
      <c r="Y36" s="220" t="s">
        <v>249</v>
      </c>
      <c r="Z36" s="210"/>
      <c r="AA36" s="210"/>
      <c r="AB36" s="210"/>
      <c r="AC36" s="210"/>
      <c r="AD36" s="210"/>
      <c r="AE36" s="210"/>
      <c r="AF36" s="210"/>
      <c r="AG36" s="210" t="s">
        <v>281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61" t="s">
        <v>2311</v>
      </c>
      <c r="D37" s="260"/>
      <c r="E37" s="260"/>
      <c r="F37" s="260"/>
      <c r="G37" s="26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320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29">
        <v>20</v>
      </c>
      <c r="B38" s="230" t="s">
        <v>2522</v>
      </c>
      <c r="C38" s="247" t="s">
        <v>2523</v>
      </c>
      <c r="D38" s="231" t="s">
        <v>400</v>
      </c>
      <c r="E38" s="232">
        <v>88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1.6000000000000001E-3</v>
      </c>
      <c r="O38" s="232">
        <f>ROUND(E38*N38,2)</f>
        <v>0.14000000000000001</v>
      </c>
      <c r="P38" s="232">
        <v>0</v>
      </c>
      <c r="Q38" s="232">
        <f>ROUND(E38*P38,2)</f>
        <v>0</v>
      </c>
      <c r="R38" s="234" t="s">
        <v>2483</v>
      </c>
      <c r="S38" s="234" t="s">
        <v>246</v>
      </c>
      <c r="T38" s="235" t="s">
        <v>411</v>
      </c>
      <c r="U38" s="220">
        <v>0.33332000000000001</v>
      </c>
      <c r="V38" s="220">
        <f>ROUND(E38*U38,2)</f>
        <v>29.33</v>
      </c>
      <c r="W38" s="220"/>
      <c r="X38" s="220" t="s">
        <v>280</v>
      </c>
      <c r="Y38" s="220" t="s">
        <v>249</v>
      </c>
      <c r="Z38" s="210"/>
      <c r="AA38" s="210"/>
      <c r="AB38" s="210"/>
      <c r="AC38" s="210"/>
      <c r="AD38" s="210"/>
      <c r="AE38" s="210"/>
      <c r="AF38" s="210"/>
      <c r="AG38" s="210" t="s">
        <v>281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1" t="s">
        <v>2311</v>
      </c>
      <c r="D39" s="260"/>
      <c r="E39" s="260"/>
      <c r="F39" s="260"/>
      <c r="G39" s="26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320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29">
        <v>21</v>
      </c>
      <c r="B40" s="230" t="s">
        <v>2524</v>
      </c>
      <c r="C40" s="247" t="s">
        <v>2525</v>
      </c>
      <c r="D40" s="231" t="s">
        <v>400</v>
      </c>
      <c r="E40" s="232">
        <v>15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3.7399999999999998E-3</v>
      </c>
      <c r="O40" s="232">
        <f>ROUND(E40*N40,2)</f>
        <v>0.06</v>
      </c>
      <c r="P40" s="232">
        <v>0</v>
      </c>
      <c r="Q40" s="232">
        <f>ROUND(E40*P40,2)</f>
        <v>0</v>
      </c>
      <c r="R40" s="234" t="s">
        <v>2483</v>
      </c>
      <c r="S40" s="234" t="s">
        <v>246</v>
      </c>
      <c r="T40" s="235" t="s">
        <v>411</v>
      </c>
      <c r="U40" s="220">
        <v>0.46579999999999999</v>
      </c>
      <c r="V40" s="220">
        <f>ROUND(E40*U40,2)</f>
        <v>6.99</v>
      </c>
      <c r="W40" s="220"/>
      <c r="X40" s="220" t="s">
        <v>280</v>
      </c>
      <c r="Y40" s="220" t="s">
        <v>249</v>
      </c>
      <c r="Z40" s="210"/>
      <c r="AA40" s="210"/>
      <c r="AB40" s="210"/>
      <c r="AC40" s="210"/>
      <c r="AD40" s="210"/>
      <c r="AE40" s="210"/>
      <c r="AF40" s="210"/>
      <c r="AG40" s="210" t="s">
        <v>281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61" t="s">
        <v>2311</v>
      </c>
      <c r="D41" s="260"/>
      <c r="E41" s="260"/>
      <c r="F41" s="260"/>
      <c r="G41" s="26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320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9">
        <v>22</v>
      </c>
      <c r="B42" s="240" t="s">
        <v>2526</v>
      </c>
      <c r="C42" s="250" t="s">
        <v>2527</v>
      </c>
      <c r="D42" s="241" t="s">
        <v>400</v>
      </c>
      <c r="E42" s="242">
        <v>315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4" t="s">
        <v>2483</v>
      </c>
      <c r="S42" s="244" t="s">
        <v>246</v>
      </c>
      <c r="T42" s="245" t="s">
        <v>411</v>
      </c>
      <c r="U42" s="220">
        <v>3.2000000000000001E-2</v>
      </c>
      <c r="V42" s="220">
        <f>ROUND(E42*U42,2)</f>
        <v>10.08</v>
      </c>
      <c r="W42" s="220"/>
      <c r="X42" s="220" t="s">
        <v>280</v>
      </c>
      <c r="Y42" s="220" t="s">
        <v>249</v>
      </c>
      <c r="Z42" s="210"/>
      <c r="AA42" s="210"/>
      <c r="AB42" s="210"/>
      <c r="AC42" s="210"/>
      <c r="AD42" s="210"/>
      <c r="AE42" s="210"/>
      <c r="AF42" s="210"/>
      <c r="AG42" s="210" t="s">
        <v>281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9">
        <v>23</v>
      </c>
      <c r="B43" s="240" t="s">
        <v>2528</v>
      </c>
      <c r="C43" s="250" t="s">
        <v>2529</v>
      </c>
      <c r="D43" s="241" t="s">
        <v>342</v>
      </c>
      <c r="E43" s="242">
        <v>0.45638000000000001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4" t="s">
        <v>2483</v>
      </c>
      <c r="S43" s="244" t="s">
        <v>246</v>
      </c>
      <c r="T43" s="245" t="s">
        <v>411</v>
      </c>
      <c r="U43" s="220">
        <v>3.5630000000000002</v>
      </c>
      <c r="V43" s="220">
        <f>ROUND(E43*U43,2)</f>
        <v>1.63</v>
      </c>
      <c r="W43" s="220"/>
      <c r="X43" s="220" t="s">
        <v>280</v>
      </c>
      <c r="Y43" s="220" t="s">
        <v>249</v>
      </c>
      <c r="Z43" s="210"/>
      <c r="AA43" s="210"/>
      <c r="AB43" s="210"/>
      <c r="AC43" s="210"/>
      <c r="AD43" s="210"/>
      <c r="AE43" s="210"/>
      <c r="AF43" s="210"/>
      <c r="AG43" s="210" t="s">
        <v>281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2" t="s">
        <v>241</v>
      </c>
      <c r="B44" s="223" t="s">
        <v>177</v>
      </c>
      <c r="C44" s="246" t="s">
        <v>178</v>
      </c>
      <c r="D44" s="224"/>
      <c r="E44" s="225"/>
      <c r="F44" s="226"/>
      <c r="G44" s="226">
        <f>SUMIF(AG45:AG66,"&lt;&gt;NOR",G45:G66)</f>
        <v>0</v>
      </c>
      <c r="H44" s="226"/>
      <c r="I44" s="226">
        <f>SUM(I45:I66)</f>
        <v>0</v>
      </c>
      <c r="J44" s="226"/>
      <c r="K44" s="226">
        <f>SUM(K45:K66)</f>
        <v>0</v>
      </c>
      <c r="L44" s="226"/>
      <c r="M44" s="226">
        <f>SUM(M45:M66)</f>
        <v>0</v>
      </c>
      <c r="N44" s="225"/>
      <c r="O44" s="225">
        <f>SUM(O45:O66)</f>
        <v>0.02</v>
      </c>
      <c r="P44" s="225"/>
      <c r="Q44" s="225">
        <f>SUM(Q45:Q66)</f>
        <v>0</v>
      </c>
      <c r="R44" s="226"/>
      <c r="S44" s="226"/>
      <c r="T44" s="227"/>
      <c r="U44" s="221"/>
      <c r="V44" s="221">
        <f>SUM(V45:V66)</f>
        <v>12.830000000000002</v>
      </c>
      <c r="W44" s="221"/>
      <c r="X44" s="221"/>
      <c r="Y44" s="221"/>
      <c r="AG44" t="s">
        <v>242</v>
      </c>
    </row>
    <row r="45" spans="1:60" ht="22.5" outlineLevel="1" x14ac:dyDescent="0.2">
      <c r="A45" s="239">
        <v>24</v>
      </c>
      <c r="B45" s="240" t="s">
        <v>2530</v>
      </c>
      <c r="C45" s="250" t="s">
        <v>2531</v>
      </c>
      <c r="D45" s="241" t="s">
        <v>410</v>
      </c>
      <c r="E45" s="242">
        <v>16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4.4000000000000002E-4</v>
      </c>
      <c r="O45" s="242">
        <f>ROUND(E45*N45,2)</f>
        <v>0.01</v>
      </c>
      <c r="P45" s="242">
        <v>0</v>
      </c>
      <c r="Q45" s="242">
        <f>ROUND(E45*P45,2)</f>
        <v>0</v>
      </c>
      <c r="R45" s="244" t="s">
        <v>2483</v>
      </c>
      <c r="S45" s="244" t="s">
        <v>246</v>
      </c>
      <c r="T45" s="245" t="s">
        <v>411</v>
      </c>
      <c r="U45" s="220">
        <v>0.16400000000000001</v>
      </c>
      <c r="V45" s="220">
        <f>ROUND(E45*U45,2)</f>
        <v>2.62</v>
      </c>
      <c r="W45" s="220"/>
      <c r="X45" s="220" t="s">
        <v>280</v>
      </c>
      <c r="Y45" s="220" t="s">
        <v>249</v>
      </c>
      <c r="Z45" s="210"/>
      <c r="AA45" s="210"/>
      <c r="AB45" s="210"/>
      <c r="AC45" s="210"/>
      <c r="AD45" s="210"/>
      <c r="AE45" s="210"/>
      <c r="AF45" s="210"/>
      <c r="AG45" s="210" t="s">
        <v>450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9">
        <v>25</v>
      </c>
      <c r="B46" s="240" t="s">
        <v>2532</v>
      </c>
      <c r="C46" s="250" t="s">
        <v>2533</v>
      </c>
      <c r="D46" s="241" t="s">
        <v>410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4" t="s">
        <v>2483</v>
      </c>
      <c r="S46" s="244" t="s">
        <v>246</v>
      </c>
      <c r="T46" s="245" t="s">
        <v>411</v>
      </c>
      <c r="U46" s="220">
        <v>0.216</v>
      </c>
      <c r="V46" s="220">
        <f>ROUND(E46*U46,2)</f>
        <v>0.22</v>
      </c>
      <c r="W46" s="220"/>
      <c r="X46" s="220" t="s">
        <v>280</v>
      </c>
      <c r="Y46" s="220" t="s">
        <v>249</v>
      </c>
      <c r="Z46" s="210"/>
      <c r="AA46" s="210"/>
      <c r="AB46" s="210"/>
      <c r="AC46" s="210"/>
      <c r="AD46" s="210"/>
      <c r="AE46" s="210"/>
      <c r="AF46" s="210"/>
      <c r="AG46" s="210" t="s">
        <v>281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9">
        <v>26</v>
      </c>
      <c r="B47" s="240" t="s">
        <v>2534</v>
      </c>
      <c r="C47" s="250" t="s">
        <v>2535</v>
      </c>
      <c r="D47" s="241" t="s">
        <v>410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4" t="s">
        <v>2483</v>
      </c>
      <c r="S47" s="244" t="s">
        <v>246</v>
      </c>
      <c r="T47" s="245" t="s">
        <v>411</v>
      </c>
      <c r="U47" s="220">
        <v>0.28799999999999998</v>
      </c>
      <c r="V47" s="220">
        <f>ROUND(E47*U47,2)</f>
        <v>0.28999999999999998</v>
      </c>
      <c r="W47" s="220"/>
      <c r="X47" s="220" t="s">
        <v>280</v>
      </c>
      <c r="Y47" s="220" t="s">
        <v>249</v>
      </c>
      <c r="Z47" s="210"/>
      <c r="AA47" s="210"/>
      <c r="AB47" s="210"/>
      <c r="AC47" s="210"/>
      <c r="AD47" s="210"/>
      <c r="AE47" s="210"/>
      <c r="AF47" s="210"/>
      <c r="AG47" s="210" t="s">
        <v>281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9">
        <v>27</v>
      </c>
      <c r="B48" s="240" t="s">
        <v>2536</v>
      </c>
      <c r="C48" s="250" t="s">
        <v>2537</v>
      </c>
      <c r="D48" s="241" t="s">
        <v>410</v>
      </c>
      <c r="E48" s="242">
        <v>5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6.9999999999999994E-5</v>
      </c>
      <c r="O48" s="242">
        <f>ROUND(E48*N48,2)</f>
        <v>0</v>
      </c>
      <c r="P48" s="242">
        <v>0</v>
      </c>
      <c r="Q48" s="242">
        <f>ROUND(E48*P48,2)</f>
        <v>0</v>
      </c>
      <c r="R48" s="244" t="s">
        <v>2483</v>
      </c>
      <c r="S48" s="244" t="s">
        <v>246</v>
      </c>
      <c r="T48" s="245" t="s">
        <v>411</v>
      </c>
      <c r="U48" s="220">
        <v>6.2E-2</v>
      </c>
      <c r="V48" s="220">
        <f>ROUND(E48*U48,2)</f>
        <v>0.31</v>
      </c>
      <c r="W48" s="220"/>
      <c r="X48" s="220" t="s">
        <v>280</v>
      </c>
      <c r="Y48" s="220" t="s">
        <v>249</v>
      </c>
      <c r="Z48" s="210"/>
      <c r="AA48" s="210"/>
      <c r="AB48" s="210"/>
      <c r="AC48" s="210"/>
      <c r="AD48" s="210"/>
      <c r="AE48" s="210"/>
      <c r="AF48" s="210"/>
      <c r="AG48" s="210" t="s">
        <v>281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9">
        <v>28</v>
      </c>
      <c r="B49" s="240" t="s">
        <v>2538</v>
      </c>
      <c r="C49" s="250" t="s">
        <v>2539</v>
      </c>
      <c r="D49" s="241" t="s">
        <v>410</v>
      </c>
      <c r="E49" s="242">
        <v>1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2.4000000000000001E-4</v>
      </c>
      <c r="O49" s="242">
        <f>ROUND(E49*N49,2)</f>
        <v>0</v>
      </c>
      <c r="P49" s="242">
        <v>0</v>
      </c>
      <c r="Q49" s="242">
        <f>ROUND(E49*P49,2)</f>
        <v>0</v>
      </c>
      <c r="R49" s="244" t="s">
        <v>2483</v>
      </c>
      <c r="S49" s="244" t="s">
        <v>246</v>
      </c>
      <c r="T49" s="245" t="s">
        <v>411</v>
      </c>
      <c r="U49" s="220">
        <v>0.16500000000000001</v>
      </c>
      <c r="V49" s="220">
        <f>ROUND(E49*U49,2)</f>
        <v>0.17</v>
      </c>
      <c r="W49" s="220"/>
      <c r="X49" s="220" t="s">
        <v>280</v>
      </c>
      <c r="Y49" s="220" t="s">
        <v>249</v>
      </c>
      <c r="Z49" s="210"/>
      <c r="AA49" s="210"/>
      <c r="AB49" s="210"/>
      <c r="AC49" s="210"/>
      <c r="AD49" s="210"/>
      <c r="AE49" s="210"/>
      <c r="AF49" s="210"/>
      <c r="AG49" s="210" t="s">
        <v>281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9">
        <v>29</v>
      </c>
      <c r="B50" s="240" t="s">
        <v>2540</v>
      </c>
      <c r="C50" s="250" t="s">
        <v>2541</v>
      </c>
      <c r="D50" s="241" t="s">
        <v>410</v>
      </c>
      <c r="E50" s="242">
        <v>5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2">
        <v>3.8000000000000002E-4</v>
      </c>
      <c r="O50" s="242">
        <f>ROUND(E50*N50,2)</f>
        <v>0</v>
      </c>
      <c r="P50" s="242">
        <v>0</v>
      </c>
      <c r="Q50" s="242">
        <f>ROUND(E50*P50,2)</f>
        <v>0</v>
      </c>
      <c r="R50" s="244" t="s">
        <v>2483</v>
      </c>
      <c r="S50" s="244" t="s">
        <v>246</v>
      </c>
      <c r="T50" s="245" t="s">
        <v>411</v>
      </c>
      <c r="U50" s="220">
        <v>0.20699999999999999</v>
      </c>
      <c r="V50" s="220">
        <f>ROUND(E50*U50,2)</f>
        <v>1.04</v>
      </c>
      <c r="W50" s="220"/>
      <c r="X50" s="220" t="s">
        <v>280</v>
      </c>
      <c r="Y50" s="220" t="s">
        <v>249</v>
      </c>
      <c r="Z50" s="210"/>
      <c r="AA50" s="210"/>
      <c r="AB50" s="210"/>
      <c r="AC50" s="210"/>
      <c r="AD50" s="210"/>
      <c r="AE50" s="210"/>
      <c r="AF50" s="210"/>
      <c r="AG50" s="210" t="s">
        <v>281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9">
        <v>30</v>
      </c>
      <c r="B51" s="240" t="s">
        <v>2542</v>
      </c>
      <c r="C51" s="250" t="s">
        <v>2543</v>
      </c>
      <c r="D51" s="241" t="s">
        <v>410</v>
      </c>
      <c r="E51" s="242">
        <v>3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6.0999999999999997E-4</v>
      </c>
      <c r="O51" s="242">
        <f>ROUND(E51*N51,2)</f>
        <v>0</v>
      </c>
      <c r="P51" s="242">
        <v>0</v>
      </c>
      <c r="Q51" s="242">
        <f>ROUND(E51*P51,2)</f>
        <v>0</v>
      </c>
      <c r="R51" s="244" t="s">
        <v>2483</v>
      </c>
      <c r="S51" s="244" t="s">
        <v>246</v>
      </c>
      <c r="T51" s="245" t="s">
        <v>411</v>
      </c>
      <c r="U51" s="220">
        <v>0.22700000000000001</v>
      </c>
      <c r="V51" s="220">
        <f>ROUND(E51*U51,2)</f>
        <v>0.68</v>
      </c>
      <c r="W51" s="220"/>
      <c r="X51" s="220" t="s">
        <v>280</v>
      </c>
      <c r="Y51" s="220" t="s">
        <v>249</v>
      </c>
      <c r="Z51" s="210"/>
      <c r="AA51" s="210"/>
      <c r="AB51" s="210"/>
      <c r="AC51" s="210"/>
      <c r="AD51" s="210"/>
      <c r="AE51" s="210"/>
      <c r="AF51" s="210"/>
      <c r="AG51" s="210" t="s">
        <v>281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9">
        <v>31</v>
      </c>
      <c r="B52" s="240" t="s">
        <v>2544</v>
      </c>
      <c r="C52" s="250" t="s">
        <v>2545</v>
      </c>
      <c r="D52" s="241" t="s">
        <v>410</v>
      </c>
      <c r="E52" s="242">
        <v>5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2">
        <v>2.0799999999999998E-3</v>
      </c>
      <c r="O52" s="242">
        <f>ROUND(E52*N52,2)</f>
        <v>0.01</v>
      </c>
      <c r="P52" s="242">
        <v>0</v>
      </c>
      <c r="Q52" s="242">
        <f>ROUND(E52*P52,2)</f>
        <v>0</v>
      </c>
      <c r="R52" s="244" t="s">
        <v>2483</v>
      </c>
      <c r="S52" s="244" t="s">
        <v>246</v>
      </c>
      <c r="T52" s="245" t="s">
        <v>411</v>
      </c>
      <c r="U52" s="220">
        <v>0.42399999999999999</v>
      </c>
      <c r="V52" s="220">
        <f>ROUND(E52*U52,2)</f>
        <v>2.12</v>
      </c>
      <c r="W52" s="220"/>
      <c r="X52" s="220" t="s">
        <v>280</v>
      </c>
      <c r="Y52" s="220" t="s">
        <v>249</v>
      </c>
      <c r="Z52" s="210"/>
      <c r="AA52" s="210"/>
      <c r="AB52" s="210"/>
      <c r="AC52" s="210"/>
      <c r="AD52" s="210"/>
      <c r="AE52" s="210"/>
      <c r="AF52" s="210"/>
      <c r="AG52" s="210" t="s">
        <v>281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9">
        <v>32</v>
      </c>
      <c r="B53" s="240" t="s">
        <v>2546</v>
      </c>
      <c r="C53" s="250" t="s">
        <v>2547</v>
      </c>
      <c r="D53" s="241" t="s">
        <v>410</v>
      </c>
      <c r="E53" s="242">
        <v>1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2">
        <v>2.0000000000000001E-4</v>
      </c>
      <c r="O53" s="242">
        <f>ROUND(E53*N53,2)</f>
        <v>0</v>
      </c>
      <c r="P53" s="242">
        <v>0</v>
      </c>
      <c r="Q53" s="242">
        <f>ROUND(E53*P53,2)</f>
        <v>0</v>
      </c>
      <c r="R53" s="244" t="s">
        <v>2483</v>
      </c>
      <c r="S53" s="244" t="s">
        <v>246</v>
      </c>
      <c r="T53" s="245" t="s">
        <v>411</v>
      </c>
      <c r="U53" s="220">
        <v>0.20699999999999999</v>
      </c>
      <c r="V53" s="220">
        <f>ROUND(E53*U53,2)</f>
        <v>0.21</v>
      </c>
      <c r="W53" s="220"/>
      <c r="X53" s="220" t="s">
        <v>280</v>
      </c>
      <c r="Y53" s="220" t="s">
        <v>249</v>
      </c>
      <c r="Z53" s="210"/>
      <c r="AA53" s="210"/>
      <c r="AB53" s="210"/>
      <c r="AC53" s="210"/>
      <c r="AD53" s="210"/>
      <c r="AE53" s="210"/>
      <c r="AF53" s="210"/>
      <c r="AG53" s="210" t="s">
        <v>281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9">
        <v>33</v>
      </c>
      <c r="B54" s="240" t="s">
        <v>2548</v>
      </c>
      <c r="C54" s="250" t="s">
        <v>2549</v>
      </c>
      <c r="D54" s="241" t="s">
        <v>410</v>
      </c>
      <c r="E54" s="242">
        <v>1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2">
        <v>2.7E-4</v>
      </c>
      <c r="O54" s="242">
        <f>ROUND(E54*N54,2)</f>
        <v>0</v>
      </c>
      <c r="P54" s="242">
        <v>0</v>
      </c>
      <c r="Q54" s="242">
        <f>ROUND(E54*P54,2)</f>
        <v>0</v>
      </c>
      <c r="R54" s="244" t="s">
        <v>2483</v>
      </c>
      <c r="S54" s="244" t="s">
        <v>246</v>
      </c>
      <c r="T54" s="245" t="s">
        <v>411</v>
      </c>
      <c r="U54" s="220">
        <v>0.22700000000000001</v>
      </c>
      <c r="V54" s="220">
        <f>ROUND(E54*U54,2)</f>
        <v>0.23</v>
      </c>
      <c r="W54" s="220"/>
      <c r="X54" s="220" t="s">
        <v>280</v>
      </c>
      <c r="Y54" s="220" t="s">
        <v>249</v>
      </c>
      <c r="Z54" s="210"/>
      <c r="AA54" s="210"/>
      <c r="AB54" s="210"/>
      <c r="AC54" s="210"/>
      <c r="AD54" s="210"/>
      <c r="AE54" s="210"/>
      <c r="AF54" s="210"/>
      <c r="AG54" s="210" t="s">
        <v>281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9">
        <v>34</v>
      </c>
      <c r="B55" s="240" t="s">
        <v>2550</v>
      </c>
      <c r="C55" s="250" t="s">
        <v>2551</v>
      </c>
      <c r="D55" s="241" t="s">
        <v>410</v>
      </c>
      <c r="E55" s="242">
        <v>1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7.6999999999999996E-4</v>
      </c>
      <c r="O55" s="242">
        <f>ROUND(E55*N55,2)</f>
        <v>0</v>
      </c>
      <c r="P55" s="242">
        <v>0</v>
      </c>
      <c r="Q55" s="242">
        <f>ROUND(E55*P55,2)</f>
        <v>0</v>
      </c>
      <c r="R55" s="244" t="s">
        <v>2483</v>
      </c>
      <c r="S55" s="244" t="s">
        <v>246</v>
      </c>
      <c r="T55" s="245" t="s">
        <v>411</v>
      </c>
      <c r="U55" s="220">
        <v>0.42399999999999999</v>
      </c>
      <c r="V55" s="220">
        <f>ROUND(E55*U55,2)</f>
        <v>0.42</v>
      </c>
      <c r="W55" s="220"/>
      <c r="X55" s="220" t="s">
        <v>280</v>
      </c>
      <c r="Y55" s="220" t="s">
        <v>249</v>
      </c>
      <c r="Z55" s="210"/>
      <c r="AA55" s="210"/>
      <c r="AB55" s="210"/>
      <c r="AC55" s="210"/>
      <c r="AD55" s="210"/>
      <c r="AE55" s="210"/>
      <c r="AF55" s="210"/>
      <c r="AG55" s="210" t="s">
        <v>281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9">
        <v>35</v>
      </c>
      <c r="B56" s="240" t="s">
        <v>2552</v>
      </c>
      <c r="C56" s="250" t="s">
        <v>2553</v>
      </c>
      <c r="D56" s="241" t="s">
        <v>410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2">
        <v>2.1000000000000001E-4</v>
      </c>
      <c r="O56" s="242">
        <f>ROUND(E56*N56,2)</f>
        <v>0</v>
      </c>
      <c r="P56" s="242">
        <v>0</v>
      </c>
      <c r="Q56" s="242">
        <f>ROUND(E56*P56,2)</f>
        <v>0</v>
      </c>
      <c r="R56" s="244" t="s">
        <v>2483</v>
      </c>
      <c r="S56" s="244" t="s">
        <v>246</v>
      </c>
      <c r="T56" s="245" t="s">
        <v>411</v>
      </c>
      <c r="U56" s="220">
        <v>0.16500000000000001</v>
      </c>
      <c r="V56" s="220">
        <f>ROUND(E56*U56,2)</f>
        <v>0.17</v>
      </c>
      <c r="W56" s="220"/>
      <c r="X56" s="220" t="s">
        <v>280</v>
      </c>
      <c r="Y56" s="220" t="s">
        <v>249</v>
      </c>
      <c r="Z56" s="210"/>
      <c r="AA56" s="210"/>
      <c r="AB56" s="210"/>
      <c r="AC56" s="210"/>
      <c r="AD56" s="210"/>
      <c r="AE56" s="210"/>
      <c r="AF56" s="210"/>
      <c r="AG56" s="210" t="s">
        <v>281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9">
        <v>36</v>
      </c>
      <c r="B57" s="240" t="s">
        <v>2554</v>
      </c>
      <c r="C57" s="250" t="s">
        <v>2555</v>
      </c>
      <c r="D57" s="241" t="s">
        <v>410</v>
      </c>
      <c r="E57" s="242">
        <v>1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2">
        <v>7.1000000000000002E-4</v>
      </c>
      <c r="O57" s="242">
        <f>ROUND(E57*N57,2)</f>
        <v>0</v>
      </c>
      <c r="P57" s="242">
        <v>0</v>
      </c>
      <c r="Q57" s="242">
        <f>ROUND(E57*P57,2)</f>
        <v>0</v>
      </c>
      <c r="R57" s="244" t="s">
        <v>2483</v>
      </c>
      <c r="S57" s="244" t="s">
        <v>246</v>
      </c>
      <c r="T57" s="245" t="s">
        <v>411</v>
      </c>
      <c r="U57" s="220">
        <v>0.20699999999999999</v>
      </c>
      <c r="V57" s="220">
        <f>ROUND(E57*U57,2)</f>
        <v>0.21</v>
      </c>
      <c r="W57" s="220"/>
      <c r="X57" s="220" t="s">
        <v>280</v>
      </c>
      <c r="Y57" s="220" t="s">
        <v>249</v>
      </c>
      <c r="Z57" s="210"/>
      <c r="AA57" s="210"/>
      <c r="AB57" s="210"/>
      <c r="AC57" s="210"/>
      <c r="AD57" s="210"/>
      <c r="AE57" s="210"/>
      <c r="AF57" s="210"/>
      <c r="AG57" s="210" t="s">
        <v>281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9">
        <v>37</v>
      </c>
      <c r="B58" s="240" t="s">
        <v>2556</v>
      </c>
      <c r="C58" s="250" t="s">
        <v>2557</v>
      </c>
      <c r="D58" s="241" t="s">
        <v>410</v>
      </c>
      <c r="E58" s="242">
        <v>1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2">
        <v>1.16E-3</v>
      </c>
      <c r="O58" s="242">
        <f>ROUND(E58*N58,2)</f>
        <v>0</v>
      </c>
      <c r="P58" s="242">
        <v>0</v>
      </c>
      <c r="Q58" s="242">
        <f>ROUND(E58*P58,2)</f>
        <v>0</v>
      </c>
      <c r="R58" s="244" t="s">
        <v>2483</v>
      </c>
      <c r="S58" s="244" t="s">
        <v>246</v>
      </c>
      <c r="T58" s="245" t="s">
        <v>411</v>
      </c>
      <c r="U58" s="220">
        <v>0.22700000000000001</v>
      </c>
      <c r="V58" s="220">
        <f>ROUND(E58*U58,2)</f>
        <v>0.23</v>
      </c>
      <c r="W58" s="220"/>
      <c r="X58" s="220" t="s">
        <v>280</v>
      </c>
      <c r="Y58" s="220" t="s">
        <v>249</v>
      </c>
      <c r="Z58" s="210"/>
      <c r="AA58" s="210"/>
      <c r="AB58" s="210"/>
      <c r="AC58" s="210"/>
      <c r="AD58" s="210"/>
      <c r="AE58" s="210"/>
      <c r="AF58" s="210"/>
      <c r="AG58" s="210" t="s">
        <v>281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9">
        <v>38</v>
      </c>
      <c r="B59" s="240" t="s">
        <v>2558</v>
      </c>
      <c r="C59" s="250" t="s">
        <v>2559</v>
      </c>
      <c r="D59" s="241" t="s">
        <v>410</v>
      </c>
      <c r="E59" s="242">
        <v>1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2">
        <v>4.8999999999999998E-3</v>
      </c>
      <c r="O59" s="242">
        <f>ROUND(E59*N59,2)</f>
        <v>0</v>
      </c>
      <c r="P59" s="242">
        <v>0</v>
      </c>
      <c r="Q59" s="242">
        <f>ROUND(E59*P59,2)</f>
        <v>0</v>
      </c>
      <c r="R59" s="244" t="s">
        <v>2483</v>
      </c>
      <c r="S59" s="244" t="s">
        <v>246</v>
      </c>
      <c r="T59" s="245" t="s">
        <v>411</v>
      </c>
      <c r="U59" s="220">
        <v>0.42399999999999999</v>
      </c>
      <c r="V59" s="220">
        <f>ROUND(E59*U59,2)</f>
        <v>0.42</v>
      </c>
      <c r="W59" s="220"/>
      <c r="X59" s="220" t="s">
        <v>280</v>
      </c>
      <c r="Y59" s="220" t="s">
        <v>249</v>
      </c>
      <c r="Z59" s="210"/>
      <c r="AA59" s="210"/>
      <c r="AB59" s="210"/>
      <c r="AC59" s="210"/>
      <c r="AD59" s="210"/>
      <c r="AE59" s="210"/>
      <c r="AF59" s="210"/>
      <c r="AG59" s="210" t="s">
        <v>281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9">
        <v>39</v>
      </c>
      <c r="B60" s="240" t="s">
        <v>2560</v>
      </c>
      <c r="C60" s="250" t="s">
        <v>2561</v>
      </c>
      <c r="D60" s="241" t="s">
        <v>410</v>
      </c>
      <c r="E60" s="242">
        <v>8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2">
        <v>1.9000000000000001E-4</v>
      </c>
      <c r="O60" s="242">
        <f>ROUND(E60*N60,2)</f>
        <v>0</v>
      </c>
      <c r="P60" s="242">
        <v>0</v>
      </c>
      <c r="Q60" s="242">
        <f>ROUND(E60*P60,2)</f>
        <v>0</v>
      </c>
      <c r="R60" s="244" t="s">
        <v>2483</v>
      </c>
      <c r="S60" s="244" t="s">
        <v>246</v>
      </c>
      <c r="T60" s="245" t="s">
        <v>411</v>
      </c>
      <c r="U60" s="220">
        <v>8.3000000000000004E-2</v>
      </c>
      <c r="V60" s="220">
        <f>ROUND(E60*U60,2)</f>
        <v>0.66</v>
      </c>
      <c r="W60" s="220"/>
      <c r="X60" s="220" t="s">
        <v>280</v>
      </c>
      <c r="Y60" s="220" t="s">
        <v>249</v>
      </c>
      <c r="Z60" s="210"/>
      <c r="AA60" s="210"/>
      <c r="AB60" s="210"/>
      <c r="AC60" s="210"/>
      <c r="AD60" s="210"/>
      <c r="AE60" s="210"/>
      <c r="AF60" s="210"/>
      <c r="AG60" s="210" t="s">
        <v>281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9">
        <v>40</v>
      </c>
      <c r="B61" s="240" t="s">
        <v>2562</v>
      </c>
      <c r="C61" s="250" t="s">
        <v>2563</v>
      </c>
      <c r="D61" s="241" t="s">
        <v>410</v>
      </c>
      <c r="E61" s="242">
        <v>6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5.9999999999999995E-4</v>
      </c>
      <c r="O61" s="242">
        <f>ROUND(E61*N61,2)</f>
        <v>0</v>
      </c>
      <c r="P61" s="242">
        <v>0</v>
      </c>
      <c r="Q61" s="242">
        <f>ROUND(E61*P61,2)</f>
        <v>0</v>
      </c>
      <c r="R61" s="244" t="s">
        <v>2483</v>
      </c>
      <c r="S61" s="244" t="s">
        <v>246</v>
      </c>
      <c r="T61" s="245" t="s">
        <v>411</v>
      </c>
      <c r="U61" s="220">
        <v>0.38100000000000001</v>
      </c>
      <c r="V61" s="220">
        <f>ROUND(E61*U61,2)</f>
        <v>2.29</v>
      </c>
      <c r="W61" s="220"/>
      <c r="X61" s="220" t="s">
        <v>280</v>
      </c>
      <c r="Y61" s="220" t="s">
        <v>249</v>
      </c>
      <c r="Z61" s="210"/>
      <c r="AA61" s="210"/>
      <c r="AB61" s="210"/>
      <c r="AC61" s="210"/>
      <c r="AD61" s="210"/>
      <c r="AE61" s="210"/>
      <c r="AF61" s="210"/>
      <c r="AG61" s="210" t="s">
        <v>281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9">
        <v>41</v>
      </c>
      <c r="B62" s="240" t="s">
        <v>2564</v>
      </c>
      <c r="C62" s="250" t="s">
        <v>2565</v>
      </c>
      <c r="D62" s="241" t="s">
        <v>410</v>
      </c>
      <c r="E62" s="242">
        <v>1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2">
        <v>2.97E-3</v>
      </c>
      <c r="O62" s="242">
        <f>ROUND(E62*N62,2)</f>
        <v>0</v>
      </c>
      <c r="P62" s="242">
        <v>0</v>
      </c>
      <c r="Q62" s="242">
        <f>ROUND(E62*P62,2)</f>
        <v>0</v>
      </c>
      <c r="R62" s="244" t="s">
        <v>2483</v>
      </c>
      <c r="S62" s="244" t="s">
        <v>246</v>
      </c>
      <c r="T62" s="245" t="s">
        <v>411</v>
      </c>
      <c r="U62" s="220">
        <v>0.433</v>
      </c>
      <c r="V62" s="220">
        <f>ROUND(E62*U62,2)</f>
        <v>0.43</v>
      </c>
      <c r="W62" s="220"/>
      <c r="X62" s="220" t="s">
        <v>280</v>
      </c>
      <c r="Y62" s="220" t="s">
        <v>249</v>
      </c>
      <c r="Z62" s="210"/>
      <c r="AA62" s="210"/>
      <c r="AB62" s="210"/>
      <c r="AC62" s="210"/>
      <c r="AD62" s="210"/>
      <c r="AE62" s="210"/>
      <c r="AF62" s="210"/>
      <c r="AG62" s="210" t="s">
        <v>281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9">
        <v>42</v>
      </c>
      <c r="B63" s="240" t="s">
        <v>2566</v>
      </c>
      <c r="C63" s="250" t="s">
        <v>2567</v>
      </c>
      <c r="D63" s="241" t="s">
        <v>2500</v>
      </c>
      <c r="E63" s="242">
        <v>1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4"/>
      <c r="S63" s="244" t="s">
        <v>279</v>
      </c>
      <c r="T63" s="245" t="s">
        <v>247</v>
      </c>
      <c r="U63" s="220">
        <v>0</v>
      </c>
      <c r="V63" s="220">
        <f>ROUND(E63*U63,2)</f>
        <v>0</v>
      </c>
      <c r="W63" s="220"/>
      <c r="X63" s="220" t="s">
        <v>280</v>
      </c>
      <c r="Y63" s="220" t="s">
        <v>249</v>
      </c>
      <c r="Z63" s="210"/>
      <c r="AA63" s="210"/>
      <c r="AB63" s="210"/>
      <c r="AC63" s="210"/>
      <c r="AD63" s="210"/>
      <c r="AE63" s="210"/>
      <c r="AF63" s="210"/>
      <c r="AG63" s="210" t="s">
        <v>281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9">
        <v>43</v>
      </c>
      <c r="B64" s="240" t="s">
        <v>2568</v>
      </c>
      <c r="C64" s="250" t="s">
        <v>2569</v>
      </c>
      <c r="D64" s="241" t="s">
        <v>2500</v>
      </c>
      <c r="E64" s="242">
        <v>1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4"/>
      <c r="S64" s="244" t="s">
        <v>279</v>
      </c>
      <c r="T64" s="245" t="s">
        <v>247</v>
      </c>
      <c r="U64" s="220">
        <v>0</v>
      </c>
      <c r="V64" s="220">
        <f>ROUND(E64*U64,2)</f>
        <v>0</v>
      </c>
      <c r="W64" s="220"/>
      <c r="X64" s="220" t="s">
        <v>280</v>
      </c>
      <c r="Y64" s="220" t="s">
        <v>249</v>
      </c>
      <c r="Z64" s="210"/>
      <c r="AA64" s="210"/>
      <c r="AB64" s="210"/>
      <c r="AC64" s="210"/>
      <c r="AD64" s="210"/>
      <c r="AE64" s="210"/>
      <c r="AF64" s="210"/>
      <c r="AG64" s="210" t="s">
        <v>281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9">
        <v>44</v>
      </c>
      <c r="B65" s="240" t="s">
        <v>2570</v>
      </c>
      <c r="C65" s="250" t="s">
        <v>2571</v>
      </c>
      <c r="D65" s="241" t="s">
        <v>410</v>
      </c>
      <c r="E65" s="242">
        <v>16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2">
        <v>1.3999999999999999E-4</v>
      </c>
      <c r="O65" s="242">
        <f>ROUND(E65*N65,2)</f>
        <v>0</v>
      </c>
      <c r="P65" s="242">
        <v>0</v>
      </c>
      <c r="Q65" s="242">
        <f>ROUND(E65*P65,2)</f>
        <v>0</v>
      </c>
      <c r="R65" s="244" t="s">
        <v>549</v>
      </c>
      <c r="S65" s="244" t="s">
        <v>246</v>
      </c>
      <c r="T65" s="245" t="s">
        <v>411</v>
      </c>
      <c r="U65" s="220">
        <v>0</v>
      </c>
      <c r="V65" s="220">
        <f>ROUND(E65*U65,2)</f>
        <v>0</v>
      </c>
      <c r="W65" s="220"/>
      <c r="X65" s="220" t="s">
        <v>550</v>
      </c>
      <c r="Y65" s="220" t="s">
        <v>249</v>
      </c>
      <c r="Z65" s="210"/>
      <c r="AA65" s="210"/>
      <c r="AB65" s="210"/>
      <c r="AC65" s="210"/>
      <c r="AD65" s="210"/>
      <c r="AE65" s="210"/>
      <c r="AF65" s="210"/>
      <c r="AG65" s="210" t="s">
        <v>551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9">
        <v>45</v>
      </c>
      <c r="B66" s="240" t="s">
        <v>2572</v>
      </c>
      <c r="C66" s="250" t="s">
        <v>2573</v>
      </c>
      <c r="D66" s="241" t="s">
        <v>342</v>
      </c>
      <c r="E66" s="242">
        <v>4.2229999999999997E-2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2">
        <v>0</v>
      </c>
      <c r="O66" s="242">
        <f>ROUND(E66*N66,2)</f>
        <v>0</v>
      </c>
      <c r="P66" s="242">
        <v>0</v>
      </c>
      <c r="Q66" s="242">
        <f>ROUND(E66*P66,2)</f>
        <v>0</v>
      </c>
      <c r="R66" s="244" t="s">
        <v>2483</v>
      </c>
      <c r="S66" s="244" t="s">
        <v>246</v>
      </c>
      <c r="T66" s="245" t="s">
        <v>411</v>
      </c>
      <c r="U66" s="220">
        <v>2.5750000000000002</v>
      </c>
      <c r="V66" s="220">
        <f>ROUND(E66*U66,2)</f>
        <v>0.11</v>
      </c>
      <c r="W66" s="220"/>
      <c r="X66" s="220" t="s">
        <v>280</v>
      </c>
      <c r="Y66" s="220" t="s">
        <v>249</v>
      </c>
      <c r="Z66" s="210"/>
      <c r="AA66" s="210"/>
      <c r="AB66" s="210"/>
      <c r="AC66" s="210"/>
      <c r="AD66" s="210"/>
      <c r="AE66" s="210"/>
      <c r="AF66" s="210"/>
      <c r="AG66" s="210" t="s">
        <v>281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22" t="s">
        <v>241</v>
      </c>
      <c r="B67" s="223" t="s">
        <v>179</v>
      </c>
      <c r="C67" s="246" t="s">
        <v>180</v>
      </c>
      <c r="D67" s="224"/>
      <c r="E67" s="225"/>
      <c r="F67" s="226"/>
      <c r="G67" s="226">
        <f>SUMIF(AG68:AG74,"&lt;&gt;NOR",G68:G74)</f>
        <v>0</v>
      </c>
      <c r="H67" s="226"/>
      <c r="I67" s="226">
        <f>SUM(I68:I74)</f>
        <v>0</v>
      </c>
      <c r="J67" s="226"/>
      <c r="K67" s="226">
        <f>SUM(K68:K74)</f>
        <v>0</v>
      </c>
      <c r="L67" s="226"/>
      <c r="M67" s="226">
        <f>SUM(M68:M74)</f>
        <v>0</v>
      </c>
      <c r="N67" s="225"/>
      <c r="O67" s="225">
        <f>SUM(O68:O74)</f>
        <v>0.48</v>
      </c>
      <c r="P67" s="225"/>
      <c r="Q67" s="225">
        <f>SUM(Q68:Q74)</f>
        <v>0</v>
      </c>
      <c r="R67" s="226"/>
      <c r="S67" s="226"/>
      <c r="T67" s="227"/>
      <c r="U67" s="221"/>
      <c r="V67" s="221">
        <f>SUM(V68:V74)</f>
        <v>17.77</v>
      </c>
      <c r="W67" s="221"/>
      <c r="X67" s="221"/>
      <c r="Y67" s="221"/>
      <c r="AG67" t="s">
        <v>242</v>
      </c>
    </row>
    <row r="68" spans="1:60" ht="33.75" outlineLevel="1" x14ac:dyDescent="0.2">
      <c r="A68" s="239">
        <v>46</v>
      </c>
      <c r="B68" s="240" t="s">
        <v>2574</v>
      </c>
      <c r="C68" s="250" t="s">
        <v>2575</v>
      </c>
      <c r="D68" s="241" t="s">
        <v>410</v>
      </c>
      <c r="E68" s="242">
        <v>1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2">
        <v>8.9300000000000004E-3</v>
      </c>
      <c r="O68" s="242">
        <f>ROUND(E68*N68,2)</f>
        <v>0.01</v>
      </c>
      <c r="P68" s="242">
        <v>0</v>
      </c>
      <c r="Q68" s="242">
        <f>ROUND(E68*P68,2)</f>
        <v>0</v>
      </c>
      <c r="R68" s="244" t="s">
        <v>2483</v>
      </c>
      <c r="S68" s="244" t="s">
        <v>246</v>
      </c>
      <c r="T68" s="245" t="s">
        <v>411</v>
      </c>
      <c r="U68" s="220">
        <v>0.84799999999999998</v>
      </c>
      <c r="V68" s="220">
        <f>ROUND(E68*U68,2)</f>
        <v>0.85</v>
      </c>
      <c r="W68" s="220"/>
      <c r="X68" s="220" t="s">
        <v>280</v>
      </c>
      <c r="Y68" s="220" t="s">
        <v>249</v>
      </c>
      <c r="Z68" s="210"/>
      <c r="AA68" s="210"/>
      <c r="AB68" s="210"/>
      <c r="AC68" s="210"/>
      <c r="AD68" s="210"/>
      <c r="AE68" s="210"/>
      <c r="AF68" s="210"/>
      <c r="AG68" s="210" t="s">
        <v>281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3.75" outlineLevel="1" x14ac:dyDescent="0.2">
      <c r="A69" s="239">
        <v>47</v>
      </c>
      <c r="B69" s="240" t="s">
        <v>2576</v>
      </c>
      <c r="C69" s="250" t="s">
        <v>2577</v>
      </c>
      <c r="D69" s="241" t="s">
        <v>410</v>
      </c>
      <c r="E69" s="242">
        <v>5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2">
        <v>1.968E-2</v>
      </c>
      <c r="O69" s="242">
        <f>ROUND(E69*N69,2)</f>
        <v>0.1</v>
      </c>
      <c r="P69" s="242">
        <v>0</v>
      </c>
      <c r="Q69" s="242">
        <f>ROUND(E69*P69,2)</f>
        <v>0</v>
      </c>
      <c r="R69" s="244" t="s">
        <v>2483</v>
      </c>
      <c r="S69" s="244" t="s">
        <v>246</v>
      </c>
      <c r="T69" s="245" t="s">
        <v>411</v>
      </c>
      <c r="U69" s="220">
        <v>0.86599999999999999</v>
      </c>
      <c r="V69" s="220">
        <f>ROUND(E69*U69,2)</f>
        <v>4.33</v>
      </c>
      <c r="W69" s="220"/>
      <c r="X69" s="220" t="s">
        <v>280</v>
      </c>
      <c r="Y69" s="220" t="s">
        <v>249</v>
      </c>
      <c r="Z69" s="210"/>
      <c r="AA69" s="210"/>
      <c r="AB69" s="210"/>
      <c r="AC69" s="210"/>
      <c r="AD69" s="210"/>
      <c r="AE69" s="210"/>
      <c r="AF69" s="210"/>
      <c r="AG69" s="210" t="s">
        <v>281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39">
        <v>48</v>
      </c>
      <c r="B70" s="240" t="s">
        <v>2578</v>
      </c>
      <c r="C70" s="250" t="s">
        <v>2579</v>
      </c>
      <c r="D70" s="241" t="s">
        <v>410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3.2800000000000003E-2</v>
      </c>
      <c r="O70" s="242">
        <f>ROUND(E70*N70,2)</f>
        <v>7.0000000000000007E-2</v>
      </c>
      <c r="P70" s="242">
        <v>0</v>
      </c>
      <c r="Q70" s="242">
        <f>ROUND(E70*P70,2)</f>
        <v>0</v>
      </c>
      <c r="R70" s="244" t="s">
        <v>2483</v>
      </c>
      <c r="S70" s="244" t="s">
        <v>246</v>
      </c>
      <c r="T70" s="245" t="s">
        <v>411</v>
      </c>
      <c r="U70" s="220">
        <v>0.88400000000000001</v>
      </c>
      <c r="V70" s="220">
        <f>ROUND(E70*U70,2)</f>
        <v>1.77</v>
      </c>
      <c r="W70" s="220"/>
      <c r="X70" s="220" t="s">
        <v>280</v>
      </c>
      <c r="Y70" s="220" t="s">
        <v>249</v>
      </c>
      <c r="Z70" s="210"/>
      <c r="AA70" s="210"/>
      <c r="AB70" s="210"/>
      <c r="AC70" s="210"/>
      <c r="AD70" s="210"/>
      <c r="AE70" s="210"/>
      <c r="AF70" s="210"/>
      <c r="AG70" s="210" t="s">
        <v>281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3.75" outlineLevel="1" x14ac:dyDescent="0.2">
      <c r="A71" s="239">
        <v>49</v>
      </c>
      <c r="B71" s="240" t="s">
        <v>2580</v>
      </c>
      <c r="C71" s="250" t="s">
        <v>2581</v>
      </c>
      <c r="D71" s="241" t="s">
        <v>410</v>
      </c>
      <c r="E71" s="242">
        <v>5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3.6799999999999999E-2</v>
      </c>
      <c r="O71" s="242">
        <f>ROUND(E71*N71,2)</f>
        <v>0.18</v>
      </c>
      <c r="P71" s="242">
        <v>0</v>
      </c>
      <c r="Q71" s="242">
        <f>ROUND(E71*P71,2)</f>
        <v>0</v>
      </c>
      <c r="R71" s="244" t="s">
        <v>2483</v>
      </c>
      <c r="S71" s="244" t="s">
        <v>246</v>
      </c>
      <c r="T71" s="245" t="s">
        <v>411</v>
      </c>
      <c r="U71" s="220">
        <v>1.1715</v>
      </c>
      <c r="V71" s="220">
        <f>ROUND(E71*U71,2)</f>
        <v>5.86</v>
      </c>
      <c r="W71" s="220"/>
      <c r="X71" s="220" t="s">
        <v>280</v>
      </c>
      <c r="Y71" s="220" t="s">
        <v>249</v>
      </c>
      <c r="Z71" s="210"/>
      <c r="AA71" s="210"/>
      <c r="AB71" s="210"/>
      <c r="AC71" s="210"/>
      <c r="AD71" s="210"/>
      <c r="AE71" s="210"/>
      <c r="AF71" s="210"/>
      <c r="AG71" s="210" t="s">
        <v>281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3.75" outlineLevel="1" x14ac:dyDescent="0.2">
      <c r="A72" s="239">
        <v>50</v>
      </c>
      <c r="B72" s="240" t="s">
        <v>2582</v>
      </c>
      <c r="C72" s="250" t="s">
        <v>2583</v>
      </c>
      <c r="D72" s="241" t="s">
        <v>410</v>
      </c>
      <c r="E72" s="242">
        <v>2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4.2320000000000003E-2</v>
      </c>
      <c r="O72" s="242">
        <f>ROUND(E72*N72,2)</f>
        <v>0.08</v>
      </c>
      <c r="P72" s="242">
        <v>0</v>
      </c>
      <c r="Q72" s="242">
        <f>ROUND(E72*P72,2)</f>
        <v>0</v>
      </c>
      <c r="R72" s="244" t="s">
        <v>2483</v>
      </c>
      <c r="S72" s="244" t="s">
        <v>246</v>
      </c>
      <c r="T72" s="245" t="s">
        <v>411</v>
      </c>
      <c r="U72" s="220">
        <v>1.2625</v>
      </c>
      <c r="V72" s="220">
        <f>ROUND(E72*U72,2)</f>
        <v>2.5299999999999998</v>
      </c>
      <c r="W72" s="220"/>
      <c r="X72" s="220" t="s">
        <v>280</v>
      </c>
      <c r="Y72" s="220" t="s">
        <v>249</v>
      </c>
      <c r="Z72" s="210"/>
      <c r="AA72" s="210"/>
      <c r="AB72" s="210"/>
      <c r="AC72" s="210"/>
      <c r="AD72" s="210"/>
      <c r="AE72" s="210"/>
      <c r="AF72" s="210"/>
      <c r="AG72" s="210" t="s">
        <v>281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39">
        <v>51</v>
      </c>
      <c r="B73" s="240" t="s">
        <v>2584</v>
      </c>
      <c r="C73" s="250" t="s">
        <v>2585</v>
      </c>
      <c r="D73" s="241" t="s">
        <v>410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3.9410000000000001E-2</v>
      </c>
      <c r="O73" s="242">
        <f>ROUND(E73*N73,2)</f>
        <v>0.04</v>
      </c>
      <c r="P73" s="242">
        <v>0</v>
      </c>
      <c r="Q73" s="242">
        <f>ROUND(E73*P73,2)</f>
        <v>0</v>
      </c>
      <c r="R73" s="244" t="s">
        <v>2483</v>
      </c>
      <c r="S73" s="244" t="s">
        <v>246</v>
      </c>
      <c r="T73" s="245" t="s">
        <v>411</v>
      </c>
      <c r="U73" s="220">
        <v>0.95099999999999996</v>
      </c>
      <c r="V73" s="220">
        <f>ROUND(E73*U73,2)</f>
        <v>0.95</v>
      </c>
      <c r="W73" s="220"/>
      <c r="X73" s="220" t="s">
        <v>280</v>
      </c>
      <c r="Y73" s="220" t="s">
        <v>249</v>
      </c>
      <c r="Z73" s="210"/>
      <c r="AA73" s="210"/>
      <c r="AB73" s="210"/>
      <c r="AC73" s="210"/>
      <c r="AD73" s="210"/>
      <c r="AE73" s="210"/>
      <c r="AF73" s="210"/>
      <c r="AG73" s="210" t="s">
        <v>281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9">
        <v>52</v>
      </c>
      <c r="B74" s="230" t="s">
        <v>2586</v>
      </c>
      <c r="C74" s="247" t="s">
        <v>2587</v>
      </c>
      <c r="D74" s="231" t="s">
        <v>342</v>
      </c>
      <c r="E74" s="232">
        <v>0.48098000000000002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 t="s">
        <v>2483</v>
      </c>
      <c r="S74" s="234" t="s">
        <v>246</v>
      </c>
      <c r="T74" s="235" t="s">
        <v>411</v>
      </c>
      <c r="U74" s="220">
        <v>3.0750000000000002</v>
      </c>
      <c r="V74" s="220">
        <f>ROUND(E74*U74,2)</f>
        <v>1.48</v>
      </c>
      <c r="W74" s="220"/>
      <c r="X74" s="220" t="s">
        <v>280</v>
      </c>
      <c r="Y74" s="220" t="s">
        <v>249</v>
      </c>
      <c r="Z74" s="210"/>
      <c r="AA74" s="210"/>
      <c r="AB74" s="210"/>
      <c r="AC74" s="210"/>
      <c r="AD74" s="210"/>
      <c r="AE74" s="210"/>
      <c r="AF74" s="210"/>
      <c r="AG74" s="210" t="s">
        <v>281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3"/>
      <c r="B75" s="4"/>
      <c r="C75" s="251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v>12</v>
      </c>
      <c r="AF75">
        <v>21</v>
      </c>
      <c r="AG75" t="s">
        <v>227</v>
      </c>
    </row>
    <row r="76" spans="1:60" x14ac:dyDescent="0.2">
      <c r="A76" s="213"/>
      <c r="B76" s="214" t="s">
        <v>29</v>
      </c>
      <c r="C76" s="252"/>
      <c r="D76" s="215"/>
      <c r="E76" s="216"/>
      <c r="F76" s="216"/>
      <c r="G76" s="228">
        <f>G8+G12+G27+G44+G67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f>SUMIF(L7:L74,AE75,G7:G74)</f>
        <v>0</v>
      </c>
      <c r="AF76">
        <f>SUMIF(L7:L74,AF75,G7:G74)</f>
        <v>0</v>
      </c>
      <c r="AG76" t="s">
        <v>313</v>
      </c>
    </row>
    <row r="77" spans="1:60" x14ac:dyDescent="0.2">
      <c r="C77" s="253"/>
      <c r="D77" s="10"/>
      <c r="AG77" t="s">
        <v>314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zAtahcQp4PHPu9NA4lB8miwSrLKwDT3v/HfRrGx13b+kulIVCf5FsDWrSs+Jv30SqPDiAYNYxu3s4h+cDJ2hw==" saltValue="IqP3/h4e75kgsMWFU1k2ow==" spinCount="100000" sheet="1" formatRows="0"/>
  <mergeCells count="14">
    <mergeCell ref="C39:G39"/>
    <mergeCell ref="C41:G41"/>
    <mergeCell ref="C23:G23"/>
    <mergeCell ref="C25:G25"/>
    <mergeCell ref="C31:G31"/>
    <mergeCell ref="C33:G33"/>
    <mergeCell ref="C35:G35"/>
    <mergeCell ref="C37:G37"/>
    <mergeCell ref="A1:G1"/>
    <mergeCell ref="C2:G2"/>
    <mergeCell ref="C3:G3"/>
    <mergeCell ref="C4:G4"/>
    <mergeCell ref="C11:G11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87CF-94AA-40E9-BD03-AFE831CAD8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70</v>
      </c>
      <c r="C3" s="199" t="s">
        <v>71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80</v>
      </c>
      <c r="C4" s="202" t="s">
        <v>81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206</v>
      </c>
      <c r="C8" s="246" t="s">
        <v>207</v>
      </c>
      <c r="D8" s="224"/>
      <c r="E8" s="225"/>
      <c r="F8" s="226"/>
      <c r="G8" s="226">
        <f>SUMIF(AG9:AG50,"&lt;&gt;NOR",G9:G50)</f>
        <v>0</v>
      </c>
      <c r="H8" s="226"/>
      <c r="I8" s="226">
        <f>SUM(I9:I50)</f>
        <v>0</v>
      </c>
      <c r="J8" s="226"/>
      <c r="K8" s="226">
        <f>SUM(K9:K50)</f>
        <v>0</v>
      </c>
      <c r="L8" s="226"/>
      <c r="M8" s="226">
        <f>SUM(M9:M50)</f>
        <v>0</v>
      </c>
      <c r="N8" s="225"/>
      <c r="O8" s="225">
        <f>SUM(O9:O50)</f>
        <v>0</v>
      </c>
      <c r="P8" s="225"/>
      <c r="Q8" s="225">
        <f>SUM(Q9:Q50)</f>
        <v>0</v>
      </c>
      <c r="R8" s="226"/>
      <c r="S8" s="226"/>
      <c r="T8" s="227"/>
      <c r="U8" s="221"/>
      <c r="V8" s="221">
        <f>SUM(V9:V50)</f>
        <v>0</v>
      </c>
      <c r="W8" s="221"/>
      <c r="X8" s="221"/>
      <c r="Y8" s="221"/>
      <c r="AG8" t="s">
        <v>242</v>
      </c>
    </row>
    <row r="9" spans="1:60" ht="22.5" outlineLevel="1" x14ac:dyDescent="0.2">
      <c r="A9" s="229">
        <v>1</v>
      </c>
      <c r="B9" s="230" t="s">
        <v>2588</v>
      </c>
      <c r="C9" s="247" t="s">
        <v>2589</v>
      </c>
      <c r="D9" s="231" t="s">
        <v>287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279</v>
      </c>
      <c r="T9" s="235" t="s">
        <v>247</v>
      </c>
      <c r="U9" s="220">
        <v>0</v>
      </c>
      <c r="V9" s="220">
        <f>ROUND(E9*U9,2)</f>
        <v>0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281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67.5" outlineLevel="2" x14ac:dyDescent="0.2">
      <c r="A10" s="217"/>
      <c r="B10" s="218"/>
      <c r="C10" s="248" t="s">
        <v>2590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 xml:space="preserve"> hmotnost jednotky 245 kg, SFPint 1065 Ws/m3, jednotka vybavena protiproudým rekuperátorem o minimální účinnosti min 80% v nominálním bodě dle EU 1253/2014, elektrickým dohřevem o výkonu 4,8 kW, jednostupňovou filtrací třídy M5 kapsovými filtry odvodu a F7 kapsovými filtry na přívodu, EC ventilátory o celkovém příkonu 1 kW, na hrdlech vedeného do venkovního prostředí osazeny uzavírací klapky se servopohony, konstrukce jednotky bezrámová sendvičová s izolací tl. 30 mm, venkovní plech lakovaný, vnitřní plech pozinkovaný, jednotka řízena vlastním systémem MaR s Webserverem přístupným po vnitřní IP adrese, regulace jednotky na konstantní tlak, k rozvaděči zajištěn přístup přes otvor v příčce ze sousední místnosti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9">
        <v>2</v>
      </c>
      <c r="B11" s="230" t="s">
        <v>2591</v>
      </c>
      <c r="C11" s="247" t="s">
        <v>2592</v>
      </c>
      <c r="D11" s="231" t="s">
        <v>287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279</v>
      </c>
      <c r="T11" s="235" t="s">
        <v>247</v>
      </c>
      <c r="U11" s="220">
        <v>0</v>
      </c>
      <c r="V11" s="220">
        <f>ROUND(E11*U11,2)</f>
        <v>0</v>
      </c>
      <c r="W11" s="220"/>
      <c r="X11" s="220" t="s">
        <v>280</v>
      </c>
      <c r="Y11" s="220" t="s">
        <v>249</v>
      </c>
      <c r="Z11" s="210"/>
      <c r="AA11" s="210"/>
      <c r="AB11" s="210"/>
      <c r="AC11" s="210"/>
      <c r="AD11" s="210"/>
      <c r="AE11" s="210"/>
      <c r="AF11" s="210"/>
      <c r="AG11" s="210" t="s">
        <v>281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2" x14ac:dyDescent="0.2">
      <c r="A12" s="217"/>
      <c r="B12" s="218"/>
      <c r="C12" s="248" t="s">
        <v>2593</v>
      </c>
      <c r="D12" s="236"/>
      <c r="E12" s="236"/>
      <c r="F12" s="236"/>
      <c r="G12" s="236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252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7" t="str">
        <f>C12</f>
        <v>za ventilátorem osazena zpětná klapka, ventilátor spínán pohybovým čidlem v předsíni větraných místností s 5-ti min doběhem, viz dokumentace elektro, doběh dodávkou elektro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9">
        <v>3</v>
      </c>
      <c r="B13" s="230" t="s">
        <v>2594</v>
      </c>
      <c r="C13" s="247" t="s">
        <v>2595</v>
      </c>
      <c r="D13" s="231" t="s">
        <v>287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279</v>
      </c>
      <c r="T13" s="235" t="s">
        <v>247</v>
      </c>
      <c r="U13" s="220">
        <v>0</v>
      </c>
      <c r="V13" s="220">
        <f>ROUND(E13*U13,2)</f>
        <v>0</v>
      </c>
      <c r="W13" s="220"/>
      <c r="X13" s="220" t="s">
        <v>280</v>
      </c>
      <c r="Y13" s="220" t="s">
        <v>249</v>
      </c>
      <c r="Z13" s="210"/>
      <c r="AA13" s="210"/>
      <c r="AB13" s="210"/>
      <c r="AC13" s="210"/>
      <c r="AD13" s="210"/>
      <c r="AE13" s="210"/>
      <c r="AF13" s="210"/>
      <c r="AG13" s="210" t="s">
        <v>281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48" t="s">
        <v>2593</v>
      </c>
      <c r="D14" s="236"/>
      <c r="E14" s="236"/>
      <c r="F14" s="236"/>
      <c r="G14" s="236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za ventilátorem osazena zpětná klapka, ventilátor spínán pohybovým čidlem v předsíni větraných místností s 5-ti min doběhem, viz dokumentace elektro, doběh dodávkou elektro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4</v>
      </c>
      <c r="B15" s="230" t="s">
        <v>2596</v>
      </c>
      <c r="C15" s="247" t="s">
        <v>2597</v>
      </c>
      <c r="D15" s="231" t="s">
        <v>287</v>
      </c>
      <c r="E15" s="232">
        <v>4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279</v>
      </c>
      <c r="T15" s="235" t="s">
        <v>247</v>
      </c>
      <c r="U15" s="220">
        <v>0</v>
      </c>
      <c r="V15" s="220">
        <f>ROUND(E15*U15,2)</f>
        <v>0</v>
      </c>
      <c r="W15" s="220"/>
      <c r="X15" s="220" t="s">
        <v>280</v>
      </c>
      <c r="Y15" s="220" t="s">
        <v>249</v>
      </c>
      <c r="Z15" s="210"/>
      <c r="AA15" s="210"/>
      <c r="AB15" s="210"/>
      <c r="AC15" s="210"/>
      <c r="AD15" s="210"/>
      <c r="AE15" s="210"/>
      <c r="AF15" s="210"/>
      <c r="AG15" s="210" t="s">
        <v>281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48" t="s">
        <v>2598</v>
      </c>
      <c r="D16" s="236"/>
      <c r="E16" s="236"/>
      <c r="F16" s="236"/>
      <c r="G16" s="236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7" t="str">
        <f>C16</f>
        <v>tlumič z pozinkovaného plechu s absorpční výplní z nehořlavého zvukoizolačního materiálu odděleného od proudícího média netkanou kašírovanou textílií, tlumič osazen náběhy na obou koncích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5</v>
      </c>
      <c r="B17" s="230" t="s">
        <v>2599</v>
      </c>
      <c r="C17" s="247" t="s">
        <v>2600</v>
      </c>
      <c r="D17" s="231" t="s">
        <v>287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279</v>
      </c>
      <c r="T17" s="235" t="s">
        <v>247</v>
      </c>
      <c r="U17" s="220">
        <v>0</v>
      </c>
      <c r="V17" s="220">
        <f>ROUND(E17*U17,2)</f>
        <v>0</v>
      </c>
      <c r="W17" s="220"/>
      <c r="X17" s="220" t="s">
        <v>280</v>
      </c>
      <c r="Y17" s="220" t="s">
        <v>249</v>
      </c>
      <c r="Z17" s="210"/>
      <c r="AA17" s="210"/>
      <c r="AB17" s="210"/>
      <c r="AC17" s="210"/>
      <c r="AD17" s="210"/>
      <c r="AE17" s="210"/>
      <c r="AF17" s="210"/>
      <c r="AG17" s="210" t="s">
        <v>281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48" t="s">
        <v>2598</v>
      </c>
      <c r="D18" s="236"/>
      <c r="E18" s="236"/>
      <c r="F18" s="236"/>
      <c r="G18" s="236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7" t="str">
        <f>C18</f>
        <v>tlumič z pozinkovaného plechu s absorpční výplní z nehořlavého zvukoizolačního materiálu odděleného od proudícího média netkanou kašírovanou textílií, tlumič osazen náběhy na obou koncích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6</v>
      </c>
      <c r="B19" s="230" t="s">
        <v>2601</v>
      </c>
      <c r="C19" s="247" t="s">
        <v>2602</v>
      </c>
      <c r="D19" s="231" t="s">
        <v>287</v>
      </c>
      <c r="E19" s="232">
        <v>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279</v>
      </c>
      <c r="T19" s="235" t="s">
        <v>247</v>
      </c>
      <c r="U19" s="220">
        <v>0</v>
      </c>
      <c r="V19" s="220">
        <f>ROUND(E19*U19,2)</f>
        <v>0</v>
      </c>
      <c r="W19" s="220"/>
      <c r="X19" s="220" t="s">
        <v>280</v>
      </c>
      <c r="Y19" s="220" t="s">
        <v>249</v>
      </c>
      <c r="Z19" s="210"/>
      <c r="AA19" s="210"/>
      <c r="AB19" s="210"/>
      <c r="AC19" s="210"/>
      <c r="AD19" s="210"/>
      <c r="AE19" s="210"/>
      <c r="AF19" s="210"/>
      <c r="AG19" s="210" t="s">
        <v>281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17"/>
      <c r="B20" s="218"/>
      <c r="C20" s="248" t="s">
        <v>2603</v>
      </c>
      <c r="D20" s="236"/>
      <c r="E20" s="236"/>
      <c r="F20" s="236"/>
      <c r="G20" s="236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tlumič z pozinkovaného plechu s absorpční výplní z nehořlavého zvukoizolačního materiálu odděleného od proudícího média netkanou kašírovanou textílií s pozinkovaným perforovaným plechem</v>
      </c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9">
        <v>7</v>
      </c>
      <c r="B21" s="230" t="s">
        <v>2604</v>
      </c>
      <c r="C21" s="247" t="s">
        <v>2605</v>
      </c>
      <c r="D21" s="231" t="s">
        <v>287</v>
      </c>
      <c r="E21" s="232">
        <v>8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279</v>
      </c>
      <c r="T21" s="235" t="s">
        <v>247</v>
      </c>
      <c r="U21" s="220">
        <v>0</v>
      </c>
      <c r="V21" s="220">
        <f>ROUND(E21*U21,2)</f>
        <v>0</v>
      </c>
      <c r="W21" s="220"/>
      <c r="X21" s="220" t="s">
        <v>280</v>
      </c>
      <c r="Y21" s="220" t="s">
        <v>249</v>
      </c>
      <c r="Z21" s="210"/>
      <c r="AA21" s="210"/>
      <c r="AB21" s="210"/>
      <c r="AC21" s="210"/>
      <c r="AD21" s="210"/>
      <c r="AE21" s="210"/>
      <c r="AF21" s="210"/>
      <c r="AG21" s="210" t="s">
        <v>281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45" outlineLevel="2" x14ac:dyDescent="0.2">
      <c r="A22" s="217"/>
      <c r="B22" s="218"/>
      <c r="C22" s="248" t="s">
        <v>2606</v>
      </c>
      <c r="D22" s="236"/>
      <c r="E22" s="236"/>
      <c r="F22" s="236"/>
      <c r="G22" s="236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252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7" t="str">
        <f>C22</f>
        <v xml:space="preserve"> regulátor samočinně ovládán pomocí aerodynamické síly působící na list regulátoru vlivem proudění, jenž jsou vyrovnávány ovládacím zařízením nastaveným dle požadovaného průtoku, těleso regulátoru a ovládací zařízení jsou vyrobeny z pozinkovaného plechu, list klapky je vyroben z hliníkového plechu, osa listu, pouzdra a pružina jsou z nerezové oceli, průtok regulátorem bude plynule nastavován pomocí servopohonu s plynulou regulací 0-10 V napájení 24 V, pracovní rozsah regulátoru omezen dle rozsahu uvedeného na výkrese</v>
      </c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9">
        <v>8</v>
      </c>
      <c r="B23" s="240" t="s">
        <v>2607</v>
      </c>
      <c r="C23" s="250" t="s">
        <v>2608</v>
      </c>
      <c r="D23" s="241" t="s">
        <v>1155</v>
      </c>
      <c r="E23" s="242">
        <v>61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279</v>
      </c>
      <c r="T23" s="245" t="s">
        <v>247</v>
      </c>
      <c r="U23" s="220">
        <v>0</v>
      </c>
      <c r="V23" s="220">
        <f>ROUND(E23*U23,2)</f>
        <v>0</v>
      </c>
      <c r="W23" s="220"/>
      <c r="X23" s="220" t="s">
        <v>280</v>
      </c>
      <c r="Y23" s="220" t="s">
        <v>249</v>
      </c>
      <c r="Z23" s="210"/>
      <c r="AA23" s="210"/>
      <c r="AB23" s="210"/>
      <c r="AC23" s="210"/>
      <c r="AD23" s="210"/>
      <c r="AE23" s="210"/>
      <c r="AF23" s="210"/>
      <c r="AG23" s="210" t="s">
        <v>281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9">
        <v>9</v>
      </c>
      <c r="B24" s="240" t="s">
        <v>2609</v>
      </c>
      <c r="C24" s="250" t="s">
        <v>2610</v>
      </c>
      <c r="D24" s="241" t="s">
        <v>1155</v>
      </c>
      <c r="E24" s="242">
        <v>15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/>
      <c r="S24" s="244" t="s">
        <v>279</v>
      </c>
      <c r="T24" s="245" t="s">
        <v>247</v>
      </c>
      <c r="U24" s="220">
        <v>0</v>
      </c>
      <c r="V24" s="220">
        <f>ROUND(E24*U24,2)</f>
        <v>0</v>
      </c>
      <c r="W24" s="220"/>
      <c r="X24" s="220" t="s">
        <v>280</v>
      </c>
      <c r="Y24" s="220" t="s">
        <v>249</v>
      </c>
      <c r="Z24" s="210"/>
      <c r="AA24" s="210"/>
      <c r="AB24" s="210"/>
      <c r="AC24" s="210"/>
      <c r="AD24" s="210"/>
      <c r="AE24" s="210"/>
      <c r="AF24" s="210"/>
      <c r="AG24" s="210" t="s">
        <v>281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9">
        <v>10</v>
      </c>
      <c r="B25" s="240" t="s">
        <v>2611</v>
      </c>
      <c r="C25" s="250" t="s">
        <v>2612</v>
      </c>
      <c r="D25" s="241" t="s">
        <v>988</v>
      </c>
      <c r="E25" s="242">
        <v>9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279</v>
      </c>
      <c r="T25" s="245" t="s">
        <v>247</v>
      </c>
      <c r="U25" s="220">
        <v>0</v>
      </c>
      <c r="V25" s="220">
        <f>ROUND(E25*U25,2)</f>
        <v>0</v>
      </c>
      <c r="W25" s="220"/>
      <c r="X25" s="220" t="s">
        <v>280</v>
      </c>
      <c r="Y25" s="220" t="s">
        <v>249</v>
      </c>
      <c r="Z25" s="210"/>
      <c r="AA25" s="210"/>
      <c r="AB25" s="210"/>
      <c r="AC25" s="210"/>
      <c r="AD25" s="210"/>
      <c r="AE25" s="210"/>
      <c r="AF25" s="210"/>
      <c r="AG25" s="210" t="s">
        <v>281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9">
        <v>11</v>
      </c>
      <c r="B26" s="240" t="s">
        <v>2613</v>
      </c>
      <c r="C26" s="250" t="s">
        <v>2614</v>
      </c>
      <c r="D26" s="241" t="s">
        <v>988</v>
      </c>
      <c r="E26" s="242">
        <v>6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4"/>
      <c r="S26" s="244" t="s">
        <v>279</v>
      </c>
      <c r="T26" s="245" t="s">
        <v>247</v>
      </c>
      <c r="U26" s="220">
        <v>0</v>
      </c>
      <c r="V26" s="220">
        <f>ROUND(E26*U26,2)</f>
        <v>0</v>
      </c>
      <c r="W26" s="220"/>
      <c r="X26" s="220" t="s">
        <v>280</v>
      </c>
      <c r="Y26" s="220" t="s">
        <v>249</v>
      </c>
      <c r="Z26" s="210"/>
      <c r="AA26" s="210"/>
      <c r="AB26" s="210"/>
      <c r="AC26" s="210"/>
      <c r="AD26" s="210"/>
      <c r="AE26" s="210"/>
      <c r="AF26" s="210"/>
      <c r="AG26" s="210" t="s">
        <v>281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9">
        <v>12</v>
      </c>
      <c r="B27" s="240" t="s">
        <v>2615</v>
      </c>
      <c r="C27" s="250" t="s">
        <v>2616</v>
      </c>
      <c r="D27" s="241" t="s">
        <v>988</v>
      </c>
      <c r="E27" s="242">
        <v>35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279</v>
      </c>
      <c r="T27" s="245" t="s">
        <v>247</v>
      </c>
      <c r="U27" s="220">
        <v>0</v>
      </c>
      <c r="V27" s="220">
        <f>ROUND(E27*U27,2)</f>
        <v>0</v>
      </c>
      <c r="W27" s="220"/>
      <c r="X27" s="220" t="s">
        <v>280</v>
      </c>
      <c r="Y27" s="220" t="s">
        <v>249</v>
      </c>
      <c r="Z27" s="210"/>
      <c r="AA27" s="210"/>
      <c r="AB27" s="210"/>
      <c r="AC27" s="210"/>
      <c r="AD27" s="210"/>
      <c r="AE27" s="210"/>
      <c r="AF27" s="210"/>
      <c r="AG27" s="210" t="s">
        <v>281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9">
        <v>13</v>
      </c>
      <c r="B28" s="240" t="s">
        <v>2617</v>
      </c>
      <c r="C28" s="250" t="s">
        <v>2618</v>
      </c>
      <c r="D28" s="241" t="s">
        <v>287</v>
      </c>
      <c r="E28" s="242">
        <v>9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4"/>
      <c r="S28" s="244" t="s">
        <v>279</v>
      </c>
      <c r="T28" s="245" t="s">
        <v>247</v>
      </c>
      <c r="U28" s="220">
        <v>0</v>
      </c>
      <c r="V28" s="220">
        <f>ROUND(E28*U28,2)</f>
        <v>0</v>
      </c>
      <c r="W28" s="220"/>
      <c r="X28" s="220" t="s">
        <v>280</v>
      </c>
      <c r="Y28" s="220" t="s">
        <v>249</v>
      </c>
      <c r="Z28" s="210"/>
      <c r="AA28" s="210"/>
      <c r="AB28" s="210"/>
      <c r="AC28" s="210"/>
      <c r="AD28" s="210"/>
      <c r="AE28" s="210"/>
      <c r="AF28" s="210"/>
      <c r="AG28" s="210" t="s">
        <v>281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9">
        <v>14</v>
      </c>
      <c r="B29" s="240" t="s">
        <v>2619</v>
      </c>
      <c r="C29" s="250" t="s">
        <v>2620</v>
      </c>
      <c r="D29" s="241" t="s">
        <v>287</v>
      </c>
      <c r="E29" s="242">
        <v>2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4"/>
      <c r="S29" s="244" t="s">
        <v>279</v>
      </c>
      <c r="T29" s="245" t="s">
        <v>247</v>
      </c>
      <c r="U29" s="220">
        <v>0</v>
      </c>
      <c r="V29" s="220">
        <f>ROUND(E29*U29,2)</f>
        <v>0</v>
      </c>
      <c r="W29" s="220"/>
      <c r="X29" s="220" t="s">
        <v>280</v>
      </c>
      <c r="Y29" s="220" t="s">
        <v>249</v>
      </c>
      <c r="Z29" s="210"/>
      <c r="AA29" s="210"/>
      <c r="AB29" s="210"/>
      <c r="AC29" s="210"/>
      <c r="AD29" s="210"/>
      <c r="AE29" s="210"/>
      <c r="AF29" s="210"/>
      <c r="AG29" s="210" t="s">
        <v>281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15</v>
      </c>
      <c r="B30" s="240" t="s">
        <v>2621</v>
      </c>
      <c r="C30" s="250" t="s">
        <v>2622</v>
      </c>
      <c r="D30" s="241" t="s">
        <v>287</v>
      </c>
      <c r="E30" s="242">
        <v>4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/>
      <c r="S30" s="244" t="s">
        <v>279</v>
      </c>
      <c r="T30" s="245" t="s">
        <v>247</v>
      </c>
      <c r="U30" s="220">
        <v>0</v>
      </c>
      <c r="V30" s="220">
        <f>ROUND(E30*U30,2)</f>
        <v>0</v>
      </c>
      <c r="W30" s="220"/>
      <c r="X30" s="220" t="s">
        <v>280</v>
      </c>
      <c r="Y30" s="220" t="s">
        <v>249</v>
      </c>
      <c r="Z30" s="210"/>
      <c r="AA30" s="210"/>
      <c r="AB30" s="210"/>
      <c r="AC30" s="210"/>
      <c r="AD30" s="210"/>
      <c r="AE30" s="210"/>
      <c r="AF30" s="210"/>
      <c r="AG30" s="210" t="s">
        <v>281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9">
        <v>16</v>
      </c>
      <c r="B31" s="240" t="s">
        <v>2623</v>
      </c>
      <c r="C31" s="250" t="s">
        <v>2624</v>
      </c>
      <c r="D31" s="241" t="s">
        <v>287</v>
      </c>
      <c r="E31" s="242">
        <v>8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279</v>
      </c>
      <c r="T31" s="245" t="s">
        <v>247</v>
      </c>
      <c r="U31" s="220">
        <v>0</v>
      </c>
      <c r="V31" s="220">
        <f>ROUND(E31*U31,2)</f>
        <v>0</v>
      </c>
      <c r="W31" s="220"/>
      <c r="X31" s="220" t="s">
        <v>280</v>
      </c>
      <c r="Y31" s="220" t="s">
        <v>249</v>
      </c>
      <c r="Z31" s="210"/>
      <c r="AA31" s="210"/>
      <c r="AB31" s="210"/>
      <c r="AC31" s="210"/>
      <c r="AD31" s="210"/>
      <c r="AE31" s="210"/>
      <c r="AF31" s="210"/>
      <c r="AG31" s="210" t="s">
        <v>281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9">
        <v>17</v>
      </c>
      <c r="B32" s="240" t="s">
        <v>2625</v>
      </c>
      <c r="C32" s="250" t="s">
        <v>2626</v>
      </c>
      <c r="D32" s="241" t="s">
        <v>287</v>
      </c>
      <c r="E32" s="242">
        <v>2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4"/>
      <c r="S32" s="244" t="s">
        <v>279</v>
      </c>
      <c r="T32" s="245" t="s">
        <v>247</v>
      </c>
      <c r="U32" s="220">
        <v>0</v>
      </c>
      <c r="V32" s="220">
        <f>ROUND(E32*U32,2)</f>
        <v>0</v>
      </c>
      <c r="W32" s="220"/>
      <c r="X32" s="220" t="s">
        <v>280</v>
      </c>
      <c r="Y32" s="220" t="s">
        <v>249</v>
      </c>
      <c r="Z32" s="210"/>
      <c r="AA32" s="210"/>
      <c r="AB32" s="210"/>
      <c r="AC32" s="210"/>
      <c r="AD32" s="210"/>
      <c r="AE32" s="210"/>
      <c r="AF32" s="210"/>
      <c r="AG32" s="210" t="s">
        <v>281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9">
        <v>18</v>
      </c>
      <c r="B33" s="240" t="s">
        <v>2627</v>
      </c>
      <c r="C33" s="250" t="s">
        <v>2628</v>
      </c>
      <c r="D33" s="241" t="s">
        <v>287</v>
      </c>
      <c r="E33" s="242">
        <v>2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/>
      <c r="S33" s="244" t="s">
        <v>279</v>
      </c>
      <c r="T33" s="245" t="s">
        <v>247</v>
      </c>
      <c r="U33" s="220">
        <v>0</v>
      </c>
      <c r="V33" s="220">
        <f>ROUND(E33*U33,2)</f>
        <v>0</v>
      </c>
      <c r="W33" s="220"/>
      <c r="X33" s="220" t="s">
        <v>280</v>
      </c>
      <c r="Y33" s="220" t="s">
        <v>249</v>
      </c>
      <c r="Z33" s="210"/>
      <c r="AA33" s="210"/>
      <c r="AB33" s="210"/>
      <c r="AC33" s="210"/>
      <c r="AD33" s="210"/>
      <c r="AE33" s="210"/>
      <c r="AF33" s="210"/>
      <c r="AG33" s="210" t="s">
        <v>281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19</v>
      </c>
      <c r="B34" s="240" t="s">
        <v>2629</v>
      </c>
      <c r="C34" s="250" t="s">
        <v>2630</v>
      </c>
      <c r="D34" s="241" t="s">
        <v>287</v>
      </c>
      <c r="E34" s="242">
        <v>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279</v>
      </c>
      <c r="T34" s="245" t="s">
        <v>247</v>
      </c>
      <c r="U34" s="220">
        <v>0</v>
      </c>
      <c r="V34" s="220">
        <f>ROUND(E34*U34,2)</f>
        <v>0</v>
      </c>
      <c r="W34" s="220"/>
      <c r="X34" s="220" t="s">
        <v>280</v>
      </c>
      <c r="Y34" s="220" t="s">
        <v>249</v>
      </c>
      <c r="Z34" s="210"/>
      <c r="AA34" s="210"/>
      <c r="AB34" s="210"/>
      <c r="AC34" s="210"/>
      <c r="AD34" s="210"/>
      <c r="AE34" s="210"/>
      <c r="AF34" s="210"/>
      <c r="AG34" s="210" t="s">
        <v>281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20</v>
      </c>
      <c r="B35" s="240" t="s">
        <v>2631</v>
      </c>
      <c r="C35" s="250" t="s">
        <v>2632</v>
      </c>
      <c r="D35" s="241" t="s">
        <v>287</v>
      </c>
      <c r="E35" s="242">
        <v>4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/>
      <c r="S35" s="244" t="s">
        <v>279</v>
      </c>
      <c r="T35" s="245" t="s">
        <v>247</v>
      </c>
      <c r="U35" s="220">
        <v>0</v>
      </c>
      <c r="V35" s="220">
        <f>ROUND(E35*U35,2)</f>
        <v>0</v>
      </c>
      <c r="W35" s="220"/>
      <c r="X35" s="220" t="s">
        <v>280</v>
      </c>
      <c r="Y35" s="220" t="s">
        <v>249</v>
      </c>
      <c r="Z35" s="210"/>
      <c r="AA35" s="210"/>
      <c r="AB35" s="210"/>
      <c r="AC35" s="210"/>
      <c r="AD35" s="210"/>
      <c r="AE35" s="210"/>
      <c r="AF35" s="210"/>
      <c r="AG35" s="210" t="s">
        <v>281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21</v>
      </c>
      <c r="B36" s="240" t="s">
        <v>2633</v>
      </c>
      <c r="C36" s="250" t="s">
        <v>2634</v>
      </c>
      <c r="D36" s="241" t="s">
        <v>287</v>
      </c>
      <c r="E36" s="242">
        <v>2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/>
      <c r="S36" s="244" t="s">
        <v>279</v>
      </c>
      <c r="T36" s="245" t="s">
        <v>247</v>
      </c>
      <c r="U36" s="220">
        <v>0</v>
      </c>
      <c r="V36" s="220">
        <f>ROUND(E36*U36,2)</f>
        <v>0</v>
      </c>
      <c r="W36" s="220"/>
      <c r="X36" s="220" t="s">
        <v>280</v>
      </c>
      <c r="Y36" s="220" t="s">
        <v>249</v>
      </c>
      <c r="Z36" s="210"/>
      <c r="AA36" s="210"/>
      <c r="AB36" s="210"/>
      <c r="AC36" s="210"/>
      <c r="AD36" s="210"/>
      <c r="AE36" s="210"/>
      <c r="AF36" s="210"/>
      <c r="AG36" s="210" t="s">
        <v>281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9">
        <v>22</v>
      </c>
      <c r="B37" s="240" t="s">
        <v>2635</v>
      </c>
      <c r="C37" s="250" t="s">
        <v>2636</v>
      </c>
      <c r="D37" s="241" t="s">
        <v>1155</v>
      </c>
      <c r="E37" s="242">
        <v>0.5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279</v>
      </c>
      <c r="T37" s="245" t="s">
        <v>247</v>
      </c>
      <c r="U37" s="220">
        <v>0</v>
      </c>
      <c r="V37" s="220">
        <f>ROUND(E37*U37,2)</f>
        <v>0</v>
      </c>
      <c r="W37" s="220"/>
      <c r="X37" s="220" t="s">
        <v>280</v>
      </c>
      <c r="Y37" s="220" t="s">
        <v>249</v>
      </c>
      <c r="Z37" s="210"/>
      <c r="AA37" s="210"/>
      <c r="AB37" s="210"/>
      <c r="AC37" s="210"/>
      <c r="AD37" s="210"/>
      <c r="AE37" s="210"/>
      <c r="AF37" s="210"/>
      <c r="AG37" s="210" t="s">
        <v>281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9">
        <v>23</v>
      </c>
      <c r="B38" s="240" t="s">
        <v>2637</v>
      </c>
      <c r="C38" s="250" t="s">
        <v>2638</v>
      </c>
      <c r="D38" s="241" t="s">
        <v>988</v>
      </c>
      <c r="E38" s="242">
        <v>11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/>
      <c r="S38" s="244" t="s">
        <v>279</v>
      </c>
      <c r="T38" s="245" t="s">
        <v>247</v>
      </c>
      <c r="U38" s="220">
        <v>0</v>
      </c>
      <c r="V38" s="220">
        <f>ROUND(E38*U38,2)</f>
        <v>0</v>
      </c>
      <c r="W38" s="220"/>
      <c r="X38" s="220" t="s">
        <v>280</v>
      </c>
      <c r="Y38" s="220" t="s">
        <v>249</v>
      </c>
      <c r="Z38" s="210"/>
      <c r="AA38" s="210"/>
      <c r="AB38" s="210"/>
      <c r="AC38" s="210"/>
      <c r="AD38" s="210"/>
      <c r="AE38" s="210"/>
      <c r="AF38" s="210"/>
      <c r="AG38" s="210" t="s">
        <v>281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9">
        <v>24</v>
      </c>
      <c r="B39" s="240" t="s">
        <v>2639</v>
      </c>
      <c r="C39" s="250" t="s">
        <v>2640</v>
      </c>
      <c r="D39" s="241" t="s">
        <v>988</v>
      </c>
      <c r="E39" s="242">
        <v>3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4"/>
      <c r="S39" s="244" t="s">
        <v>279</v>
      </c>
      <c r="T39" s="245" t="s">
        <v>247</v>
      </c>
      <c r="U39" s="220">
        <v>0</v>
      </c>
      <c r="V39" s="220">
        <f>ROUND(E39*U39,2)</f>
        <v>0</v>
      </c>
      <c r="W39" s="220"/>
      <c r="X39" s="220" t="s">
        <v>280</v>
      </c>
      <c r="Y39" s="220" t="s">
        <v>249</v>
      </c>
      <c r="Z39" s="210"/>
      <c r="AA39" s="210"/>
      <c r="AB39" s="210"/>
      <c r="AC39" s="210"/>
      <c r="AD39" s="210"/>
      <c r="AE39" s="210"/>
      <c r="AF39" s="210"/>
      <c r="AG39" s="210" t="s">
        <v>281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25</v>
      </c>
      <c r="B40" s="240" t="s">
        <v>2641</v>
      </c>
      <c r="C40" s="250" t="s">
        <v>2642</v>
      </c>
      <c r="D40" s="241" t="s">
        <v>988</v>
      </c>
      <c r="E40" s="242">
        <v>11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279</v>
      </c>
      <c r="T40" s="245" t="s">
        <v>247</v>
      </c>
      <c r="U40" s="220">
        <v>0</v>
      </c>
      <c r="V40" s="220">
        <f>ROUND(E40*U40,2)</f>
        <v>0</v>
      </c>
      <c r="W40" s="220"/>
      <c r="X40" s="220" t="s">
        <v>280</v>
      </c>
      <c r="Y40" s="220" t="s">
        <v>249</v>
      </c>
      <c r="Z40" s="210"/>
      <c r="AA40" s="210"/>
      <c r="AB40" s="210"/>
      <c r="AC40" s="210"/>
      <c r="AD40" s="210"/>
      <c r="AE40" s="210"/>
      <c r="AF40" s="210"/>
      <c r="AG40" s="210" t="s">
        <v>281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9">
        <v>26</v>
      </c>
      <c r="B41" s="230" t="s">
        <v>2643</v>
      </c>
      <c r="C41" s="247" t="s">
        <v>2644</v>
      </c>
      <c r="D41" s="231" t="s">
        <v>287</v>
      </c>
      <c r="E41" s="232">
        <v>8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279</v>
      </c>
      <c r="T41" s="235" t="s">
        <v>247</v>
      </c>
      <c r="U41" s="220">
        <v>0</v>
      </c>
      <c r="V41" s="220">
        <f>ROUND(E41*U41,2)</f>
        <v>0</v>
      </c>
      <c r="W41" s="220"/>
      <c r="X41" s="220" t="s">
        <v>280</v>
      </c>
      <c r="Y41" s="220" t="s">
        <v>249</v>
      </c>
      <c r="Z41" s="210"/>
      <c r="AA41" s="210"/>
      <c r="AB41" s="210"/>
      <c r="AC41" s="210"/>
      <c r="AD41" s="210"/>
      <c r="AE41" s="210"/>
      <c r="AF41" s="210"/>
      <c r="AG41" s="210" t="s">
        <v>281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2" x14ac:dyDescent="0.2">
      <c r="A42" s="217"/>
      <c r="B42" s="218"/>
      <c r="C42" s="248" t="s">
        <v>2645</v>
      </c>
      <c r="D42" s="236"/>
      <c r="E42" s="236"/>
      <c r="F42" s="236"/>
      <c r="G42" s="236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252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37" t="str">
        <f>C42</f>
        <v>tvořený z vnitřní hadice z netkané textílie, tepelně hlukovou izolací tl. 25 mm překrytou vnějším pláštěm z laminovaného hliníku, připojovací hrdla z pozinkovaného plechu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9">
        <v>27</v>
      </c>
      <c r="B43" s="240" t="s">
        <v>2646</v>
      </c>
      <c r="C43" s="250" t="s">
        <v>2647</v>
      </c>
      <c r="D43" s="241" t="s">
        <v>1155</v>
      </c>
      <c r="E43" s="242">
        <v>24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4"/>
      <c r="S43" s="244" t="s">
        <v>279</v>
      </c>
      <c r="T43" s="245" t="s">
        <v>247</v>
      </c>
      <c r="U43" s="220">
        <v>0</v>
      </c>
      <c r="V43" s="220">
        <f>ROUND(E43*U43,2)</f>
        <v>0</v>
      </c>
      <c r="W43" s="220"/>
      <c r="X43" s="220" t="s">
        <v>280</v>
      </c>
      <c r="Y43" s="220" t="s">
        <v>249</v>
      </c>
      <c r="Z43" s="210"/>
      <c r="AA43" s="210"/>
      <c r="AB43" s="210"/>
      <c r="AC43" s="210"/>
      <c r="AD43" s="210"/>
      <c r="AE43" s="210"/>
      <c r="AF43" s="210"/>
      <c r="AG43" s="210" t="s">
        <v>281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9">
        <v>28</v>
      </c>
      <c r="B44" s="240" t="s">
        <v>2648</v>
      </c>
      <c r="C44" s="250" t="s">
        <v>2649</v>
      </c>
      <c r="D44" s="241" t="s">
        <v>1155</v>
      </c>
      <c r="E44" s="242">
        <v>2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4"/>
      <c r="S44" s="244" t="s">
        <v>279</v>
      </c>
      <c r="T44" s="245" t="s">
        <v>247</v>
      </c>
      <c r="U44" s="220">
        <v>0</v>
      </c>
      <c r="V44" s="220">
        <f>ROUND(E44*U44,2)</f>
        <v>0</v>
      </c>
      <c r="W44" s="220"/>
      <c r="X44" s="220" t="s">
        <v>280</v>
      </c>
      <c r="Y44" s="220" t="s">
        <v>249</v>
      </c>
      <c r="Z44" s="210"/>
      <c r="AA44" s="210"/>
      <c r="AB44" s="210"/>
      <c r="AC44" s="210"/>
      <c r="AD44" s="210"/>
      <c r="AE44" s="210"/>
      <c r="AF44" s="210"/>
      <c r="AG44" s="210" t="s">
        <v>281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9">
        <v>29</v>
      </c>
      <c r="B45" s="240" t="s">
        <v>2650</v>
      </c>
      <c r="C45" s="250" t="s">
        <v>2651</v>
      </c>
      <c r="D45" s="241" t="s">
        <v>287</v>
      </c>
      <c r="E45" s="242">
        <v>8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4"/>
      <c r="S45" s="244" t="s">
        <v>279</v>
      </c>
      <c r="T45" s="245" t="s">
        <v>247</v>
      </c>
      <c r="U45" s="220">
        <v>0</v>
      </c>
      <c r="V45" s="220">
        <f>ROUND(E45*U45,2)</f>
        <v>0</v>
      </c>
      <c r="W45" s="220"/>
      <c r="X45" s="220" t="s">
        <v>280</v>
      </c>
      <c r="Y45" s="220" t="s">
        <v>249</v>
      </c>
      <c r="Z45" s="210"/>
      <c r="AA45" s="210"/>
      <c r="AB45" s="210"/>
      <c r="AC45" s="210"/>
      <c r="AD45" s="210"/>
      <c r="AE45" s="210"/>
      <c r="AF45" s="210"/>
      <c r="AG45" s="210" t="s">
        <v>281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9">
        <v>30</v>
      </c>
      <c r="B46" s="240" t="s">
        <v>2652</v>
      </c>
      <c r="C46" s="250" t="s">
        <v>2653</v>
      </c>
      <c r="D46" s="241" t="s">
        <v>287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4"/>
      <c r="S46" s="244" t="s">
        <v>279</v>
      </c>
      <c r="T46" s="245" t="s">
        <v>247</v>
      </c>
      <c r="U46" s="220">
        <v>0</v>
      </c>
      <c r="V46" s="220">
        <f>ROUND(E46*U46,2)</f>
        <v>0</v>
      </c>
      <c r="W46" s="220"/>
      <c r="X46" s="220" t="s">
        <v>280</v>
      </c>
      <c r="Y46" s="220" t="s">
        <v>249</v>
      </c>
      <c r="Z46" s="210"/>
      <c r="AA46" s="210"/>
      <c r="AB46" s="210"/>
      <c r="AC46" s="210"/>
      <c r="AD46" s="210"/>
      <c r="AE46" s="210"/>
      <c r="AF46" s="210"/>
      <c r="AG46" s="210" t="s">
        <v>281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9">
        <v>31</v>
      </c>
      <c r="B47" s="240" t="s">
        <v>2654</v>
      </c>
      <c r="C47" s="250" t="s">
        <v>2655</v>
      </c>
      <c r="D47" s="241" t="s">
        <v>287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4"/>
      <c r="S47" s="244" t="s">
        <v>279</v>
      </c>
      <c r="T47" s="245" t="s">
        <v>247</v>
      </c>
      <c r="U47" s="220">
        <v>0</v>
      </c>
      <c r="V47" s="220">
        <f>ROUND(E47*U47,2)</f>
        <v>0</v>
      </c>
      <c r="W47" s="220"/>
      <c r="X47" s="220" t="s">
        <v>280</v>
      </c>
      <c r="Y47" s="220" t="s">
        <v>249</v>
      </c>
      <c r="Z47" s="210"/>
      <c r="AA47" s="210"/>
      <c r="AB47" s="210"/>
      <c r="AC47" s="210"/>
      <c r="AD47" s="210"/>
      <c r="AE47" s="210"/>
      <c r="AF47" s="210"/>
      <c r="AG47" s="210" t="s">
        <v>281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9">
        <v>32</v>
      </c>
      <c r="B48" s="240" t="s">
        <v>2656</v>
      </c>
      <c r="C48" s="250" t="s">
        <v>2657</v>
      </c>
      <c r="D48" s="241" t="s">
        <v>287</v>
      </c>
      <c r="E48" s="242">
        <v>1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4"/>
      <c r="S48" s="244" t="s">
        <v>279</v>
      </c>
      <c r="T48" s="245" t="s">
        <v>247</v>
      </c>
      <c r="U48" s="220">
        <v>0</v>
      </c>
      <c r="V48" s="220">
        <f>ROUND(E48*U48,2)</f>
        <v>0</v>
      </c>
      <c r="W48" s="220"/>
      <c r="X48" s="220" t="s">
        <v>280</v>
      </c>
      <c r="Y48" s="220" t="s">
        <v>249</v>
      </c>
      <c r="Z48" s="210"/>
      <c r="AA48" s="210"/>
      <c r="AB48" s="210"/>
      <c r="AC48" s="210"/>
      <c r="AD48" s="210"/>
      <c r="AE48" s="210"/>
      <c r="AF48" s="210"/>
      <c r="AG48" s="210" t="s">
        <v>281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9">
        <v>33</v>
      </c>
      <c r="B49" s="240" t="s">
        <v>2658</v>
      </c>
      <c r="C49" s="250" t="s">
        <v>2659</v>
      </c>
      <c r="D49" s="241" t="s">
        <v>287</v>
      </c>
      <c r="E49" s="242">
        <v>1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4"/>
      <c r="S49" s="244" t="s">
        <v>279</v>
      </c>
      <c r="T49" s="245" t="s">
        <v>247</v>
      </c>
      <c r="U49" s="220">
        <v>0</v>
      </c>
      <c r="V49" s="220">
        <f>ROUND(E49*U49,2)</f>
        <v>0</v>
      </c>
      <c r="W49" s="220"/>
      <c r="X49" s="220" t="s">
        <v>280</v>
      </c>
      <c r="Y49" s="220" t="s">
        <v>249</v>
      </c>
      <c r="Z49" s="210"/>
      <c r="AA49" s="210"/>
      <c r="AB49" s="210"/>
      <c r="AC49" s="210"/>
      <c r="AD49" s="210"/>
      <c r="AE49" s="210"/>
      <c r="AF49" s="210"/>
      <c r="AG49" s="210" t="s">
        <v>281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9">
        <v>34</v>
      </c>
      <c r="B50" s="230" t="s">
        <v>2660</v>
      </c>
      <c r="C50" s="247" t="s">
        <v>2661</v>
      </c>
      <c r="D50" s="231" t="s">
        <v>287</v>
      </c>
      <c r="E50" s="232">
        <v>1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279</v>
      </c>
      <c r="T50" s="235" t="s">
        <v>247</v>
      </c>
      <c r="U50" s="220">
        <v>0</v>
      </c>
      <c r="V50" s="220">
        <f>ROUND(E50*U50,2)</f>
        <v>0</v>
      </c>
      <c r="W50" s="220"/>
      <c r="X50" s="220" t="s">
        <v>280</v>
      </c>
      <c r="Y50" s="220" t="s">
        <v>249</v>
      </c>
      <c r="Z50" s="210"/>
      <c r="AA50" s="210"/>
      <c r="AB50" s="210"/>
      <c r="AC50" s="210"/>
      <c r="AD50" s="210"/>
      <c r="AE50" s="210"/>
      <c r="AF50" s="210"/>
      <c r="AG50" s="210" t="s">
        <v>281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3"/>
      <c r="B51" s="4"/>
      <c r="C51" s="251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12</v>
      </c>
      <c r="AF51">
        <v>21</v>
      </c>
      <c r="AG51" t="s">
        <v>227</v>
      </c>
    </row>
    <row r="52" spans="1:60" x14ac:dyDescent="0.2">
      <c r="A52" s="213"/>
      <c r="B52" s="214" t="s">
        <v>29</v>
      </c>
      <c r="C52" s="252"/>
      <c r="D52" s="215"/>
      <c r="E52" s="216"/>
      <c r="F52" s="216"/>
      <c r="G52" s="228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313</v>
      </c>
    </row>
    <row r="53" spans="1:60" x14ac:dyDescent="0.2">
      <c r="C53" s="253"/>
      <c r="D53" s="10"/>
      <c r="AG53" t="s">
        <v>314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Gy4h4htUtZ2OobpwxD4dNismI/LXkVnnr43w7A41TQQnXSr3RlYdrvOlbf0896kD+bFGjbbWSP4EqP7JWpybA==" saltValue="wND1juN6K1x1TFFRWRmdVA==" spinCount="100000" sheet="1" formatRows="0"/>
  <mergeCells count="12">
    <mergeCell ref="C14:G14"/>
    <mergeCell ref="C16:G16"/>
    <mergeCell ref="C18:G18"/>
    <mergeCell ref="C20:G20"/>
    <mergeCell ref="C22:G22"/>
    <mergeCell ref="C42:G4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587D-BD25-416C-AF12-A89DC52328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70</v>
      </c>
      <c r="C3" s="199" t="s">
        <v>71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82</v>
      </c>
      <c r="C4" s="202" t="s">
        <v>83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208</v>
      </c>
      <c r="C8" s="246" t="s">
        <v>209</v>
      </c>
      <c r="D8" s="224"/>
      <c r="E8" s="225"/>
      <c r="F8" s="226"/>
      <c r="G8" s="226">
        <f>SUMIF(AG9:AG85,"&lt;&gt;NOR",G9:G85)</f>
        <v>0</v>
      </c>
      <c r="H8" s="226"/>
      <c r="I8" s="226">
        <f>SUM(I9:I85)</f>
        <v>0</v>
      </c>
      <c r="J8" s="226"/>
      <c r="K8" s="226">
        <f>SUM(K9:K85)</f>
        <v>0</v>
      </c>
      <c r="L8" s="226"/>
      <c r="M8" s="226">
        <f>SUM(M9:M85)</f>
        <v>0</v>
      </c>
      <c r="N8" s="225"/>
      <c r="O8" s="225">
        <f>SUM(O9:O85)</f>
        <v>0.36</v>
      </c>
      <c r="P8" s="225"/>
      <c r="Q8" s="225">
        <f>SUM(Q9:Q85)</f>
        <v>0</v>
      </c>
      <c r="R8" s="226"/>
      <c r="S8" s="226"/>
      <c r="T8" s="227"/>
      <c r="U8" s="221"/>
      <c r="V8" s="221">
        <f>SUM(V9:V85)</f>
        <v>300.0200000000001</v>
      </c>
      <c r="W8" s="221"/>
      <c r="X8" s="221"/>
      <c r="Y8" s="221"/>
      <c r="AG8" t="s">
        <v>242</v>
      </c>
    </row>
    <row r="9" spans="1:60" outlineLevel="1" x14ac:dyDescent="0.2">
      <c r="A9" s="239">
        <v>1</v>
      </c>
      <c r="B9" s="240" t="s">
        <v>2662</v>
      </c>
      <c r="C9" s="250" t="s">
        <v>2663</v>
      </c>
      <c r="D9" s="241" t="s">
        <v>400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 t="s">
        <v>472</v>
      </c>
      <c r="S9" s="244" t="s">
        <v>246</v>
      </c>
      <c r="T9" s="245" t="s">
        <v>411</v>
      </c>
      <c r="U9" s="220">
        <v>8.2170000000000007E-2</v>
      </c>
      <c r="V9" s="220">
        <f>ROUND(E9*U9,2)</f>
        <v>0.08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473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45" outlineLevel="1" x14ac:dyDescent="0.2">
      <c r="A10" s="239">
        <v>2</v>
      </c>
      <c r="B10" s="240" t="s">
        <v>2664</v>
      </c>
      <c r="C10" s="250" t="s">
        <v>2665</v>
      </c>
      <c r="D10" s="241" t="s">
        <v>400</v>
      </c>
      <c r="E10" s="242">
        <v>1.05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6.0000000000000002E-5</v>
      </c>
      <c r="O10" s="242">
        <f>ROUND(E10*N10,2)</f>
        <v>0</v>
      </c>
      <c r="P10" s="242">
        <v>0</v>
      </c>
      <c r="Q10" s="242">
        <f>ROUND(E10*P10,2)</f>
        <v>0</v>
      </c>
      <c r="R10" s="244" t="s">
        <v>549</v>
      </c>
      <c r="S10" s="244" t="s">
        <v>246</v>
      </c>
      <c r="T10" s="245" t="s">
        <v>411</v>
      </c>
      <c r="U10" s="220">
        <v>0</v>
      </c>
      <c r="V10" s="220">
        <f>ROUND(E10*U10,2)</f>
        <v>0</v>
      </c>
      <c r="W10" s="220"/>
      <c r="X10" s="220" t="s">
        <v>550</v>
      </c>
      <c r="Y10" s="220" t="s">
        <v>249</v>
      </c>
      <c r="Z10" s="210"/>
      <c r="AA10" s="210"/>
      <c r="AB10" s="210"/>
      <c r="AC10" s="210"/>
      <c r="AD10" s="210"/>
      <c r="AE10" s="210"/>
      <c r="AF10" s="210"/>
      <c r="AG10" s="210" t="s">
        <v>746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3</v>
      </c>
      <c r="B11" s="240" t="s">
        <v>2666</v>
      </c>
      <c r="C11" s="250" t="s">
        <v>2667</v>
      </c>
      <c r="D11" s="241" t="s">
        <v>400</v>
      </c>
      <c r="E11" s="242">
        <v>15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 t="s">
        <v>472</v>
      </c>
      <c r="S11" s="244" t="s">
        <v>246</v>
      </c>
      <c r="T11" s="245" t="s">
        <v>411</v>
      </c>
      <c r="U11" s="220">
        <v>7.9000000000000001E-2</v>
      </c>
      <c r="V11" s="220">
        <f>ROUND(E11*U11,2)</f>
        <v>1.19</v>
      </c>
      <c r="W11" s="220"/>
      <c r="X11" s="220" t="s">
        <v>280</v>
      </c>
      <c r="Y11" s="220" t="s">
        <v>249</v>
      </c>
      <c r="Z11" s="210"/>
      <c r="AA11" s="210"/>
      <c r="AB11" s="210"/>
      <c r="AC11" s="210"/>
      <c r="AD11" s="210"/>
      <c r="AE11" s="210"/>
      <c r="AF11" s="210"/>
      <c r="AG11" s="210" t="s">
        <v>473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56.25" outlineLevel="1" x14ac:dyDescent="0.2">
      <c r="A12" s="239">
        <v>4</v>
      </c>
      <c r="B12" s="240" t="s">
        <v>2668</v>
      </c>
      <c r="C12" s="250" t="s">
        <v>2669</v>
      </c>
      <c r="D12" s="241" t="s">
        <v>400</v>
      </c>
      <c r="E12" s="242">
        <v>15.75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2.3000000000000001E-4</v>
      </c>
      <c r="O12" s="242">
        <f>ROUND(E12*N12,2)</f>
        <v>0</v>
      </c>
      <c r="P12" s="242">
        <v>0</v>
      </c>
      <c r="Q12" s="242">
        <f>ROUND(E12*P12,2)</f>
        <v>0</v>
      </c>
      <c r="R12" s="244" t="s">
        <v>549</v>
      </c>
      <c r="S12" s="244" t="s">
        <v>246</v>
      </c>
      <c r="T12" s="245" t="s">
        <v>411</v>
      </c>
      <c r="U12" s="220">
        <v>0</v>
      </c>
      <c r="V12" s="220">
        <f>ROUND(E12*U12,2)</f>
        <v>0</v>
      </c>
      <c r="W12" s="220"/>
      <c r="X12" s="220" t="s">
        <v>550</v>
      </c>
      <c r="Y12" s="220" t="s">
        <v>249</v>
      </c>
      <c r="Z12" s="210"/>
      <c r="AA12" s="210"/>
      <c r="AB12" s="210"/>
      <c r="AC12" s="210"/>
      <c r="AD12" s="210"/>
      <c r="AE12" s="210"/>
      <c r="AF12" s="210"/>
      <c r="AG12" s="210" t="s">
        <v>746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5</v>
      </c>
      <c r="B13" s="240" t="s">
        <v>742</v>
      </c>
      <c r="C13" s="250" t="s">
        <v>743</v>
      </c>
      <c r="D13" s="241" t="s">
        <v>400</v>
      </c>
      <c r="E13" s="242">
        <v>40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 t="s">
        <v>472</v>
      </c>
      <c r="S13" s="244" t="s">
        <v>246</v>
      </c>
      <c r="T13" s="245" t="s">
        <v>411</v>
      </c>
      <c r="U13" s="220">
        <v>0.371</v>
      </c>
      <c r="V13" s="220">
        <f>ROUND(E13*U13,2)</f>
        <v>14.84</v>
      </c>
      <c r="W13" s="220"/>
      <c r="X13" s="220" t="s">
        <v>280</v>
      </c>
      <c r="Y13" s="220" t="s">
        <v>249</v>
      </c>
      <c r="Z13" s="210"/>
      <c r="AA13" s="210"/>
      <c r="AB13" s="210"/>
      <c r="AC13" s="210"/>
      <c r="AD13" s="210"/>
      <c r="AE13" s="210"/>
      <c r="AF13" s="210"/>
      <c r="AG13" s="210" t="s">
        <v>473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9">
        <v>6</v>
      </c>
      <c r="B14" s="240" t="s">
        <v>744</v>
      </c>
      <c r="C14" s="250" t="s">
        <v>745</v>
      </c>
      <c r="D14" s="241" t="s">
        <v>410</v>
      </c>
      <c r="E14" s="242">
        <v>20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4"/>
      <c r="S14" s="244" t="s">
        <v>279</v>
      </c>
      <c r="T14" s="245" t="s">
        <v>247</v>
      </c>
      <c r="U14" s="220">
        <v>0</v>
      </c>
      <c r="V14" s="220">
        <f>ROUND(E14*U14,2)</f>
        <v>0</v>
      </c>
      <c r="W14" s="220"/>
      <c r="X14" s="220" t="s">
        <v>550</v>
      </c>
      <c r="Y14" s="220" t="s">
        <v>249</v>
      </c>
      <c r="Z14" s="210"/>
      <c r="AA14" s="210"/>
      <c r="AB14" s="210"/>
      <c r="AC14" s="210"/>
      <c r="AD14" s="210"/>
      <c r="AE14" s="210"/>
      <c r="AF14" s="210"/>
      <c r="AG14" s="210" t="s">
        <v>746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7</v>
      </c>
      <c r="B15" s="240" t="s">
        <v>747</v>
      </c>
      <c r="C15" s="250" t="s">
        <v>748</v>
      </c>
      <c r="D15" s="241" t="s">
        <v>410</v>
      </c>
      <c r="E15" s="242">
        <v>48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 t="s">
        <v>472</v>
      </c>
      <c r="S15" s="244" t="s">
        <v>246</v>
      </c>
      <c r="T15" s="245" t="s">
        <v>411</v>
      </c>
      <c r="U15" s="220">
        <v>0.15</v>
      </c>
      <c r="V15" s="220">
        <f>ROUND(E15*U15,2)</f>
        <v>7.2</v>
      </c>
      <c r="W15" s="220"/>
      <c r="X15" s="220" t="s">
        <v>280</v>
      </c>
      <c r="Y15" s="220" t="s">
        <v>249</v>
      </c>
      <c r="Z15" s="210"/>
      <c r="AA15" s="210"/>
      <c r="AB15" s="210"/>
      <c r="AC15" s="210"/>
      <c r="AD15" s="210"/>
      <c r="AE15" s="210"/>
      <c r="AF15" s="210"/>
      <c r="AG15" s="210" t="s">
        <v>473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29">
        <v>8</v>
      </c>
      <c r="B16" s="230" t="s">
        <v>749</v>
      </c>
      <c r="C16" s="247" t="s">
        <v>750</v>
      </c>
      <c r="D16" s="231" t="s">
        <v>410</v>
      </c>
      <c r="E16" s="232">
        <v>48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2.0000000000000002E-5</v>
      </c>
      <c r="O16" s="232">
        <f>ROUND(E16*N16,2)</f>
        <v>0</v>
      </c>
      <c r="P16" s="232">
        <v>0</v>
      </c>
      <c r="Q16" s="232">
        <f>ROUND(E16*P16,2)</f>
        <v>0</v>
      </c>
      <c r="R16" s="234" t="s">
        <v>549</v>
      </c>
      <c r="S16" s="234" t="s">
        <v>246</v>
      </c>
      <c r="T16" s="235" t="s">
        <v>411</v>
      </c>
      <c r="U16" s="220">
        <v>0</v>
      </c>
      <c r="V16" s="220">
        <f>ROUND(E16*U16,2)</f>
        <v>0</v>
      </c>
      <c r="W16" s="220"/>
      <c r="X16" s="220" t="s">
        <v>550</v>
      </c>
      <c r="Y16" s="220" t="s">
        <v>249</v>
      </c>
      <c r="Z16" s="210"/>
      <c r="AA16" s="210"/>
      <c r="AB16" s="210"/>
      <c r="AC16" s="210"/>
      <c r="AD16" s="210"/>
      <c r="AE16" s="210"/>
      <c r="AF16" s="210"/>
      <c r="AG16" s="210" t="s">
        <v>746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48" t="s">
        <v>2670</v>
      </c>
      <c r="D17" s="236"/>
      <c r="E17" s="236"/>
      <c r="F17" s="236"/>
      <c r="G17" s="236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252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7" t="str">
        <f>C17</f>
        <v>vstupní otvory vyrobeny z pružného materiálu, zajištěna vzduchotěsnost prostupu i při vloženém kabelu nebo trubce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9">
        <v>9</v>
      </c>
      <c r="B18" s="240" t="s">
        <v>751</v>
      </c>
      <c r="C18" s="250" t="s">
        <v>752</v>
      </c>
      <c r="D18" s="241" t="s">
        <v>410</v>
      </c>
      <c r="E18" s="242">
        <v>18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4" t="s">
        <v>472</v>
      </c>
      <c r="S18" s="244" t="s">
        <v>246</v>
      </c>
      <c r="T18" s="245" t="s">
        <v>411</v>
      </c>
      <c r="U18" s="220">
        <v>0.3</v>
      </c>
      <c r="V18" s="220">
        <f>ROUND(E18*U18,2)</f>
        <v>5.4</v>
      </c>
      <c r="W18" s="220"/>
      <c r="X18" s="220" t="s">
        <v>280</v>
      </c>
      <c r="Y18" s="220" t="s">
        <v>249</v>
      </c>
      <c r="Z18" s="210"/>
      <c r="AA18" s="210"/>
      <c r="AB18" s="210"/>
      <c r="AC18" s="210"/>
      <c r="AD18" s="210"/>
      <c r="AE18" s="210"/>
      <c r="AF18" s="210"/>
      <c r="AG18" s="210" t="s">
        <v>473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29">
        <v>10</v>
      </c>
      <c r="B19" s="230" t="s">
        <v>753</v>
      </c>
      <c r="C19" s="247" t="s">
        <v>754</v>
      </c>
      <c r="D19" s="231" t="s">
        <v>410</v>
      </c>
      <c r="E19" s="232">
        <v>18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549</v>
      </c>
      <c r="S19" s="234" t="s">
        <v>246</v>
      </c>
      <c r="T19" s="235" t="s">
        <v>411</v>
      </c>
      <c r="U19" s="220">
        <v>0</v>
      </c>
      <c r="V19" s="220">
        <f>ROUND(E19*U19,2)</f>
        <v>0</v>
      </c>
      <c r="W19" s="220"/>
      <c r="X19" s="220" t="s">
        <v>550</v>
      </c>
      <c r="Y19" s="220" t="s">
        <v>249</v>
      </c>
      <c r="Z19" s="210"/>
      <c r="AA19" s="210"/>
      <c r="AB19" s="210"/>
      <c r="AC19" s="210"/>
      <c r="AD19" s="210"/>
      <c r="AE19" s="210"/>
      <c r="AF19" s="210"/>
      <c r="AG19" s="210" t="s">
        <v>746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48" t="s">
        <v>2670</v>
      </c>
      <c r="D20" s="236"/>
      <c r="E20" s="236"/>
      <c r="F20" s="236"/>
      <c r="G20" s="236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vstupní otvory vyrobeny z pružného materiálu, zajištěna vzduchotěsnost prostupu i při vloženém kabelu nebo trubce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9">
        <v>11</v>
      </c>
      <c r="B21" s="240" t="s">
        <v>2671</v>
      </c>
      <c r="C21" s="250" t="s">
        <v>2672</v>
      </c>
      <c r="D21" s="241" t="s">
        <v>410</v>
      </c>
      <c r="E21" s="242">
        <v>1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 t="s">
        <v>472</v>
      </c>
      <c r="S21" s="244" t="s">
        <v>246</v>
      </c>
      <c r="T21" s="245" t="s">
        <v>411</v>
      </c>
      <c r="U21" s="220">
        <v>0.33</v>
      </c>
      <c r="V21" s="220">
        <f>ROUND(E21*U21,2)</f>
        <v>0.33</v>
      </c>
      <c r="W21" s="220"/>
      <c r="X21" s="220" t="s">
        <v>280</v>
      </c>
      <c r="Y21" s="220" t="s">
        <v>249</v>
      </c>
      <c r="Z21" s="210"/>
      <c r="AA21" s="210"/>
      <c r="AB21" s="210"/>
      <c r="AC21" s="210"/>
      <c r="AD21" s="210"/>
      <c r="AE21" s="210"/>
      <c r="AF21" s="210"/>
      <c r="AG21" s="210" t="s">
        <v>473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29">
        <v>12</v>
      </c>
      <c r="B22" s="230" t="s">
        <v>2673</v>
      </c>
      <c r="C22" s="247" t="s">
        <v>2674</v>
      </c>
      <c r="D22" s="231" t="s">
        <v>410</v>
      </c>
      <c r="E22" s="232">
        <v>1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2.2000000000000001E-4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549</v>
      </c>
      <c r="S22" s="234" t="s">
        <v>246</v>
      </c>
      <c r="T22" s="235" t="s">
        <v>411</v>
      </c>
      <c r="U22" s="220">
        <v>0</v>
      </c>
      <c r="V22" s="220">
        <f>ROUND(E22*U22,2)</f>
        <v>0</v>
      </c>
      <c r="W22" s="220"/>
      <c r="X22" s="220" t="s">
        <v>550</v>
      </c>
      <c r="Y22" s="220" t="s">
        <v>249</v>
      </c>
      <c r="Z22" s="210"/>
      <c r="AA22" s="210"/>
      <c r="AB22" s="210"/>
      <c r="AC22" s="210"/>
      <c r="AD22" s="210"/>
      <c r="AE22" s="210"/>
      <c r="AF22" s="210"/>
      <c r="AG22" s="210" t="s">
        <v>746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48" t="s">
        <v>2670</v>
      </c>
      <c r="D23" s="236"/>
      <c r="E23" s="236"/>
      <c r="F23" s="236"/>
      <c r="G23" s="236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7" t="str">
        <f>C23</f>
        <v>vstupní otvory vyrobeny z pružného materiálu, zajištěna vzduchotěsnost prostupu i při vloženém kabelu nebo trubce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13</v>
      </c>
      <c r="B24" s="240" t="s">
        <v>2675</v>
      </c>
      <c r="C24" s="250" t="s">
        <v>2676</v>
      </c>
      <c r="D24" s="241" t="s">
        <v>410</v>
      </c>
      <c r="E24" s="242">
        <v>1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 t="s">
        <v>472</v>
      </c>
      <c r="S24" s="244" t="s">
        <v>246</v>
      </c>
      <c r="T24" s="245" t="s">
        <v>411</v>
      </c>
      <c r="U24" s="220">
        <v>1</v>
      </c>
      <c r="V24" s="220">
        <f>ROUND(E24*U24,2)</f>
        <v>1</v>
      </c>
      <c r="W24" s="220"/>
      <c r="X24" s="220" t="s">
        <v>280</v>
      </c>
      <c r="Y24" s="220" t="s">
        <v>249</v>
      </c>
      <c r="Z24" s="210"/>
      <c r="AA24" s="210"/>
      <c r="AB24" s="210"/>
      <c r="AC24" s="210"/>
      <c r="AD24" s="210"/>
      <c r="AE24" s="210"/>
      <c r="AF24" s="210"/>
      <c r="AG24" s="210" t="s">
        <v>473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14</v>
      </c>
      <c r="B25" s="240" t="s">
        <v>757</v>
      </c>
      <c r="C25" s="250" t="s">
        <v>2677</v>
      </c>
      <c r="D25" s="241" t="s">
        <v>410</v>
      </c>
      <c r="E25" s="242">
        <v>1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279</v>
      </c>
      <c r="T25" s="245" t="s">
        <v>247</v>
      </c>
      <c r="U25" s="220">
        <v>0</v>
      </c>
      <c r="V25" s="220">
        <f>ROUND(E25*U25,2)</f>
        <v>0</v>
      </c>
      <c r="W25" s="220"/>
      <c r="X25" s="220" t="s">
        <v>550</v>
      </c>
      <c r="Y25" s="220" t="s">
        <v>249</v>
      </c>
      <c r="Z25" s="210"/>
      <c r="AA25" s="210"/>
      <c r="AB25" s="210"/>
      <c r="AC25" s="210"/>
      <c r="AD25" s="210"/>
      <c r="AE25" s="210"/>
      <c r="AF25" s="210"/>
      <c r="AG25" s="210" t="s">
        <v>746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9">
        <v>15</v>
      </c>
      <c r="B26" s="240" t="s">
        <v>759</v>
      </c>
      <c r="C26" s="250" t="s">
        <v>760</v>
      </c>
      <c r="D26" s="241" t="s">
        <v>410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4" t="s">
        <v>472</v>
      </c>
      <c r="S26" s="244" t="s">
        <v>246</v>
      </c>
      <c r="T26" s="245" t="s">
        <v>411</v>
      </c>
      <c r="U26" s="220">
        <v>0.38550000000000001</v>
      </c>
      <c r="V26" s="220">
        <f>ROUND(E26*U26,2)</f>
        <v>0.39</v>
      </c>
      <c r="W26" s="220"/>
      <c r="X26" s="220" t="s">
        <v>280</v>
      </c>
      <c r="Y26" s="220" t="s">
        <v>249</v>
      </c>
      <c r="Z26" s="210"/>
      <c r="AA26" s="210"/>
      <c r="AB26" s="210"/>
      <c r="AC26" s="210"/>
      <c r="AD26" s="210"/>
      <c r="AE26" s="210"/>
      <c r="AF26" s="210"/>
      <c r="AG26" s="210" t="s">
        <v>473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16</v>
      </c>
      <c r="B27" s="240" t="s">
        <v>761</v>
      </c>
      <c r="C27" s="250" t="s">
        <v>762</v>
      </c>
      <c r="D27" s="241" t="s">
        <v>410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279</v>
      </c>
      <c r="T27" s="245" t="s">
        <v>247</v>
      </c>
      <c r="U27" s="220">
        <v>0</v>
      </c>
      <c r="V27" s="220">
        <f>ROUND(E27*U27,2)</f>
        <v>0</v>
      </c>
      <c r="W27" s="220"/>
      <c r="X27" s="220" t="s">
        <v>550</v>
      </c>
      <c r="Y27" s="220" t="s">
        <v>249</v>
      </c>
      <c r="Z27" s="210"/>
      <c r="AA27" s="210"/>
      <c r="AB27" s="210"/>
      <c r="AC27" s="210"/>
      <c r="AD27" s="210"/>
      <c r="AE27" s="210"/>
      <c r="AF27" s="210"/>
      <c r="AG27" s="210" t="s">
        <v>746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9">
        <v>17</v>
      </c>
      <c r="B28" s="240" t="s">
        <v>2678</v>
      </c>
      <c r="C28" s="250" t="s">
        <v>2679</v>
      </c>
      <c r="D28" s="241" t="s">
        <v>410</v>
      </c>
      <c r="E28" s="242">
        <v>7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4" t="s">
        <v>472</v>
      </c>
      <c r="S28" s="244" t="s">
        <v>246</v>
      </c>
      <c r="T28" s="245" t="s">
        <v>411</v>
      </c>
      <c r="U28" s="220">
        <v>0.14749999999999999</v>
      </c>
      <c r="V28" s="220">
        <f>ROUND(E28*U28,2)</f>
        <v>1.03</v>
      </c>
      <c r="W28" s="220"/>
      <c r="X28" s="220" t="s">
        <v>280</v>
      </c>
      <c r="Y28" s="220" t="s">
        <v>249</v>
      </c>
      <c r="Z28" s="210"/>
      <c r="AA28" s="210"/>
      <c r="AB28" s="210"/>
      <c r="AC28" s="210"/>
      <c r="AD28" s="210"/>
      <c r="AE28" s="210"/>
      <c r="AF28" s="210"/>
      <c r="AG28" s="210" t="s">
        <v>473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9">
        <v>18</v>
      </c>
      <c r="B29" s="240" t="s">
        <v>765</v>
      </c>
      <c r="C29" s="250" t="s">
        <v>2680</v>
      </c>
      <c r="D29" s="241" t="s">
        <v>410</v>
      </c>
      <c r="E29" s="242">
        <v>7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4"/>
      <c r="S29" s="244" t="s">
        <v>279</v>
      </c>
      <c r="T29" s="245" t="s">
        <v>247</v>
      </c>
      <c r="U29" s="220">
        <v>0</v>
      </c>
      <c r="V29" s="220">
        <f>ROUND(E29*U29,2)</f>
        <v>0</v>
      </c>
      <c r="W29" s="220"/>
      <c r="X29" s="220" t="s">
        <v>550</v>
      </c>
      <c r="Y29" s="220" t="s">
        <v>249</v>
      </c>
      <c r="Z29" s="210"/>
      <c r="AA29" s="210"/>
      <c r="AB29" s="210"/>
      <c r="AC29" s="210"/>
      <c r="AD29" s="210"/>
      <c r="AE29" s="210"/>
      <c r="AF29" s="210"/>
      <c r="AG29" s="210" t="s">
        <v>746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9">
        <v>19</v>
      </c>
      <c r="B30" s="240" t="s">
        <v>2681</v>
      </c>
      <c r="C30" s="250" t="s">
        <v>2682</v>
      </c>
      <c r="D30" s="241" t="s">
        <v>410</v>
      </c>
      <c r="E30" s="242">
        <v>5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 t="s">
        <v>472</v>
      </c>
      <c r="S30" s="244" t="s">
        <v>246</v>
      </c>
      <c r="T30" s="245" t="s">
        <v>411</v>
      </c>
      <c r="U30" s="220">
        <v>0.16866999999999999</v>
      </c>
      <c r="V30" s="220">
        <f>ROUND(E30*U30,2)</f>
        <v>0.84</v>
      </c>
      <c r="W30" s="220"/>
      <c r="X30" s="220" t="s">
        <v>280</v>
      </c>
      <c r="Y30" s="220" t="s">
        <v>249</v>
      </c>
      <c r="Z30" s="210"/>
      <c r="AA30" s="210"/>
      <c r="AB30" s="210"/>
      <c r="AC30" s="210"/>
      <c r="AD30" s="210"/>
      <c r="AE30" s="210"/>
      <c r="AF30" s="210"/>
      <c r="AG30" s="210" t="s">
        <v>473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9">
        <v>20</v>
      </c>
      <c r="B31" s="240" t="s">
        <v>769</v>
      </c>
      <c r="C31" s="250" t="s">
        <v>2683</v>
      </c>
      <c r="D31" s="241" t="s">
        <v>410</v>
      </c>
      <c r="E31" s="242">
        <v>5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279</v>
      </c>
      <c r="T31" s="245" t="s">
        <v>247</v>
      </c>
      <c r="U31" s="220">
        <v>0</v>
      </c>
      <c r="V31" s="220">
        <f>ROUND(E31*U31,2)</f>
        <v>0</v>
      </c>
      <c r="W31" s="220"/>
      <c r="X31" s="220" t="s">
        <v>550</v>
      </c>
      <c r="Y31" s="220" t="s">
        <v>249</v>
      </c>
      <c r="Z31" s="210"/>
      <c r="AA31" s="210"/>
      <c r="AB31" s="210"/>
      <c r="AC31" s="210"/>
      <c r="AD31" s="210"/>
      <c r="AE31" s="210"/>
      <c r="AF31" s="210"/>
      <c r="AG31" s="210" t="s">
        <v>746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9">
        <v>21</v>
      </c>
      <c r="B32" s="240" t="s">
        <v>2684</v>
      </c>
      <c r="C32" s="250" t="s">
        <v>2685</v>
      </c>
      <c r="D32" s="241" t="s">
        <v>410</v>
      </c>
      <c r="E32" s="242">
        <v>3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4" t="s">
        <v>472</v>
      </c>
      <c r="S32" s="244" t="s">
        <v>246</v>
      </c>
      <c r="T32" s="245" t="s">
        <v>411</v>
      </c>
      <c r="U32" s="220">
        <v>0.14749999999999999</v>
      </c>
      <c r="V32" s="220">
        <f>ROUND(E32*U32,2)</f>
        <v>0.44</v>
      </c>
      <c r="W32" s="220"/>
      <c r="X32" s="220" t="s">
        <v>280</v>
      </c>
      <c r="Y32" s="220" t="s">
        <v>249</v>
      </c>
      <c r="Z32" s="210"/>
      <c r="AA32" s="210"/>
      <c r="AB32" s="210"/>
      <c r="AC32" s="210"/>
      <c r="AD32" s="210"/>
      <c r="AE32" s="210"/>
      <c r="AF32" s="210"/>
      <c r="AG32" s="210" t="s">
        <v>473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9">
        <v>22</v>
      </c>
      <c r="B33" s="240" t="s">
        <v>773</v>
      </c>
      <c r="C33" s="250" t="s">
        <v>2686</v>
      </c>
      <c r="D33" s="241" t="s">
        <v>410</v>
      </c>
      <c r="E33" s="242">
        <v>3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/>
      <c r="S33" s="244" t="s">
        <v>279</v>
      </c>
      <c r="T33" s="245" t="s">
        <v>247</v>
      </c>
      <c r="U33" s="220">
        <v>0</v>
      </c>
      <c r="V33" s="220">
        <f>ROUND(E33*U33,2)</f>
        <v>0</v>
      </c>
      <c r="W33" s="220"/>
      <c r="X33" s="220" t="s">
        <v>550</v>
      </c>
      <c r="Y33" s="220" t="s">
        <v>249</v>
      </c>
      <c r="Z33" s="210"/>
      <c r="AA33" s="210"/>
      <c r="AB33" s="210"/>
      <c r="AC33" s="210"/>
      <c r="AD33" s="210"/>
      <c r="AE33" s="210"/>
      <c r="AF33" s="210"/>
      <c r="AG33" s="210" t="s">
        <v>746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23</v>
      </c>
      <c r="B34" s="240" t="s">
        <v>2687</v>
      </c>
      <c r="C34" s="250" t="s">
        <v>2688</v>
      </c>
      <c r="D34" s="241" t="s">
        <v>410</v>
      </c>
      <c r="E34" s="242">
        <v>2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 t="s">
        <v>472</v>
      </c>
      <c r="S34" s="244" t="s">
        <v>246</v>
      </c>
      <c r="T34" s="245" t="s">
        <v>411</v>
      </c>
      <c r="U34" s="220">
        <v>0.40050000000000002</v>
      </c>
      <c r="V34" s="220">
        <f>ROUND(E34*U34,2)</f>
        <v>0.8</v>
      </c>
      <c r="W34" s="220"/>
      <c r="X34" s="220" t="s">
        <v>280</v>
      </c>
      <c r="Y34" s="220" t="s">
        <v>249</v>
      </c>
      <c r="Z34" s="210"/>
      <c r="AA34" s="210"/>
      <c r="AB34" s="210"/>
      <c r="AC34" s="210"/>
      <c r="AD34" s="210"/>
      <c r="AE34" s="210"/>
      <c r="AF34" s="210"/>
      <c r="AG34" s="210" t="s">
        <v>473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24</v>
      </c>
      <c r="B35" s="240" t="s">
        <v>779</v>
      </c>
      <c r="C35" s="250" t="s">
        <v>2689</v>
      </c>
      <c r="D35" s="241" t="s">
        <v>410</v>
      </c>
      <c r="E35" s="242">
        <v>2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/>
      <c r="S35" s="244" t="s">
        <v>279</v>
      </c>
      <c r="T35" s="245" t="s">
        <v>247</v>
      </c>
      <c r="U35" s="220">
        <v>0</v>
      </c>
      <c r="V35" s="220">
        <f>ROUND(E35*U35,2)</f>
        <v>0</v>
      </c>
      <c r="W35" s="220"/>
      <c r="X35" s="220" t="s">
        <v>550</v>
      </c>
      <c r="Y35" s="220" t="s">
        <v>249</v>
      </c>
      <c r="Z35" s="210"/>
      <c r="AA35" s="210"/>
      <c r="AB35" s="210"/>
      <c r="AC35" s="210"/>
      <c r="AD35" s="210"/>
      <c r="AE35" s="210"/>
      <c r="AF35" s="210"/>
      <c r="AG35" s="210" t="s">
        <v>746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9">
        <v>25</v>
      </c>
      <c r="B36" s="240" t="s">
        <v>763</v>
      </c>
      <c r="C36" s="250" t="s">
        <v>764</v>
      </c>
      <c r="D36" s="241" t="s">
        <v>410</v>
      </c>
      <c r="E36" s="242">
        <v>33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 t="s">
        <v>472</v>
      </c>
      <c r="S36" s="244" t="s">
        <v>246</v>
      </c>
      <c r="T36" s="245" t="s">
        <v>411</v>
      </c>
      <c r="U36" s="220">
        <v>0.26</v>
      </c>
      <c r="V36" s="220">
        <f>ROUND(E36*U36,2)</f>
        <v>8.58</v>
      </c>
      <c r="W36" s="220"/>
      <c r="X36" s="220" t="s">
        <v>280</v>
      </c>
      <c r="Y36" s="220" t="s">
        <v>249</v>
      </c>
      <c r="Z36" s="210"/>
      <c r="AA36" s="210"/>
      <c r="AB36" s="210"/>
      <c r="AC36" s="210"/>
      <c r="AD36" s="210"/>
      <c r="AE36" s="210"/>
      <c r="AF36" s="210"/>
      <c r="AG36" s="210" t="s">
        <v>473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9">
        <v>26</v>
      </c>
      <c r="B37" s="240" t="s">
        <v>795</v>
      </c>
      <c r="C37" s="250" t="s">
        <v>766</v>
      </c>
      <c r="D37" s="241" t="s">
        <v>410</v>
      </c>
      <c r="E37" s="242">
        <v>33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4"/>
      <c r="S37" s="244" t="s">
        <v>279</v>
      </c>
      <c r="T37" s="245" t="s">
        <v>247</v>
      </c>
      <c r="U37" s="220">
        <v>0</v>
      </c>
      <c r="V37" s="220">
        <f>ROUND(E37*U37,2)</f>
        <v>0</v>
      </c>
      <c r="W37" s="220"/>
      <c r="X37" s="220" t="s">
        <v>550</v>
      </c>
      <c r="Y37" s="220" t="s">
        <v>249</v>
      </c>
      <c r="Z37" s="210"/>
      <c r="AA37" s="210"/>
      <c r="AB37" s="210"/>
      <c r="AC37" s="210"/>
      <c r="AD37" s="210"/>
      <c r="AE37" s="210"/>
      <c r="AF37" s="210"/>
      <c r="AG37" s="210" t="s">
        <v>746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9">
        <v>27</v>
      </c>
      <c r="B38" s="240" t="s">
        <v>2690</v>
      </c>
      <c r="C38" s="250" t="s">
        <v>2691</v>
      </c>
      <c r="D38" s="241" t="s">
        <v>410</v>
      </c>
      <c r="E38" s="242">
        <v>8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/>
      <c r="S38" s="244" t="s">
        <v>279</v>
      </c>
      <c r="T38" s="245" t="s">
        <v>247</v>
      </c>
      <c r="U38" s="220">
        <v>0</v>
      </c>
      <c r="V38" s="220">
        <f>ROUND(E38*U38,2)</f>
        <v>0</v>
      </c>
      <c r="W38" s="220"/>
      <c r="X38" s="220" t="s">
        <v>550</v>
      </c>
      <c r="Y38" s="220" t="s">
        <v>249</v>
      </c>
      <c r="Z38" s="210"/>
      <c r="AA38" s="210"/>
      <c r="AB38" s="210"/>
      <c r="AC38" s="210"/>
      <c r="AD38" s="210"/>
      <c r="AE38" s="210"/>
      <c r="AF38" s="210"/>
      <c r="AG38" s="210" t="s">
        <v>746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9">
        <v>28</v>
      </c>
      <c r="B39" s="240" t="s">
        <v>767</v>
      </c>
      <c r="C39" s="250" t="s">
        <v>768</v>
      </c>
      <c r="D39" s="241" t="s">
        <v>410</v>
      </c>
      <c r="E39" s="242">
        <v>5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4" t="s">
        <v>472</v>
      </c>
      <c r="S39" s="244" t="s">
        <v>246</v>
      </c>
      <c r="T39" s="245" t="s">
        <v>411</v>
      </c>
      <c r="U39" s="220">
        <v>0.9</v>
      </c>
      <c r="V39" s="220">
        <f>ROUND(E39*U39,2)</f>
        <v>4.5</v>
      </c>
      <c r="W39" s="220"/>
      <c r="X39" s="220" t="s">
        <v>280</v>
      </c>
      <c r="Y39" s="220" t="s">
        <v>249</v>
      </c>
      <c r="Z39" s="210"/>
      <c r="AA39" s="210"/>
      <c r="AB39" s="210"/>
      <c r="AC39" s="210"/>
      <c r="AD39" s="210"/>
      <c r="AE39" s="210"/>
      <c r="AF39" s="210"/>
      <c r="AG39" s="210" t="s">
        <v>473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29</v>
      </c>
      <c r="B40" s="240" t="s">
        <v>2692</v>
      </c>
      <c r="C40" s="250" t="s">
        <v>770</v>
      </c>
      <c r="D40" s="241" t="s">
        <v>410</v>
      </c>
      <c r="E40" s="242">
        <v>5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279</v>
      </c>
      <c r="T40" s="245" t="s">
        <v>247</v>
      </c>
      <c r="U40" s="220">
        <v>0</v>
      </c>
      <c r="V40" s="220">
        <f>ROUND(E40*U40,2)</f>
        <v>0</v>
      </c>
      <c r="W40" s="220"/>
      <c r="X40" s="220" t="s">
        <v>550</v>
      </c>
      <c r="Y40" s="220" t="s">
        <v>249</v>
      </c>
      <c r="Z40" s="210"/>
      <c r="AA40" s="210"/>
      <c r="AB40" s="210"/>
      <c r="AC40" s="210"/>
      <c r="AD40" s="210"/>
      <c r="AE40" s="210"/>
      <c r="AF40" s="210"/>
      <c r="AG40" s="210" t="s">
        <v>746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9">
        <v>30</v>
      </c>
      <c r="B41" s="240" t="s">
        <v>771</v>
      </c>
      <c r="C41" s="250" t="s">
        <v>2693</v>
      </c>
      <c r="D41" s="241" t="s">
        <v>410</v>
      </c>
      <c r="E41" s="242">
        <v>58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 t="s">
        <v>472</v>
      </c>
      <c r="S41" s="244" t="s">
        <v>246</v>
      </c>
      <c r="T41" s="245" t="s">
        <v>411</v>
      </c>
      <c r="U41" s="220">
        <v>0.42</v>
      </c>
      <c r="V41" s="220">
        <f>ROUND(E41*U41,2)</f>
        <v>24.36</v>
      </c>
      <c r="W41" s="220"/>
      <c r="X41" s="220" t="s">
        <v>280</v>
      </c>
      <c r="Y41" s="220" t="s">
        <v>249</v>
      </c>
      <c r="Z41" s="210"/>
      <c r="AA41" s="210"/>
      <c r="AB41" s="210"/>
      <c r="AC41" s="210"/>
      <c r="AD41" s="210"/>
      <c r="AE41" s="210"/>
      <c r="AF41" s="210"/>
      <c r="AG41" s="210" t="s">
        <v>473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9">
        <v>31</v>
      </c>
      <c r="B42" s="240" t="s">
        <v>2694</v>
      </c>
      <c r="C42" s="250" t="s">
        <v>2695</v>
      </c>
      <c r="D42" s="241" t="s">
        <v>410</v>
      </c>
      <c r="E42" s="242">
        <v>3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4" t="s">
        <v>472</v>
      </c>
      <c r="S42" s="244" t="s">
        <v>246</v>
      </c>
      <c r="T42" s="245" t="s">
        <v>411</v>
      </c>
      <c r="U42" s="220">
        <v>0.52</v>
      </c>
      <c r="V42" s="220">
        <f>ROUND(E42*U42,2)</f>
        <v>1.56</v>
      </c>
      <c r="W42" s="220"/>
      <c r="X42" s="220" t="s">
        <v>280</v>
      </c>
      <c r="Y42" s="220" t="s">
        <v>249</v>
      </c>
      <c r="Z42" s="210"/>
      <c r="AA42" s="210"/>
      <c r="AB42" s="210"/>
      <c r="AC42" s="210"/>
      <c r="AD42" s="210"/>
      <c r="AE42" s="210"/>
      <c r="AF42" s="210"/>
      <c r="AG42" s="210" t="s">
        <v>473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9">
        <v>32</v>
      </c>
      <c r="B43" s="240" t="s">
        <v>2696</v>
      </c>
      <c r="C43" s="250" t="s">
        <v>2697</v>
      </c>
      <c r="D43" s="241" t="s">
        <v>410</v>
      </c>
      <c r="E43" s="242">
        <v>39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4"/>
      <c r="S43" s="244" t="s">
        <v>279</v>
      </c>
      <c r="T43" s="245" t="s">
        <v>247</v>
      </c>
      <c r="U43" s="220">
        <v>0</v>
      </c>
      <c r="V43" s="220">
        <f>ROUND(E43*U43,2)</f>
        <v>0</v>
      </c>
      <c r="W43" s="220"/>
      <c r="X43" s="220" t="s">
        <v>550</v>
      </c>
      <c r="Y43" s="220" t="s">
        <v>249</v>
      </c>
      <c r="Z43" s="210"/>
      <c r="AA43" s="210"/>
      <c r="AB43" s="210"/>
      <c r="AC43" s="210"/>
      <c r="AD43" s="210"/>
      <c r="AE43" s="210"/>
      <c r="AF43" s="210"/>
      <c r="AG43" s="210" t="s">
        <v>746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9">
        <v>33</v>
      </c>
      <c r="B44" s="240" t="s">
        <v>2698</v>
      </c>
      <c r="C44" s="250" t="s">
        <v>774</v>
      </c>
      <c r="D44" s="241" t="s">
        <v>410</v>
      </c>
      <c r="E44" s="242">
        <v>19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4"/>
      <c r="S44" s="244" t="s">
        <v>279</v>
      </c>
      <c r="T44" s="245" t="s">
        <v>247</v>
      </c>
      <c r="U44" s="220">
        <v>0</v>
      </c>
      <c r="V44" s="220">
        <f>ROUND(E44*U44,2)</f>
        <v>0</v>
      </c>
      <c r="W44" s="220"/>
      <c r="X44" s="220" t="s">
        <v>550</v>
      </c>
      <c r="Y44" s="220" t="s">
        <v>249</v>
      </c>
      <c r="Z44" s="210"/>
      <c r="AA44" s="210"/>
      <c r="AB44" s="210"/>
      <c r="AC44" s="210"/>
      <c r="AD44" s="210"/>
      <c r="AE44" s="210"/>
      <c r="AF44" s="210"/>
      <c r="AG44" s="210" t="s">
        <v>746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9">
        <v>34</v>
      </c>
      <c r="B45" s="240" t="s">
        <v>2699</v>
      </c>
      <c r="C45" s="250" t="s">
        <v>2700</v>
      </c>
      <c r="D45" s="241" t="s">
        <v>410</v>
      </c>
      <c r="E45" s="242">
        <v>3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4"/>
      <c r="S45" s="244" t="s">
        <v>279</v>
      </c>
      <c r="T45" s="245" t="s">
        <v>247</v>
      </c>
      <c r="U45" s="220">
        <v>0</v>
      </c>
      <c r="V45" s="220">
        <f>ROUND(E45*U45,2)</f>
        <v>0</v>
      </c>
      <c r="W45" s="220"/>
      <c r="X45" s="220" t="s">
        <v>550</v>
      </c>
      <c r="Y45" s="220" t="s">
        <v>249</v>
      </c>
      <c r="Z45" s="210"/>
      <c r="AA45" s="210"/>
      <c r="AB45" s="210"/>
      <c r="AC45" s="210"/>
      <c r="AD45" s="210"/>
      <c r="AE45" s="210"/>
      <c r="AF45" s="210"/>
      <c r="AG45" s="210" t="s">
        <v>746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9">
        <v>35</v>
      </c>
      <c r="B46" s="240" t="s">
        <v>2701</v>
      </c>
      <c r="C46" s="250" t="s">
        <v>2702</v>
      </c>
      <c r="D46" s="241" t="s">
        <v>410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4"/>
      <c r="S46" s="244" t="s">
        <v>279</v>
      </c>
      <c r="T46" s="245" t="s">
        <v>247</v>
      </c>
      <c r="U46" s="220">
        <v>0</v>
      </c>
      <c r="V46" s="220">
        <f>ROUND(E46*U46,2)</f>
        <v>0</v>
      </c>
      <c r="W46" s="220"/>
      <c r="X46" s="220" t="s">
        <v>550</v>
      </c>
      <c r="Y46" s="220" t="s">
        <v>249</v>
      </c>
      <c r="Z46" s="210"/>
      <c r="AA46" s="210"/>
      <c r="AB46" s="210"/>
      <c r="AC46" s="210"/>
      <c r="AD46" s="210"/>
      <c r="AE46" s="210"/>
      <c r="AF46" s="210"/>
      <c r="AG46" s="210" t="s">
        <v>746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9">
        <v>36</v>
      </c>
      <c r="B47" s="230" t="s">
        <v>775</v>
      </c>
      <c r="C47" s="247" t="s">
        <v>776</v>
      </c>
      <c r="D47" s="231" t="s">
        <v>400</v>
      </c>
      <c r="E47" s="232">
        <v>114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 t="s">
        <v>472</v>
      </c>
      <c r="S47" s="234" t="s">
        <v>246</v>
      </c>
      <c r="T47" s="235" t="s">
        <v>411</v>
      </c>
      <c r="U47" s="220">
        <v>0.06</v>
      </c>
      <c r="V47" s="220">
        <f>ROUND(E47*U47,2)</f>
        <v>6.84</v>
      </c>
      <c r="W47" s="220"/>
      <c r="X47" s="220" t="s">
        <v>280</v>
      </c>
      <c r="Y47" s="220" t="s">
        <v>249</v>
      </c>
      <c r="Z47" s="210"/>
      <c r="AA47" s="210"/>
      <c r="AB47" s="210"/>
      <c r="AC47" s="210"/>
      <c r="AD47" s="210"/>
      <c r="AE47" s="210"/>
      <c r="AF47" s="210"/>
      <c r="AG47" s="210" t="s">
        <v>473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2" t="s">
        <v>2703</v>
      </c>
      <c r="D48" s="254"/>
      <c r="E48" s="255">
        <v>114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322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56.25" outlineLevel="1" x14ac:dyDescent="0.2">
      <c r="A49" s="229">
        <v>37</v>
      </c>
      <c r="B49" s="230" t="s">
        <v>777</v>
      </c>
      <c r="C49" s="247" t="s">
        <v>778</v>
      </c>
      <c r="D49" s="231" t="s">
        <v>400</v>
      </c>
      <c r="E49" s="232">
        <v>136.80000000000001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1.2999999999999999E-4</v>
      </c>
      <c r="O49" s="232">
        <f>ROUND(E49*N49,2)</f>
        <v>0.02</v>
      </c>
      <c r="P49" s="232">
        <v>0</v>
      </c>
      <c r="Q49" s="232">
        <f>ROUND(E49*P49,2)</f>
        <v>0</v>
      </c>
      <c r="R49" s="234" t="s">
        <v>549</v>
      </c>
      <c r="S49" s="234" t="s">
        <v>246</v>
      </c>
      <c r="T49" s="235" t="s">
        <v>411</v>
      </c>
      <c r="U49" s="220">
        <v>0</v>
      </c>
      <c r="V49" s="220">
        <f>ROUND(E49*U49,2)</f>
        <v>0</v>
      </c>
      <c r="W49" s="220"/>
      <c r="X49" s="220" t="s">
        <v>550</v>
      </c>
      <c r="Y49" s="220" t="s">
        <v>249</v>
      </c>
      <c r="Z49" s="210"/>
      <c r="AA49" s="210"/>
      <c r="AB49" s="210"/>
      <c r="AC49" s="210"/>
      <c r="AD49" s="210"/>
      <c r="AE49" s="210"/>
      <c r="AF49" s="210"/>
      <c r="AG49" s="210" t="s">
        <v>746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2" t="s">
        <v>2704</v>
      </c>
      <c r="D50" s="254"/>
      <c r="E50" s="255">
        <v>136.80000000000001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322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9">
        <v>38</v>
      </c>
      <c r="B51" s="240" t="s">
        <v>2705</v>
      </c>
      <c r="C51" s="250" t="s">
        <v>780</v>
      </c>
      <c r="D51" s="241" t="s">
        <v>400</v>
      </c>
      <c r="E51" s="242">
        <v>15.75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4"/>
      <c r="S51" s="244" t="s">
        <v>279</v>
      </c>
      <c r="T51" s="245" t="s">
        <v>247</v>
      </c>
      <c r="U51" s="220">
        <v>0</v>
      </c>
      <c r="V51" s="220">
        <f>ROUND(E51*U51,2)</f>
        <v>0</v>
      </c>
      <c r="W51" s="220"/>
      <c r="X51" s="220" t="s">
        <v>550</v>
      </c>
      <c r="Y51" s="220" t="s">
        <v>249</v>
      </c>
      <c r="Z51" s="210"/>
      <c r="AA51" s="210"/>
      <c r="AB51" s="210"/>
      <c r="AC51" s="210"/>
      <c r="AD51" s="210"/>
      <c r="AE51" s="210"/>
      <c r="AF51" s="210"/>
      <c r="AG51" s="210" t="s">
        <v>746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9">
        <v>39</v>
      </c>
      <c r="B52" s="230" t="s">
        <v>781</v>
      </c>
      <c r="C52" s="247" t="s">
        <v>782</v>
      </c>
      <c r="D52" s="231" t="s">
        <v>400</v>
      </c>
      <c r="E52" s="232">
        <v>500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 t="s">
        <v>472</v>
      </c>
      <c r="S52" s="234" t="s">
        <v>246</v>
      </c>
      <c r="T52" s="235" t="s">
        <v>411</v>
      </c>
      <c r="U52" s="220">
        <v>0.06</v>
      </c>
      <c r="V52" s="220">
        <f>ROUND(E52*U52,2)</f>
        <v>30</v>
      </c>
      <c r="W52" s="220"/>
      <c r="X52" s="220" t="s">
        <v>280</v>
      </c>
      <c r="Y52" s="220" t="s">
        <v>249</v>
      </c>
      <c r="Z52" s="210"/>
      <c r="AA52" s="210"/>
      <c r="AB52" s="210"/>
      <c r="AC52" s="210"/>
      <c r="AD52" s="210"/>
      <c r="AE52" s="210"/>
      <c r="AF52" s="210"/>
      <c r="AG52" s="210" t="s">
        <v>473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2" t="s">
        <v>2706</v>
      </c>
      <c r="D53" s="254"/>
      <c r="E53" s="255">
        <v>500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322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56.25" outlineLevel="1" x14ac:dyDescent="0.2">
      <c r="A54" s="229">
        <v>40</v>
      </c>
      <c r="B54" s="230" t="s">
        <v>783</v>
      </c>
      <c r="C54" s="247" t="s">
        <v>784</v>
      </c>
      <c r="D54" s="231" t="s">
        <v>400</v>
      </c>
      <c r="E54" s="232">
        <v>600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1.4999999999999999E-4</v>
      </c>
      <c r="O54" s="232">
        <f>ROUND(E54*N54,2)</f>
        <v>0.09</v>
      </c>
      <c r="P54" s="232">
        <v>0</v>
      </c>
      <c r="Q54" s="232">
        <f>ROUND(E54*P54,2)</f>
        <v>0</v>
      </c>
      <c r="R54" s="234" t="s">
        <v>549</v>
      </c>
      <c r="S54" s="234" t="s">
        <v>246</v>
      </c>
      <c r="T54" s="235" t="s">
        <v>411</v>
      </c>
      <c r="U54" s="220">
        <v>0</v>
      </c>
      <c r="V54" s="220">
        <f>ROUND(E54*U54,2)</f>
        <v>0</v>
      </c>
      <c r="W54" s="220"/>
      <c r="X54" s="220" t="s">
        <v>550</v>
      </c>
      <c r="Y54" s="220" t="s">
        <v>249</v>
      </c>
      <c r="Z54" s="210"/>
      <c r="AA54" s="210"/>
      <c r="AB54" s="210"/>
      <c r="AC54" s="210"/>
      <c r="AD54" s="210"/>
      <c r="AE54" s="210"/>
      <c r="AF54" s="210"/>
      <c r="AG54" s="210" t="s">
        <v>746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62" t="s">
        <v>2707</v>
      </c>
      <c r="D55" s="254"/>
      <c r="E55" s="255">
        <v>600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322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9">
        <v>41</v>
      </c>
      <c r="B56" s="230" t="s">
        <v>785</v>
      </c>
      <c r="C56" s="247" t="s">
        <v>786</v>
      </c>
      <c r="D56" s="231" t="s">
        <v>400</v>
      </c>
      <c r="E56" s="232">
        <v>640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 t="s">
        <v>472</v>
      </c>
      <c r="S56" s="234" t="s">
        <v>246</v>
      </c>
      <c r="T56" s="235" t="s">
        <v>411</v>
      </c>
      <c r="U56" s="220">
        <v>0.06</v>
      </c>
      <c r="V56" s="220">
        <f>ROUND(E56*U56,2)</f>
        <v>38.4</v>
      </c>
      <c r="W56" s="220"/>
      <c r="X56" s="220" t="s">
        <v>280</v>
      </c>
      <c r="Y56" s="220" t="s">
        <v>249</v>
      </c>
      <c r="Z56" s="210"/>
      <c r="AA56" s="210"/>
      <c r="AB56" s="210"/>
      <c r="AC56" s="210"/>
      <c r="AD56" s="210"/>
      <c r="AE56" s="210"/>
      <c r="AF56" s="210"/>
      <c r="AG56" s="210" t="s">
        <v>473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2" t="s">
        <v>2708</v>
      </c>
      <c r="D57" s="254"/>
      <c r="E57" s="255">
        <v>640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322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56.25" outlineLevel="1" x14ac:dyDescent="0.2">
      <c r="A58" s="229">
        <v>42</v>
      </c>
      <c r="B58" s="230" t="s">
        <v>787</v>
      </c>
      <c r="C58" s="247" t="s">
        <v>788</v>
      </c>
      <c r="D58" s="231" t="s">
        <v>400</v>
      </c>
      <c r="E58" s="232">
        <v>768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2.0000000000000001E-4</v>
      </c>
      <c r="O58" s="232">
        <f>ROUND(E58*N58,2)</f>
        <v>0.15</v>
      </c>
      <c r="P58" s="232">
        <v>0</v>
      </c>
      <c r="Q58" s="232">
        <f>ROUND(E58*P58,2)</f>
        <v>0</v>
      </c>
      <c r="R58" s="234" t="s">
        <v>549</v>
      </c>
      <c r="S58" s="234" t="s">
        <v>246</v>
      </c>
      <c r="T58" s="235" t="s">
        <v>411</v>
      </c>
      <c r="U58" s="220">
        <v>0</v>
      </c>
      <c r="V58" s="220">
        <f>ROUND(E58*U58,2)</f>
        <v>0</v>
      </c>
      <c r="W58" s="220"/>
      <c r="X58" s="220" t="s">
        <v>550</v>
      </c>
      <c r="Y58" s="220" t="s">
        <v>249</v>
      </c>
      <c r="Z58" s="210"/>
      <c r="AA58" s="210"/>
      <c r="AB58" s="210"/>
      <c r="AC58" s="210"/>
      <c r="AD58" s="210"/>
      <c r="AE58" s="210"/>
      <c r="AF58" s="210"/>
      <c r="AG58" s="210" t="s">
        <v>746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2" t="s">
        <v>2709</v>
      </c>
      <c r="D59" s="254"/>
      <c r="E59" s="255">
        <v>768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322</v>
      </c>
      <c r="AH59" s="210">
        <v>5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9">
        <v>43</v>
      </c>
      <c r="B60" s="230" t="s">
        <v>2710</v>
      </c>
      <c r="C60" s="247" t="s">
        <v>2711</v>
      </c>
      <c r="D60" s="231" t="s">
        <v>400</v>
      </c>
      <c r="E60" s="232">
        <v>110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 t="s">
        <v>472</v>
      </c>
      <c r="S60" s="234" t="s">
        <v>246</v>
      </c>
      <c r="T60" s="235" t="s">
        <v>411</v>
      </c>
      <c r="U60" s="220">
        <v>0.09</v>
      </c>
      <c r="V60" s="220">
        <f>ROUND(E60*U60,2)</f>
        <v>9.9</v>
      </c>
      <c r="W60" s="220"/>
      <c r="X60" s="220" t="s">
        <v>280</v>
      </c>
      <c r="Y60" s="220" t="s">
        <v>249</v>
      </c>
      <c r="Z60" s="210"/>
      <c r="AA60" s="210"/>
      <c r="AB60" s="210"/>
      <c r="AC60" s="210"/>
      <c r="AD60" s="210"/>
      <c r="AE60" s="210"/>
      <c r="AF60" s="210"/>
      <c r="AG60" s="210" t="s">
        <v>473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62" t="s">
        <v>2712</v>
      </c>
      <c r="D61" s="254"/>
      <c r="E61" s="255">
        <v>110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322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56.25" outlineLevel="1" x14ac:dyDescent="0.2">
      <c r="A62" s="229">
        <v>44</v>
      </c>
      <c r="B62" s="230" t="s">
        <v>2713</v>
      </c>
      <c r="C62" s="247" t="s">
        <v>2714</v>
      </c>
      <c r="D62" s="231" t="s">
        <v>400</v>
      </c>
      <c r="E62" s="232">
        <v>132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2.9999999999999997E-4</v>
      </c>
      <c r="O62" s="232">
        <f>ROUND(E62*N62,2)</f>
        <v>0.04</v>
      </c>
      <c r="P62" s="232">
        <v>0</v>
      </c>
      <c r="Q62" s="232">
        <f>ROUND(E62*P62,2)</f>
        <v>0</v>
      </c>
      <c r="R62" s="234" t="s">
        <v>549</v>
      </c>
      <c r="S62" s="234" t="s">
        <v>246</v>
      </c>
      <c r="T62" s="235" t="s">
        <v>411</v>
      </c>
      <c r="U62" s="220">
        <v>0</v>
      </c>
      <c r="V62" s="220">
        <f>ROUND(E62*U62,2)</f>
        <v>0</v>
      </c>
      <c r="W62" s="220"/>
      <c r="X62" s="220" t="s">
        <v>550</v>
      </c>
      <c r="Y62" s="220" t="s">
        <v>249</v>
      </c>
      <c r="Z62" s="210"/>
      <c r="AA62" s="210"/>
      <c r="AB62" s="210"/>
      <c r="AC62" s="210"/>
      <c r="AD62" s="210"/>
      <c r="AE62" s="210"/>
      <c r="AF62" s="210"/>
      <c r="AG62" s="210" t="s">
        <v>746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62" t="s">
        <v>2715</v>
      </c>
      <c r="D63" s="254"/>
      <c r="E63" s="255">
        <v>132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322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9">
        <v>45</v>
      </c>
      <c r="B64" s="230" t="s">
        <v>789</v>
      </c>
      <c r="C64" s="247" t="s">
        <v>790</v>
      </c>
      <c r="D64" s="231" t="s">
        <v>400</v>
      </c>
      <c r="E64" s="232">
        <v>70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 t="s">
        <v>472</v>
      </c>
      <c r="S64" s="234" t="s">
        <v>246</v>
      </c>
      <c r="T64" s="235" t="s">
        <v>411</v>
      </c>
      <c r="U64" s="220">
        <v>0.09</v>
      </c>
      <c r="V64" s="220">
        <f>ROUND(E64*U64,2)</f>
        <v>6.3</v>
      </c>
      <c r="W64" s="220"/>
      <c r="X64" s="220" t="s">
        <v>280</v>
      </c>
      <c r="Y64" s="220" t="s">
        <v>249</v>
      </c>
      <c r="Z64" s="210"/>
      <c r="AA64" s="210"/>
      <c r="AB64" s="210"/>
      <c r="AC64" s="210"/>
      <c r="AD64" s="210"/>
      <c r="AE64" s="210"/>
      <c r="AF64" s="210"/>
      <c r="AG64" s="210" t="s">
        <v>473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62" t="s">
        <v>2716</v>
      </c>
      <c r="D65" s="254"/>
      <c r="E65" s="255">
        <v>70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322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56.25" outlineLevel="1" x14ac:dyDescent="0.2">
      <c r="A66" s="229">
        <v>46</v>
      </c>
      <c r="B66" s="230" t="s">
        <v>791</v>
      </c>
      <c r="C66" s="247" t="s">
        <v>792</v>
      </c>
      <c r="D66" s="231" t="s">
        <v>400</v>
      </c>
      <c r="E66" s="232">
        <v>84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2">
        <v>5.2999999999999998E-4</v>
      </c>
      <c r="O66" s="232">
        <f>ROUND(E66*N66,2)</f>
        <v>0.04</v>
      </c>
      <c r="P66" s="232">
        <v>0</v>
      </c>
      <c r="Q66" s="232">
        <f>ROUND(E66*P66,2)</f>
        <v>0</v>
      </c>
      <c r="R66" s="234" t="s">
        <v>549</v>
      </c>
      <c r="S66" s="234" t="s">
        <v>246</v>
      </c>
      <c r="T66" s="235" t="s">
        <v>411</v>
      </c>
      <c r="U66" s="220">
        <v>0</v>
      </c>
      <c r="V66" s="220">
        <f>ROUND(E66*U66,2)</f>
        <v>0</v>
      </c>
      <c r="W66" s="220"/>
      <c r="X66" s="220" t="s">
        <v>550</v>
      </c>
      <c r="Y66" s="220" t="s">
        <v>249</v>
      </c>
      <c r="Z66" s="210"/>
      <c r="AA66" s="210"/>
      <c r="AB66" s="210"/>
      <c r="AC66" s="210"/>
      <c r="AD66" s="210"/>
      <c r="AE66" s="210"/>
      <c r="AF66" s="210"/>
      <c r="AG66" s="210" t="s">
        <v>746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2" t="s">
        <v>2717</v>
      </c>
      <c r="D67" s="254"/>
      <c r="E67" s="255">
        <v>84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322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9">
        <v>47</v>
      </c>
      <c r="B68" s="240" t="s">
        <v>2718</v>
      </c>
      <c r="C68" s="250" t="s">
        <v>2719</v>
      </c>
      <c r="D68" s="241" t="s">
        <v>400</v>
      </c>
      <c r="E68" s="242">
        <v>2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2">
        <v>0</v>
      </c>
      <c r="O68" s="242">
        <f>ROUND(E68*N68,2)</f>
        <v>0</v>
      </c>
      <c r="P68" s="242">
        <v>0</v>
      </c>
      <c r="Q68" s="242">
        <f>ROUND(E68*P68,2)</f>
        <v>0</v>
      </c>
      <c r="R68" s="244" t="s">
        <v>472</v>
      </c>
      <c r="S68" s="244" t="s">
        <v>246</v>
      </c>
      <c r="T68" s="245" t="s">
        <v>411</v>
      </c>
      <c r="U68" s="220">
        <v>9.5000000000000001E-2</v>
      </c>
      <c r="V68" s="220">
        <f>ROUND(E68*U68,2)</f>
        <v>0.19</v>
      </c>
      <c r="W68" s="220"/>
      <c r="X68" s="220" t="s">
        <v>280</v>
      </c>
      <c r="Y68" s="220" t="s">
        <v>249</v>
      </c>
      <c r="Z68" s="210"/>
      <c r="AA68" s="210"/>
      <c r="AB68" s="210"/>
      <c r="AC68" s="210"/>
      <c r="AD68" s="210"/>
      <c r="AE68" s="210"/>
      <c r="AF68" s="210"/>
      <c r="AG68" s="210" t="s">
        <v>473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3.75" outlineLevel="1" x14ac:dyDescent="0.2">
      <c r="A69" s="239">
        <v>48</v>
      </c>
      <c r="B69" s="240" t="s">
        <v>2720</v>
      </c>
      <c r="C69" s="250" t="s">
        <v>2721</v>
      </c>
      <c r="D69" s="241" t="s">
        <v>400</v>
      </c>
      <c r="E69" s="242">
        <v>2.1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2">
        <v>2.1000000000000001E-4</v>
      </c>
      <c r="O69" s="242">
        <f>ROUND(E69*N69,2)</f>
        <v>0</v>
      </c>
      <c r="P69" s="242">
        <v>0</v>
      </c>
      <c r="Q69" s="242">
        <f>ROUND(E69*P69,2)</f>
        <v>0</v>
      </c>
      <c r="R69" s="244" t="s">
        <v>549</v>
      </c>
      <c r="S69" s="244" t="s">
        <v>246</v>
      </c>
      <c r="T69" s="245" t="s">
        <v>411</v>
      </c>
      <c r="U69" s="220">
        <v>0</v>
      </c>
      <c r="V69" s="220">
        <f>ROUND(E69*U69,2)</f>
        <v>0</v>
      </c>
      <c r="W69" s="220"/>
      <c r="X69" s="220" t="s">
        <v>550</v>
      </c>
      <c r="Y69" s="220" t="s">
        <v>249</v>
      </c>
      <c r="Z69" s="210"/>
      <c r="AA69" s="210"/>
      <c r="AB69" s="210"/>
      <c r="AC69" s="210"/>
      <c r="AD69" s="210"/>
      <c r="AE69" s="210"/>
      <c r="AF69" s="210"/>
      <c r="AG69" s="210" t="s">
        <v>746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9">
        <v>49</v>
      </c>
      <c r="B70" s="240" t="s">
        <v>2722</v>
      </c>
      <c r="C70" s="250" t="s">
        <v>2723</v>
      </c>
      <c r="D70" s="241" t="s">
        <v>400</v>
      </c>
      <c r="E70" s="242">
        <v>130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4" t="s">
        <v>472</v>
      </c>
      <c r="S70" s="244" t="s">
        <v>246</v>
      </c>
      <c r="T70" s="245" t="s">
        <v>411</v>
      </c>
      <c r="U70" s="220">
        <v>8.5000000000000006E-2</v>
      </c>
      <c r="V70" s="220">
        <f>ROUND(E70*U70,2)</f>
        <v>11.05</v>
      </c>
      <c r="W70" s="220"/>
      <c r="X70" s="220" t="s">
        <v>280</v>
      </c>
      <c r="Y70" s="220" t="s">
        <v>249</v>
      </c>
      <c r="Z70" s="210"/>
      <c r="AA70" s="210"/>
      <c r="AB70" s="210"/>
      <c r="AC70" s="210"/>
      <c r="AD70" s="210"/>
      <c r="AE70" s="210"/>
      <c r="AF70" s="210"/>
      <c r="AG70" s="210" t="s">
        <v>473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3.75" outlineLevel="1" x14ac:dyDescent="0.2">
      <c r="A71" s="229">
        <v>50</v>
      </c>
      <c r="B71" s="230" t="s">
        <v>2724</v>
      </c>
      <c r="C71" s="247" t="s">
        <v>2725</v>
      </c>
      <c r="D71" s="231" t="s">
        <v>400</v>
      </c>
      <c r="E71" s="232">
        <v>99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6.0000000000000002E-5</v>
      </c>
      <c r="O71" s="232">
        <f>ROUND(E71*N71,2)</f>
        <v>0.01</v>
      </c>
      <c r="P71" s="232">
        <v>0</v>
      </c>
      <c r="Q71" s="232">
        <f>ROUND(E71*P71,2)</f>
        <v>0</v>
      </c>
      <c r="R71" s="234" t="s">
        <v>549</v>
      </c>
      <c r="S71" s="234" t="s">
        <v>246</v>
      </c>
      <c r="T71" s="235" t="s">
        <v>411</v>
      </c>
      <c r="U71" s="220">
        <v>0</v>
      </c>
      <c r="V71" s="220">
        <f>ROUND(E71*U71,2)</f>
        <v>0</v>
      </c>
      <c r="W71" s="220"/>
      <c r="X71" s="220" t="s">
        <v>550</v>
      </c>
      <c r="Y71" s="220" t="s">
        <v>249</v>
      </c>
      <c r="Z71" s="210"/>
      <c r="AA71" s="210"/>
      <c r="AB71" s="210"/>
      <c r="AC71" s="210"/>
      <c r="AD71" s="210"/>
      <c r="AE71" s="210"/>
      <c r="AF71" s="210"/>
      <c r="AG71" s="210" t="s">
        <v>746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2" t="s">
        <v>2726</v>
      </c>
      <c r="D72" s="254"/>
      <c r="E72" s="255">
        <v>99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322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29">
        <v>51</v>
      </c>
      <c r="B73" s="230" t="s">
        <v>2727</v>
      </c>
      <c r="C73" s="247" t="s">
        <v>2728</v>
      </c>
      <c r="D73" s="231" t="s">
        <v>400</v>
      </c>
      <c r="E73" s="232">
        <v>67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1.1E-4</v>
      </c>
      <c r="O73" s="232">
        <f>ROUND(E73*N73,2)</f>
        <v>0.01</v>
      </c>
      <c r="P73" s="232">
        <v>0</v>
      </c>
      <c r="Q73" s="232">
        <f>ROUND(E73*P73,2)</f>
        <v>0</v>
      </c>
      <c r="R73" s="234" t="s">
        <v>549</v>
      </c>
      <c r="S73" s="234" t="s">
        <v>246</v>
      </c>
      <c r="T73" s="235" t="s">
        <v>411</v>
      </c>
      <c r="U73" s="220">
        <v>0</v>
      </c>
      <c r="V73" s="220">
        <f>ROUND(E73*U73,2)</f>
        <v>0</v>
      </c>
      <c r="W73" s="220"/>
      <c r="X73" s="220" t="s">
        <v>550</v>
      </c>
      <c r="Y73" s="220" t="s">
        <v>249</v>
      </c>
      <c r="Z73" s="210"/>
      <c r="AA73" s="210"/>
      <c r="AB73" s="210"/>
      <c r="AC73" s="210"/>
      <c r="AD73" s="210"/>
      <c r="AE73" s="210"/>
      <c r="AF73" s="210"/>
      <c r="AG73" s="210" t="s">
        <v>746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2" t="s">
        <v>2729</v>
      </c>
      <c r="D74" s="254"/>
      <c r="E74" s="255">
        <v>67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322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9">
        <v>52</v>
      </c>
      <c r="B75" s="240" t="s">
        <v>797</v>
      </c>
      <c r="C75" s="250" t="s">
        <v>798</v>
      </c>
      <c r="D75" s="241" t="s">
        <v>410</v>
      </c>
      <c r="E75" s="242">
        <v>79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0</v>
      </c>
      <c r="O75" s="242">
        <f>ROUND(E75*N75,2)</f>
        <v>0</v>
      </c>
      <c r="P75" s="242">
        <v>0</v>
      </c>
      <c r="Q75" s="242">
        <f>ROUND(E75*P75,2)</f>
        <v>0</v>
      </c>
      <c r="R75" s="244" t="s">
        <v>472</v>
      </c>
      <c r="S75" s="244" t="s">
        <v>246</v>
      </c>
      <c r="T75" s="245" t="s">
        <v>411</v>
      </c>
      <c r="U75" s="220">
        <v>5.0500000000000003E-2</v>
      </c>
      <c r="V75" s="220">
        <f>ROUND(E75*U75,2)</f>
        <v>3.99</v>
      </c>
      <c r="W75" s="220"/>
      <c r="X75" s="220" t="s">
        <v>280</v>
      </c>
      <c r="Y75" s="220" t="s">
        <v>249</v>
      </c>
      <c r="Z75" s="210"/>
      <c r="AA75" s="210"/>
      <c r="AB75" s="210"/>
      <c r="AC75" s="210"/>
      <c r="AD75" s="210"/>
      <c r="AE75" s="210"/>
      <c r="AF75" s="210"/>
      <c r="AG75" s="210" t="s">
        <v>473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9">
        <v>53</v>
      </c>
      <c r="B76" s="240" t="s">
        <v>799</v>
      </c>
      <c r="C76" s="250" t="s">
        <v>800</v>
      </c>
      <c r="D76" s="241" t="s">
        <v>410</v>
      </c>
      <c r="E76" s="242">
        <v>10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4" t="s">
        <v>472</v>
      </c>
      <c r="S76" s="244" t="s">
        <v>246</v>
      </c>
      <c r="T76" s="245" t="s">
        <v>411</v>
      </c>
      <c r="U76" s="220">
        <v>6.0499999999999998E-2</v>
      </c>
      <c r="V76" s="220">
        <f>ROUND(E76*U76,2)</f>
        <v>0.61</v>
      </c>
      <c r="W76" s="220"/>
      <c r="X76" s="220" t="s">
        <v>280</v>
      </c>
      <c r="Y76" s="220" t="s">
        <v>249</v>
      </c>
      <c r="Z76" s="210"/>
      <c r="AA76" s="210"/>
      <c r="AB76" s="210"/>
      <c r="AC76" s="210"/>
      <c r="AD76" s="210"/>
      <c r="AE76" s="210"/>
      <c r="AF76" s="210"/>
      <c r="AG76" s="210" t="s">
        <v>473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9">
        <v>54</v>
      </c>
      <c r="B77" s="240" t="s">
        <v>2730</v>
      </c>
      <c r="C77" s="250" t="s">
        <v>2731</v>
      </c>
      <c r="D77" s="241" t="s">
        <v>410</v>
      </c>
      <c r="E77" s="242">
        <v>4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2">
        <v>0</v>
      </c>
      <c r="O77" s="242">
        <f>ROUND(E77*N77,2)</f>
        <v>0</v>
      </c>
      <c r="P77" s="242">
        <v>0</v>
      </c>
      <c r="Q77" s="242">
        <f>ROUND(E77*P77,2)</f>
        <v>0</v>
      </c>
      <c r="R77" s="244" t="s">
        <v>472</v>
      </c>
      <c r="S77" s="244" t="s">
        <v>246</v>
      </c>
      <c r="T77" s="245" t="s">
        <v>411</v>
      </c>
      <c r="U77" s="220">
        <v>5.0999999999999997E-2</v>
      </c>
      <c r="V77" s="220">
        <f>ROUND(E77*U77,2)</f>
        <v>0.2</v>
      </c>
      <c r="W77" s="220"/>
      <c r="X77" s="220" t="s">
        <v>280</v>
      </c>
      <c r="Y77" s="220" t="s">
        <v>249</v>
      </c>
      <c r="Z77" s="210"/>
      <c r="AA77" s="210"/>
      <c r="AB77" s="210"/>
      <c r="AC77" s="210"/>
      <c r="AD77" s="210"/>
      <c r="AE77" s="210"/>
      <c r="AF77" s="210"/>
      <c r="AG77" s="210" t="s">
        <v>473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9">
        <v>55</v>
      </c>
      <c r="B78" s="240" t="s">
        <v>2732</v>
      </c>
      <c r="C78" s="250" t="s">
        <v>2733</v>
      </c>
      <c r="D78" s="241" t="s">
        <v>410</v>
      </c>
      <c r="E78" s="242">
        <v>4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4"/>
      <c r="S78" s="244" t="s">
        <v>279</v>
      </c>
      <c r="T78" s="245" t="s">
        <v>247</v>
      </c>
      <c r="U78" s="220">
        <v>0</v>
      </c>
      <c r="V78" s="220">
        <f>ROUND(E78*U78,2)</f>
        <v>0</v>
      </c>
      <c r="W78" s="220"/>
      <c r="X78" s="220" t="s">
        <v>550</v>
      </c>
      <c r="Y78" s="220" t="s">
        <v>249</v>
      </c>
      <c r="Z78" s="210"/>
      <c r="AA78" s="210"/>
      <c r="AB78" s="210"/>
      <c r="AC78" s="210"/>
      <c r="AD78" s="210"/>
      <c r="AE78" s="210"/>
      <c r="AF78" s="210"/>
      <c r="AG78" s="210" t="s">
        <v>746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29">
        <v>56</v>
      </c>
      <c r="B79" s="230" t="s">
        <v>2734</v>
      </c>
      <c r="C79" s="247" t="s">
        <v>2735</v>
      </c>
      <c r="D79" s="231" t="s">
        <v>410</v>
      </c>
      <c r="E79" s="232">
        <v>396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 t="s">
        <v>2736</v>
      </c>
      <c r="S79" s="234" t="s">
        <v>246</v>
      </c>
      <c r="T79" s="235" t="s">
        <v>411</v>
      </c>
      <c r="U79" s="220">
        <v>0.01</v>
      </c>
      <c r="V79" s="220">
        <f>ROUND(E79*U79,2)</f>
        <v>3.96</v>
      </c>
      <c r="W79" s="220"/>
      <c r="X79" s="220" t="s">
        <v>280</v>
      </c>
      <c r="Y79" s="220" t="s">
        <v>249</v>
      </c>
      <c r="Z79" s="210"/>
      <c r="AA79" s="210"/>
      <c r="AB79" s="210"/>
      <c r="AC79" s="210"/>
      <c r="AD79" s="210"/>
      <c r="AE79" s="210"/>
      <c r="AF79" s="210"/>
      <c r="AG79" s="210" t="s">
        <v>412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2" t="s">
        <v>2737</v>
      </c>
      <c r="D80" s="254"/>
      <c r="E80" s="255">
        <v>396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322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9">
        <v>57</v>
      </c>
      <c r="B81" s="240" t="s">
        <v>2738</v>
      </c>
      <c r="C81" s="250" t="s">
        <v>2739</v>
      </c>
      <c r="D81" s="241" t="s">
        <v>587</v>
      </c>
      <c r="E81" s="242">
        <v>1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2">
        <v>0</v>
      </c>
      <c r="O81" s="242">
        <f>ROUND(E81*N81,2)</f>
        <v>0</v>
      </c>
      <c r="P81" s="242">
        <v>0</v>
      </c>
      <c r="Q81" s="242">
        <f>ROUND(E81*P81,2)</f>
        <v>0</v>
      </c>
      <c r="R81" s="244"/>
      <c r="S81" s="244" t="s">
        <v>279</v>
      </c>
      <c r="T81" s="245" t="s">
        <v>247</v>
      </c>
      <c r="U81" s="220">
        <v>0.02</v>
      </c>
      <c r="V81" s="220">
        <f>ROUND(E81*U81,2)</f>
        <v>0.02</v>
      </c>
      <c r="W81" s="220"/>
      <c r="X81" s="220" t="s">
        <v>280</v>
      </c>
      <c r="Y81" s="220" t="s">
        <v>249</v>
      </c>
      <c r="Z81" s="210"/>
      <c r="AA81" s="210"/>
      <c r="AB81" s="210"/>
      <c r="AC81" s="210"/>
      <c r="AD81" s="210"/>
      <c r="AE81" s="210"/>
      <c r="AF81" s="210"/>
      <c r="AG81" s="210" t="s">
        <v>412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9">
        <v>58</v>
      </c>
      <c r="B82" s="240" t="s">
        <v>803</v>
      </c>
      <c r="C82" s="250" t="s">
        <v>804</v>
      </c>
      <c r="D82" s="241" t="s">
        <v>587</v>
      </c>
      <c r="E82" s="242">
        <v>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2">
        <v>0</v>
      </c>
      <c r="O82" s="242">
        <f>ROUND(E82*N82,2)</f>
        <v>0</v>
      </c>
      <c r="P82" s="242">
        <v>0</v>
      </c>
      <c r="Q82" s="242">
        <f>ROUND(E82*P82,2)</f>
        <v>0</v>
      </c>
      <c r="R82" s="244"/>
      <c r="S82" s="244" t="s">
        <v>246</v>
      </c>
      <c r="T82" s="245" t="s">
        <v>411</v>
      </c>
      <c r="U82" s="220">
        <v>0.02</v>
      </c>
      <c r="V82" s="220">
        <f>ROUND(E82*U82,2)</f>
        <v>0.02</v>
      </c>
      <c r="W82" s="220"/>
      <c r="X82" s="220" t="s">
        <v>805</v>
      </c>
      <c r="Y82" s="220" t="s">
        <v>249</v>
      </c>
      <c r="Z82" s="210"/>
      <c r="AA82" s="210"/>
      <c r="AB82" s="210"/>
      <c r="AC82" s="210"/>
      <c r="AD82" s="210"/>
      <c r="AE82" s="210"/>
      <c r="AF82" s="210"/>
      <c r="AG82" s="210" t="s">
        <v>806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9">
        <v>59</v>
      </c>
      <c r="B83" s="230" t="s">
        <v>811</v>
      </c>
      <c r="C83" s="247" t="s">
        <v>812</v>
      </c>
      <c r="D83" s="231" t="s">
        <v>813</v>
      </c>
      <c r="E83" s="232">
        <v>60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4" t="s">
        <v>814</v>
      </c>
      <c r="S83" s="234" t="s">
        <v>246</v>
      </c>
      <c r="T83" s="235" t="s">
        <v>411</v>
      </c>
      <c r="U83" s="220">
        <v>1</v>
      </c>
      <c r="V83" s="220">
        <f>ROUND(E83*U83,2)</f>
        <v>60</v>
      </c>
      <c r="W83" s="220"/>
      <c r="X83" s="220" t="s">
        <v>815</v>
      </c>
      <c r="Y83" s="220" t="s">
        <v>249</v>
      </c>
      <c r="Z83" s="210"/>
      <c r="AA83" s="210"/>
      <c r="AB83" s="210"/>
      <c r="AC83" s="210"/>
      <c r="AD83" s="210"/>
      <c r="AE83" s="210"/>
      <c r="AF83" s="210"/>
      <c r="AG83" s="210" t="s">
        <v>2740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48" t="s">
        <v>2741</v>
      </c>
      <c r="D84" s="236"/>
      <c r="E84" s="236"/>
      <c r="F84" s="236"/>
      <c r="G84" s="236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252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9">
        <v>60</v>
      </c>
      <c r="B85" s="230" t="s">
        <v>817</v>
      </c>
      <c r="C85" s="247" t="s">
        <v>818</v>
      </c>
      <c r="D85" s="231" t="s">
        <v>813</v>
      </c>
      <c r="E85" s="232">
        <v>56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 t="s">
        <v>814</v>
      </c>
      <c r="S85" s="234" t="s">
        <v>246</v>
      </c>
      <c r="T85" s="235" t="s">
        <v>411</v>
      </c>
      <c r="U85" s="220">
        <v>1</v>
      </c>
      <c r="V85" s="220">
        <f>ROUND(E85*U85,2)</f>
        <v>56</v>
      </c>
      <c r="W85" s="220"/>
      <c r="X85" s="220" t="s">
        <v>815</v>
      </c>
      <c r="Y85" s="220" t="s">
        <v>249</v>
      </c>
      <c r="Z85" s="210"/>
      <c r="AA85" s="210"/>
      <c r="AB85" s="210"/>
      <c r="AC85" s="210"/>
      <c r="AD85" s="210"/>
      <c r="AE85" s="210"/>
      <c r="AF85" s="210"/>
      <c r="AG85" s="210" t="s">
        <v>2740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3"/>
      <c r="B86" s="4"/>
      <c r="C86" s="251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12</v>
      </c>
      <c r="AF86">
        <v>21</v>
      </c>
      <c r="AG86" t="s">
        <v>227</v>
      </c>
    </row>
    <row r="87" spans="1:60" x14ac:dyDescent="0.2">
      <c r="A87" s="213"/>
      <c r="B87" s="214" t="s">
        <v>29</v>
      </c>
      <c r="C87" s="252"/>
      <c r="D87" s="215"/>
      <c r="E87" s="216"/>
      <c r="F87" s="216"/>
      <c r="G87" s="228">
        <f>G8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313</v>
      </c>
    </row>
    <row r="88" spans="1:60" x14ac:dyDescent="0.2">
      <c r="C88" s="253"/>
      <c r="D88" s="10"/>
      <c r="AG88" t="s">
        <v>314</v>
      </c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wsUFlZZZPZ0j3FRb+ZR5tnsPAzDQKJ6nHcQa6dgmKC+axxCFA+4v1AuMA731j+p5qeYAFoAjMMK0Y+TZs3I2Q==" saltValue="4WIxkSwF0N9YAHac/9+OSg==" spinCount="100000" sheet="1" formatRows="0"/>
  <mergeCells count="8">
    <mergeCell ref="C23:G23"/>
    <mergeCell ref="C84:G84"/>
    <mergeCell ref="A1:G1"/>
    <mergeCell ref="C2:G2"/>
    <mergeCell ref="C3:G3"/>
    <mergeCell ref="C4:G4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AB4B-93DE-4459-8D8D-3104F7B2D1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70</v>
      </c>
      <c r="C3" s="199" t="s">
        <v>71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84</v>
      </c>
      <c r="C4" s="202" t="s">
        <v>85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208</v>
      </c>
      <c r="C8" s="246" t="s">
        <v>209</v>
      </c>
      <c r="D8" s="224"/>
      <c r="E8" s="225"/>
      <c r="F8" s="226"/>
      <c r="G8" s="226">
        <f>SUMIF(AG9:AG33,"&lt;&gt;NOR",G9:G33)</f>
        <v>0</v>
      </c>
      <c r="H8" s="226"/>
      <c r="I8" s="226">
        <f>SUM(I9:I33)</f>
        <v>0</v>
      </c>
      <c r="J8" s="226"/>
      <c r="K8" s="226">
        <f>SUM(K9:K33)</f>
        <v>0</v>
      </c>
      <c r="L8" s="226"/>
      <c r="M8" s="226">
        <f>SUM(M9:M33)</f>
        <v>0</v>
      </c>
      <c r="N8" s="225"/>
      <c r="O8" s="225">
        <f>SUM(O9:O33)</f>
        <v>0.34000000000000008</v>
      </c>
      <c r="P8" s="225"/>
      <c r="Q8" s="225">
        <f>SUM(Q9:Q33)</f>
        <v>0</v>
      </c>
      <c r="R8" s="226"/>
      <c r="S8" s="226"/>
      <c r="T8" s="227"/>
      <c r="U8" s="221"/>
      <c r="V8" s="221">
        <f>SUM(V9:V33)</f>
        <v>212.03</v>
      </c>
      <c r="W8" s="221"/>
      <c r="X8" s="221"/>
      <c r="Y8" s="221"/>
      <c r="AG8" t="s">
        <v>242</v>
      </c>
    </row>
    <row r="9" spans="1:60" outlineLevel="1" x14ac:dyDescent="0.2">
      <c r="A9" s="239">
        <v>1</v>
      </c>
      <c r="B9" s="240" t="s">
        <v>2742</v>
      </c>
      <c r="C9" s="250" t="s">
        <v>2743</v>
      </c>
      <c r="D9" s="241" t="s">
        <v>400</v>
      </c>
      <c r="E9" s="242">
        <v>95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 t="s">
        <v>472</v>
      </c>
      <c r="S9" s="244" t="s">
        <v>246</v>
      </c>
      <c r="T9" s="245" t="s">
        <v>411</v>
      </c>
      <c r="U9" s="220">
        <v>0.12</v>
      </c>
      <c r="V9" s="220">
        <f>ROUND(E9*U9,2)</f>
        <v>11.4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473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9">
        <v>2</v>
      </c>
      <c r="B10" s="240" t="s">
        <v>2744</v>
      </c>
      <c r="C10" s="250" t="s">
        <v>2745</v>
      </c>
      <c r="D10" s="241" t="s">
        <v>400</v>
      </c>
      <c r="E10" s="242">
        <v>35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 t="s">
        <v>472</v>
      </c>
      <c r="S10" s="244" t="s">
        <v>246</v>
      </c>
      <c r="T10" s="245" t="s">
        <v>411</v>
      </c>
      <c r="U10" s="220">
        <v>0.16</v>
      </c>
      <c r="V10" s="220">
        <f>ROUND(E10*U10,2)</f>
        <v>5.6</v>
      </c>
      <c r="W10" s="220"/>
      <c r="X10" s="220" t="s">
        <v>280</v>
      </c>
      <c r="Y10" s="220" t="s">
        <v>249</v>
      </c>
      <c r="Z10" s="210"/>
      <c r="AA10" s="210"/>
      <c r="AB10" s="210"/>
      <c r="AC10" s="210"/>
      <c r="AD10" s="210"/>
      <c r="AE10" s="210"/>
      <c r="AF10" s="210"/>
      <c r="AG10" s="210" t="s">
        <v>473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3</v>
      </c>
      <c r="B11" s="240" t="s">
        <v>2746</v>
      </c>
      <c r="C11" s="250" t="s">
        <v>2747</v>
      </c>
      <c r="D11" s="241" t="s">
        <v>400</v>
      </c>
      <c r="E11" s="242">
        <v>250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 t="s">
        <v>472</v>
      </c>
      <c r="S11" s="244" t="s">
        <v>246</v>
      </c>
      <c r="T11" s="245" t="s">
        <v>411</v>
      </c>
      <c r="U11" s="220">
        <v>0.49717</v>
      </c>
      <c r="V11" s="220">
        <f>ROUND(E11*U11,2)</f>
        <v>124.29</v>
      </c>
      <c r="W11" s="220"/>
      <c r="X11" s="220" t="s">
        <v>280</v>
      </c>
      <c r="Y11" s="220" t="s">
        <v>249</v>
      </c>
      <c r="Z11" s="210"/>
      <c r="AA11" s="210"/>
      <c r="AB11" s="210"/>
      <c r="AC11" s="210"/>
      <c r="AD11" s="210"/>
      <c r="AE11" s="210"/>
      <c r="AF11" s="210"/>
      <c r="AG11" s="210" t="s">
        <v>473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9">
        <v>4</v>
      </c>
      <c r="B12" s="240" t="s">
        <v>2748</v>
      </c>
      <c r="C12" s="250" t="s">
        <v>2749</v>
      </c>
      <c r="D12" s="241" t="s">
        <v>410</v>
      </c>
      <c r="E12" s="242">
        <v>88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4" t="s">
        <v>472</v>
      </c>
      <c r="S12" s="244" t="s">
        <v>246</v>
      </c>
      <c r="T12" s="245" t="s">
        <v>411</v>
      </c>
      <c r="U12" s="220">
        <v>0.24399999999999999</v>
      </c>
      <c r="V12" s="220">
        <f>ROUND(E12*U12,2)</f>
        <v>21.47</v>
      </c>
      <c r="W12" s="220"/>
      <c r="X12" s="220" t="s">
        <v>280</v>
      </c>
      <c r="Y12" s="220" t="s">
        <v>249</v>
      </c>
      <c r="Z12" s="210"/>
      <c r="AA12" s="210"/>
      <c r="AB12" s="210"/>
      <c r="AC12" s="210"/>
      <c r="AD12" s="210"/>
      <c r="AE12" s="210"/>
      <c r="AF12" s="210"/>
      <c r="AG12" s="210" t="s">
        <v>473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5</v>
      </c>
      <c r="B13" s="240" t="s">
        <v>2750</v>
      </c>
      <c r="C13" s="250" t="s">
        <v>2751</v>
      </c>
      <c r="D13" s="241" t="s">
        <v>410</v>
      </c>
      <c r="E13" s="242">
        <v>29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 t="s">
        <v>472</v>
      </c>
      <c r="S13" s="244" t="s">
        <v>246</v>
      </c>
      <c r="T13" s="245" t="s">
        <v>411</v>
      </c>
      <c r="U13" s="220">
        <v>0.35216999999999998</v>
      </c>
      <c r="V13" s="220">
        <f>ROUND(E13*U13,2)</f>
        <v>10.210000000000001</v>
      </c>
      <c r="W13" s="220"/>
      <c r="X13" s="220" t="s">
        <v>280</v>
      </c>
      <c r="Y13" s="220" t="s">
        <v>249</v>
      </c>
      <c r="Z13" s="210"/>
      <c r="AA13" s="210"/>
      <c r="AB13" s="210"/>
      <c r="AC13" s="210"/>
      <c r="AD13" s="210"/>
      <c r="AE13" s="210"/>
      <c r="AF13" s="210"/>
      <c r="AG13" s="210" t="s">
        <v>473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9">
        <v>6</v>
      </c>
      <c r="B14" s="240" t="s">
        <v>2752</v>
      </c>
      <c r="C14" s="250" t="s">
        <v>2753</v>
      </c>
      <c r="D14" s="241" t="s">
        <v>410</v>
      </c>
      <c r="E14" s="242">
        <v>8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4" t="s">
        <v>472</v>
      </c>
      <c r="S14" s="244" t="s">
        <v>246</v>
      </c>
      <c r="T14" s="245" t="s">
        <v>411</v>
      </c>
      <c r="U14" s="220">
        <v>0.871</v>
      </c>
      <c r="V14" s="220">
        <f>ROUND(E14*U14,2)</f>
        <v>6.97</v>
      </c>
      <c r="W14" s="220"/>
      <c r="X14" s="220" t="s">
        <v>280</v>
      </c>
      <c r="Y14" s="220" t="s">
        <v>249</v>
      </c>
      <c r="Z14" s="210"/>
      <c r="AA14" s="210"/>
      <c r="AB14" s="210"/>
      <c r="AC14" s="210"/>
      <c r="AD14" s="210"/>
      <c r="AE14" s="210"/>
      <c r="AF14" s="210"/>
      <c r="AG14" s="210" t="s">
        <v>473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7</v>
      </c>
      <c r="B15" s="240" t="s">
        <v>2754</v>
      </c>
      <c r="C15" s="250" t="s">
        <v>2755</v>
      </c>
      <c r="D15" s="241" t="s">
        <v>410</v>
      </c>
      <c r="E15" s="242">
        <v>8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 t="s">
        <v>472</v>
      </c>
      <c r="S15" s="244" t="s">
        <v>246</v>
      </c>
      <c r="T15" s="245" t="s">
        <v>411</v>
      </c>
      <c r="U15" s="220">
        <v>0.11</v>
      </c>
      <c r="V15" s="220">
        <f>ROUND(E15*U15,2)</f>
        <v>0.88</v>
      </c>
      <c r="W15" s="220"/>
      <c r="X15" s="220" t="s">
        <v>280</v>
      </c>
      <c r="Y15" s="220" t="s">
        <v>249</v>
      </c>
      <c r="Z15" s="210"/>
      <c r="AA15" s="210"/>
      <c r="AB15" s="210"/>
      <c r="AC15" s="210"/>
      <c r="AD15" s="210"/>
      <c r="AE15" s="210"/>
      <c r="AF15" s="210"/>
      <c r="AG15" s="210" t="s">
        <v>473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8</v>
      </c>
      <c r="B16" s="240" t="s">
        <v>2756</v>
      </c>
      <c r="C16" s="250" t="s">
        <v>2757</v>
      </c>
      <c r="D16" s="241" t="s">
        <v>410</v>
      </c>
      <c r="E16" s="242">
        <v>18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4" t="s">
        <v>472</v>
      </c>
      <c r="S16" s="244" t="s">
        <v>246</v>
      </c>
      <c r="T16" s="245" t="s">
        <v>411</v>
      </c>
      <c r="U16" s="220">
        <v>0.4</v>
      </c>
      <c r="V16" s="220">
        <f>ROUND(E16*U16,2)</f>
        <v>7.2</v>
      </c>
      <c r="W16" s="220"/>
      <c r="X16" s="220" t="s">
        <v>280</v>
      </c>
      <c r="Y16" s="220" t="s">
        <v>249</v>
      </c>
      <c r="Z16" s="210"/>
      <c r="AA16" s="210"/>
      <c r="AB16" s="210"/>
      <c r="AC16" s="210"/>
      <c r="AD16" s="210"/>
      <c r="AE16" s="210"/>
      <c r="AF16" s="210"/>
      <c r="AG16" s="210" t="s">
        <v>473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9</v>
      </c>
      <c r="B17" s="230" t="s">
        <v>2758</v>
      </c>
      <c r="C17" s="247" t="s">
        <v>2759</v>
      </c>
      <c r="D17" s="231" t="s">
        <v>661</v>
      </c>
      <c r="E17" s="232">
        <v>105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279</v>
      </c>
      <c r="T17" s="235" t="s">
        <v>247</v>
      </c>
      <c r="U17" s="220">
        <v>0</v>
      </c>
      <c r="V17" s="220">
        <f>ROUND(E17*U17,2)</f>
        <v>0</v>
      </c>
      <c r="W17" s="220"/>
      <c r="X17" s="220" t="s">
        <v>550</v>
      </c>
      <c r="Y17" s="220" t="s">
        <v>249</v>
      </c>
      <c r="Z17" s="210"/>
      <c r="AA17" s="210"/>
      <c r="AB17" s="210"/>
      <c r="AC17" s="210"/>
      <c r="AD17" s="210"/>
      <c r="AE17" s="210"/>
      <c r="AF17" s="210"/>
      <c r="AG17" s="210" t="s">
        <v>746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8" t="s">
        <v>2760</v>
      </c>
      <c r="D18" s="236"/>
      <c r="E18" s="236"/>
      <c r="F18" s="236"/>
      <c r="G18" s="236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10</v>
      </c>
      <c r="B19" s="230" t="s">
        <v>2761</v>
      </c>
      <c r="C19" s="247" t="s">
        <v>2762</v>
      </c>
      <c r="D19" s="231" t="s">
        <v>661</v>
      </c>
      <c r="E19" s="232">
        <v>22.05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1E-3</v>
      </c>
      <c r="O19" s="232">
        <f>ROUND(E19*N19,2)</f>
        <v>0.02</v>
      </c>
      <c r="P19" s="232">
        <v>0</v>
      </c>
      <c r="Q19" s="232">
        <f>ROUND(E19*P19,2)</f>
        <v>0</v>
      </c>
      <c r="R19" s="234" t="s">
        <v>549</v>
      </c>
      <c r="S19" s="234" t="s">
        <v>246</v>
      </c>
      <c r="T19" s="235" t="s">
        <v>411</v>
      </c>
      <c r="U19" s="220">
        <v>0</v>
      </c>
      <c r="V19" s="220">
        <f>ROUND(E19*U19,2)</f>
        <v>0</v>
      </c>
      <c r="W19" s="220"/>
      <c r="X19" s="220" t="s">
        <v>550</v>
      </c>
      <c r="Y19" s="220" t="s">
        <v>249</v>
      </c>
      <c r="Z19" s="210"/>
      <c r="AA19" s="210"/>
      <c r="AB19" s="210"/>
      <c r="AC19" s="210"/>
      <c r="AD19" s="210"/>
      <c r="AE19" s="210"/>
      <c r="AF19" s="210"/>
      <c r="AG19" s="210" t="s">
        <v>746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48" t="s">
        <v>2763</v>
      </c>
      <c r="D20" s="236"/>
      <c r="E20" s="236"/>
      <c r="F20" s="236"/>
      <c r="G20" s="236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9">
        <v>11</v>
      </c>
      <c r="B21" s="230" t="s">
        <v>2764</v>
      </c>
      <c r="C21" s="247" t="s">
        <v>2765</v>
      </c>
      <c r="D21" s="231" t="s">
        <v>661</v>
      </c>
      <c r="E21" s="232">
        <v>107.73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1E-3</v>
      </c>
      <c r="O21" s="232">
        <f>ROUND(E21*N21,2)</f>
        <v>0.11</v>
      </c>
      <c r="P21" s="232">
        <v>0</v>
      </c>
      <c r="Q21" s="232">
        <f>ROUND(E21*P21,2)</f>
        <v>0</v>
      </c>
      <c r="R21" s="234" t="s">
        <v>549</v>
      </c>
      <c r="S21" s="234" t="s">
        <v>246</v>
      </c>
      <c r="T21" s="235" t="s">
        <v>411</v>
      </c>
      <c r="U21" s="220">
        <v>0</v>
      </c>
      <c r="V21" s="220">
        <f>ROUND(E21*U21,2)</f>
        <v>0</v>
      </c>
      <c r="W21" s="220"/>
      <c r="X21" s="220" t="s">
        <v>550</v>
      </c>
      <c r="Y21" s="220" t="s">
        <v>249</v>
      </c>
      <c r="Z21" s="210"/>
      <c r="AA21" s="210"/>
      <c r="AB21" s="210"/>
      <c r="AC21" s="210"/>
      <c r="AD21" s="210"/>
      <c r="AE21" s="210"/>
      <c r="AF21" s="210"/>
      <c r="AG21" s="210" t="s">
        <v>746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48" t="s">
        <v>2766</v>
      </c>
      <c r="D22" s="236"/>
      <c r="E22" s="236"/>
      <c r="F22" s="236"/>
      <c r="G22" s="236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252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9">
        <v>12</v>
      </c>
      <c r="B23" s="240" t="s">
        <v>2767</v>
      </c>
      <c r="C23" s="250" t="s">
        <v>2768</v>
      </c>
      <c r="D23" s="241" t="s">
        <v>410</v>
      </c>
      <c r="E23" s="242">
        <v>24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9.0000000000000006E-5</v>
      </c>
      <c r="O23" s="242">
        <f>ROUND(E23*N23,2)</f>
        <v>0</v>
      </c>
      <c r="P23" s="242">
        <v>0</v>
      </c>
      <c r="Q23" s="242">
        <f>ROUND(E23*P23,2)</f>
        <v>0</v>
      </c>
      <c r="R23" s="244" t="s">
        <v>549</v>
      </c>
      <c r="S23" s="244" t="s">
        <v>246</v>
      </c>
      <c r="T23" s="245" t="s">
        <v>411</v>
      </c>
      <c r="U23" s="220">
        <v>0</v>
      </c>
      <c r="V23" s="220">
        <f>ROUND(E23*U23,2)</f>
        <v>0</v>
      </c>
      <c r="W23" s="220"/>
      <c r="X23" s="220" t="s">
        <v>550</v>
      </c>
      <c r="Y23" s="220" t="s">
        <v>249</v>
      </c>
      <c r="Z23" s="210"/>
      <c r="AA23" s="210"/>
      <c r="AB23" s="210"/>
      <c r="AC23" s="210"/>
      <c r="AD23" s="210"/>
      <c r="AE23" s="210"/>
      <c r="AF23" s="210"/>
      <c r="AG23" s="210" t="s">
        <v>746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13</v>
      </c>
      <c r="B24" s="240" t="s">
        <v>2769</v>
      </c>
      <c r="C24" s="250" t="s">
        <v>2770</v>
      </c>
      <c r="D24" s="241" t="s">
        <v>410</v>
      </c>
      <c r="E24" s="242">
        <v>165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9.5E-4</v>
      </c>
      <c r="O24" s="242">
        <f>ROUND(E24*N24,2)</f>
        <v>0.16</v>
      </c>
      <c r="P24" s="242">
        <v>0</v>
      </c>
      <c r="Q24" s="242">
        <f>ROUND(E24*P24,2)</f>
        <v>0</v>
      </c>
      <c r="R24" s="244" t="s">
        <v>549</v>
      </c>
      <c r="S24" s="244" t="s">
        <v>246</v>
      </c>
      <c r="T24" s="245" t="s">
        <v>411</v>
      </c>
      <c r="U24" s="220">
        <v>0</v>
      </c>
      <c r="V24" s="220">
        <f>ROUND(E24*U24,2)</f>
        <v>0</v>
      </c>
      <c r="W24" s="220"/>
      <c r="X24" s="220" t="s">
        <v>550</v>
      </c>
      <c r="Y24" s="220" t="s">
        <v>249</v>
      </c>
      <c r="Z24" s="210"/>
      <c r="AA24" s="210"/>
      <c r="AB24" s="210"/>
      <c r="AC24" s="210"/>
      <c r="AD24" s="210"/>
      <c r="AE24" s="210"/>
      <c r="AF24" s="210"/>
      <c r="AG24" s="210" t="s">
        <v>746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14</v>
      </c>
      <c r="B25" s="240" t="s">
        <v>2771</v>
      </c>
      <c r="C25" s="250" t="s">
        <v>2772</v>
      </c>
      <c r="D25" s="241" t="s">
        <v>410</v>
      </c>
      <c r="E25" s="242">
        <v>8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3.0000000000000001E-3</v>
      </c>
      <c r="O25" s="242">
        <f>ROUND(E25*N25,2)</f>
        <v>0.02</v>
      </c>
      <c r="P25" s="242">
        <v>0</v>
      </c>
      <c r="Q25" s="242">
        <f>ROUND(E25*P25,2)</f>
        <v>0</v>
      </c>
      <c r="R25" s="244" t="s">
        <v>549</v>
      </c>
      <c r="S25" s="244" t="s">
        <v>246</v>
      </c>
      <c r="T25" s="245" t="s">
        <v>411</v>
      </c>
      <c r="U25" s="220">
        <v>0</v>
      </c>
      <c r="V25" s="220">
        <f>ROUND(E25*U25,2)</f>
        <v>0</v>
      </c>
      <c r="W25" s="220"/>
      <c r="X25" s="220" t="s">
        <v>550</v>
      </c>
      <c r="Y25" s="220" t="s">
        <v>249</v>
      </c>
      <c r="Z25" s="210"/>
      <c r="AA25" s="210"/>
      <c r="AB25" s="210"/>
      <c r="AC25" s="210"/>
      <c r="AD25" s="210"/>
      <c r="AE25" s="210"/>
      <c r="AF25" s="210"/>
      <c r="AG25" s="210" t="s">
        <v>746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9">
        <v>15</v>
      </c>
      <c r="B26" s="240" t="s">
        <v>2773</v>
      </c>
      <c r="C26" s="250" t="s">
        <v>2774</v>
      </c>
      <c r="D26" s="241" t="s">
        <v>410</v>
      </c>
      <c r="E26" s="242">
        <v>16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2">
        <v>3.2000000000000003E-4</v>
      </c>
      <c r="O26" s="242">
        <f>ROUND(E26*N26,2)</f>
        <v>0.01</v>
      </c>
      <c r="P26" s="242">
        <v>0</v>
      </c>
      <c r="Q26" s="242">
        <f>ROUND(E26*P26,2)</f>
        <v>0</v>
      </c>
      <c r="R26" s="244" t="s">
        <v>549</v>
      </c>
      <c r="S26" s="244" t="s">
        <v>246</v>
      </c>
      <c r="T26" s="245" t="s">
        <v>411</v>
      </c>
      <c r="U26" s="220">
        <v>0</v>
      </c>
      <c r="V26" s="220">
        <f>ROUND(E26*U26,2)</f>
        <v>0</v>
      </c>
      <c r="W26" s="220"/>
      <c r="X26" s="220" t="s">
        <v>550</v>
      </c>
      <c r="Y26" s="220" t="s">
        <v>249</v>
      </c>
      <c r="Z26" s="210"/>
      <c r="AA26" s="210"/>
      <c r="AB26" s="210"/>
      <c r="AC26" s="210"/>
      <c r="AD26" s="210"/>
      <c r="AE26" s="210"/>
      <c r="AF26" s="210"/>
      <c r="AG26" s="210" t="s">
        <v>746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16</v>
      </c>
      <c r="B27" s="240" t="s">
        <v>2775</v>
      </c>
      <c r="C27" s="250" t="s">
        <v>2776</v>
      </c>
      <c r="D27" s="241" t="s">
        <v>410</v>
      </c>
      <c r="E27" s="242">
        <v>8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 t="s">
        <v>549</v>
      </c>
      <c r="S27" s="244" t="s">
        <v>246</v>
      </c>
      <c r="T27" s="245" t="s">
        <v>411</v>
      </c>
      <c r="U27" s="220">
        <v>0</v>
      </c>
      <c r="V27" s="220">
        <f>ROUND(E27*U27,2)</f>
        <v>0</v>
      </c>
      <c r="W27" s="220"/>
      <c r="X27" s="220" t="s">
        <v>550</v>
      </c>
      <c r="Y27" s="220" t="s">
        <v>249</v>
      </c>
      <c r="Z27" s="210"/>
      <c r="AA27" s="210"/>
      <c r="AB27" s="210"/>
      <c r="AC27" s="210"/>
      <c r="AD27" s="210"/>
      <c r="AE27" s="210"/>
      <c r="AF27" s="210"/>
      <c r="AG27" s="210" t="s">
        <v>746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9">
        <v>17</v>
      </c>
      <c r="B28" s="240" t="s">
        <v>2777</v>
      </c>
      <c r="C28" s="250" t="s">
        <v>2778</v>
      </c>
      <c r="D28" s="241" t="s">
        <v>410</v>
      </c>
      <c r="E28" s="242">
        <v>11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2.2000000000000001E-4</v>
      </c>
      <c r="O28" s="242">
        <f>ROUND(E28*N28,2)</f>
        <v>0</v>
      </c>
      <c r="P28" s="242">
        <v>0</v>
      </c>
      <c r="Q28" s="242">
        <f>ROUND(E28*P28,2)</f>
        <v>0</v>
      </c>
      <c r="R28" s="244" t="s">
        <v>549</v>
      </c>
      <c r="S28" s="244" t="s">
        <v>246</v>
      </c>
      <c r="T28" s="245" t="s">
        <v>411</v>
      </c>
      <c r="U28" s="220">
        <v>0</v>
      </c>
      <c r="V28" s="220">
        <f>ROUND(E28*U28,2)</f>
        <v>0</v>
      </c>
      <c r="W28" s="220"/>
      <c r="X28" s="220" t="s">
        <v>550</v>
      </c>
      <c r="Y28" s="220" t="s">
        <v>249</v>
      </c>
      <c r="Z28" s="210"/>
      <c r="AA28" s="210"/>
      <c r="AB28" s="210"/>
      <c r="AC28" s="210"/>
      <c r="AD28" s="210"/>
      <c r="AE28" s="210"/>
      <c r="AF28" s="210"/>
      <c r="AG28" s="210" t="s">
        <v>746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9">
        <v>18</v>
      </c>
      <c r="B29" s="240" t="s">
        <v>2779</v>
      </c>
      <c r="C29" s="250" t="s">
        <v>2780</v>
      </c>
      <c r="D29" s="241" t="s">
        <v>410</v>
      </c>
      <c r="E29" s="242">
        <v>80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1.1E-4</v>
      </c>
      <c r="O29" s="242">
        <f>ROUND(E29*N29,2)</f>
        <v>0.01</v>
      </c>
      <c r="P29" s="242">
        <v>0</v>
      </c>
      <c r="Q29" s="242">
        <f>ROUND(E29*P29,2)</f>
        <v>0</v>
      </c>
      <c r="R29" s="244" t="s">
        <v>549</v>
      </c>
      <c r="S29" s="244" t="s">
        <v>246</v>
      </c>
      <c r="T29" s="245" t="s">
        <v>411</v>
      </c>
      <c r="U29" s="220">
        <v>0</v>
      </c>
      <c r="V29" s="220">
        <f>ROUND(E29*U29,2)</f>
        <v>0</v>
      </c>
      <c r="W29" s="220"/>
      <c r="X29" s="220" t="s">
        <v>550</v>
      </c>
      <c r="Y29" s="220" t="s">
        <v>249</v>
      </c>
      <c r="Z29" s="210"/>
      <c r="AA29" s="210"/>
      <c r="AB29" s="210"/>
      <c r="AC29" s="210"/>
      <c r="AD29" s="210"/>
      <c r="AE29" s="210"/>
      <c r="AF29" s="210"/>
      <c r="AG29" s="210" t="s">
        <v>746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19</v>
      </c>
      <c r="B30" s="240" t="s">
        <v>2781</v>
      </c>
      <c r="C30" s="250" t="s">
        <v>2782</v>
      </c>
      <c r="D30" s="241" t="s">
        <v>410</v>
      </c>
      <c r="E30" s="242">
        <v>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2.0000000000000001E-4</v>
      </c>
      <c r="O30" s="242">
        <f>ROUND(E30*N30,2)</f>
        <v>0</v>
      </c>
      <c r="P30" s="242">
        <v>0</v>
      </c>
      <c r="Q30" s="242">
        <f>ROUND(E30*P30,2)</f>
        <v>0</v>
      </c>
      <c r="R30" s="244" t="s">
        <v>549</v>
      </c>
      <c r="S30" s="244" t="s">
        <v>246</v>
      </c>
      <c r="T30" s="245" t="s">
        <v>411</v>
      </c>
      <c r="U30" s="220">
        <v>0</v>
      </c>
      <c r="V30" s="220">
        <f>ROUND(E30*U30,2)</f>
        <v>0</v>
      </c>
      <c r="W30" s="220"/>
      <c r="X30" s="220" t="s">
        <v>550</v>
      </c>
      <c r="Y30" s="220" t="s">
        <v>249</v>
      </c>
      <c r="Z30" s="210"/>
      <c r="AA30" s="210"/>
      <c r="AB30" s="210"/>
      <c r="AC30" s="210"/>
      <c r="AD30" s="210"/>
      <c r="AE30" s="210"/>
      <c r="AF30" s="210"/>
      <c r="AG30" s="210" t="s">
        <v>746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9">
        <v>20</v>
      </c>
      <c r="B31" s="240" t="s">
        <v>2783</v>
      </c>
      <c r="C31" s="250" t="s">
        <v>2784</v>
      </c>
      <c r="D31" s="241" t="s">
        <v>410</v>
      </c>
      <c r="E31" s="242">
        <v>18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2.9999999999999997E-4</v>
      </c>
      <c r="O31" s="242">
        <f>ROUND(E31*N31,2)</f>
        <v>0.01</v>
      </c>
      <c r="P31" s="242">
        <v>0</v>
      </c>
      <c r="Q31" s="242">
        <f>ROUND(E31*P31,2)</f>
        <v>0</v>
      </c>
      <c r="R31" s="244" t="s">
        <v>549</v>
      </c>
      <c r="S31" s="244" t="s">
        <v>246</v>
      </c>
      <c r="T31" s="245" t="s">
        <v>411</v>
      </c>
      <c r="U31" s="220">
        <v>0</v>
      </c>
      <c r="V31" s="220">
        <f>ROUND(E31*U31,2)</f>
        <v>0</v>
      </c>
      <c r="W31" s="220"/>
      <c r="X31" s="220" t="s">
        <v>550</v>
      </c>
      <c r="Y31" s="220" t="s">
        <v>249</v>
      </c>
      <c r="Z31" s="210"/>
      <c r="AA31" s="210"/>
      <c r="AB31" s="210"/>
      <c r="AC31" s="210"/>
      <c r="AD31" s="210"/>
      <c r="AE31" s="210"/>
      <c r="AF31" s="210"/>
      <c r="AG31" s="210" t="s">
        <v>746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9">
        <v>21</v>
      </c>
      <c r="B32" s="240" t="s">
        <v>2785</v>
      </c>
      <c r="C32" s="250" t="s">
        <v>2786</v>
      </c>
      <c r="D32" s="241" t="s">
        <v>0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4"/>
      <c r="S32" s="244" t="s">
        <v>246</v>
      </c>
      <c r="T32" s="245" t="s">
        <v>411</v>
      </c>
      <c r="U32" s="220">
        <v>5.7999999999999996E-3</v>
      </c>
      <c r="V32" s="220">
        <f>ROUND(E32*U32,2)</f>
        <v>0.01</v>
      </c>
      <c r="W32" s="220"/>
      <c r="X32" s="220" t="s">
        <v>805</v>
      </c>
      <c r="Y32" s="220" t="s">
        <v>249</v>
      </c>
      <c r="Z32" s="210"/>
      <c r="AA32" s="210"/>
      <c r="AB32" s="210"/>
      <c r="AC32" s="210"/>
      <c r="AD32" s="210"/>
      <c r="AE32" s="210"/>
      <c r="AF32" s="210"/>
      <c r="AG32" s="210" t="s">
        <v>806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9">
        <v>22</v>
      </c>
      <c r="B33" s="230" t="s">
        <v>817</v>
      </c>
      <c r="C33" s="247" t="s">
        <v>818</v>
      </c>
      <c r="D33" s="231" t="s">
        <v>813</v>
      </c>
      <c r="E33" s="232">
        <v>24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 t="s">
        <v>814</v>
      </c>
      <c r="S33" s="234" t="s">
        <v>246</v>
      </c>
      <c r="T33" s="235" t="s">
        <v>411</v>
      </c>
      <c r="U33" s="220">
        <v>1</v>
      </c>
      <c r="V33" s="220">
        <f>ROUND(E33*U33,2)</f>
        <v>24</v>
      </c>
      <c r="W33" s="220"/>
      <c r="X33" s="220" t="s">
        <v>815</v>
      </c>
      <c r="Y33" s="220" t="s">
        <v>249</v>
      </c>
      <c r="Z33" s="210"/>
      <c r="AA33" s="210"/>
      <c r="AB33" s="210"/>
      <c r="AC33" s="210"/>
      <c r="AD33" s="210"/>
      <c r="AE33" s="210"/>
      <c r="AF33" s="210"/>
      <c r="AG33" s="210" t="s">
        <v>2740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3"/>
      <c r="B34" s="4"/>
      <c r="C34" s="25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12</v>
      </c>
      <c r="AF34">
        <v>21</v>
      </c>
      <c r="AG34" t="s">
        <v>227</v>
      </c>
    </row>
    <row r="35" spans="1:60" x14ac:dyDescent="0.2">
      <c r="A35" s="213"/>
      <c r="B35" s="214" t="s">
        <v>29</v>
      </c>
      <c r="C35" s="252"/>
      <c r="D35" s="215"/>
      <c r="E35" s="216"/>
      <c r="F35" s="216"/>
      <c r="G35" s="228">
        <f>G8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313</v>
      </c>
    </row>
    <row r="36" spans="1:60" x14ac:dyDescent="0.2">
      <c r="C36" s="253"/>
      <c r="D36" s="10"/>
      <c r="AG36" t="s">
        <v>314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EzieYR1V5eWy5t79NkEKf6NZD3InaXzq18pS4LYW9/XBpirGWp4AbUOdLnUqlqQUvnuAyiYycjUQBj/Nes3UQ==" saltValue="EEVMyQRuDbBlojJ0wGJeFQ==" spinCount="100000" sheet="1" formatRows="0"/>
  <mergeCells count="7">
    <mergeCell ref="C22:G22"/>
    <mergeCell ref="A1:G1"/>
    <mergeCell ref="C2:G2"/>
    <mergeCell ref="C3:G3"/>
    <mergeCell ref="C4:G4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87ED-828F-4DBD-9318-4CD582E50F2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214</v>
      </c>
      <c r="B1" s="195"/>
      <c r="C1" s="195"/>
      <c r="D1" s="195"/>
      <c r="E1" s="195"/>
      <c r="F1" s="195"/>
      <c r="G1" s="195"/>
      <c r="AG1" t="s">
        <v>215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216</v>
      </c>
    </row>
    <row r="3" spans="1:60" ht="24.95" customHeight="1" x14ac:dyDescent="0.2">
      <c r="A3" s="196" t="s">
        <v>8</v>
      </c>
      <c r="B3" s="48" t="s">
        <v>70</v>
      </c>
      <c r="C3" s="199" t="s">
        <v>71</v>
      </c>
      <c r="D3" s="197"/>
      <c r="E3" s="197"/>
      <c r="F3" s="197"/>
      <c r="G3" s="198"/>
      <c r="AC3" s="174" t="s">
        <v>216</v>
      </c>
      <c r="AG3" t="s">
        <v>217</v>
      </c>
    </row>
    <row r="4" spans="1:60" ht="24.95" customHeight="1" x14ac:dyDescent="0.2">
      <c r="A4" s="200" t="s">
        <v>9</v>
      </c>
      <c r="B4" s="201" t="s">
        <v>86</v>
      </c>
      <c r="C4" s="202" t="s">
        <v>87</v>
      </c>
      <c r="D4" s="203"/>
      <c r="E4" s="203"/>
      <c r="F4" s="203"/>
      <c r="G4" s="204"/>
      <c r="AG4" t="s">
        <v>218</v>
      </c>
    </row>
    <row r="5" spans="1:60" x14ac:dyDescent="0.2">
      <c r="D5" s="10"/>
    </row>
    <row r="6" spans="1:60" ht="38.25" x14ac:dyDescent="0.2">
      <c r="A6" s="206" t="s">
        <v>219</v>
      </c>
      <c r="B6" s="208" t="s">
        <v>220</v>
      </c>
      <c r="C6" s="208" t="s">
        <v>221</v>
      </c>
      <c r="D6" s="207" t="s">
        <v>222</v>
      </c>
      <c r="E6" s="206" t="s">
        <v>223</v>
      </c>
      <c r="F6" s="205" t="s">
        <v>224</v>
      </c>
      <c r="G6" s="206" t="s">
        <v>29</v>
      </c>
      <c r="H6" s="209" t="s">
        <v>30</v>
      </c>
      <c r="I6" s="209" t="s">
        <v>225</v>
      </c>
      <c r="J6" s="209" t="s">
        <v>31</v>
      </c>
      <c r="K6" s="209" t="s">
        <v>226</v>
      </c>
      <c r="L6" s="209" t="s">
        <v>227</v>
      </c>
      <c r="M6" s="209" t="s">
        <v>228</v>
      </c>
      <c r="N6" s="209" t="s">
        <v>229</v>
      </c>
      <c r="O6" s="209" t="s">
        <v>230</v>
      </c>
      <c r="P6" s="209" t="s">
        <v>231</v>
      </c>
      <c r="Q6" s="209" t="s">
        <v>232</v>
      </c>
      <c r="R6" s="209" t="s">
        <v>233</v>
      </c>
      <c r="S6" s="209" t="s">
        <v>234</v>
      </c>
      <c r="T6" s="209" t="s">
        <v>235</v>
      </c>
      <c r="U6" s="209" t="s">
        <v>236</v>
      </c>
      <c r="V6" s="209" t="s">
        <v>237</v>
      </c>
      <c r="W6" s="209" t="s">
        <v>238</v>
      </c>
      <c r="X6" s="209" t="s">
        <v>239</v>
      </c>
      <c r="Y6" s="209" t="s">
        <v>240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241</v>
      </c>
      <c r="B8" s="223" t="s">
        <v>203</v>
      </c>
      <c r="C8" s="246" t="s">
        <v>205</v>
      </c>
      <c r="D8" s="224"/>
      <c r="E8" s="225"/>
      <c r="F8" s="226"/>
      <c r="G8" s="226">
        <f>SUMIF(AG9:AG48,"&lt;&gt;NOR",G9:G48)</f>
        <v>0</v>
      </c>
      <c r="H8" s="226"/>
      <c r="I8" s="226">
        <f>SUM(I9:I48)</f>
        <v>0</v>
      </c>
      <c r="J8" s="226"/>
      <c r="K8" s="226">
        <f>SUM(K9:K48)</f>
        <v>0</v>
      </c>
      <c r="L8" s="226"/>
      <c r="M8" s="226">
        <f>SUM(M9:M48)</f>
        <v>0</v>
      </c>
      <c r="N8" s="225"/>
      <c r="O8" s="225">
        <f>SUM(O9:O48)</f>
        <v>2.25</v>
      </c>
      <c r="P8" s="225"/>
      <c r="Q8" s="225">
        <f>SUM(Q9:Q48)</f>
        <v>0</v>
      </c>
      <c r="R8" s="226"/>
      <c r="S8" s="226"/>
      <c r="T8" s="227"/>
      <c r="U8" s="221"/>
      <c r="V8" s="221">
        <f>SUM(V9:V48)</f>
        <v>109.30000000000001</v>
      </c>
      <c r="W8" s="221"/>
      <c r="X8" s="221"/>
      <c r="Y8" s="221"/>
      <c r="AG8" t="s">
        <v>242</v>
      </c>
    </row>
    <row r="9" spans="1:60" outlineLevel="1" x14ac:dyDescent="0.2">
      <c r="A9" s="239">
        <v>1</v>
      </c>
      <c r="B9" s="240" t="s">
        <v>742</v>
      </c>
      <c r="C9" s="250" t="s">
        <v>743</v>
      </c>
      <c r="D9" s="241" t="s">
        <v>400</v>
      </c>
      <c r="E9" s="242">
        <v>90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 t="s">
        <v>472</v>
      </c>
      <c r="S9" s="244" t="s">
        <v>246</v>
      </c>
      <c r="T9" s="245" t="s">
        <v>411</v>
      </c>
      <c r="U9" s="220">
        <v>0.371</v>
      </c>
      <c r="V9" s="220">
        <f>ROUND(E9*U9,2)</f>
        <v>33.39</v>
      </c>
      <c r="W9" s="220"/>
      <c r="X9" s="220" t="s">
        <v>280</v>
      </c>
      <c r="Y9" s="220" t="s">
        <v>249</v>
      </c>
      <c r="Z9" s="210"/>
      <c r="AA9" s="210"/>
      <c r="AB9" s="210"/>
      <c r="AC9" s="210"/>
      <c r="AD9" s="210"/>
      <c r="AE9" s="210"/>
      <c r="AF9" s="210"/>
      <c r="AG9" s="210" t="s">
        <v>473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9">
        <v>2</v>
      </c>
      <c r="B10" s="240" t="s">
        <v>744</v>
      </c>
      <c r="C10" s="250" t="s">
        <v>2787</v>
      </c>
      <c r="D10" s="241" t="s">
        <v>410</v>
      </c>
      <c r="E10" s="242">
        <v>45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4"/>
      <c r="S10" s="244" t="s">
        <v>279</v>
      </c>
      <c r="T10" s="245" t="s">
        <v>247</v>
      </c>
      <c r="U10" s="220">
        <v>0</v>
      </c>
      <c r="V10" s="220">
        <f>ROUND(E10*U10,2)</f>
        <v>0</v>
      </c>
      <c r="W10" s="220"/>
      <c r="X10" s="220" t="s">
        <v>550</v>
      </c>
      <c r="Y10" s="220" t="s">
        <v>249</v>
      </c>
      <c r="Z10" s="210"/>
      <c r="AA10" s="210"/>
      <c r="AB10" s="210"/>
      <c r="AC10" s="210"/>
      <c r="AD10" s="210"/>
      <c r="AE10" s="210"/>
      <c r="AF10" s="210"/>
      <c r="AG10" s="210" t="s">
        <v>746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9">
        <v>3</v>
      </c>
      <c r="B11" s="230" t="s">
        <v>2788</v>
      </c>
      <c r="C11" s="247" t="s">
        <v>2789</v>
      </c>
      <c r="D11" s="231" t="s">
        <v>410</v>
      </c>
      <c r="E11" s="232">
        <v>12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1.2E-4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246</v>
      </c>
      <c r="T11" s="235" t="s">
        <v>411</v>
      </c>
      <c r="U11" s="220">
        <v>0.33</v>
      </c>
      <c r="V11" s="220">
        <f>ROUND(E11*U11,2)</f>
        <v>3.96</v>
      </c>
      <c r="W11" s="220"/>
      <c r="X11" s="220" t="s">
        <v>280</v>
      </c>
      <c r="Y11" s="220" t="s">
        <v>249</v>
      </c>
      <c r="Z11" s="210"/>
      <c r="AA11" s="210"/>
      <c r="AB11" s="210"/>
      <c r="AC11" s="210"/>
      <c r="AD11" s="210"/>
      <c r="AE11" s="210"/>
      <c r="AF11" s="210"/>
      <c r="AG11" s="210" t="s">
        <v>473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48" t="s">
        <v>2670</v>
      </c>
      <c r="D12" s="236"/>
      <c r="E12" s="236"/>
      <c r="F12" s="236"/>
      <c r="G12" s="236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252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7" t="str">
        <f>C12</f>
        <v>vstupní otvory vyrobeny z pružného materiálu, zajištěna vzduchotěsnost prostupu i při vloženém kabelu nebo trubce</v>
      </c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29">
        <v>4</v>
      </c>
      <c r="B13" s="230" t="s">
        <v>749</v>
      </c>
      <c r="C13" s="247" t="s">
        <v>750</v>
      </c>
      <c r="D13" s="231" t="s">
        <v>410</v>
      </c>
      <c r="E13" s="232">
        <v>12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2.0000000000000002E-5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549</v>
      </c>
      <c r="S13" s="234" t="s">
        <v>246</v>
      </c>
      <c r="T13" s="235" t="s">
        <v>411</v>
      </c>
      <c r="U13" s="220">
        <v>0</v>
      </c>
      <c r="V13" s="220">
        <f>ROUND(E13*U13,2)</f>
        <v>0</v>
      </c>
      <c r="W13" s="220"/>
      <c r="X13" s="220" t="s">
        <v>550</v>
      </c>
      <c r="Y13" s="220" t="s">
        <v>249</v>
      </c>
      <c r="Z13" s="210"/>
      <c r="AA13" s="210"/>
      <c r="AB13" s="210"/>
      <c r="AC13" s="210"/>
      <c r="AD13" s="210"/>
      <c r="AE13" s="210"/>
      <c r="AF13" s="210"/>
      <c r="AG13" s="210" t="s">
        <v>746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48" t="s">
        <v>2670</v>
      </c>
      <c r="D14" s="236"/>
      <c r="E14" s="236"/>
      <c r="F14" s="236"/>
      <c r="G14" s="236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vstupní otvory vyrobeny z pružného materiálu, zajištěna vzduchotěsnost prostupu i při vloženém kabelu nebo trubce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5</v>
      </c>
      <c r="B15" s="230" t="s">
        <v>2790</v>
      </c>
      <c r="C15" s="247" t="s">
        <v>2791</v>
      </c>
      <c r="D15" s="231" t="s">
        <v>410</v>
      </c>
      <c r="E15" s="232">
        <v>10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1.2999999999999999E-4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246</v>
      </c>
      <c r="T15" s="235" t="s">
        <v>411</v>
      </c>
      <c r="U15" s="220">
        <v>0.37</v>
      </c>
      <c r="V15" s="220">
        <f>ROUND(E15*U15,2)</f>
        <v>3.7</v>
      </c>
      <c r="W15" s="220"/>
      <c r="X15" s="220" t="s">
        <v>280</v>
      </c>
      <c r="Y15" s="220" t="s">
        <v>249</v>
      </c>
      <c r="Z15" s="210"/>
      <c r="AA15" s="210"/>
      <c r="AB15" s="210"/>
      <c r="AC15" s="210"/>
      <c r="AD15" s="210"/>
      <c r="AE15" s="210"/>
      <c r="AF15" s="210"/>
      <c r="AG15" s="210" t="s">
        <v>473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8" t="s">
        <v>2670</v>
      </c>
      <c r="D16" s="236"/>
      <c r="E16" s="236"/>
      <c r="F16" s="236"/>
      <c r="G16" s="236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7" t="str">
        <f>C16</f>
        <v>vstupní otvory vyrobeny z pružného materiálu, zajištěna vzduchotěsnost prostupu i při vloženém kabelu nebo trubce</v>
      </c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29">
        <v>6</v>
      </c>
      <c r="B17" s="230" t="s">
        <v>2792</v>
      </c>
      <c r="C17" s="247" t="s">
        <v>2793</v>
      </c>
      <c r="D17" s="231" t="s">
        <v>410</v>
      </c>
      <c r="E17" s="232">
        <v>10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3.0000000000000001E-5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549</v>
      </c>
      <c r="S17" s="234" t="s">
        <v>411</v>
      </c>
      <c r="T17" s="235" t="s">
        <v>411</v>
      </c>
      <c r="U17" s="220">
        <v>0</v>
      </c>
      <c r="V17" s="220">
        <f>ROUND(E17*U17,2)</f>
        <v>0</v>
      </c>
      <c r="W17" s="220"/>
      <c r="X17" s="220" t="s">
        <v>550</v>
      </c>
      <c r="Y17" s="220" t="s">
        <v>249</v>
      </c>
      <c r="Z17" s="210"/>
      <c r="AA17" s="210"/>
      <c r="AB17" s="210"/>
      <c r="AC17" s="210"/>
      <c r="AD17" s="210"/>
      <c r="AE17" s="210"/>
      <c r="AF17" s="210"/>
      <c r="AG17" s="210" t="s">
        <v>746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8" t="s">
        <v>2670</v>
      </c>
      <c r="D18" s="236"/>
      <c r="E18" s="236"/>
      <c r="F18" s="236"/>
      <c r="G18" s="236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7" t="str">
        <f>C18</f>
        <v>vstupní otvory vyrobeny z pružného materiálu, zajištěna vzduchotěsnost prostupu i při vloženém kabelu nebo trubce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9">
        <v>7</v>
      </c>
      <c r="B19" s="240" t="s">
        <v>2794</v>
      </c>
      <c r="C19" s="250" t="s">
        <v>2795</v>
      </c>
      <c r="D19" s="241" t="s">
        <v>400</v>
      </c>
      <c r="E19" s="242">
        <v>60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3.3570000000000003E-2</v>
      </c>
      <c r="O19" s="242">
        <f>ROUND(E19*N19,2)</f>
        <v>2.0099999999999998</v>
      </c>
      <c r="P19" s="242">
        <v>0</v>
      </c>
      <c r="Q19" s="242">
        <f>ROUND(E19*P19,2)</f>
        <v>0</v>
      </c>
      <c r="R19" s="244"/>
      <c r="S19" s="244" t="s">
        <v>246</v>
      </c>
      <c r="T19" s="245" t="s">
        <v>411</v>
      </c>
      <c r="U19" s="220">
        <v>0.26</v>
      </c>
      <c r="V19" s="220">
        <f>ROUND(E19*U19,2)</f>
        <v>15.6</v>
      </c>
      <c r="W19" s="220"/>
      <c r="X19" s="220" t="s">
        <v>280</v>
      </c>
      <c r="Y19" s="220" t="s">
        <v>249</v>
      </c>
      <c r="Z19" s="210"/>
      <c r="AA19" s="210"/>
      <c r="AB19" s="210"/>
      <c r="AC19" s="210"/>
      <c r="AD19" s="210"/>
      <c r="AE19" s="210"/>
      <c r="AF19" s="210"/>
      <c r="AG19" s="210" t="s">
        <v>473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5" outlineLevel="1" x14ac:dyDescent="0.2">
      <c r="A20" s="239">
        <v>8</v>
      </c>
      <c r="B20" s="240" t="s">
        <v>2796</v>
      </c>
      <c r="C20" s="250" t="s">
        <v>2797</v>
      </c>
      <c r="D20" s="241" t="s">
        <v>400</v>
      </c>
      <c r="E20" s="242">
        <v>63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2">
        <v>6.9999999999999994E-5</v>
      </c>
      <c r="O20" s="242">
        <f>ROUND(E20*N20,2)</f>
        <v>0</v>
      </c>
      <c r="P20" s="242">
        <v>0</v>
      </c>
      <c r="Q20" s="242">
        <f>ROUND(E20*P20,2)</f>
        <v>0</v>
      </c>
      <c r="R20" s="244" t="s">
        <v>549</v>
      </c>
      <c r="S20" s="244" t="s">
        <v>246</v>
      </c>
      <c r="T20" s="245" t="s">
        <v>411</v>
      </c>
      <c r="U20" s="220">
        <v>0</v>
      </c>
      <c r="V20" s="220">
        <f>ROUND(E20*U20,2)</f>
        <v>0</v>
      </c>
      <c r="W20" s="220"/>
      <c r="X20" s="220" t="s">
        <v>550</v>
      </c>
      <c r="Y20" s="220" t="s">
        <v>249</v>
      </c>
      <c r="Z20" s="210"/>
      <c r="AA20" s="210"/>
      <c r="AB20" s="210"/>
      <c r="AC20" s="210"/>
      <c r="AD20" s="210"/>
      <c r="AE20" s="210"/>
      <c r="AF20" s="210"/>
      <c r="AG20" s="210" t="s">
        <v>740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9">
        <v>9</v>
      </c>
      <c r="B21" s="240" t="s">
        <v>2798</v>
      </c>
      <c r="C21" s="250" t="s">
        <v>2799</v>
      </c>
      <c r="D21" s="241" t="s">
        <v>400</v>
      </c>
      <c r="E21" s="242">
        <v>7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3.3680000000000002E-2</v>
      </c>
      <c r="O21" s="242">
        <f>ROUND(E21*N21,2)</f>
        <v>0.24</v>
      </c>
      <c r="P21" s="242">
        <v>0</v>
      </c>
      <c r="Q21" s="242">
        <f>ROUND(E21*P21,2)</f>
        <v>0</v>
      </c>
      <c r="R21" s="244"/>
      <c r="S21" s="244" t="s">
        <v>246</v>
      </c>
      <c r="T21" s="245" t="s">
        <v>411</v>
      </c>
      <c r="U21" s="220">
        <v>0.28999999999999998</v>
      </c>
      <c r="V21" s="220">
        <f>ROUND(E21*U21,2)</f>
        <v>2.0299999999999998</v>
      </c>
      <c r="W21" s="220"/>
      <c r="X21" s="220" t="s">
        <v>280</v>
      </c>
      <c r="Y21" s="220" t="s">
        <v>249</v>
      </c>
      <c r="Z21" s="210"/>
      <c r="AA21" s="210"/>
      <c r="AB21" s="210"/>
      <c r="AC21" s="210"/>
      <c r="AD21" s="210"/>
      <c r="AE21" s="210"/>
      <c r="AF21" s="210"/>
      <c r="AG21" s="210" t="s">
        <v>473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45" outlineLevel="1" x14ac:dyDescent="0.2">
      <c r="A22" s="239">
        <v>10</v>
      </c>
      <c r="B22" s="240" t="s">
        <v>2800</v>
      </c>
      <c r="C22" s="250" t="s">
        <v>2801</v>
      </c>
      <c r="D22" s="241" t="s">
        <v>400</v>
      </c>
      <c r="E22" s="242">
        <v>7.35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1.8000000000000001E-4</v>
      </c>
      <c r="O22" s="242">
        <f>ROUND(E22*N22,2)</f>
        <v>0</v>
      </c>
      <c r="P22" s="242">
        <v>0</v>
      </c>
      <c r="Q22" s="242">
        <f>ROUND(E22*P22,2)</f>
        <v>0</v>
      </c>
      <c r="R22" s="244" t="s">
        <v>549</v>
      </c>
      <c r="S22" s="244" t="s">
        <v>246</v>
      </c>
      <c r="T22" s="245" t="s">
        <v>411</v>
      </c>
      <c r="U22" s="220">
        <v>0</v>
      </c>
      <c r="V22" s="220">
        <f>ROUND(E22*U22,2)</f>
        <v>0</v>
      </c>
      <c r="W22" s="220"/>
      <c r="X22" s="220" t="s">
        <v>550</v>
      </c>
      <c r="Y22" s="220" t="s">
        <v>249</v>
      </c>
      <c r="Z22" s="210"/>
      <c r="AA22" s="210"/>
      <c r="AB22" s="210"/>
      <c r="AC22" s="210"/>
      <c r="AD22" s="210"/>
      <c r="AE22" s="210"/>
      <c r="AF22" s="210"/>
      <c r="AG22" s="210" t="s">
        <v>740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9">
        <v>11</v>
      </c>
      <c r="B23" s="240" t="s">
        <v>2802</v>
      </c>
      <c r="C23" s="250" t="s">
        <v>2803</v>
      </c>
      <c r="D23" s="241" t="s">
        <v>400</v>
      </c>
      <c r="E23" s="242">
        <v>100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246</v>
      </c>
      <c r="T23" s="245" t="s">
        <v>411</v>
      </c>
      <c r="U23" s="220">
        <v>3.2000000000000001E-2</v>
      </c>
      <c r="V23" s="220">
        <f>ROUND(E23*U23,2)</f>
        <v>3.2</v>
      </c>
      <c r="W23" s="220"/>
      <c r="X23" s="220" t="s">
        <v>280</v>
      </c>
      <c r="Y23" s="220" t="s">
        <v>249</v>
      </c>
      <c r="Z23" s="210"/>
      <c r="AA23" s="210"/>
      <c r="AB23" s="210"/>
      <c r="AC23" s="210"/>
      <c r="AD23" s="210"/>
      <c r="AE23" s="210"/>
      <c r="AF23" s="210"/>
      <c r="AG23" s="210" t="s">
        <v>473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12</v>
      </c>
      <c r="B24" s="230" t="s">
        <v>2804</v>
      </c>
      <c r="C24" s="247" t="s">
        <v>2805</v>
      </c>
      <c r="D24" s="231" t="s">
        <v>400</v>
      </c>
      <c r="E24" s="232">
        <v>542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246</v>
      </c>
      <c r="T24" s="235" t="s">
        <v>411</v>
      </c>
      <c r="U24" s="220">
        <v>0.05</v>
      </c>
      <c r="V24" s="220">
        <f>ROUND(E24*U24,2)</f>
        <v>27.1</v>
      </c>
      <c r="W24" s="220"/>
      <c r="X24" s="220" t="s">
        <v>280</v>
      </c>
      <c r="Y24" s="220" t="s">
        <v>249</v>
      </c>
      <c r="Z24" s="210"/>
      <c r="AA24" s="210"/>
      <c r="AB24" s="210"/>
      <c r="AC24" s="210"/>
      <c r="AD24" s="210"/>
      <c r="AE24" s="210"/>
      <c r="AF24" s="210"/>
      <c r="AG24" s="210" t="s">
        <v>473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62" t="s">
        <v>2806</v>
      </c>
      <c r="D25" s="254"/>
      <c r="E25" s="255">
        <v>542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322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9">
        <v>13</v>
      </c>
      <c r="B26" s="230" t="s">
        <v>761</v>
      </c>
      <c r="C26" s="247" t="s">
        <v>2807</v>
      </c>
      <c r="D26" s="231" t="s">
        <v>400</v>
      </c>
      <c r="E26" s="232">
        <v>572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/>
      <c r="S26" s="234" t="s">
        <v>279</v>
      </c>
      <c r="T26" s="235" t="s">
        <v>247</v>
      </c>
      <c r="U26" s="220">
        <v>0</v>
      </c>
      <c r="V26" s="220">
        <f>ROUND(E26*U26,2)</f>
        <v>0</v>
      </c>
      <c r="W26" s="220"/>
      <c r="X26" s="220" t="s">
        <v>280</v>
      </c>
      <c r="Y26" s="220" t="s">
        <v>249</v>
      </c>
      <c r="Z26" s="210"/>
      <c r="AA26" s="210"/>
      <c r="AB26" s="210"/>
      <c r="AC26" s="210"/>
      <c r="AD26" s="210"/>
      <c r="AE26" s="210"/>
      <c r="AF26" s="210"/>
      <c r="AG26" s="210" t="s">
        <v>473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2" t="s">
        <v>2808</v>
      </c>
      <c r="D27" s="254"/>
      <c r="E27" s="255">
        <v>572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322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1" x14ac:dyDescent="0.2">
      <c r="A28" s="229">
        <v>14</v>
      </c>
      <c r="B28" s="230" t="s">
        <v>2809</v>
      </c>
      <c r="C28" s="247" t="s">
        <v>2810</v>
      </c>
      <c r="D28" s="231" t="s">
        <v>400</v>
      </c>
      <c r="E28" s="232">
        <v>12.6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2.0000000000000002E-5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549</v>
      </c>
      <c r="S28" s="234" t="s">
        <v>246</v>
      </c>
      <c r="T28" s="235" t="s">
        <v>411</v>
      </c>
      <c r="U28" s="220">
        <v>0</v>
      </c>
      <c r="V28" s="220">
        <f>ROUND(E28*U28,2)</f>
        <v>0</v>
      </c>
      <c r="W28" s="220"/>
      <c r="X28" s="220" t="s">
        <v>550</v>
      </c>
      <c r="Y28" s="220" t="s">
        <v>249</v>
      </c>
      <c r="Z28" s="210"/>
      <c r="AA28" s="210"/>
      <c r="AB28" s="210"/>
      <c r="AC28" s="210"/>
      <c r="AD28" s="210"/>
      <c r="AE28" s="210"/>
      <c r="AF28" s="210"/>
      <c r="AG28" s="210" t="s">
        <v>746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2" t="s">
        <v>2811</v>
      </c>
      <c r="D29" s="254"/>
      <c r="E29" s="255">
        <v>12.6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322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15</v>
      </c>
      <c r="B30" s="240" t="s">
        <v>2812</v>
      </c>
      <c r="C30" s="250" t="s">
        <v>2813</v>
      </c>
      <c r="D30" s="241" t="s">
        <v>410</v>
      </c>
      <c r="E30" s="242">
        <v>12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8.0000000000000007E-5</v>
      </c>
      <c r="O30" s="242">
        <f>ROUND(E30*N30,2)</f>
        <v>0</v>
      </c>
      <c r="P30" s="242">
        <v>0</v>
      </c>
      <c r="Q30" s="242">
        <f>ROUND(E30*P30,2)</f>
        <v>0</v>
      </c>
      <c r="R30" s="244"/>
      <c r="S30" s="244" t="s">
        <v>246</v>
      </c>
      <c r="T30" s="245" t="s">
        <v>247</v>
      </c>
      <c r="U30" s="220">
        <v>0.36</v>
      </c>
      <c r="V30" s="220">
        <f>ROUND(E30*U30,2)</f>
        <v>4.32</v>
      </c>
      <c r="W30" s="220"/>
      <c r="X30" s="220" t="s">
        <v>280</v>
      </c>
      <c r="Y30" s="220" t="s">
        <v>249</v>
      </c>
      <c r="Z30" s="210"/>
      <c r="AA30" s="210"/>
      <c r="AB30" s="210"/>
      <c r="AC30" s="210"/>
      <c r="AD30" s="210"/>
      <c r="AE30" s="210"/>
      <c r="AF30" s="210"/>
      <c r="AG30" s="210" t="s">
        <v>473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9">
        <v>16</v>
      </c>
      <c r="B31" s="240" t="s">
        <v>765</v>
      </c>
      <c r="C31" s="250" t="s">
        <v>2814</v>
      </c>
      <c r="D31" s="241" t="s">
        <v>410</v>
      </c>
      <c r="E31" s="242">
        <v>12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279</v>
      </c>
      <c r="T31" s="245" t="s">
        <v>247</v>
      </c>
      <c r="U31" s="220">
        <v>0</v>
      </c>
      <c r="V31" s="220">
        <f>ROUND(E31*U31,2)</f>
        <v>0</v>
      </c>
      <c r="W31" s="220"/>
      <c r="X31" s="220" t="s">
        <v>550</v>
      </c>
      <c r="Y31" s="220" t="s">
        <v>249</v>
      </c>
      <c r="Z31" s="210"/>
      <c r="AA31" s="210"/>
      <c r="AB31" s="210"/>
      <c r="AC31" s="210"/>
      <c r="AD31" s="210"/>
      <c r="AE31" s="210"/>
      <c r="AF31" s="210"/>
      <c r="AG31" s="210" t="s">
        <v>746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9">
        <v>17</v>
      </c>
      <c r="B32" s="230" t="s">
        <v>795</v>
      </c>
      <c r="C32" s="247" t="s">
        <v>2815</v>
      </c>
      <c r="D32" s="231" t="s">
        <v>410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279</v>
      </c>
      <c r="T32" s="235" t="s">
        <v>247</v>
      </c>
      <c r="U32" s="220">
        <v>0</v>
      </c>
      <c r="V32" s="220">
        <f>ROUND(E32*U32,2)</f>
        <v>0</v>
      </c>
      <c r="W32" s="220"/>
      <c r="X32" s="220" t="s">
        <v>889</v>
      </c>
      <c r="Y32" s="220" t="s">
        <v>249</v>
      </c>
      <c r="Z32" s="210"/>
      <c r="AA32" s="210"/>
      <c r="AB32" s="210"/>
      <c r="AC32" s="210"/>
      <c r="AD32" s="210"/>
      <c r="AE32" s="210"/>
      <c r="AF32" s="210"/>
      <c r="AG32" s="210" t="s">
        <v>891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48" t="s">
        <v>2816</v>
      </c>
      <c r="D33" s="236"/>
      <c r="E33" s="236"/>
      <c r="F33" s="236"/>
      <c r="G33" s="236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252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9">
        <v>18</v>
      </c>
      <c r="B34" s="230" t="s">
        <v>779</v>
      </c>
      <c r="C34" s="247" t="s">
        <v>2817</v>
      </c>
      <c r="D34" s="231" t="s">
        <v>410</v>
      </c>
      <c r="E34" s="232">
        <v>4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279</v>
      </c>
      <c r="T34" s="235" t="s">
        <v>247</v>
      </c>
      <c r="U34" s="220">
        <v>0</v>
      </c>
      <c r="V34" s="220">
        <f>ROUND(E34*U34,2)</f>
        <v>0</v>
      </c>
      <c r="W34" s="220"/>
      <c r="X34" s="220" t="s">
        <v>280</v>
      </c>
      <c r="Y34" s="220" t="s">
        <v>249</v>
      </c>
      <c r="Z34" s="210"/>
      <c r="AA34" s="210"/>
      <c r="AB34" s="210"/>
      <c r="AC34" s="210"/>
      <c r="AD34" s="210"/>
      <c r="AE34" s="210"/>
      <c r="AF34" s="210"/>
      <c r="AG34" s="210" t="s">
        <v>473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17"/>
      <c r="B35" s="218"/>
      <c r="C35" s="248" t="s">
        <v>2818</v>
      </c>
      <c r="D35" s="236"/>
      <c r="E35" s="236"/>
      <c r="F35" s="236"/>
      <c r="G35" s="236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7" t="str">
        <f>C35</f>
        <v>přístroj domácího videotelefonu 5" s tlačítky pro ovládání elektrického zámku a přesměrování vyzvánění a hovoru pomocí GSM modulu na mobilní telefon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9">
        <v>19</v>
      </c>
      <c r="B36" s="230" t="s">
        <v>773</v>
      </c>
      <c r="C36" s="247" t="s">
        <v>2819</v>
      </c>
      <c r="D36" s="231" t="s">
        <v>410</v>
      </c>
      <c r="E36" s="232">
        <v>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/>
      <c r="S36" s="234" t="s">
        <v>279</v>
      </c>
      <c r="T36" s="235" t="s">
        <v>247</v>
      </c>
      <c r="U36" s="220">
        <v>0</v>
      </c>
      <c r="V36" s="220">
        <f>ROUND(E36*U36,2)</f>
        <v>0</v>
      </c>
      <c r="W36" s="220"/>
      <c r="X36" s="220" t="s">
        <v>280</v>
      </c>
      <c r="Y36" s="220" t="s">
        <v>249</v>
      </c>
      <c r="Z36" s="210"/>
      <c r="AA36" s="210"/>
      <c r="AB36" s="210"/>
      <c r="AC36" s="210"/>
      <c r="AD36" s="210"/>
      <c r="AE36" s="210"/>
      <c r="AF36" s="210"/>
      <c r="AG36" s="210" t="s">
        <v>473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48" t="s">
        <v>2820</v>
      </c>
      <c r="D37" s="236"/>
      <c r="E37" s="236"/>
      <c r="F37" s="236"/>
      <c r="G37" s="236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252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9">
        <v>20</v>
      </c>
      <c r="B38" s="230" t="s">
        <v>769</v>
      </c>
      <c r="C38" s="247" t="s">
        <v>2821</v>
      </c>
      <c r="D38" s="231" t="s">
        <v>410</v>
      </c>
      <c r="E38" s="232">
        <v>1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279</v>
      </c>
      <c r="T38" s="235" t="s">
        <v>247</v>
      </c>
      <c r="U38" s="220">
        <v>0</v>
      </c>
      <c r="V38" s="220">
        <f>ROUND(E38*U38,2)</f>
        <v>0</v>
      </c>
      <c r="W38" s="220"/>
      <c r="X38" s="220" t="s">
        <v>889</v>
      </c>
      <c r="Y38" s="220" t="s">
        <v>249</v>
      </c>
      <c r="Z38" s="210"/>
      <c r="AA38" s="210"/>
      <c r="AB38" s="210"/>
      <c r="AC38" s="210"/>
      <c r="AD38" s="210"/>
      <c r="AE38" s="210"/>
      <c r="AF38" s="210"/>
      <c r="AG38" s="210" t="s">
        <v>891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48" t="s">
        <v>2822</v>
      </c>
      <c r="D39" s="236"/>
      <c r="E39" s="236"/>
      <c r="F39" s="236"/>
      <c r="G39" s="236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252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9">
        <v>21</v>
      </c>
      <c r="B40" s="230" t="s">
        <v>773</v>
      </c>
      <c r="C40" s="247" t="s">
        <v>2823</v>
      </c>
      <c r="D40" s="231" t="s">
        <v>410</v>
      </c>
      <c r="E40" s="232">
        <v>2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279</v>
      </c>
      <c r="T40" s="235" t="s">
        <v>247</v>
      </c>
      <c r="U40" s="220">
        <v>0</v>
      </c>
      <c r="V40" s="220">
        <f>ROUND(E40*U40,2)</f>
        <v>0</v>
      </c>
      <c r="W40" s="220"/>
      <c r="X40" s="220" t="s">
        <v>550</v>
      </c>
      <c r="Y40" s="220" t="s">
        <v>249</v>
      </c>
      <c r="Z40" s="210"/>
      <c r="AA40" s="210"/>
      <c r="AB40" s="210"/>
      <c r="AC40" s="210"/>
      <c r="AD40" s="210"/>
      <c r="AE40" s="210"/>
      <c r="AF40" s="210"/>
      <c r="AG40" s="210" t="s">
        <v>746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48" t="s">
        <v>2824</v>
      </c>
      <c r="D41" s="236"/>
      <c r="E41" s="236"/>
      <c r="F41" s="236"/>
      <c r="G41" s="236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252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7" t="str">
        <f>C41</f>
        <v>Access point, 802.11ax, Wi-Fi 6, MU-MIMO 4x4, 2,4/5GHz, 3Gbps, OFDMA, PoE 802.3at, pasivní PoE (48V), montáž a konfigurace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9">
        <v>22</v>
      </c>
      <c r="B42" s="230" t="s">
        <v>779</v>
      </c>
      <c r="C42" s="247" t="s">
        <v>2825</v>
      </c>
      <c r="D42" s="231" t="s">
        <v>2826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279</v>
      </c>
      <c r="T42" s="235" t="s">
        <v>247</v>
      </c>
      <c r="U42" s="220">
        <v>0</v>
      </c>
      <c r="V42" s="220">
        <f>ROUND(E42*U42,2)</f>
        <v>0</v>
      </c>
      <c r="W42" s="220"/>
      <c r="X42" s="220" t="s">
        <v>550</v>
      </c>
      <c r="Y42" s="220" t="s">
        <v>249</v>
      </c>
      <c r="Z42" s="210"/>
      <c r="AA42" s="210"/>
      <c r="AB42" s="210"/>
      <c r="AC42" s="210"/>
      <c r="AD42" s="210"/>
      <c r="AE42" s="210"/>
      <c r="AF42" s="210"/>
      <c r="AG42" s="210" t="s">
        <v>746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45" outlineLevel="2" x14ac:dyDescent="0.2">
      <c r="A43" s="217"/>
      <c r="B43" s="218"/>
      <c r="C43" s="248" t="s">
        <v>2827</v>
      </c>
      <c r="D43" s="236"/>
      <c r="E43" s="236"/>
      <c r="F43" s="236"/>
      <c r="G43" s="236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252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7" t="str">
        <f>C43</f>
        <v>Stojanový rozvaděč 42U (š)600x(h)800, 6x UBNT U6-LR - UniFi 6 Long-Range Access Point, směrovač - Mikrotik RB760iGS 880MHz,256MB RAM, 5x LAN, ROS L4, Switch - Cisco Bussiness switch CBS350-48FP-4G-EU, 2x Patch panel 24 x RJ45 CAT6 UTP černý, PDU MAXBERT PDU 7x230V,1U,19'' černá, 19" napáj.panel ACAR S8/5m 8x220V Black+přep.ochr., 2x 19' police A4 perforovaná 1U/650mm,max.80kg černá. APC Smart-UPS 1500VA 230V Rack Mount with 6 Year warranty Package, montáž a konfigurace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9">
        <v>23</v>
      </c>
      <c r="B44" s="230" t="s">
        <v>795</v>
      </c>
      <c r="C44" s="247" t="s">
        <v>2828</v>
      </c>
      <c r="D44" s="231" t="s">
        <v>587</v>
      </c>
      <c r="E44" s="232">
        <v>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279</v>
      </c>
      <c r="T44" s="235" t="s">
        <v>247</v>
      </c>
      <c r="U44" s="220">
        <v>0</v>
      </c>
      <c r="V44" s="220">
        <f>ROUND(E44*U44,2)</f>
        <v>0</v>
      </c>
      <c r="W44" s="220"/>
      <c r="X44" s="220" t="s">
        <v>280</v>
      </c>
      <c r="Y44" s="220" t="s">
        <v>249</v>
      </c>
      <c r="Z44" s="210"/>
      <c r="AA44" s="210"/>
      <c r="AB44" s="210"/>
      <c r="AC44" s="210"/>
      <c r="AD44" s="210"/>
      <c r="AE44" s="210"/>
      <c r="AF44" s="210"/>
      <c r="AG44" s="210" t="s">
        <v>473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48" t="s">
        <v>2829</v>
      </c>
      <c r="D45" s="236"/>
      <c r="E45" s="236"/>
      <c r="F45" s="236"/>
      <c r="G45" s="236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252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7" t="str">
        <f>C45</f>
        <v>Pro přivolání pomoci tělesně postiženým alpská bílá osobám (podle vyhlášky č. 398/2009 Sb. o bezbariérovém užívání staveb) na WC.</v>
      </c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49" t="s">
        <v>2830</v>
      </c>
      <c r="D46" s="238"/>
      <c r="E46" s="238"/>
      <c r="F46" s="238"/>
      <c r="G46" s="238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252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37" t="str">
        <f>C46</f>
        <v>Skládá se z následujících prvků: kontrolní modul s alarmem (2ks), tlačítko signální tahové 2ks), tlačítko resetovací (2ks), transformátor.</v>
      </c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9">
        <v>24</v>
      </c>
      <c r="B47" s="240" t="s">
        <v>2831</v>
      </c>
      <c r="C47" s="250" t="s">
        <v>2832</v>
      </c>
      <c r="D47" s="241" t="s">
        <v>813</v>
      </c>
      <c r="E47" s="242">
        <v>16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4" t="s">
        <v>485</v>
      </c>
      <c r="S47" s="244" t="s">
        <v>246</v>
      </c>
      <c r="T47" s="245" t="s">
        <v>411</v>
      </c>
      <c r="U47" s="220">
        <v>1</v>
      </c>
      <c r="V47" s="220">
        <f>ROUND(E47*U47,2)</f>
        <v>16</v>
      </c>
      <c r="W47" s="220"/>
      <c r="X47" s="220" t="s">
        <v>280</v>
      </c>
      <c r="Y47" s="220" t="s">
        <v>249</v>
      </c>
      <c r="Z47" s="210"/>
      <c r="AA47" s="210"/>
      <c r="AB47" s="210"/>
      <c r="AC47" s="210"/>
      <c r="AD47" s="210"/>
      <c r="AE47" s="210"/>
      <c r="AF47" s="210"/>
      <c r="AG47" s="210" t="s">
        <v>473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25</v>
      </c>
      <c r="B48" s="230" t="s">
        <v>2833</v>
      </c>
      <c r="C48" s="247" t="s">
        <v>2834</v>
      </c>
      <c r="D48" s="231" t="s">
        <v>587</v>
      </c>
      <c r="E48" s="232">
        <v>1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279</v>
      </c>
      <c r="T48" s="235" t="s">
        <v>247</v>
      </c>
      <c r="U48" s="220">
        <v>0</v>
      </c>
      <c r="V48" s="220">
        <f>ROUND(E48*U48,2)</f>
        <v>0</v>
      </c>
      <c r="W48" s="220"/>
      <c r="X48" s="220" t="s">
        <v>280</v>
      </c>
      <c r="Y48" s="220" t="s">
        <v>249</v>
      </c>
      <c r="Z48" s="210"/>
      <c r="AA48" s="210"/>
      <c r="AB48" s="210"/>
      <c r="AC48" s="210"/>
      <c r="AD48" s="210"/>
      <c r="AE48" s="210"/>
      <c r="AF48" s="210"/>
      <c r="AG48" s="210" t="s">
        <v>412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5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12</v>
      </c>
      <c r="AF49">
        <v>21</v>
      </c>
      <c r="AG49" t="s">
        <v>227</v>
      </c>
    </row>
    <row r="50" spans="1:33" x14ac:dyDescent="0.2">
      <c r="A50" s="213"/>
      <c r="B50" s="214" t="s">
        <v>29</v>
      </c>
      <c r="C50" s="252"/>
      <c r="D50" s="215"/>
      <c r="E50" s="216"/>
      <c r="F50" s="216"/>
      <c r="G50" s="228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313</v>
      </c>
    </row>
    <row r="51" spans="1:33" x14ac:dyDescent="0.2">
      <c r="C51" s="253"/>
      <c r="D51" s="10"/>
      <c r="AG51" t="s">
        <v>314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qppwk9Ev2olcwG6+p47FWV2mWmd6wqwEAnGrU9DlK0Jg+OkDTyyTm6TLqBLxYjMBUfj69HXrZ/6IVfdqWWo1w==" saltValue="p5Ln6rH457GmkXxzHEmAtQ==" spinCount="100000" sheet="1" formatRows="0"/>
  <mergeCells count="16">
    <mergeCell ref="C41:G41"/>
    <mergeCell ref="C43:G43"/>
    <mergeCell ref="C45:G45"/>
    <mergeCell ref="C46:G46"/>
    <mergeCell ref="C16:G16"/>
    <mergeCell ref="C18:G18"/>
    <mergeCell ref="C33:G33"/>
    <mergeCell ref="C35:G35"/>
    <mergeCell ref="C37:G37"/>
    <mergeCell ref="C39:G39"/>
    <mergeCell ref="A1:G1"/>
    <mergeCell ref="C2:G2"/>
    <mergeCell ref="C3:G3"/>
    <mergeCell ref="C4:G4"/>
    <mergeCell ref="C12:G12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01 1 Pol</vt:lpstr>
      <vt:lpstr>1 D 1.1 Pol</vt:lpstr>
      <vt:lpstr>1 D 1.1.1 Pol</vt:lpstr>
      <vt:lpstr>1 D 1.1.4 Pol</vt:lpstr>
      <vt:lpstr>2 02 Pol</vt:lpstr>
      <vt:lpstr>2 D 2.1.1 Pol</vt:lpstr>
      <vt:lpstr>2 D 2.4.1 Pol</vt:lpstr>
      <vt:lpstr>2 D 2.4.2 Pol</vt:lpstr>
      <vt:lpstr>2 D 2.4.3 Pol</vt:lpstr>
      <vt:lpstr>2 D 2.4.4-1 Pol</vt:lpstr>
      <vt:lpstr>2 D 2.4.4-2 Pol</vt:lpstr>
      <vt:lpstr>2 D 2.4.5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'1 D 1.1 Pol'!Názvy_tisku</vt:lpstr>
      <vt:lpstr>'1 D 1.1.1 Pol'!Názvy_tisku</vt:lpstr>
      <vt:lpstr>'1 D 1.1.4 Pol'!Názvy_tisku</vt:lpstr>
      <vt:lpstr>'2 02 Pol'!Názvy_tisku</vt:lpstr>
      <vt:lpstr>'2 D 2.1.1 Pol'!Názvy_tisku</vt:lpstr>
      <vt:lpstr>'2 D 2.4.1 Pol'!Názvy_tisku</vt:lpstr>
      <vt:lpstr>'2 D 2.4.2 Pol'!Názvy_tisku</vt:lpstr>
      <vt:lpstr>'2 D 2.4.3 Pol'!Názvy_tisku</vt:lpstr>
      <vt:lpstr>'2 D 2.4.4-1 Pol'!Názvy_tisku</vt:lpstr>
      <vt:lpstr>'2 D 2.4.4-2 Pol'!Názvy_tisku</vt:lpstr>
      <vt:lpstr>'2 D 2.4.5 Pol'!Názvy_tisku</vt:lpstr>
      <vt:lpstr>oadresa</vt:lpstr>
      <vt:lpstr>Stavba!Objednatel</vt:lpstr>
      <vt:lpstr>Stavba!Objekt</vt:lpstr>
      <vt:lpstr>'01 1 Pol'!Oblast_tisku</vt:lpstr>
      <vt:lpstr>'1 D 1.1 Pol'!Oblast_tisku</vt:lpstr>
      <vt:lpstr>'1 D 1.1.1 Pol'!Oblast_tisku</vt:lpstr>
      <vt:lpstr>'1 D 1.1.4 Pol'!Oblast_tisku</vt:lpstr>
      <vt:lpstr>'2 02 Pol'!Oblast_tisku</vt:lpstr>
      <vt:lpstr>'2 D 2.1.1 Pol'!Oblast_tisku</vt:lpstr>
      <vt:lpstr>'2 D 2.4.1 Pol'!Oblast_tisku</vt:lpstr>
      <vt:lpstr>'2 D 2.4.2 Pol'!Oblast_tisku</vt:lpstr>
      <vt:lpstr>'2 D 2.4.3 Pol'!Oblast_tisku</vt:lpstr>
      <vt:lpstr>'2 D 2.4.4-1 Pol'!Oblast_tisku</vt:lpstr>
      <vt:lpstr>'2 D 2.4.4-2 Pol'!Oblast_tisku</vt:lpstr>
      <vt:lpstr>'2 D 2.4.5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Dvořák</dc:creator>
  <cp:lastModifiedBy>Jaroslav Dvořák</cp:lastModifiedBy>
  <cp:lastPrinted>2019-03-19T12:27:02Z</cp:lastPrinted>
  <dcterms:created xsi:type="dcterms:W3CDTF">2009-04-08T07:15:50Z</dcterms:created>
  <dcterms:modified xsi:type="dcterms:W3CDTF">2024-11-13T09:35:19Z</dcterms:modified>
</cp:coreProperties>
</file>