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38400" windowHeight="17700"/>
  </bookViews>
  <sheets>
    <sheet name="telekomunikační  služby" sheetId="1" r:id="rId1"/>
  </sheets>
  <definedNames>
    <definedName name="_xlnm._FilterDatabase" localSheetId="0" hidden="1">'telekomunikační  služby'!#REF!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H51" i="1" s="1"/>
  <c r="F7" i="1" l="1"/>
  <c r="F50" i="1" l="1"/>
  <c r="H50" i="1" s="1"/>
  <c r="F44" i="1"/>
  <c r="H44" i="1" s="1"/>
  <c r="F45" i="1"/>
  <c r="H45" i="1" s="1"/>
  <c r="F35" i="1" l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1" i="1"/>
  <c r="H71" i="1" s="1"/>
  <c r="F70" i="1"/>
  <c r="H70" i="1" s="1"/>
  <c r="F69" i="1"/>
  <c r="H69" i="1" s="1"/>
  <c r="F68" i="1"/>
  <c r="H68" i="1" s="1"/>
  <c r="F66" i="1"/>
  <c r="H66" i="1" s="1"/>
  <c r="F65" i="1"/>
  <c r="H65" i="1" s="1"/>
  <c r="F63" i="1"/>
  <c r="H63" i="1" s="1"/>
  <c r="F62" i="1"/>
  <c r="H62" i="1" s="1"/>
  <c r="F61" i="1"/>
  <c r="H61" i="1" s="1"/>
  <c r="F60" i="1"/>
  <c r="H60" i="1" s="1"/>
  <c r="F56" i="1" l="1"/>
  <c r="H56" i="1" s="1"/>
  <c r="F57" i="1"/>
  <c r="H57" i="1" s="1"/>
  <c r="H35" i="1"/>
  <c r="F52" i="1" l="1"/>
  <c r="H52" i="1" s="1"/>
  <c r="F49" i="1" l="1"/>
  <c r="H49" i="1" s="1"/>
  <c r="F54" i="1"/>
  <c r="H54" i="1" s="1"/>
  <c r="F42" i="1"/>
  <c r="H42" i="1" s="1"/>
  <c r="F39" i="1"/>
  <c r="H39" i="1" s="1"/>
  <c r="F47" i="1"/>
  <c r="H47" i="1" s="1"/>
  <c r="F43" i="1"/>
  <c r="H43" i="1" s="1"/>
  <c r="F46" i="1"/>
  <c r="F8" i="1"/>
  <c r="H8" i="1" s="1"/>
  <c r="F9" i="1"/>
  <c r="H9" i="1" s="1"/>
  <c r="F33" i="1"/>
  <c r="H33" i="1" s="1"/>
  <c r="H46" i="1" l="1"/>
  <c r="H7" i="1"/>
  <c r="F40" i="1" l="1"/>
  <c r="H40" i="1" s="1"/>
  <c r="F38" i="1"/>
  <c r="F37" i="1"/>
  <c r="H38" i="1" l="1"/>
  <c r="H37" i="1"/>
  <c r="F31" i="1"/>
  <c r="F29" i="1"/>
  <c r="H29" i="1" s="1"/>
  <c r="F27" i="1"/>
  <c r="H27" i="1" s="1"/>
  <c r="F25" i="1"/>
  <c r="F80" i="1" s="1"/>
  <c r="F83" i="1" l="1"/>
  <c r="H31" i="1"/>
  <c r="H25" i="1"/>
  <c r="H81" i="1" l="1"/>
  <c r="H84" i="1" s="1"/>
</calcChain>
</file>

<file path=xl/sharedStrings.xml><?xml version="1.0" encoding="utf-8"?>
<sst xmlns="http://schemas.openxmlformats.org/spreadsheetml/2006/main" count="209" uniqueCount="150">
  <si>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</si>
  <si>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</si>
  <si>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</si>
  <si>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</si>
  <si>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</si>
  <si>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</si>
  <si>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</si>
  <si>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</si>
  <si>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</si>
  <si>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</si>
  <si>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</si>
  <si>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</si>
  <si>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1 SIM</t>
  </si>
  <si>
    <t>2.</t>
  </si>
  <si>
    <t>- do všech mobilních a pevných sítí v ČR</t>
  </si>
  <si>
    <t>1 minuta</t>
  </si>
  <si>
    <t>3.</t>
  </si>
  <si>
    <t>1 SMS</t>
  </si>
  <si>
    <t>4.</t>
  </si>
  <si>
    <t>5.</t>
  </si>
  <si>
    <t>6.</t>
  </si>
  <si>
    <t>8.</t>
  </si>
  <si>
    <t>9.</t>
  </si>
  <si>
    <t>10.</t>
  </si>
  <si>
    <t>11.</t>
  </si>
  <si>
    <t>NABÍDKOVÁ CENA ZA JEDEN MĚSÍC BEZ  DPH</t>
  </si>
  <si>
    <t>7.</t>
  </si>
  <si>
    <t>hromadné rozesílání SMS</t>
  </si>
  <si>
    <t>1 služba</t>
  </si>
  <si>
    <t>- potvrzení o doručení odeslané SMS</t>
  </si>
  <si>
    <t>1 ks</t>
  </si>
  <si>
    <t>- Datový tarif 1,5 GB - k hlasovým tarifům nebo samostatný datový tarif</t>
  </si>
  <si>
    <t>- Datový tarif 5 GB - k hlasovým tarifům nebo samostatný datový tarif</t>
  </si>
  <si>
    <t>měsíců</t>
  </si>
  <si>
    <t>NABÍDKOVÁ CENA ZA DOBU PLNĚNÍ BEZ DPH</t>
  </si>
  <si>
    <t>NABÍDKOVÁ CENA ZA DOBU PLNĚNÍ VČETNĚ DPH</t>
  </si>
  <si>
    <t>NABÍDKOVÁ CENA ZA JEDEN MĚSÍC VČETNĚ  DPH</t>
  </si>
  <si>
    <t>Zřízení služby "Podrobné elektronické vyúčtování"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</si>
  <si>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</si>
  <si>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</si>
  <si>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</si>
  <si>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</si>
  <si>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</si>
  <si>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</si>
  <si>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</si>
  <si>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</si>
  <si>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</si>
  <si>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</si>
  <si>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</si>
  <si>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</si>
  <si>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</si>
  <si>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</si>
  <si>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</si>
  <si>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Zřízení služby mobilní data v pevném místě</t>
  </si>
  <si>
    <t>22.</t>
  </si>
  <si>
    <t>28.</t>
  </si>
  <si>
    <t>roamingová volání</t>
  </si>
  <si>
    <t>- odchozí SMS EU</t>
  </si>
  <si>
    <t>- odchozí EU</t>
  </si>
  <si>
    <t>služby MMS</t>
  </si>
  <si>
    <t>1 MMS</t>
  </si>
  <si>
    <t>za položku</t>
  </si>
  <si>
    <t>Měsíční tarif 3  - neomezený hlasový tarif s neomezenými daty</t>
  </si>
  <si>
    <t>Měsíční tarif 2  - neomezený hlasový tarif</t>
  </si>
  <si>
    <t>Datové služby mobilní sítě v pevném místě</t>
  </si>
  <si>
    <t>Tarif M2M</t>
  </si>
  <si>
    <t>hlasové tarify mobilní sítě</t>
  </si>
  <si>
    <t>datové tarify mobilní sítě</t>
  </si>
  <si>
    <t>- měsíční paušál HTS</t>
  </si>
  <si>
    <t>- měsíční paušál ISDN2</t>
  </si>
  <si>
    <t>- měsíční paušál ISDN30</t>
  </si>
  <si>
    <t>- měsíční paušál VoIP 1 kanál</t>
  </si>
  <si>
    <t>- vnitrostátní odchozí hovory do všech pevných sítí v ČR</t>
  </si>
  <si>
    <t>- vnitrostátní odchozí hovory do všech mobilních sítí v ČR</t>
  </si>
  <si>
    <t>Hlasový tarify pevné sítě bez volných jednotek (VPN zdarma)</t>
  </si>
  <si>
    <t>hlasové tarify pevné sítě</t>
  </si>
  <si>
    <t>Provolbové bloky</t>
  </si>
  <si>
    <t>Provolbový blok 10 čísel</t>
  </si>
  <si>
    <t>Provolbový blok 100 čísel</t>
  </si>
  <si>
    <t>Provolbový blok 10 000 čísel</t>
  </si>
  <si>
    <t>Provolbový blok 1 000 čísel</t>
  </si>
  <si>
    <t>datové tarify s asymetrickou přenosovou rychlostí (xDSL)</t>
  </si>
  <si>
    <t>Pevná IPv4 adresa</t>
  </si>
  <si>
    <t>Pevná IPv6 adresa</t>
  </si>
  <si>
    <t>Jednorázové aktivační a zřizovací poplatky</t>
  </si>
  <si>
    <t>Zřizovací poplatek včetně aktivace HTS</t>
  </si>
  <si>
    <t>Zřizovací poplatek včetně aktivace ISDN30</t>
  </si>
  <si>
    <t>Zřizovací poplatek včetně aktivace xDSL včetně poskytnutí modemu / routeru</t>
  </si>
  <si>
    <t>Aktivace a zřízení hlasové nebo datové SIM karty</t>
  </si>
  <si>
    <t>Aktivace pevné IPv4 adresy</t>
  </si>
  <si>
    <t>Aktivace pevné IPv6 adresy</t>
  </si>
  <si>
    <t>Aktivace veřejné IP adresy mobilní sítě</t>
  </si>
  <si>
    <t>Zřízení služby VPN</t>
  </si>
  <si>
    <t>Měsíční tarif 1  - hlasový tarif bez volných jednotek (VPN zdarma)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</si>
  <si>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</si>
  <si>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</si>
  <si>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</si>
  <si>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</si>
  <si>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</si>
  <si>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</si>
  <si>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</si>
  <si>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</si>
  <si>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</si>
  <si>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</si>
  <si>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</si>
  <si>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</si>
  <si>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</si>
  <si>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</si>
  <si>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</si>
  <si>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</si>
  <si>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</si>
  <si>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</si>
  <si>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</si>
  <si>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</si>
  <si>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</si>
  <si>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</si>
  <si>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</si>
  <si>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</si>
  <si>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- Datový tarif 10 GB - k hlasovým tarifům nebo samostatný datový tarif</t>
  </si>
  <si>
    <t>- Datový tarif 50 GB - k hlasovým tarifům nebo samostatný datový tarif</t>
  </si>
  <si>
    <t>vnitrostátní služby SMS</t>
  </si>
  <si>
    <t>- odeslání 1 SMS do sítí v ČR</t>
  </si>
  <si>
    <t>- Pevná IPv4 adresa</t>
  </si>
  <si>
    <t>Zřizovací poplatek Provolbový blok</t>
  </si>
  <si>
    <t xml:space="preserve">vnitrostátní odchozí hovory </t>
  </si>
  <si>
    <t>- odeslání 1 MMS do sítí v ČR</t>
  </si>
  <si>
    <t>Zřízení služby hromadného rozesílání SMS</t>
  </si>
  <si>
    <t>Zřizovací poplatek včetně aktivace ISDN2 včetně poskytnutí NT / NT plus</t>
  </si>
  <si>
    <t>- měsíční paušál tarifu s 300 volnými SMS v síti dodavatele</t>
  </si>
  <si>
    <t>- SMS do sítě dodavatele v ČR nad rámec volných</t>
  </si>
  <si>
    <t>- SMS do ostatních sítí v ČR</t>
  </si>
  <si>
    <t>- měsíční paušál tarifu bez volných minut a SMS</t>
  </si>
  <si>
    <t xml:space="preserve">Připojení k síti internet až 20 Mbit download/ 2 Mbit upload </t>
  </si>
  <si>
    <t xml:space="preserve">Připojení k síti internet až 50 Mbit download/ 5 Mbit upload </t>
  </si>
  <si>
    <t xml:space="preserve">Připojení k síti internet až 100 Mbit download/ 20 Mbit upload </t>
  </si>
  <si>
    <t>- měsíční tarif M2M 1 MB</t>
  </si>
  <si>
    <t>Datový tarif až 20/2 Mbit/s</t>
  </si>
  <si>
    <t>Datový tarif až 50/5 Mbit/s</t>
  </si>
  <si>
    <t>Datový tarif až 100/20 Mbit/s</t>
  </si>
  <si>
    <t>Datový tarif až 250/25 Mbit/s</t>
  </si>
  <si>
    <t>- měsíční paušál tarifu s neomezeným vnitrostátním provozem</t>
  </si>
  <si>
    <t>- měsíční paušál tarifu s neomezeným vnitrostátním provozem a neomezenými daty</t>
  </si>
  <si>
    <t>Zřizovací poplatek včetně aktivace VoIP 1 kanál</t>
  </si>
  <si>
    <t>- Datový tarif 30 GB - k hlasovým tarifům nebo samostatný datový tarif</t>
  </si>
  <si>
    <t>Příloha č. 2 ZD</t>
  </si>
  <si>
    <t xml:space="preserve">Připojení k síti internet až 250 Mbit download/ 25 Mbit upload </t>
  </si>
  <si>
    <t>Dodavatel vyplní pouze modře označené buňky, obsah a vzorce ostatních buněk nesmí upravovat.</t>
  </si>
  <si>
    <t>Dodavatel veškeré poskytované slevy či bonusy započte do jednotkových cen uvedených ve sloupci D (modře označené buňky).</t>
  </si>
  <si>
    <t>48.</t>
  </si>
  <si>
    <t>1minuta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</si>
</sst>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3" formatCode="_-* #,##0.00_-;\-* #,##0.00_-;_-* &quot;-&quot;??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</cellStyleXfs>
  <cellXfs count="11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vertical="center"/>
      <protection hidden="1"/>
    </xf>
    <xf numFmtId="0" fontId="8" fillId="4" borderId="5" xfId="0" applyFont="1" applyFill="1" applyBorder="1" applyAlignment="1" applyProtection="1">
      <alignment horizontal="center" vertical="center"/>
      <protection hidden="1"/>
    </xf>
    <xf numFmtId="49" fontId="8" fillId="4" borderId="5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vertical="center"/>
      <protection hidden="1"/>
    </xf>
    <xf numFmtId="0" fontId="8" fillId="7" borderId="2" xfId="0" applyFont="1" applyFill="1" applyBorder="1" applyAlignment="1" applyProtection="1">
      <alignment horizontal="center" vertical="center"/>
      <protection hidden="1"/>
    </xf>
    <xf numFmtId="49" fontId="8" fillId="7" borderId="2" xfId="0" applyNumberFormat="1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hidden="1"/>
    </xf>
    <xf numFmtId="164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hidden="1"/>
    </xf>
    <xf numFmtId="49" fontId="7" fillId="5" borderId="2" xfId="0" applyNumberFormat="1" applyFont="1" applyFill="1" applyBorder="1" applyAlignment="1" applyProtection="1">
      <alignment horizontal="center" vertical="center"/>
      <protection locked="0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49" fontId="7" fillId="5" borderId="2" xfId="0" applyNumberFormat="1" applyFont="1" applyFill="1" applyBorder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center" vertical="center"/>
      <protection locked="0"/>
    </xf>
    <xf numFmtId="49" fontId="7" fillId="5" borderId="3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0" fontId="8" fillId="2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3" fontId="7" fillId="2" borderId="0" xfId="0" applyNumberFormat="1" applyFont="1" applyFill="1" applyAlignment="1" applyProtection="1">
      <alignment horizontal="center" vertical="center"/>
      <protection hidden="1"/>
    </xf>
    <xf numFmtId="49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hidden="1"/>
    </xf>
    <xf numFmtId="49" fontId="8" fillId="2" borderId="7" xfId="0" applyNumberFormat="1" applyFont="1" applyFill="1" applyBorder="1" applyAlignment="1" applyProtection="1">
      <alignment vertical="center"/>
      <protection hidden="1"/>
    </xf>
    <xf numFmtId="49" fontId="8" fillId="2" borderId="0" xfId="0" applyNumberFormat="1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hidden="1"/>
    </xf>
    <xf numFmtId="49" fontId="8" fillId="2" borderId="8" xfId="0" applyNumberFormat="1" applyFont="1" applyFill="1" applyBorder="1" applyAlignment="1" applyProtection="1">
      <alignment horizontal="center" vertical="center"/>
      <protection hidden="1"/>
    </xf>
    <xf numFmtId="49" fontId="7" fillId="7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164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hidden="1"/>
    </xf>
    <xf numFmtId="164" fontId="7" fillId="6" borderId="9" xfId="5" applyNumberFormat="1" applyFont="1" applyFill="1" applyBorder="1" applyAlignment="1" applyProtection="1">
      <alignment horizontal="center" vertical="center" wrapText="1"/>
      <protection locked="0"/>
    </xf>
    <xf numFmtId="164" fontId="7" fillId="6" borderId="10" xfId="5" applyNumberFormat="1" applyFont="1" applyFill="1" applyBorder="1" applyAlignment="1" applyProtection="1">
      <alignment horizontal="center" vertical="center" wrapText="1"/>
      <protection locked="0"/>
    </xf>
    <xf numFmtId="49" fontId="8" fillId="5" borderId="2" xfId="0" applyNumberFormat="1" applyFont="1" applyFill="1" applyBorder="1" applyAlignment="1" applyProtection="1">
      <alignment vertical="center"/>
      <protection hidden="1"/>
    </xf>
    <xf numFmtId="0" fontId="7" fillId="8" borderId="1" xfId="0" applyFont="1" applyFill="1" applyBorder="1" applyAlignment="1" applyProtection="1">
      <alignment vertical="center"/>
      <protection locked="0"/>
    </xf>
    <xf numFmtId="0" fontId="7" fillId="8" borderId="2" xfId="0" applyFont="1" applyFill="1" applyBorder="1" applyAlignment="1" applyProtection="1">
      <alignment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49" fontId="7" fillId="8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8" fontId="8" fillId="8" borderId="3" xfId="0" applyNumberFormat="1" applyFont="1" applyFill="1" applyBorder="1" applyAlignment="1" applyProtection="1">
      <alignment horizontal="center" vertical="center"/>
      <protection hidden="1"/>
    </xf>
    <xf numFmtId="0" fontId="8" fillId="8" borderId="7" xfId="0" applyFont="1" applyFill="1" applyBorder="1" applyAlignment="1" applyProtection="1">
      <alignment vertical="center"/>
      <protection hidden="1"/>
    </xf>
    <xf numFmtId="0" fontId="8" fillId="8" borderId="0" xfId="0" applyFont="1" applyFill="1" applyAlignment="1" applyProtection="1">
      <alignment horizontal="left" vertical="center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164" fontId="8" fillId="8" borderId="0" xfId="0" applyNumberFormat="1" applyFont="1" applyFill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horizontal="center" vertical="center"/>
      <protection locked="0"/>
    </xf>
    <xf numFmtId="8" fontId="8" fillId="8" borderId="8" xfId="0" applyNumberFormat="1" applyFont="1" applyFill="1" applyBorder="1" applyAlignment="1" applyProtection="1">
      <alignment horizontal="center" vertical="center"/>
      <protection hidden="1"/>
    </xf>
    <xf numFmtId="164" fontId="8" fillId="8" borderId="8" xfId="0" applyNumberFormat="1" applyFont="1" applyFill="1" applyBorder="1" applyAlignment="1" applyProtection="1">
      <alignment horizontal="center" vertical="center"/>
      <protection hidden="1"/>
    </xf>
    <xf numFmtId="0" fontId="7" fillId="8" borderId="7" xfId="0" applyFont="1" applyFill="1" applyBorder="1" applyAlignment="1" applyProtection="1">
      <alignment vertical="center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7" fillId="8" borderId="5" xfId="0" applyFont="1" applyFill="1" applyBorder="1" applyAlignment="1" applyProtection="1">
      <alignment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49" fontId="7" fillId="8" borderId="5" xfId="0" applyNumberFormat="1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4" borderId="2" xfId="0" applyNumberFormat="1" applyFont="1" applyFill="1" applyBorder="1" applyAlignment="1" applyProtection="1">
      <alignment horizontal="center" vertical="center"/>
      <protection hidden="1"/>
    </xf>
    <xf numFmtId="3" fontId="8" fillId="4" borderId="5" xfId="0" applyNumberFormat="1" applyFont="1" applyFill="1" applyBorder="1" applyAlignment="1" applyProtection="1">
      <alignment horizontal="center" vertical="center"/>
      <protection hidden="1"/>
    </xf>
    <xf numFmtId="3" fontId="8" fillId="7" borderId="2" xfId="0" applyNumberFormat="1" applyFont="1" applyFill="1" applyBorder="1" applyAlignment="1" applyProtection="1">
      <alignment horizontal="center" vertical="center"/>
      <protection hidden="1"/>
    </xf>
    <xf numFmtId="3" fontId="8" fillId="2" borderId="0" xfId="0" applyNumberFormat="1" applyFont="1" applyFill="1" applyAlignment="1" applyProtection="1">
      <alignment horizontal="center" vertical="center"/>
      <protection hidden="1"/>
    </xf>
    <xf numFmtId="3" fontId="7" fillId="0" borderId="0" xfId="5" applyNumberFormat="1" applyFont="1" applyBorder="1" applyAlignment="1">
      <alignment horizontal="center" vertical="center"/>
    </xf>
    <xf numFmtId="3" fontId="7" fillId="0" borderId="5" xfId="5" applyNumberFormat="1" applyFont="1" applyBorder="1" applyAlignment="1">
      <alignment horizontal="center" vertical="center"/>
    </xf>
    <xf numFmtId="3" fontId="7" fillId="8" borderId="2" xfId="0" applyNumberFormat="1" applyFont="1" applyFill="1" applyBorder="1" applyAlignment="1" applyProtection="1">
      <alignment horizontal="center" vertical="center"/>
      <protection hidden="1"/>
    </xf>
    <xf numFmtId="3" fontId="7" fillId="8" borderId="0" xfId="0" applyNumberFormat="1" applyFont="1" applyFill="1" applyAlignment="1" applyProtection="1">
      <alignment horizontal="center" vertical="center"/>
      <protection hidden="1"/>
    </xf>
    <xf numFmtId="3" fontId="7" fillId="8" borderId="5" xfId="0" applyNumberFormat="1" applyFont="1" applyFill="1" applyBorder="1" applyAlignment="1" applyProtection="1">
      <alignment horizontal="center" vertical="center"/>
      <protection hidden="1"/>
    </xf>
    <xf numFmtId="3" fontId="7" fillId="3" borderId="0" xfId="0" applyNumberFormat="1" applyFont="1" applyFill="1" applyAlignment="1" applyProtection="1">
      <alignment horizontal="center" vertical="center"/>
      <protection hidden="1"/>
    </xf>
    <xf numFmtId="49" fontId="7" fillId="0" borderId="5" xfId="0" applyNumberFormat="1" applyFont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right" vertical="center"/>
    </xf>
    <xf numFmtId="0" fontId="8" fillId="9" borderId="11" xfId="0" applyFont="1" applyFill="1" applyBorder="1" applyAlignment="1" applyProtection="1">
      <alignment horizontal="left" vertical="center"/>
      <protection hidden="1"/>
    </xf>
    <xf numFmtId="0" fontId="8" fillId="9" borderId="12" xfId="0" applyFont="1" applyFill="1" applyBorder="1" applyAlignment="1" applyProtection="1">
      <alignment horizontal="center" vertical="center"/>
      <protection hidden="1"/>
    </xf>
    <xf numFmtId="49" fontId="8" fillId="9" borderId="12" xfId="0" applyNumberFormat="1" applyFont="1" applyFill="1" applyBorder="1" applyAlignment="1" applyProtection="1">
      <alignment horizontal="left" vertical="center"/>
      <protection locked="0"/>
    </xf>
    <xf numFmtId="3" fontId="7" fillId="9" borderId="12" xfId="0" applyNumberFormat="1" applyFont="1" applyFill="1" applyBorder="1" applyAlignment="1" applyProtection="1">
      <alignment horizontal="center" vertical="center"/>
      <protection hidden="1"/>
    </xf>
    <xf numFmtId="164" fontId="8" fillId="9" borderId="13" xfId="0" applyNumberFormat="1" applyFont="1" applyFill="1" applyBorder="1" applyAlignment="1" applyProtection="1">
      <alignment horizontal="center" vertical="center"/>
      <protection hidden="1"/>
    </xf>
  </cellXfs>
  <cellStyles count="6">
    <cellStyle name="_Master_v00-12" xfId="2"/>
    <cellStyle name="Čárka" xfId="5" builtinId="3"/>
    <cellStyle name="Normální" xfId="0" builtinId="0"/>
    <cellStyle name="Normální 2" xfId="3"/>
    <cellStyle name="Normální 3" xfId="1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3" workbookViewId="0">
      <selection activeCell="C66" sqref="C66"/>
    </sheetView>
  </sheetViews>
  <sheetFormatPr defaultColWidth="9.140625" defaultRowHeight="12.75" x14ac:dyDescent="0.25"/>
  <cols>
    <col min="1" max="1" width="4.140625" style="2" customWidth="1"/>
    <col min="2" max="2" width="67.5703125" style="2" bestFit="1" customWidth="1"/>
    <col min="3" max="3" width="11.5703125" style="2" customWidth="1"/>
    <col min="4" max="4" width="13.5703125" style="2" customWidth="1"/>
    <col min="5" max="5" width="12.5703125" style="96" customWidth="1"/>
    <col min="6" max="6" width="14.28515625" style="2" customWidth="1"/>
    <col min="7" max="7" width="7.140625" style="2" customWidth="1"/>
    <col min="8" max="8" width="17.42578125" style="2" customWidth="1"/>
    <col min="9" max="16384" width="9.140625" style="2"/>
  </cols>
  <sheetData>
    <row r="1" spans="1:8" s="108" customFormat="1" ht="18.75" x14ac:dyDescent="0.25">
      <c r="A1" s="1"/>
      <c r="E1" s="109"/>
      <c r="H1" s="112" t="s">
        <v>144</v>
      </c>
    </row>
    <row r="2" spans="1:8" ht="21" customHeight="1" x14ac:dyDescent="0.25">
      <c r="A2" s="3"/>
    </row>
    <row r="3" spans="1:8" ht="7.5" customHeight="1" thickBot="1" x14ac:dyDescent="0.3">
      <c r="A3" s="3"/>
    </row>
    <row r="4" spans="1:8" x14ac:dyDescent="0.25">
      <c r="A4" s="9"/>
      <c r="B4" s="10" t="s">
        <v>0</v>
      </c>
      <c r="C4" s="11" t="s">
        <v>1</v>
      </c>
      <c r="D4" s="12" t="s">
        <v>2</v>
      </c>
      <c r="E4" s="97" t="s">
        <v>3</v>
      </c>
      <c r="F4" s="11" t="s">
        <v>4</v>
      </c>
      <c r="G4" s="13" t="s">
        <v>5</v>
      </c>
      <c r="H4" s="14" t="s">
        <v>6</v>
      </c>
    </row>
    <row r="5" spans="1:8" ht="13.5" thickBot="1" x14ac:dyDescent="0.3">
      <c r="A5" s="15"/>
      <c r="B5" s="16"/>
      <c r="C5" s="17"/>
      <c r="D5" s="18" t="s">
        <v>7</v>
      </c>
      <c r="E5" s="98"/>
      <c r="F5" s="17" t="s">
        <v>61</v>
      </c>
      <c r="G5" s="19" t="s">
        <v>10</v>
      </c>
      <c r="H5" s="20" t="s">
        <v>61</v>
      </c>
    </row>
    <row r="6" spans="1:8" x14ac:dyDescent="0.25">
      <c r="A6" s="21"/>
      <c r="B6" s="22" t="s">
        <v>84</v>
      </c>
      <c r="C6" s="23"/>
      <c r="D6" s="24"/>
      <c r="E6" s="99"/>
      <c r="F6" s="23"/>
      <c r="G6" s="23"/>
      <c r="H6" s="25"/>
    </row>
    <row r="7" spans="1:8" x14ac:dyDescent="0.25">
      <c r="A7" s="56" t="s">
        <v>11</v>
      </c>
      <c r="B7" s="40" t="s">
        <v>88</v>
      </c>
      <c r="C7" s="26" t="s">
        <v>12</v>
      </c>
      <c r="D7" s="31">
        <v>0</v>
      </c>
      <c r="E7" s="27">
        <v>6544</v>
      </c>
      <c r="F7" s="28">
        <f>D7*E7</f>
        <v>0</v>
      </c>
      <c r="G7" s="29">
        <v>21</v>
      </c>
      <c r="H7" s="30">
        <f>F7*(1+G7/100)</f>
        <v>0</v>
      </c>
    </row>
    <row r="8" spans="1:8" x14ac:dyDescent="0.25">
      <c r="A8" s="56" t="s">
        <v>13</v>
      </c>
      <c r="B8" s="40" t="s">
        <v>91</v>
      </c>
      <c r="C8" s="26" t="s">
        <v>28</v>
      </c>
      <c r="D8" s="31">
        <v>0</v>
      </c>
      <c r="E8" s="27">
        <v>4</v>
      </c>
      <c r="F8" s="28">
        <f t="shared" ref="F8:F9" si="0">D8*E8</f>
        <v>0</v>
      </c>
      <c r="G8" s="29">
        <v>21</v>
      </c>
      <c r="H8" s="30">
        <f t="shared" ref="H8:H10" si="1">F8*(1+G8/100)</f>
        <v>0</v>
      </c>
    </row>
    <row r="9" spans="1:8" x14ac:dyDescent="0.25">
      <c r="A9" s="56" t="s">
        <v>16</v>
      </c>
      <c r="B9" s="40" t="s">
        <v>126</v>
      </c>
      <c r="C9" s="26" t="s">
        <v>28</v>
      </c>
      <c r="D9" s="31">
        <v>0</v>
      </c>
      <c r="E9" s="27">
        <v>12</v>
      </c>
      <c r="F9" s="28">
        <f t="shared" si="0"/>
        <v>0</v>
      </c>
      <c r="G9" s="29">
        <v>21</v>
      </c>
      <c r="H9" s="30">
        <f t="shared" si="1"/>
        <v>0</v>
      </c>
    </row>
    <row r="10" spans="1:8" x14ac:dyDescent="0.25">
      <c r="A10" s="56" t="s">
        <v>18</v>
      </c>
      <c r="B10" s="40" t="s">
        <v>53</v>
      </c>
      <c r="C10" s="26" t="s">
        <v>28</v>
      </c>
      <c r="D10" s="31">
        <v>0</v>
      </c>
      <c r="E10" s="27">
        <v>14</v>
      </c>
      <c r="F10" s="28">
        <f>D10*E10</f>
        <v>0</v>
      </c>
      <c r="G10" s="29">
        <v>21</v>
      </c>
      <c r="H10" s="30">
        <f t="shared" si="1"/>
        <v>0</v>
      </c>
    </row>
    <row r="11" spans="1:8" x14ac:dyDescent="0.25">
      <c r="A11" s="56" t="s">
        <v>19</v>
      </c>
      <c r="B11" s="32" t="s">
        <v>85</v>
      </c>
      <c r="C11" s="26" t="s">
        <v>28</v>
      </c>
      <c r="D11" s="31">
        <v>0</v>
      </c>
      <c r="E11" s="27">
        <v>94</v>
      </c>
      <c r="F11" s="28">
        <f t="shared" ref="F11:F13" si="2">D11*E11</f>
        <v>0</v>
      </c>
      <c r="G11" s="29">
        <v>21</v>
      </c>
      <c r="H11" s="30">
        <f t="shared" ref="H11:H20" si="3">F11*(1+G11/100)</f>
        <v>0</v>
      </c>
    </row>
    <row r="12" spans="1:8" x14ac:dyDescent="0.25">
      <c r="A12" s="56" t="s">
        <v>20</v>
      </c>
      <c r="B12" s="32" t="s">
        <v>127</v>
      </c>
      <c r="C12" s="26" t="s">
        <v>28</v>
      </c>
      <c r="D12" s="31">
        <v>0</v>
      </c>
      <c r="E12" s="27">
        <v>108</v>
      </c>
      <c r="F12" s="28">
        <f t="shared" si="2"/>
        <v>0</v>
      </c>
      <c r="G12" s="29">
        <v>21</v>
      </c>
      <c r="H12" s="30">
        <f t="shared" si="3"/>
        <v>0</v>
      </c>
    </row>
    <row r="13" spans="1:8" x14ac:dyDescent="0.25">
      <c r="A13" s="56" t="s">
        <v>26</v>
      </c>
      <c r="B13" s="32" t="s">
        <v>86</v>
      </c>
      <c r="C13" s="26" t="s">
        <v>28</v>
      </c>
      <c r="D13" s="31">
        <v>0</v>
      </c>
      <c r="E13" s="27">
        <v>12</v>
      </c>
      <c r="F13" s="28">
        <f t="shared" si="2"/>
        <v>0</v>
      </c>
      <c r="G13" s="29">
        <v>21</v>
      </c>
      <c r="H13" s="30">
        <f t="shared" si="3"/>
        <v>0</v>
      </c>
    </row>
    <row r="14" spans="1:8" x14ac:dyDescent="0.25">
      <c r="A14" s="56" t="s">
        <v>21</v>
      </c>
      <c r="B14" s="32" t="s">
        <v>87</v>
      </c>
      <c r="C14" s="26" t="s">
        <v>28</v>
      </c>
      <c r="D14" s="31">
        <v>0</v>
      </c>
      <c r="E14" s="27">
        <v>84</v>
      </c>
      <c r="F14" s="28">
        <f>D14*E14</f>
        <v>0</v>
      </c>
      <c r="G14" s="29">
        <v>21</v>
      </c>
      <c r="H14" s="30">
        <f t="shared" si="3"/>
        <v>0</v>
      </c>
    </row>
    <row r="15" spans="1:8" x14ac:dyDescent="0.25">
      <c r="A15" s="56" t="s">
        <v>22</v>
      </c>
      <c r="B15" s="32" t="s">
        <v>142</v>
      </c>
      <c r="C15" s="26" t="s">
        <v>28</v>
      </c>
      <c r="D15" s="31">
        <v>0</v>
      </c>
      <c r="E15" s="27">
        <v>35</v>
      </c>
      <c r="F15" s="28">
        <f t="shared" ref="F15:F19" si="4">D15*E15</f>
        <v>0</v>
      </c>
      <c r="G15" s="29">
        <v>21</v>
      </c>
      <c r="H15" s="30">
        <f t="shared" si="3"/>
        <v>0</v>
      </c>
    </row>
    <row r="16" spans="1:8" x14ac:dyDescent="0.25">
      <c r="A16" s="56" t="s">
        <v>23</v>
      </c>
      <c r="B16" s="32" t="s">
        <v>89</v>
      </c>
      <c r="C16" s="26" t="s">
        <v>28</v>
      </c>
      <c r="D16" s="31">
        <v>0</v>
      </c>
      <c r="E16" s="27">
        <v>20</v>
      </c>
      <c r="F16" s="28">
        <f t="shared" si="4"/>
        <v>0</v>
      </c>
      <c r="G16" s="29">
        <v>21</v>
      </c>
      <c r="H16" s="30">
        <f t="shared" si="3"/>
        <v>0</v>
      </c>
    </row>
    <row r="17" spans="1:10" x14ac:dyDescent="0.25">
      <c r="A17" s="56" t="s">
        <v>24</v>
      </c>
      <c r="B17" s="32" t="s">
        <v>90</v>
      </c>
      <c r="C17" s="26" t="s">
        <v>28</v>
      </c>
      <c r="D17" s="31">
        <v>0</v>
      </c>
      <c r="E17" s="27">
        <v>7</v>
      </c>
      <c r="F17" s="28">
        <f t="shared" si="4"/>
        <v>0</v>
      </c>
      <c r="G17" s="29">
        <v>21</v>
      </c>
      <c r="H17" s="30">
        <f t="shared" si="3"/>
        <v>0</v>
      </c>
    </row>
    <row r="18" spans="1:10" x14ac:dyDescent="0.25">
      <c r="A18" s="56" t="s">
        <v>38</v>
      </c>
      <c r="B18" s="32" t="s">
        <v>123</v>
      </c>
      <c r="C18" s="26" t="s">
        <v>28</v>
      </c>
      <c r="D18" s="31">
        <v>0</v>
      </c>
      <c r="E18" s="27">
        <v>93</v>
      </c>
      <c r="F18" s="28">
        <f t="shared" si="4"/>
        <v>0</v>
      </c>
      <c r="G18" s="29">
        <v>21</v>
      </c>
      <c r="H18" s="30">
        <f t="shared" si="3"/>
        <v>0</v>
      </c>
    </row>
    <row r="19" spans="1:10" x14ac:dyDescent="0.25">
      <c r="A19" s="56" t="s">
        <v>39</v>
      </c>
      <c r="B19" s="40" t="s">
        <v>92</v>
      </c>
      <c r="C19" s="26" t="s">
        <v>28</v>
      </c>
      <c r="D19" s="31">
        <v>0</v>
      </c>
      <c r="E19" s="27">
        <v>1</v>
      </c>
      <c r="F19" s="28">
        <f t="shared" si="4"/>
        <v>0</v>
      </c>
      <c r="G19" s="29">
        <v>21</v>
      </c>
      <c r="H19" s="30">
        <f t="shared" si="3"/>
        <v>0</v>
      </c>
    </row>
    <row r="20" spans="1:10" ht="13.5" thickBot="1" x14ac:dyDescent="0.3">
      <c r="A20" s="56" t="s">
        <v>40</v>
      </c>
      <c r="B20" s="40" t="s">
        <v>37</v>
      </c>
      <c r="C20" s="26" t="s">
        <v>28</v>
      </c>
      <c r="D20" s="31">
        <v>0</v>
      </c>
      <c r="E20" s="27">
        <v>1</v>
      </c>
      <c r="F20" s="28">
        <f>D20*E20</f>
        <v>0</v>
      </c>
      <c r="G20" s="29">
        <v>21</v>
      </c>
      <c r="H20" s="30">
        <f t="shared" si="3"/>
        <v>0</v>
      </c>
    </row>
    <row r="21" spans="1:10" x14ac:dyDescent="0.25">
      <c r="A21" s="9"/>
      <c r="B21" s="10" t="s">
        <v>0</v>
      </c>
      <c r="C21" s="11" t="s">
        <v>1</v>
      </c>
      <c r="D21" s="12" t="s">
        <v>2</v>
      </c>
      <c r="E21" s="97" t="s">
        <v>3</v>
      </c>
      <c r="F21" s="11" t="s">
        <v>4</v>
      </c>
      <c r="G21" s="13" t="s">
        <v>5</v>
      </c>
      <c r="H21" s="14" t="s">
        <v>6</v>
      </c>
    </row>
    <row r="22" spans="1:10" ht="13.5" thickBot="1" x14ac:dyDescent="0.3">
      <c r="A22" s="15"/>
      <c r="B22" s="16"/>
      <c r="C22" s="17"/>
      <c r="D22" s="18" t="s">
        <v>7</v>
      </c>
      <c r="E22" s="98" t="s">
        <v>8</v>
      </c>
      <c r="F22" s="17" t="s">
        <v>9</v>
      </c>
      <c r="G22" s="19" t="s">
        <v>10</v>
      </c>
      <c r="H22" s="20" t="s">
        <v>9</v>
      </c>
    </row>
    <row r="23" spans="1:10" ht="13.5" thickBot="1" x14ac:dyDescent="0.3">
      <c r="A23" s="33"/>
      <c r="B23" s="22" t="s">
        <v>66</v>
      </c>
      <c r="C23" s="23"/>
      <c r="D23" s="24"/>
      <c r="E23" s="99"/>
      <c r="F23" s="23"/>
      <c r="G23" s="23"/>
      <c r="H23" s="25"/>
    </row>
    <row r="24" spans="1:10" ht="17.25" customHeight="1" x14ac:dyDescent="0.25">
      <c r="A24" s="33"/>
      <c r="B24" s="22" t="s">
        <v>93</v>
      </c>
      <c r="C24" s="34"/>
      <c r="D24" s="35"/>
      <c r="E24" s="36"/>
      <c r="F24" s="37"/>
      <c r="G24" s="38"/>
      <c r="H24" s="39"/>
    </row>
    <row r="25" spans="1:10" ht="17.25" customHeight="1" x14ac:dyDescent="0.25">
      <c r="A25" s="56" t="s">
        <v>41</v>
      </c>
      <c r="B25" s="40" t="s">
        <v>131</v>
      </c>
      <c r="C25" s="26" t="s">
        <v>12</v>
      </c>
      <c r="D25" s="31">
        <v>0</v>
      </c>
      <c r="E25" s="27">
        <v>3818</v>
      </c>
      <c r="F25" s="28">
        <f>D25*E25</f>
        <v>0</v>
      </c>
      <c r="G25" s="29">
        <v>21</v>
      </c>
      <c r="H25" s="30">
        <f>F25*(1+G25/100)</f>
        <v>0</v>
      </c>
    </row>
    <row r="26" spans="1:10" ht="17.25" customHeight="1" x14ac:dyDescent="0.25">
      <c r="A26" s="41"/>
      <c r="B26" s="42" t="s">
        <v>124</v>
      </c>
      <c r="C26" s="43"/>
      <c r="D26" s="44"/>
      <c r="E26" s="45"/>
      <c r="F26" s="46"/>
      <c r="G26" s="47"/>
      <c r="H26" s="48"/>
    </row>
    <row r="27" spans="1:10" ht="17.25" customHeight="1" x14ac:dyDescent="0.25">
      <c r="A27" s="56" t="s">
        <v>42</v>
      </c>
      <c r="B27" s="40" t="s">
        <v>14</v>
      </c>
      <c r="C27" s="26" t="s">
        <v>15</v>
      </c>
      <c r="D27" s="31">
        <v>0</v>
      </c>
      <c r="E27" s="27">
        <v>166146</v>
      </c>
      <c r="F27" s="28">
        <f>D27*E27</f>
        <v>0</v>
      </c>
      <c r="G27" s="29">
        <v>21</v>
      </c>
      <c r="H27" s="30">
        <f>F27*(1+G27/100)</f>
        <v>0</v>
      </c>
    </row>
    <row r="28" spans="1:10" ht="17.25" customHeight="1" x14ac:dyDescent="0.25">
      <c r="A28" s="49"/>
      <c r="B28" s="50" t="s">
        <v>120</v>
      </c>
      <c r="C28" s="51"/>
      <c r="D28" s="52"/>
      <c r="E28" s="100"/>
      <c r="F28" s="53"/>
      <c r="G28" s="53"/>
      <c r="H28" s="54"/>
    </row>
    <row r="29" spans="1:10" ht="17.25" customHeight="1" thickBot="1" x14ac:dyDescent="0.3">
      <c r="A29" s="56" t="s">
        <v>43</v>
      </c>
      <c r="B29" s="40" t="s">
        <v>121</v>
      </c>
      <c r="C29" s="26" t="s">
        <v>17</v>
      </c>
      <c r="D29" s="58">
        <v>0</v>
      </c>
      <c r="E29" s="27">
        <v>52409</v>
      </c>
      <c r="F29" s="28">
        <f>D29*E29</f>
        <v>0</v>
      </c>
      <c r="G29" s="29">
        <v>21</v>
      </c>
      <c r="H29" s="30">
        <f>F29*(1+G29/100)</f>
        <v>0</v>
      </c>
    </row>
    <row r="30" spans="1:10" ht="17.25" customHeight="1" x14ac:dyDescent="0.25">
      <c r="A30" s="33"/>
      <c r="B30" s="22" t="s">
        <v>63</v>
      </c>
      <c r="C30" s="34"/>
      <c r="D30" s="55"/>
      <c r="E30" s="36"/>
      <c r="F30" s="37"/>
      <c r="G30" s="38"/>
      <c r="H30" s="39"/>
    </row>
    <row r="31" spans="1:10" ht="17.25" customHeight="1" thickBot="1" x14ac:dyDescent="0.3">
      <c r="A31" s="56" t="s">
        <v>44</v>
      </c>
      <c r="B31" s="40" t="s">
        <v>140</v>
      </c>
      <c r="C31" s="26" t="s">
        <v>12</v>
      </c>
      <c r="D31" s="58">
        <v>0</v>
      </c>
      <c r="E31" s="27">
        <v>1714</v>
      </c>
      <c r="F31" s="28">
        <f>D31*E31</f>
        <v>0</v>
      </c>
      <c r="G31" s="29">
        <v>21</v>
      </c>
      <c r="H31" s="30">
        <f>F31*(1+G31/100)</f>
        <v>0</v>
      </c>
      <c r="J31" s="110"/>
    </row>
    <row r="32" spans="1:10" ht="17.25" customHeight="1" x14ac:dyDescent="0.25">
      <c r="A32" s="33"/>
      <c r="B32" s="22" t="s">
        <v>62</v>
      </c>
      <c r="C32" s="34"/>
      <c r="D32" s="55"/>
      <c r="E32" s="36"/>
      <c r="F32" s="37"/>
      <c r="G32" s="38"/>
      <c r="H32" s="39"/>
    </row>
    <row r="33" spans="1:8" ht="17.25" customHeight="1" thickBot="1" x14ac:dyDescent="0.3">
      <c r="A33" s="56" t="s">
        <v>45</v>
      </c>
      <c r="B33" s="40" t="s">
        <v>141</v>
      </c>
      <c r="C33" s="26" t="s">
        <v>12</v>
      </c>
      <c r="D33" s="58">
        <v>0</v>
      </c>
      <c r="E33" s="27">
        <v>704</v>
      </c>
      <c r="F33" s="28">
        <f>D33*E33</f>
        <v>0</v>
      </c>
      <c r="G33" s="29">
        <v>21</v>
      </c>
      <c r="H33" s="30">
        <f>F33*(1+G33/100)</f>
        <v>0</v>
      </c>
    </row>
    <row r="34" spans="1:8" ht="17.25" customHeight="1" x14ac:dyDescent="0.25">
      <c r="A34" s="33"/>
      <c r="B34" s="22" t="s">
        <v>59</v>
      </c>
      <c r="C34" s="34"/>
      <c r="D34" s="55"/>
      <c r="E34" s="36"/>
      <c r="F34" s="37"/>
      <c r="G34" s="38"/>
      <c r="H34" s="39"/>
    </row>
    <row r="35" spans="1:8" ht="17.25" customHeight="1" thickBot="1" x14ac:dyDescent="0.3">
      <c r="A35" s="56" t="s">
        <v>46</v>
      </c>
      <c r="B35" s="40" t="s">
        <v>125</v>
      </c>
      <c r="C35" s="26" t="s">
        <v>60</v>
      </c>
      <c r="D35" s="58">
        <v>0</v>
      </c>
      <c r="E35" s="27">
        <v>2109</v>
      </c>
      <c r="F35" s="28">
        <f>D35*E35</f>
        <v>0</v>
      </c>
      <c r="G35" s="29">
        <v>21</v>
      </c>
      <c r="H35" s="30">
        <f>F35*(1+G35/100)</f>
        <v>0</v>
      </c>
    </row>
    <row r="36" spans="1:8" ht="17.25" customHeight="1" x14ac:dyDescent="0.25">
      <c r="A36" s="33"/>
      <c r="B36" s="22" t="s">
        <v>27</v>
      </c>
      <c r="C36" s="34"/>
      <c r="D36" s="55"/>
      <c r="E36" s="36"/>
      <c r="F36" s="37"/>
      <c r="G36" s="38"/>
      <c r="H36" s="39"/>
    </row>
    <row r="37" spans="1:8" ht="17.25" customHeight="1" x14ac:dyDescent="0.25">
      <c r="A37" s="56" t="s">
        <v>47</v>
      </c>
      <c r="B37" s="40" t="s">
        <v>128</v>
      </c>
      <c r="C37" s="26" t="s">
        <v>28</v>
      </c>
      <c r="D37" s="31">
        <v>0</v>
      </c>
      <c r="E37" s="27">
        <v>12</v>
      </c>
      <c r="F37" s="28">
        <f>D37*E37</f>
        <v>0</v>
      </c>
      <c r="G37" s="29">
        <v>21</v>
      </c>
      <c r="H37" s="30">
        <f>F37*(1+G37/100)</f>
        <v>0</v>
      </c>
    </row>
    <row r="38" spans="1:8" ht="17.25" customHeight="1" x14ac:dyDescent="0.25">
      <c r="A38" s="56" t="s">
        <v>54</v>
      </c>
      <c r="B38" s="40" t="s">
        <v>129</v>
      </c>
      <c r="C38" s="26" t="s">
        <v>17</v>
      </c>
      <c r="D38" s="31">
        <v>0</v>
      </c>
      <c r="E38" s="27">
        <v>3000</v>
      </c>
      <c r="F38" s="28">
        <f>D38*E38</f>
        <v>0</v>
      </c>
      <c r="G38" s="29">
        <v>21</v>
      </c>
      <c r="H38" s="30">
        <f>F38*(1+G38/100)</f>
        <v>0</v>
      </c>
    </row>
    <row r="39" spans="1:8" ht="17.25" customHeight="1" x14ac:dyDescent="0.25">
      <c r="A39" s="56" t="s">
        <v>48</v>
      </c>
      <c r="B39" s="40" t="s">
        <v>130</v>
      </c>
      <c r="C39" s="26" t="s">
        <v>17</v>
      </c>
      <c r="D39" s="31">
        <v>0</v>
      </c>
      <c r="E39" s="27">
        <v>6000</v>
      </c>
      <c r="F39" s="28">
        <f>D39*E39</f>
        <v>0</v>
      </c>
      <c r="G39" s="29">
        <v>21</v>
      </c>
      <c r="H39" s="30">
        <f>F39*(1+G39/100)</f>
        <v>0</v>
      </c>
    </row>
    <row r="40" spans="1:8" ht="17.25" customHeight="1" thickBot="1" x14ac:dyDescent="0.3">
      <c r="A40" s="56" t="s">
        <v>49</v>
      </c>
      <c r="B40" s="107" t="s">
        <v>29</v>
      </c>
      <c r="C40" s="57" t="s">
        <v>30</v>
      </c>
      <c r="D40" s="58">
        <v>0</v>
      </c>
      <c r="E40" s="111">
        <v>9000</v>
      </c>
      <c r="F40" s="59">
        <f>D40*E40</f>
        <v>0</v>
      </c>
      <c r="G40" s="60">
        <v>21</v>
      </c>
      <c r="H40" s="61">
        <f>F40*(1+G40/100)</f>
        <v>0</v>
      </c>
    </row>
    <row r="41" spans="1:8" ht="17.25" customHeight="1" x14ac:dyDescent="0.25">
      <c r="A41" s="21"/>
      <c r="B41" s="22" t="s">
        <v>67</v>
      </c>
      <c r="C41" s="23"/>
      <c r="D41" s="24"/>
      <c r="E41" s="99"/>
      <c r="F41" s="23"/>
      <c r="G41" s="23"/>
      <c r="H41" s="25"/>
    </row>
    <row r="42" spans="1:8" ht="16.149999999999999" customHeight="1" x14ac:dyDescent="0.25">
      <c r="A42" s="56" t="s">
        <v>50</v>
      </c>
      <c r="B42" s="40" t="s">
        <v>31</v>
      </c>
      <c r="C42" s="26" t="s">
        <v>12</v>
      </c>
      <c r="D42" s="31">
        <v>0</v>
      </c>
      <c r="E42" s="27">
        <v>1319</v>
      </c>
      <c r="F42" s="28">
        <f>D42*E42</f>
        <v>0</v>
      </c>
      <c r="G42" s="29">
        <v>21</v>
      </c>
      <c r="H42" s="30">
        <f>F42*(1+G42/100)</f>
        <v>0</v>
      </c>
    </row>
    <row r="43" spans="1:8" x14ac:dyDescent="0.25">
      <c r="A43" s="56" t="s">
        <v>51</v>
      </c>
      <c r="B43" s="40" t="s">
        <v>32</v>
      </c>
      <c r="C43" s="26" t="s">
        <v>12</v>
      </c>
      <c r="D43" s="31">
        <v>0</v>
      </c>
      <c r="E43" s="27">
        <v>1059</v>
      </c>
      <c r="F43" s="28">
        <f t="shared" ref="F43:F46" si="5">D43*E43</f>
        <v>0</v>
      </c>
      <c r="G43" s="29">
        <v>21</v>
      </c>
      <c r="H43" s="30">
        <f t="shared" ref="H43:H47" si="6">F43*(1+G43/100)</f>
        <v>0</v>
      </c>
    </row>
    <row r="44" spans="1:8" x14ac:dyDescent="0.25">
      <c r="A44" s="56" t="s">
        <v>52</v>
      </c>
      <c r="B44" s="40" t="s">
        <v>118</v>
      </c>
      <c r="C44" s="26" t="s">
        <v>12</v>
      </c>
      <c r="D44" s="31">
        <v>0</v>
      </c>
      <c r="E44" s="27">
        <v>515</v>
      </c>
      <c r="F44" s="28">
        <f t="shared" si="5"/>
        <v>0</v>
      </c>
      <c r="G44" s="29">
        <v>21</v>
      </c>
      <c r="H44" s="30">
        <f t="shared" si="6"/>
        <v>0</v>
      </c>
    </row>
    <row r="45" spans="1:8" x14ac:dyDescent="0.25">
      <c r="A45" s="56" t="s">
        <v>55</v>
      </c>
      <c r="B45" s="40" t="s">
        <v>143</v>
      </c>
      <c r="C45" s="26" t="s">
        <v>12</v>
      </c>
      <c r="D45" s="31">
        <v>0</v>
      </c>
      <c r="E45" s="27">
        <v>358</v>
      </c>
      <c r="F45" s="28">
        <f t="shared" si="5"/>
        <v>0</v>
      </c>
      <c r="G45" s="29">
        <v>21</v>
      </c>
      <c r="H45" s="30">
        <f t="shared" si="6"/>
        <v>0</v>
      </c>
    </row>
    <row r="46" spans="1:8" x14ac:dyDescent="0.25">
      <c r="A46" s="56" t="s">
        <v>94</v>
      </c>
      <c r="B46" s="40" t="s">
        <v>119</v>
      </c>
      <c r="C46" s="26" t="s">
        <v>12</v>
      </c>
      <c r="D46" s="31">
        <v>0</v>
      </c>
      <c r="E46" s="27">
        <v>337</v>
      </c>
      <c r="F46" s="28">
        <f t="shared" si="5"/>
        <v>0</v>
      </c>
      <c r="G46" s="29">
        <v>21</v>
      </c>
      <c r="H46" s="30">
        <f t="shared" si="6"/>
        <v>0</v>
      </c>
    </row>
    <row r="47" spans="1:8" ht="17.25" customHeight="1" thickBot="1" x14ac:dyDescent="0.3">
      <c r="A47" s="56" t="s">
        <v>95</v>
      </c>
      <c r="B47" s="4" t="s">
        <v>122</v>
      </c>
      <c r="C47" s="26" t="s">
        <v>28</v>
      </c>
      <c r="D47" s="58">
        <v>0</v>
      </c>
      <c r="E47" s="27">
        <v>4</v>
      </c>
      <c r="F47" s="28">
        <f>D47*E47</f>
        <v>0</v>
      </c>
      <c r="G47" s="29">
        <v>21</v>
      </c>
      <c r="H47" s="30">
        <f t="shared" si="6"/>
        <v>0</v>
      </c>
    </row>
    <row r="48" spans="1:8" ht="17.25" customHeight="1" x14ac:dyDescent="0.25">
      <c r="A48" s="33"/>
      <c r="B48" s="22" t="s">
        <v>64</v>
      </c>
      <c r="C48" s="34"/>
      <c r="D48" s="55"/>
      <c r="E48" s="36"/>
      <c r="F48" s="37"/>
      <c r="G48" s="38"/>
      <c r="H48" s="39"/>
    </row>
    <row r="49" spans="1:8" ht="17.25" customHeight="1" x14ac:dyDescent="0.25">
      <c r="A49" s="56" t="s">
        <v>96</v>
      </c>
      <c r="B49" s="40" t="s">
        <v>132</v>
      </c>
      <c r="C49" s="26" t="s">
        <v>28</v>
      </c>
      <c r="D49" s="31">
        <v>0</v>
      </c>
      <c r="E49" s="27">
        <v>13</v>
      </c>
      <c r="F49" s="28">
        <f>D49*E49</f>
        <v>0</v>
      </c>
      <c r="G49" s="29">
        <v>21</v>
      </c>
      <c r="H49" s="30">
        <f>F49*(1+G49/100)</f>
        <v>0</v>
      </c>
    </row>
    <row r="50" spans="1:8" ht="17.25" customHeight="1" x14ac:dyDescent="0.25">
      <c r="A50" s="56" t="s">
        <v>97</v>
      </c>
      <c r="B50" s="40" t="s">
        <v>133</v>
      </c>
      <c r="C50" s="26" t="s">
        <v>28</v>
      </c>
      <c r="D50" s="31">
        <v>0</v>
      </c>
      <c r="E50" s="27">
        <v>1</v>
      </c>
      <c r="F50" s="28">
        <f>D50*E50</f>
        <v>0</v>
      </c>
      <c r="G50" s="29">
        <v>21</v>
      </c>
      <c r="H50" s="30">
        <f>F50*(1+G50/100)</f>
        <v>0</v>
      </c>
    </row>
    <row r="51" spans="1:8" ht="17.25" customHeight="1" thickBot="1" x14ac:dyDescent="0.3">
      <c r="A51" s="56" t="s">
        <v>98</v>
      </c>
      <c r="B51" s="40" t="s">
        <v>134</v>
      </c>
      <c r="C51" s="26" t="s">
        <v>28</v>
      </c>
      <c r="D51" s="58">
        <v>0</v>
      </c>
      <c r="E51" s="27">
        <v>1</v>
      </c>
      <c r="F51" s="28">
        <f>D51*E51</f>
        <v>0</v>
      </c>
      <c r="G51" s="29">
        <v>21</v>
      </c>
      <c r="H51" s="30">
        <f>F51*(1+G51/100)</f>
        <v>0</v>
      </c>
    </row>
    <row r="52" spans="1:8" ht="17.25" customHeight="1" thickBot="1" x14ac:dyDescent="0.3">
      <c r="A52" s="56" t="s">
        <v>99</v>
      </c>
      <c r="B52" s="40" t="s">
        <v>145</v>
      </c>
      <c r="C52" s="26" t="s">
        <v>28</v>
      </c>
      <c r="D52" s="58">
        <v>0</v>
      </c>
      <c r="E52" s="27">
        <v>2</v>
      </c>
      <c r="F52" s="28">
        <f>D52*E52</f>
        <v>0</v>
      </c>
      <c r="G52" s="29">
        <v>21</v>
      </c>
      <c r="H52" s="30">
        <f>F52*(1+G52/100)</f>
        <v>0</v>
      </c>
    </row>
    <row r="53" spans="1:8" ht="17.25" customHeight="1" x14ac:dyDescent="0.25">
      <c r="A53" s="33"/>
      <c r="B53" s="22" t="s">
        <v>65</v>
      </c>
      <c r="C53" s="34"/>
      <c r="D53" s="55"/>
      <c r="E53" s="36"/>
      <c r="F53" s="37"/>
      <c r="G53" s="38"/>
      <c r="H53" s="39"/>
    </row>
    <row r="54" spans="1:8" ht="17.25" customHeight="1" thickBot="1" x14ac:dyDescent="0.3">
      <c r="A54" s="56" t="s">
        <v>100</v>
      </c>
      <c r="B54" s="40" t="s">
        <v>135</v>
      </c>
      <c r="C54" s="26" t="s">
        <v>28</v>
      </c>
      <c r="D54" s="58">
        <v>0</v>
      </c>
      <c r="E54" s="27">
        <v>22</v>
      </c>
      <c r="F54" s="28">
        <f>D54*E54</f>
        <v>0</v>
      </c>
      <c r="G54" s="29">
        <v>21</v>
      </c>
      <c r="H54" s="30">
        <f>F54*(1+G54/100)</f>
        <v>0</v>
      </c>
    </row>
    <row r="55" spans="1:8" ht="17.25" customHeight="1" x14ac:dyDescent="0.25">
      <c r="A55" s="33"/>
      <c r="B55" s="22" t="s">
        <v>56</v>
      </c>
      <c r="C55" s="34"/>
      <c r="D55" s="55"/>
      <c r="E55" s="36"/>
      <c r="F55" s="37"/>
      <c r="G55" s="38"/>
      <c r="H55" s="39"/>
    </row>
    <row r="56" spans="1:8" ht="17.25" customHeight="1" x14ac:dyDescent="0.25">
      <c r="A56" s="56" t="s">
        <v>101</v>
      </c>
      <c r="B56" s="40" t="s">
        <v>58</v>
      </c>
      <c r="C56" s="26" t="s">
        <v>15</v>
      </c>
      <c r="D56" s="62">
        <v>0</v>
      </c>
      <c r="E56" s="27">
        <v>1143</v>
      </c>
      <c r="F56" s="28">
        <f t="shared" ref="F56:F57" si="7">D56*E56</f>
        <v>0</v>
      </c>
      <c r="G56" s="29">
        <v>21</v>
      </c>
      <c r="H56" s="30">
        <f t="shared" ref="H56:H57" si="8">F56*(1+G56/100)</f>
        <v>0</v>
      </c>
    </row>
    <row r="57" spans="1:8" ht="17.25" customHeight="1" thickBot="1" x14ac:dyDescent="0.3">
      <c r="A57" s="56" t="s">
        <v>102</v>
      </c>
      <c r="B57" s="40" t="s">
        <v>57</v>
      </c>
      <c r="C57" s="26" t="s">
        <v>15</v>
      </c>
      <c r="D57" s="63">
        <v>0</v>
      </c>
      <c r="E57" s="27">
        <v>518</v>
      </c>
      <c r="F57" s="28">
        <f t="shared" si="7"/>
        <v>0</v>
      </c>
      <c r="G57" s="29">
        <v>21</v>
      </c>
      <c r="H57" s="30">
        <f t="shared" si="8"/>
        <v>0</v>
      </c>
    </row>
    <row r="58" spans="1:8" ht="17.25" customHeight="1" thickBot="1" x14ac:dyDescent="0.3">
      <c r="A58" s="33"/>
      <c r="B58" s="22" t="s">
        <v>75</v>
      </c>
      <c r="C58" s="23"/>
      <c r="D58" s="24"/>
      <c r="E58" s="99"/>
      <c r="F58" s="23"/>
      <c r="G58" s="23"/>
      <c r="H58" s="25"/>
    </row>
    <row r="59" spans="1:8" ht="17.25" customHeight="1" x14ac:dyDescent="0.25">
      <c r="A59" s="33"/>
      <c r="B59" s="22" t="s">
        <v>74</v>
      </c>
      <c r="C59" s="34"/>
      <c r="D59" s="35"/>
      <c r="E59" s="36"/>
      <c r="F59" s="37"/>
      <c r="G59" s="38"/>
      <c r="H59" s="39"/>
    </row>
    <row r="60" spans="1:8" ht="17.25" customHeight="1" x14ac:dyDescent="0.25">
      <c r="A60" s="56" t="s">
        <v>103</v>
      </c>
      <c r="B60" s="40" t="s">
        <v>68</v>
      </c>
      <c r="C60" s="26" t="s">
        <v>28</v>
      </c>
      <c r="D60" s="31">
        <v>0</v>
      </c>
      <c r="E60" s="27">
        <v>94</v>
      </c>
      <c r="F60" s="28">
        <f>D60*E60</f>
        <v>0</v>
      </c>
      <c r="G60" s="29">
        <v>21</v>
      </c>
      <c r="H60" s="30">
        <f>F60*(1+G60/100)</f>
        <v>0</v>
      </c>
    </row>
    <row r="61" spans="1:8" ht="17.25" customHeight="1" x14ac:dyDescent="0.25">
      <c r="A61" s="56" t="s">
        <v>104</v>
      </c>
      <c r="B61" s="40" t="s">
        <v>69</v>
      </c>
      <c r="C61" s="26" t="s">
        <v>28</v>
      </c>
      <c r="D61" s="31">
        <v>0</v>
      </c>
      <c r="E61" s="27">
        <v>108</v>
      </c>
      <c r="F61" s="28">
        <f t="shared" ref="F61" si="9">D61*E61</f>
        <v>0</v>
      </c>
      <c r="G61" s="29">
        <v>21</v>
      </c>
      <c r="H61" s="30">
        <f t="shared" ref="H61:H63" si="10">F61*(1+G61/100)</f>
        <v>0</v>
      </c>
    </row>
    <row r="62" spans="1:8" ht="17.25" customHeight="1" x14ac:dyDescent="0.25">
      <c r="A62" s="56" t="s">
        <v>105</v>
      </c>
      <c r="B62" s="40" t="s">
        <v>70</v>
      </c>
      <c r="C62" s="26" t="s">
        <v>28</v>
      </c>
      <c r="D62" s="31">
        <v>0</v>
      </c>
      <c r="E62" s="27">
        <v>12</v>
      </c>
      <c r="F62" s="28">
        <f>D62*E62</f>
        <v>0</v>
      </c>
      <c r="G62" s="29">
        <v>21</v>
      </c>
      <c r="H62" s="30">
        <f t="shared" si="10"/>
        <v>0</v>
      </c>
    </row>
    <row r="63" spans="1:8" ht="17.25" customHeight="1" thickBot="1" x14ac:dyDescent="0.3">
      <c r="A63" s="56" t="s">
        <v>106</v>
      </c>
      <c r="B63" s="40" t="s">
        <v>71</v>
      </c>
      <c r="C63" s="26" t="s">
        <v>28</v>
      </c>
      <c r="D63" s="31">
        <v>0</v>
      </c>
      <c r="E63" s="27">
        <v>35</v>
      </c>
      <c r="F63" s="28">
        <f t="shared" ref="F63" si="11">D63*E63</f>
        <v>0</v>
      </c>
      <c r="G63" s="29">
        <v>21</v>
      </c>
      <c r="H63" s="30">
        <f t="shared" si="10"/>
        <v>0</v>
      </c>
    </row>
    <row r="64" spans="1:8" ht="17.25" customHeight="1" x14ac:dyDescent="0.25">
      <c r="A64" s="33"/>
      <c r="B64" s="22" t="s">
        <v>124</v>
      </c>
      <c r="C64" s="23"/>
      <c r="D64" s="24"/>
      <c r="E64" s="99"/>
      <c r="F64" s="23"/>
      <c r="G64" s="23"/>
      <c r="H64" s="25"/>
    </row>
    <row r="65" spans="1:8" ht="17.25" customHeight="1" x14ac:dyDescent="0.25">
      <c r="A65" s="56" t="s">
        <v>107</v>
      </c>
      <c r="B65" s="40" t="s">
        <v>72</v>
      </c>
      <c r="C65" s="26" t="s">
        <v>149</v>
      </c>
      <c r="D65" s="31">
        <v>0</v>
      </c>
      <c r="E65" s="27">
        <v>11496</v>
      </c>
      <c r="F65" s="28">
        <f>D65*E65</f>
        <v>0</v>
      </c>
      <c r="G65" s="29">
        <v>21</v>
      </c>
      <c r="H65" s="30">
        <f>F65*(1+G65/100)</f>
        <v>0</v>
      </c>
    </row>
    <row r="66" spans="1:8" ht="17.25" customHeight="1" thickBot="1" x14ac:dyDescent="0.3">
      <c r="A66" s="56" t="s">
        <v>108</v>
      </c>
      <c r="B66" s="2" t="s">
        <v>73</v>
      </c>
      <c r="C66" s="26" t="s">
        <v>15</v>
      </c>
      <c r="D66" s="31">
        <v>0</v>
      </c>
      <c r="E66" s="27">
        <v>49688</v>
      </c>
      <c r="F66" s="28">
        <f t="shared" ref="F66" si="12">D66*E66</f>
        <v>0</v>
      </c>
      <c r="G66" s="29">
        <v>21</v>
      </c>
      <c r="H66" s="30">
        <f t="shared" ref="H66" si="13">F66*(1+G66/100)</f>
        <v>0</v>
      </c>
    </row>
    <row r="67" spans="1:8" ht="17.25" customHeight="1" x14ac:dyDescent="0.25">
      <c r="A67" s="33"/>
      <c r="B67" s="22" t="s">
        <v>76</v>
      </c>
      <c r="C67" s="23"/>
      <c r="D67" s="24"/>
      <c r="E67" s="99"/>
      <c r="F67" s="23"/>
      <c r="G67" s="23"/>
      <c r="H67" s="25"/>
    </row>
    <row r="68" spans="1:8" ht="17.25" customHeight="1" x14ac:dyDescent="0.25">
      <c r="A68" s="56" t="s">
        <v>109</v>
      </c>
      <c r="B68" s="2" t="s">
        <v>77</v>
      </c>
      <c r="C68" s="5" t="s">
        <v>28</v>
      </c>
      <c r="D68" s="31">
        <v>0</v>
      </c>
      <c r="E68" s="27">
        <v>89</v>
      </c>
      <c r="F68" s="28">
        <f>D68*E68</f>
        <v>0</v>
      </c>
      <c r="G68" s="29">
        <v>21</v>
      </c>
      <c r="H68" s="30">
        <f>F68*(1+G68/100)</f>
        <v>0</v>
      </c>
    </row>
    <row r="69" spans="1:8" ht="17.25" customHeight="1" x14ac:dyDescent="0.25">
      <c r="A69" s="56" t="s">
        <v>110</v>
      </c>
      <c r="B69" s="2" t="s">
        <v>78</v>
      </c>
      <c r="C69" s="5" t="s">
        <v>28</v>
      </c>
      <c r="D69" s="31">
        <v>0</v>
      </c>
      <c r="E69" s="27">
        <v>17</v>
      </c>
      <c r="F69" s="28">
        <f t="shared" ref="F69" si="14">D69*E69</f>
        <v>0</v>
      </c>
      <c r="G69" s="29">
        <v>21</v>
      </c>
      <c r="H69" s="30">
        <f t="shared" ref="H69" si="15">F69*(1+G69/100)</f>
        <v>0</v>
      </c>
    </row>
    <row r="70" spans="1:8" ht="17.25" customHeight="1" x14ac:dyDescent="0.25">
      <c r="A70" s="56" t="s">
        <v>111</v>
      </c>
      <c r="B70" s="2" t="s">
        <v>80</v>
      </c>
      <c r="C70" s="5" t="s">
        <v>28</v>
      </c>
      <c r="D70" s="31">
        <v>0</v>
      </c>
      <c r="E70" s="27">
        <v>5</v>
      </c>
      <c r="F70" s="28">
        <f>D70*E70</f>
        <v>0</v>
      </c>
      <c r="G70" s="29">
        <v>21</v>
      </c>
      <c r="H70" s="30">
        <f>F70*(1+G70/100)</f>
        <v>0</v>
      </c>
    </row>
    <row r="71" spans="1:8" ht="17.25" customHeight="1" thickBot="1" x14ac:dyDescent="0.3">
      <c r="A71" s="56" t="s">
        <v>112</v>
      </c>
      <c r="B71" s="2" t="s">
        <v>79</v>
      </c>
      <c r="C71" s="26" t="s">
        <v>28</v>
      </c>
      <c r="D71" s="58">
        <v>0</v>
      </c>
      <c r="E71" s="27">
        <v>2</v>
      </c>
      <c r="F71" s="28">
        <f t="shared" ref="F71" si="16">D71*E71</f>
        <v>0</v>
      </c>
      <c r="G71" s="29">
        <v>21</v>
      </c>
      <c r="H71" s="30">
        <f t="shared" ref="H71" si="17">F71*(1+G71/100)</f>
        <v>0</v>
      </c>
    </row>
    <row r="72" spans="1:8" ht="17.25" customHeight="1" x14ac:dyDescent="0.25">
      <c r="A72" s="21"/>
      <c r="B72" s="64" t="s">
        <v>81</v>
      </c>
      <c r="C72" s="23"/>
      <c r="D72" s="24"/>
      <c r="E72" s="99"/>
      <c r="F72" s="23"/>
      <c r="G72" s="23"/>
      <c r="H72" s="25"/>
    </row>
    <row r="73" spans="1:8" ht="17.25" customHeight="1" x14ac:dyDescent="0.25">
      <c r="A73" s="56" t="s">
        <v>148</v>
      </c>
      <c r="B73" s="2" t="s">
        <v>136</v>
      </c>
      <c r="C73" s="26" t="s">
        <v>28</v>
      </c>
      <c r="D73" s="31">
        <v>0</v>
      </c>
      <c r="E73" s="101">
        <v>18</v>
      </c>
      <c r="F73" s="28">
        <f>D73*E73</f>
        <v>0</v>
      </c>
      <c r="G73" s="29">
        <v>21</v>
      </c>
      <c r="H73" s="30">
        <f>F73*(1+G73/100)</f>
        <v>0</v>
      </c>
    </row>
    <row r="74" spans="1:8" ht="17.25" customHeight="1" x14ac:dyDescent="0.25">
      <c r="A74" s="56" t="s">
        <v>113</v>
      </c>
      <c r="B74" s="2" t="s">
        <v>137</v>
      </c>
      <c r="C74" s="5" t="s">
        <v>28</v>
      </c>
      <c r="D74" s="31">
        <v>0</v>
      </c>
      <c r="E74" s="101">
        <v>11</v>
      </c>
      <c r="F74" s="28">
        <f t="shared" ref="F74" si="18">D74*E74</f>
        <v>0</v>
      </c>
      <c r="G74" s="29">
        <v>21</v>
      </c>
      <c r="H74" s="30">
        <f t="shared" ref="H74" si="19">F74*(1+G74/100)</f>
        <v>0</v>
      </c>
    </row>
    <row r="75" spans="1:8" ht="17.25" customHeight="1" x14ac:dyDescent="0.25">
      <c r="A75" s="56" t="s">
        <v>114</v>
      </c>
      <c r="B75" s="2" t="s">
        <v>138</v>
      </c>
      <c r="C75" s="26" t="s">
        <v>28</v>
      </c>
      <c r="D75" s="31">
        <v>0</v>
      </c>
      <c r="E75" s="101">
        <v>9</v>
      </c>
      <c r="F75" s="28">
        <f t="shared" ref="F75" si="20">D75*E75</f>
        <v>0</v>
      </c>
      <c r="G75" s="29">
        <v>21</v>
      </c>
      <c r="H75" s="30">
        <f t="shared" ref="H75:H76" si="21">F75*(1+G75/100)</f>
        <v>0</v>
      </c>
    </row>
    <row r="76" spans="1:8" ht="17.25" customHeight="1" x14ac:dyDescent="0.25">
      <c r="A76" s="56" t="s">
        <v>115</v>
      </c>
      <c r="B76" s="2" t="s">
        <v>139</v>
      </c>
      <c r="C76" s="26" t="s">
        <v>28</v>
      </c>
      <c r="D76" s="31">
        <v>0</v>
      </c>
      <c r="E76" s="101">
        <v>2</v>
      </c>
      <c r="F76" s="28">
        <f>D76*E76</f>
        <v>0</v>
      </c>
      <c r="G76" s="29">
        <v>21</v>
      </c>
      <c r="H76" s="30">
        <f t="shared" si="21"/>
        <v>0</v>
      </c>
    </row>
    <row r="77" spans="1:8" ht="17.25" customHeight="1" x14ac:dyDescent="0.25">
      <c r="A77" s="56" t="s">
        <v>116</v>
      </c>
      <c r="B77" s="2" t="s">
        <v>82</v>
      </c>
      <c r="C77" s="26" t="s">
        <v>28</v>
      </c>
      <c r="D77" s="31">
        <v>0</v>
      </c>
      <c r="E77" s="101">
        <v>18</v>
      </c>
      <c r="F77" s="28">
        <f t="shared" ref="F77" si="22">D77*E77</f>
        <v>0</v>
      </c>
      <c r="G77" s="29">
        <v>21</v>
      </c>
      <c r="H77" s="30">
        <f t="shared" ref="H77:H78" si="23">F77*(1+G77/100)</f>
        <v>0</v>
      </c>
    </row>
    <row r="78" spans="1:8" ht="17.25" customHeight="1" thickBot="1" x14ac:dyDescent="0.3">
      <c r="A78" s="56" t="s">
        <v>117</v>
      </c>
      <c r="B78" s="6" t="s">
        <v>83</v>
      </c>
      <c r="C78" s="57" t="s">
        <v>28</v>
      </c>
      <c r="D78" s="58">
        <v>0</v>
      </c>
      <c r="E78" s="102">
        <v>7</v>
      </c>
      <c r="F78" s="28">
        <f>D78*E78</f>
        <v>0</v>
      </c>
      <c r="G78" s="29">
        <v>21</v>
      </c>
      <c r="H78" s="30">
        <f t="shared" si="23"/>
        <v>0</v>
      </c>
    </row>
    <row r="79" spans="1:8" ht="17.25" customHeight="1" x14ac:dyDescent="0.25">
      <c r="A79" s="65"/>
      <c r="B79" s="66"/>
      <c r="C79" s="67"/>
      <c r="D79" s="68"/>
      <c r="E79" s="103"/>
      <c r="F79" s="67"/>
      <c r="G79" s="69"/>
      <c r="H79" s="70"/>
    </row>
    <row r="80" spans="1:8" ht="17.25" customHeight="1" x14ac:dyDescent="0.25">
      <c r="A80" s="71"/>
      <c r="B80" s="72" t="s">
        <v>25</v>
      </c>
      <c r="C80" s="73"/>
      <c r="D80" s="74"/>
      <c r="E80" s="104"/>
      <c r="F80" s="75">
        <f>SUM(F25:F78)</f>
        <v>0</v>
      </c>
      <c r="G80" s="76"/>
      <c r="H80" s="77"/>
    </row>
    <row r="81" spans="1:8" ht="17.25" customHeight="1" x14ac:dyDescent="0.25">
      <c r="A81" s="71"/>
      <c r="B81" s="72" t="s">
        <v>36</v>
      </c>
      <c r="C81" s="73"/>
      <c r="D81" s="74"/>
      <c r="E81" s="104"/>
      <c r="F81" s="73"/>
      <c r="G81" s="76"/>
      <c r="H81" s="78">
        <f>SUM(H25:H78)</f>
        <v>0</v>
      </c>
    </row>
    <row r="82" spans="1:8" ht="17.25" customHeight="1" thickBot="1" x14ac:dyDescent="0.3">
      <c r="A82" s="79"/>
      <c r="B82" s="72"/>
      <c r="C82" s="73"/>
      <c r="D82" s="74"/>
      <c r="E82" s="104"/>
      <c r="F82" s="73"/>
      <c r="G82" s="76"/>
      <c r="H82" s="80"/>
    </row>
    <row r="83" spans="1:8" ht="17.25" customHeight="1" thickBot="1" x14ac:dyDescent="0.3">
      <c r="A83" s="71"/>
      <c r="B83" s="113" t="s">
        <v>34</v>
      </c>
      <c r="C83" s="114">
        <v>48</v>
      </c>
      <c r="D83" s="115" t="s">
        <v>33</v>
      </c>
      <c r="E83" s="116"/>
      <c r="F83" s="117">
        <f>SUM(F7:F20)+F80*C83</f>
        <v>0</v>
      </c>
      <c r="G83" s="76"/>
      <c r="H83" s="80"/>
    </row>
    <row r="84" spans="1:8" x14ac:dyDescent="0.25">
      <c r="A84" s="71"/>
      <c r="B84" s="72" t="s">
        <v>35</v>
      </c>
      <c r="C84" s="81">
        <v>48</v>
      </c>
      <c r="D84" s="82" t="s">
        <v>33</v>
      </c>
      <c r="E84" s="104"/>
      <c r="F84" s="73"/>
      <c r="G84" s="76"/>
      <c r="H84" s="78">
        <f>SUM(H7:H20)+H81*C84</f>
        <v>0</v>
      </c>
    </row>
    <row r="85" spans="1:8" ht="15.75" customHeight="1" thickBot="1" x14ac:dyDescent="0.3">
      <c r="A85" s="83"/>
      <c r="B85" s="84"/>
      <c r="C85" s="85"/>
      <c r="D85" s="86"/>
      <c r="E85" s="105"/>
      <c r="F85" s="85"/>
      <c r="G85" s="87"/>
      <c r="H85" s="88"/>
    </row>
    <row r="86" spans="1:8" ht="15.75" customHeight="1" x14ac:dyDescent="0.25">
      <c r="A86" s="89"/>
      <c r="B86" s="90"/>
      <c r="C86" s="91"/>
      <c r="D86" s="92"/>
      <c r="E86" s="106"/>
      <c r="F86" s="91"/>
      <c r="G86" s="93"/>
      <c r="H86" s="91"/>
    </row>
    <row r="87" spans="1:8" ht="15.75" customHeight="1" x14ac:dyDescent="0.25">
      <c r="A87" s="94" t="s">
        <v>146</v>
      </c>
      <c r="B87" s="94"/>
      <c r="C87" s="26"/>
      <c r="D87" s="95"/>
      <c r="E87" s="27"/>
      <c r="F87" s="26"/>
      <c r="G87" s="29"/>
      <c r="H87" s="26"/>
    </row>
    <row r="88" spans="1:8" ht="15.75" customHeight="1" x14ac:dyDescent="0.25">
      <c r="A88" s="94" t="s">
        <v>147</v>
      </c>
      <c r="B88" s="94"/>
      <c r="C88" s="7"/>
      <c r="D88" s="8"/>
      <c r="E88" s="27"/>
      <c r="F88" s="7"/>
      <c r="G88" s="8"/>
      <c r="H88" s="7"/>
    </row>
    <row r="89" spans="1:8" ht="15.75" customHeight="1" x14ac:dyDescent="0.25"/>
    <row r="92" spans="1:8" ht="16.5" customHeight="1" x14ac:dyDescent="0.25"/>
    <row r="93" spans="1:8" ht="16.5" customHeight="1" x14ac:dyDescent="0.25"/>
  </sheetData>
  <sortState ref="A2:H273">
    <sortCondition ref="A1"/>
  </sortState>
  <phoneticPr fontId="4" type="noConversion"/>
  <pageMargins left="0.25" right="0.25" top="0.75" bottom="0.75" header="0.3" footer="0.3"/>
  <pageSetup paperSize="9" scale="78" orientation="portrait" r:id="rId1"/>
</worksheet>
</file>

<file path=docMetadata/LabelInfo.xml><?xml version="1.0" encoding="utf-8"?>
<clbl:labelList xmlns:clbl="http://schemas.microsoft.com/office/2020/mipLabelMetadata">
  <clbl:label id="{6f8a142f-f8e1-47f5-bdab-718b4b85da93}" enabled="1" method="Standard" siteId="{b287c0b1-6968-4dc8-9732-8d00f2760e8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telekomunikační 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2024-01-19T10:13:49Z</dcterms:created>
  <dcterms:modified xsi:type="dcterms:W3CDTF">2024-07-24T07:42:41Z</dcterms:modified>
</cp:coreProperties>
</file>