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0 ZAKÁZKY 2024\77 - VZMR Dorozumívací zařízení sestra-pacient OUN MB\2 Zadávací dokumentace\Voleský revize\"/>
    </mc:Choice>
  </mc:AlternateContent>
  <xr:revisionPtr revIDLastSave="0" documentId="13_ncr:1_{1F660EAF-8D86-4F94-B3E9-A2EF5F3441F8}" xr6:coauthVersionLast="47" xr6:coauthVersionMax="47" xr10:uidLastSave="{00000000-0000-0000-0000-000000000000}"/>
  <bookViews>
    <workbookView xWindow="-120" yWindow="-120" windowWidth="29040" windowHeight="17640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G19" i="1" l="1"/>
  <c r="I32" i="1"/>
  <c r="G32" i="1"/>
  <c r="I39" i="1"/>
  <c r="I38" i="1"/>
  <c r="I52" i="1" l="1"/>
  <c r="I51" i="1"/>
  <c r="I50" i="1"/>
  <c r="G50" i="1"/>
  <c r="G53" i="1" s="1"/>
  <c r="I46" i="1"/>
  <c r="G46" i="1"/>
  <c r="I45" i="1"/>
  <c r="G45" i="1"/>
  <c r="I41" i="1"/>
  <c r="I40" i="1"/>
  <c r="I34" i="1"/>
  <c r="G34" i="1"/>
  <c r="I33" i="1"/>
  <c r="G33" i="1"/>
  <c r="I31" i="1"/>
  <c r="G31" i="1"/>
  <c r="I30" i="1"/>
  <c r="G30" i="1"/>
  <c r="I29" i="1"/>
  <c r="G29" i="1"/>
  <c r="G28" i="1"/>
  <c r="G27" i="1"/>
  <c r="G26" i="1"/>
  <c r="G25" i="1"/>
  <c r="G24" i="1"/>
  <c r="G23" i="1"/>
  <c r="G22" i="1"/>
  <c r="G21" i="1"/>
  <c r="G20" i="1"/>
  <c r="G18" i="1"/>
  <c r="G17" i="1"/>
  <c r="G16" i="1"/>
  <c r="G15" i="1"/>
  <c r="G14" i="1"/>
  <c r="G13" i="1"/>
  <c r="G12" i="1"/>
  <c r="G11" i="1"/>
  <c r="I10" i="1"/>
  <c r="G10" i="1"/>
  <c r="G9" i="1"/>
  <c r="I53" i="1" l="1"/>
  <c r="G47" i="1"/>
  <c r="I47" i="1"/>
  <c r="I35" i="1"/>
  <c r="I42" i="1"/>
  <c r="G35" i="1"/>
  <c r="I56" i="1" l="1"/>
  <c r="I58" i="1" l="1"/>
</calcChain>
</file>

<file path=xl/sharedStrings.xml><?xml version="1.0" encoding="utf-8"?>
<sst xmlns="http://schemas.openxmlformats.org/spreadsheetml/2006/main" count="130" uniqueCount="66">
  <si>
    <t xml:space="preserve">                                             Objekt: Interní pavilon lůžková stanice 2.NP a 3.NP - Nemocnice Ústí nad Orlicí</t>
  </si>
  <si>
    <t>Název</t>
  </si>
  <si>
    <t>Označení</t>
  </si>
  <si>
    <t>MJ</t>
  </si>
  <si>
    <t>Množství</t>
  </si>
  <si>
    <t>materiál</t>
  </si>
  <si>
    <t>montáž</t>
  </si>
  <si>
    <t>cena/ks</t>
  </si>
  <si>
    <t>celkem</t>
  </si>
  <si>
    <t>ks</t>
  </si>
  <si>
    <t>x</t>
  </si>
  <si>
    <t>Zásuvka terminálu</t>
  </si>
  <si>
    <t>Datový rozvaděč nástěnný 19"/12U - nástěnný
600 x 635 x 395 mm, 19,5 kg</t>
  </si>
  <si>
    <t xml:space="preserve">Napájecí zdroj + lokální server </t>
  </si>
  <si>
    <t>Rozvodný panel 8x 230V 19"/2U</t>
  </si>
  <si>
    <t>Záložní zdroj 230V, 1400VA</t>
  </si>
  <si>
    <t>SW - licence pro Hlavní terminál</t>
  </si>
  <si>
    <t>SW - licence provozu účastníka</t>
  </si>
  <si>
    <t>SW - databáze historie volání</t>
  </si>
  <si>
    <t>SW - aktivace sdruženého provozu</t>
  </si>
  <si>
    <t>SW - prohlížeč historie</t>
  </si>
  <si>
    <t>Napájecí injektor 24 portů/19"</t>
  </si>
  <si>
    <t>Svítidlo signalizační LED</t>
  </si>
  <si>
    <t>Kabel vytrhávací - částečně kroucený</t>
  </si>
  <si>
    <t>Držák kabelu na hrazdu</t>
  </si>
  <si>
    <t>Tlačítko nouzového volání</t>
  </si>
  <si>
    <t>Táhlo a tlačítko nouzového volání</t>
  </si>
  <si>
    <t>Služební terminál (vchod)</t>
  </si>
  <si>
    <t>Patch kabel</t>
  </si>
  <si>
    <t>Konektor RJ45 UTP CAT5e včetně ochrany a proměření</t>
  </si>
  <si>
    <t>Součty:</t>
  </si>
  <si>
    <t>Oživení, konfigurace a ostatní rozpočtové náklady</t>
  </si>
  <si>
    <t>Instalace a konfigurace systému</t>
  </si>
  <si>
    <t>Kontrolní provoz, zaškolení, vedlejší výdaje</t>
  </si>
  <si>
    <t>Výchozí zkouška dorozumívacího zařízení</t>
  </si>
  <si>
    <t>Doprava</t>
  </si>
  <si>
    <t>Slaboproudé rozvody - dodávka a montáž vodičů</t>
  </si>
  <si>
    <t>kabel do trubek, nebo do lišt LSOH</t>
  </si>
  <si>
    <t>UTP Cat 5e</t>
  </si>
  <si>
    <t>m</t>
  </si>
  <si>
    <t>vodič do trubek, nebo do lišt</t>
  </si>
  <si>
    <t>Hrubá instalace - trubkování (lištování) a osazení instalačních krabic</t>
  </si>
  <si>
    <t>ostatní drobný instalační materiál (izolační pásky, stahovací plastové pásky, spojovací materiál, svorky, koncovky, štítky, uchycovací materiál…)</t>
  </si>
  <si>
    <t>kpl</t>
  </si>
  <si>
    <t>pomocné montážní, instalační a stavební práce (přesun hmot a materiálu, stěhování nábytku, propoj s tel. ústřednou, propoj s datovou sítí objektu, nepředvídatelné práce)</t>
  </si>
  <si>
    <t>hod</t>
  </si>
  <si>
    <t>demontáž zastaralého zařízení</t>
  </si>
  <si>
    <t>Rekapitulace:</t>
  </si>
  <si>
    <t>Dodávky a montáže celkem - cena bez DPH:</t>
  </si>
  <si>
    <t>CYKY-J 3x2,5</t>
  </si>
  <si>
    <t>Dodávka a montáž technologie</t>
  </si>
  <si>
    <t>Doplní uchazeč</t>
  </si>
  <si>
    <t>Datový switch 24 portů/19"</t>
  </si>
  <si>
    <t>Kamera IP s příslušenstvím</t>
  </si>
  <si>
    <t xml:space="preserve">SW - licence pro IP kameru  </t>
  </si>
  <si>
    <t>DPH:</t>
  </si>
  <si>
    <t>Cena celkem včetně DPH:</t>
  </si>
  <si>
    <t>Ano/Ne</t>
  </si>
  <si>
    <r>
      <t xml:space="preserve">Hlavní terminál, </t>
    </r>
    <r>
      <rPr>
        <sz val="8"/>
        <rFont val="Arial"/>
        <family val="2"/>
        <charset val="238"/>
      </rPr>
      <t>vč. adaptéru a kabelu k terminálu 2m</t>
    </r>
    <r>
      <rPr>
        <sz val="9"/>
        <rFont val="Arial"/>
        <family val="2"/>
        <charset val="238"/>
      </rPr>
      <t/>
    </r>
  </si>
  <si>
    <t xml:space="preserve">Terminál pacienta s ovládáním osvětlení </t>
  </si>
  <si>
    <t>Zásuvka pacienta s držákem a reproduktorem</t>
  </si>
  <si>
    <t>Pokojový terminál hovorový</t>
  </si>
  <si>
    <t>Položkový výkaz výměr - splnění minimálních technických požadavků</t>
  </si>
  <si>
    <t>Příloha č. 1 SoD - Cenová kalkulace</t>
  </si>
  <si>
    <t>Název veřejné zakázky: Dodávka a instalace komunikačního systému sestra – pacient</t>
  </si>
  <si>
    <t>Splnění technických požadavků dle přílohy Minimální technické požadavky - účastník vyplní ANO nebo 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</si>
</sst>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\ [$€-1]"/>
    <numFmt numFmtId="165" formatCode="#,##0.00&quot; Kč&quot;"/>
    <numFmt numFmtId="166" formatCode="_(#,##0.0??;&quot;- &quot;#,##0.0??;\–???;_(@_)"/>
    <numFmt numFmtId="167" formatCode="_(#,##0.00_);[Red]&quot;- &quot;#,##0.00_);\–??;_(@_)"/>
    <numFmt numFmtId="168" formatCode="0.00\ %"/>
    <numFmt numFmtId="169" formatCode="_(#,##0_);[Red]&quot;- &quot;#,##0_);\–??;_(@_)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sz val="10"/>
      <color rgb="FFFF0000"/>
      <name val="Arial CE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9"/>
      <name val="Arial CE"/>
      <charset val="238"/>
    </font>
    <font>
      <sz val="9"/>
      <color rgb="FFBFBFBF"/>
      <name val="Arial CE"/>
      <charset val="238"/>
    </font>
    <font>
      <sz val="8"/>
      <name val="Arial"/>
      <family val="2"/>
      <charset val="238"/>
    </font>
    <font>
      <i/>
      <sz val="10"/>
      <name val="Arial CE"/>
      <family val="2"/>
      <charset val="238"/>
    </font>
    <font>
      <sz val="9"/>
      <color rgb="FF000000"/>
      <name val="Arial"/>
      <family val="2"/>
      <charset val="238"/>
    </font>
    <font>
      <sz val="9"/>
      <name val="Arial CE"/>
      <family val="2"/>
      <charset val="238"/>
    </font>
    <font>
      <b/>
      <sz val="8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rgb="FFFF0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16" fillId="0" borderId="0"/>
  </cellStyleXfs>
  <cellXfs count="138">
    <xf numFmtId="0" fontId="0" fillId="0" borderId="0" xfId="0"/>
    <xf numFmtId="49" fontId="10" fillId="0" borderId="0" xfId="0" applyNumberFormat="1" applyFont="1" applyAlignment="1">
      <alignment horizontal="left" vertical="top" wrapText="1"/>
    </xf>
    <xf numFmtId="0" fontId="2" fillId="0" borderId="0" xfId="0" applyFont="1"/>
    <xf numFmtId="49" fontId="4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/>
    </xf>
    <xf numFmtId="164" fontId="2" fillId="0" borderId="0" xfId="0" applyNumberFormat="1" applyFont="1"/>
    <xf numFmtId="49" fontId="4" fillId="0" borderId="9" xfId="0" applyNumberFormat="1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3" fontId="3" fillId="0" borderId="12" xfId="0" applyNumberFormat="1" applyFont="1" applyBorder="1" applyAlignment="1">
      <alignment horizontal="right" vertical="center"/>
    </xf>
    <xf numFmtId="4" fontId="3" fillId="0" borderId="12" xfId="0" applyNumberFormat="1" applyFont="1" applyBorder="1" applyAlignment="1">
      <alignment horizontal="right" vertical="center"/>
    </xf>
    <xf numFmtId="4" fontId="4" fillId="0" borderId="12" xfId="0" applyNumberFormat="1" applyFont="1" applyBorder="1" applyAlignment="1">
      <alignment horizontal="right"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3" fontId="3" fillId="0" borderId="14" xfId="0" applyNumberFormat="1" applyFont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4" fontId="4" fillId="0" borderId="14" xfId="0" applyNumberFormat="1" applyFont="1" applyBorder="1" applyAlignment="1">
      <alignment horizontal="right" vertical="center"/>
    </xf>
    <xf numFmtId="0" fontId="9" fillId="0" borderId="0" xfId="0" applyFont="1"/>
    <xf numFmtId="0" fontId="10" fillId="0" borderId="13" xfId="0" applyFont="1" applyBorder="1" applyAlignment="1">
      <alignment vertical="center" wrapText="1"/>
    </xf>
    <xf numFmtId="0" fontId="3" fillId="0" borderId="14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right" vertical="center"/>
    </xf>
    <xf numFmtId="4" fontId="3" fillId="0" borderId="4" xfId="0" applyNumberFormat="1" applyFont="1" applyBorder="1" applyAlignment="1">
      <alignment horizontal="right" vertical="center"/>
    </xf>
    <xf numFmtId="0" fontId="3" fillId="0" borderId="4" xfId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3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3" fillId="3" borderId="7" xfId="0" applyFont="1" applyFill="1" applyBorder="1"/>
    <xf numFmtId="4" fontId="3" fillId="3" borderId="7" xfId="0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165" fontId="3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" fontId="3" fillId="0" borderId="12" xfId="0" applyNumberFormat="1" applyFont="1" applyBorder="1" applyAlignment="1">
      <alignment vertical="center"/>
    </xf>
    <xf numFmtId="4" fontId="3" fillId="0" borderId="16" xfId="0" applyNumberFormat="1" applyFont="1" applyBorder="1" applyAlignment="1">
      <alignment vertical="center"/>
    </xf>
    <xf numFmtId="4" fontId="3" fillId="0" borderId="14" xfId="0" applyNumberFormat="1" applyFont="1" applyBorder="1" applyAlignment="1">
      <alignment vertical="center"/>
    </xf>
    <xf numFmtId="4" fontId="3" fillId="0" borderId="17" xfId="0" applyNumberFormat="1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9" xfId="0" applyFont="1" applyBorder="1" applyAlignment="1">
      <alignment horizontal="center" vertical="center"/>
    </xf>
    <xf numFmtId="3" fontId="3" fillId="0" borderId="19" xfId="0" applyNumberFormat="1" applyFont="1" applyBorder="1" applyAlignment="1">
      <alignment horizontal="right" vertical="center"/>
    </xf>
    <xf numFmtId="4" fontId="3" fillId="0" borderId="19" xfId="0" applyNumberFormat="1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right" vertical="center"/>
    </xf>
    <xf numFmtId="4" fontId="3" fillId="0" borderId="7" xfId="0" applyNumberFormat="1" applyFont="1" applyBorder="1" applyAlignment="1">
      <alignment vertical="center"/>
    </xf>
    <xf numFmtId="4" fontId="3" fillId="0" borderId="8" xfId="0" applyNumberFormat="1" applyFont="1" applyBorder="1" applyAlignment="1">
      <alignment vertical="center"/>
    </xf>
    <xf numFmtId="49" fontId="3" fillId="0" borderId="11" xfId="0" applyNumberFormat="1" applyFont="1" applyBorder="1" applyAlignment="1">
      <alignment vertical="center"/>
    </xf>
    <xf numFmtId="49" fontId="3" fillId="0" borderId="6" xfId="0" applyNumberFormat="1" applyFont="1" applyBorder="1" applyAlignment="1">
      <alignment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" fontId="3" fillId="0" borderId="16" xfId="0" applyNumberFormat="1" applyFont="1" applyBorder="1" applyAlignment="1">
      <alignment horizontal="right" vertical="center"/>
    </xf>
    <xf numFmtId="0" fontId="3" fillId="3" borderId="13" xfId="0" applyFont="1" applyFill="1" applyBorder="1" applyAlignment="1">
      <alignment vertical="center" wrapText="1"/>
    </xf>
    <xf numFmtId="0" fontId="3" fillId="3" borderId="14" xfId="0" applyFont="1" applyFill="1" applyBorder="1" applyAlignment="1">
      <alignment horizontal="center" vertical="center" wrapText="1"/>
    </xf>
    <xf numFmtId="3" fontId="3" fillId="3" borderId="14" xfId="0" applyNumberFormat="1" applyFont="1" applyFill="1" applyBorder="1" applyAlignment="1">
      <alignment horizontal="right" vertical="center"/>
    </xf>
    <xf numFmtId="4" fontId="4" fillId="3" borderId="14" xfId="0" applyNumberFormat="1" applyFont="1" applyFill="1" applyBorder="1" applyAlignment="1">
      <alignment horizontal="right" vertical="center"/>
    </xf>
    <xf numFmtId="4" fontId="3" fillId="3" borderId="14" xfId="0" applyNumberFormat="1" applyFont="1" applyFill="1" applyBorder="1" applyAlignment="1">
      <alignment horizontal="right" vertical="center"/>
    </xf>
    <xf numFmtId="4" fontId="3" fillId="3" borderId="17" xfId="0" applyNumberFormat="1" applyFont="1" applyFill="1" applyBorder="1" applyAlignment="1">
      <alignment horizontal="right" vertical="center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right" vertical="center"/>
    </xf>
    <xf numFmtId="4" fontId="3" fillId="0" borderId="7" xfId="0" applyNumberFormat="1" applyFont="1" applyBorder="1" applyAlignment="1">
      <alignment horizontal="right" vertical="center"/>
    </xf>
    <xf numFmtId="4" fontId="3" fillId="0" borderId="8" xfId="0" applyNumberFormat="1" applyFont="1" applyBorder="1" applyAlignment="1">
      <alignment horizontal="right" vertical="center"/>
    </xf>
    <xf numFmtId="3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horizontal="center" vertical="top"/>
    </xf>
    <xf numFmtId="166" fontId="3" fillId="0" borderId="0" xfId="0" applyNumberFormat="1" applyFont="1" applyAlignment="1">
      <alignment horizontal="right" vertical="top"/>
    </xf>
    <xf numFmtId="167" fontId="3" fillId="0" borderId="0" xfId="0" applyNumberFormat="1" applyFont="1" applyAlignment="1">
      <alignment horizontal="right" vertical="top"/>
    </xf>
    <xf numFmtId="4" fontId="3" fillId="0" borderId="0" xfId="0" applyNumberFormat="1" applyFont="1" applyAlignment="1">
      <alignment horizontal="right" vertical="top"/>
    </xf>
    <xf numFmtId="168" fontId="4" fillId="0" borderId="22" xfId="0" applyNumberFormat="1" applyFont="1" applyBorder="1" applyAlignment="1">
      <alignment vertical="center"/>
    </xf>
    <xf numFmtId="165" fontId="3" fillId="0" borderId="23" xfId="0" applyNumberFormat="1" applyFont="1" applyBorder="1" applyAlignment="1">
      <alignment vertical="center"/>
    </xf>
    <xf numFmtId="165" fontId="4" fillId="2" borderId="24" xfId="0" applyNumberFormat="1" applyFont="1" applyFill="1" applyBorder="1" applyAlignment="1">
      <alignment vertical="center"/>
    </xf>
    <xf numFmtId="0" fontId="13" fillId="0" borderId="0" xfId="0" applyFont="1"/>
    <xf numFmtId="49" fontId="14" fillId="0" borderId="0" xfId="0" applyNumberFormat="1" applyFont="1" applyAlignment="1">
      <alignment horizontal="left" vertical="top"/>
    </xf>
    <xf numFmtId="49" fontId="15" fillId="0" borderId="0" xfId="0" applyNumberFormat="1" applyFont="1" applyAlignment="1">
      <alignment horizontal="left" vertical="top" wrapText="1"/>
    </xf>
    <xf numFmtId="49" fontId="15" fillId="0" borderId="0" xfId="0" applyNumberFormat="1" applyFont="1" applyAlignment="1">
      <alignment horizontal="center" vertical="top"/>
    </xf>
    <xf numFmtId="166" fontId="15" fillId="0" borderId="0" xfId="0" applyNumberFormat="1" applyFont="1" applyAlignment="1">
      <alignment horizontal="right" vertical="top"/>
    </xf>
    <xf numFmtId="167" fontId="15" fillId="0" borderId="0" xfId="0" applyNumberFormat="1" applyFont="1" applyAlignment="1">
      <alignment horizontal="right" vertical="top"/>
    </xf>
    <xf numFmtId="169" fontId="15" fillId="0" borderId="0" xfId="0" applyNumberFormat="1" applyFont="1" applyAlignment="1">
      <alignment horizontal="right" vertical="top"/>
    </xf>
    <xf numFmtId="49" fontId="10" fillId="0" borderId="0" xfId="0" applyNumberFormat="1" applyFont="1" applyAlignment="1">
      <alignment vertical="center"/>
    </xf>
    <xf numFmtId="49" fontId="10" fillId="0" borderId="0" xfId="0" applyNumberFormat="1" applyFont="1" applyAlignment="1">
      <alignment horizontal="center" vertical="top" wrapText="1"/>
    </xf>
    <xf numFmtId="49" fontId="10" fillId="0" borderId="0" xfId="0" applyNumberFormat="1" applyFont="1" applyAlignment="1">
      <alignment horizontal="left" vertical="top"/>
    </xf>
    <xf numFmtId="49" fontId="10" fillId="0" borderId="0" xfId="0" applyNumberFormat="1" applyFont="1" applyAlignment="1">
      <alignment horizontal="center" vertical="top"/>
    </xf>
    <xf numFmtId="166" fontId="10" fillId="0" borderId="0" xfId="0" applyNumberFormat="1" applyFont="1" applyAlignment="1">
      <alignment horizontal="right" vertical="top"/>
    </xf>
    <xf numFmtId="167" fontId="10" fillId="0" borderId="0" xfId="0" applyNumberFormat="1" applyFont="1" applyAlignment="1">
      <alignment horizontal="right" vertical="top"/>
    </xf>
    <xf numFmtId="169" fontId="10" fillId="0" borderId="0" xfId="0" applyNumberFormat="1" applyFont="1" applyAlignment="1">
      <alignment horizontal="right" vertical="top"/>
    </xf>
    <xf numFmtId="0" fontId="11" fillId="0" borderId="0" xfId="0" applyFont="1"/>
    <xf numFmtId="0" fontId="1" fillId="0" borderId="0" xfId="0" applyFont="1"/>
    <xf numFmtId="14" fontId="10" fillId="0" borderId="0" xfId="0" applyNumberFormat="1" applyFont="1" applyAlignment="1">
      <alignment horizontal="right" vertical="top"/>
    </xf>
    <xf numFmtId="49" fontId="10" fillId="0" borderId="0" xfId="0" applyNumberFormat="1" applyFont="1" applyAlignment="1">
      <alignment horizontal="right" vertical="top"/>
    </xf>
    <xf numFmtId="0" fontId="3" fillId="0" borderId="13" xfId="0" applyFont="1" applyBorder="1" applyAlignment="1">
      <alignment vertical="center" wrapText="1"/>
    </xf>
    <xf numFmtId="0" fontId="11" fillId="0" borderId="15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0" fontId="17" fillId="0" borderId="0" xfId="0" applyFont="1"/>
    <xf numFmtId="4" fontId="3" fillId="0" borderId="32" xfId="0" applyNumberFormat="1" applyFont="1" applyBorder="1" applyAlignment="1">
      <alignment horizontal="right" vertical="center"/>
    </xf>
    <xf numFmtId="4" fontId="3" fillId="0" borderId="33" xfId="0" applyNumberFormat="1" applyFont="1" applyBorder="1" applyAlignment="1">
      <alignment horizontal="right" vertical="center"/>
    </xf>
    <xf numFmtId="0" fontId="0" fillId="0" borderId="22" xfId="0" applyBorder="1"/>
    <xf numFmtId="49" fontId="4" fillId="0" borderId="33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wrapText="1"/>
    </xf>
    <xf numFmtId="49" fontId="3" fillId="0" borderId="1" xfId="0" applyNumberFormat="1" applyFont="1" applyBorder="1" applyAlignment="1">
      <alignment horizontal="left" vertical="center"/>
    </xf>
    <xf numFmtId="49" fontId="3" fillId="0" borderId="2" xfId="0" applyNumberFormat="1" applyFont="1" applyBorder="1" applyAlignment="1">
      <alignment vertical="center"/>
    </xf>
    <xf numFmtId="49" fontId="3" fillId="0" borderId="34" xfId="0" applyNumberFormat="1" applyFont="1" applyBorder="1" applyAlignment="1">
      <alignment vertical="center"/>
    </xf>
    <xf numFmtId="49" fontId="4" fillId="0" borderId="2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49" fontId="12" fillId="0" borderId="0" xfId="0" applyNumberFormat="1" applyFont="1" applyAlignment="1">
      <alignment horizontal="left" vertical="top"/>
    </xf>
    <xf numFmtId="49" fontId="10" fillId="0" borderId="0" xfId="0" applyNumberFormat="1" applyFont="1" applyAlignment="1">
      <alignment horizontal="left" vertical="center"/>
    </xf>
    <xf numFmtId="49" fontId="10" fillId="0" borderId="0" xfId="0" applyNumberFormat="1" applyFont="1" applyAlignment="1">
      <alignment horizontal="left" vertical="top" wrapText="1"/>
    </xf>
    <xf numFmtId="0" fontId="4" fillId="0" borderId="29" xfId="0" applyFont="1" applyBorder="1" applyAlignment="1">
      <alignment vertical="center"/>
    </xf>
    <xf numFmtId="0" fontId="4" fillId="0" borderId="30" xfId="0" applyFont="1" applyBorder="1" applyAlignment="1">
      <alignment vertical="center"/>
    </xf>
    <xf numFmtId="0" fontId="4" fillId="0" borderId="31" xfId="0" applyFont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4" fillId="2" borderId="27" xfId="0" applyFont="1" applyFill="1" applyBorder="1" applyAlignment="1">
      <alignment vertical="center"/>
    </xf>
    <xf numFmtId="0" fontId="4" fillId="2" borderId="28" xfId="0" applyFont="1" applyFill="1" applyBorder="1" applyAlignment="1">
      <alignment vertical="center"/>
    </xf>
    <xf numFmtId="49" fontId="12" fillId="0" borderId="25" xfId="0" applyNumberFormat="1" applyFont="1" applyBorder="1" applyAlignment="1">
      <alignment horizontal="left" vertical="top" wrapText="1"/>
    </xf>
    <xf numFmtId="49" fontId="12" fillId="0" borderId="0" xfId="0" applyNumberFormat="1" applyFont="1" applyAlignment="1">
      <alignment horizontal="left" vertical="top" wrapText="1"/>
    </xf>
    <xf numFmtId="0" fontId="4" fillId="4" borderId="20" xfId="0" applyFont="1" applyFill="1" applyBorder="1" applyAlignment="1">
      <alignment vertical="center"/>
    </xf>
    <xf numFmtId="165" fontId="4" fillId="4" borderId="21" xfId="0" applyNumberFormat="1" applyFont="1" applyFill="1" applyBorder="1" applyAlignment="1">
      <alignment vertical="center"/>
    </xf>
    <xf numFmtId="0" fontId="18" fillId="0" borderId="22" xfId="0" applyFont="1" applyBorder="1"/>
    <xf numFmtId="0" fontId="5" fillId="0" borderId="22" xfId="0" applyFont="1" applyBorder="1" applyAlignment="1">
      <alignment horizontal="center" vertical="top" wrapText="1"/>
    </xf>
  </cellXfs>
  <cellStyles count="3">
    <cellStyle name="Normální" xfId="0" builtinId="0"/>
    <cellStyle name="normální 30" xfId="1" xr:uid="{00000000-0005-0000-0000-000006000000}"/>
    <cellStyle name="normální 30 2" xfId="2" xr:uid="{D0931D86-5160-4516-B5A5-C5A2BC6795C7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33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1"/>
  <sheetViews>
    <sheetView tabSelected="1" topLeftCell="B1" zoomScaleNormal="100" workbookViewId="0">
      <pane ySplit="7" topLeftCell="A8" activePane="bottomLeft" state="frozen"/>
      <selection activeCell="B1" sqref="B1"/>
      <selection pane="bottomLeft" activeCell="K43" sqref="K43"/>
    </sheetView>
  </sheetViews>
  <sheetFormatPr defaultRowHeight="12.75" x14ac:dyDescent="0.2"/>
  <cols>
    <col min="1" max="1" width="4.7109375" hidden="1" customWidth="1"/>
    <col min="2" max="2" width="50" customWidth="1"/>
    <col min="3" max="3" width="15" customWidth="1"/>
    <col min="4" max="4" width="5.85546875" customWidth="1"/>
    <col min="5" max="5" width="8.140625" customWidth="1"/>
    <col min="6" max="6" width="10.7109375" customWidth="1"/>
    <col min="7" max="7" width="14" customWidth="1"/>
    <col min="8" max="8" width="9" customWidth="1"/>
    <col min="9" max="9" width="13.7109375" customWidth="1"/>
    <col min="10" max="10" width="32.5703125" customWidth="1"/>
    <col min="11" max="11" width="29" style="2" customWidth="1"/>
    <col min="12" max="1024" width="8.7109375" customWidth="1"/>
  </cols>
  <sheetData>
    <row r="1" spans="1:11" x14ac:dyDescent="0.2">
      <c r="B1" s="110" t="s">
        <v>63</v>
      </c>
      <c r="C1" s="110"/>
      <c r="D1" s="110"/>
      <c r="E1" s="110"/>
      <c r="F1" s="110"/>
      <c r="G1" s="110"/>
      <c r="H1" s="110"/>
      <c r="I1" s="110"/>
      <c r="J1" s="110"/>
    </row>
    <row r="2" spans="1:11" ht="17.25" customHeight="1" x14ac:dyDescent="0.2">
      <c r="B2" s="115" t="s">
        <v>64</v>
      </c>
      <c r="C2" s="115"/>
      <c r="D2" s="115"/>
      <c r="E2" s="115"/>
      <c r="F2" s="115"/>
      <c r="G2" s="115"/>
      <c r="H2" s="115"/>
      <c r="I2" s="115"/>
      <c r="J2" s="115"/>
    </row>
    <row r="3" spans="1:11" ht="13.5" thickBot="1" x14ac:dyDescent="0.25"/>
    <row r="4" spans="1:11" ht="19.5" customHeight="1" thickBot="1" x14ac:dyDescent="0.25">
      <c r="B4" s="116" t="s">
        <v>0</v>
      </c>
      <c r="C4" s="116"/>
      <c r="D4" s="116"/>
      <c r="E4" s="116"/>
      <c r="F4" s="116"/>
      <c r="G4" s="116"/>
      <c r="H4" s="116"/>
      <c r="I4" s="116"/>
    </row>
    <row r="5" spans="1:11" ht="16.5" customHeight="1" thickBot="1" x14ac:dyDescent="0.25">
      <c r="B5" s="117" t="s">
        <v>62</v>
      </c>
      <c r="C5" s="117"/>
      <c r="D5" s="117"/>
      <c r="E5" s="117"/>
      <c r="F5" s="117"/>
      <c r="G5" s="117"/>
      <c r="H5" s="117"/>
      <c r="I5" s="118"/>
      <c r="J5" s="137" t="s">
        <v>65</v>
      </c>
    </row>
    <row r="6" spans="1:11" ht="13.5" customHeight="1" thickBot="1" x14ac:dyDescent="0.25">
      <c r="B6" s="119" t="s">
        <v>1</v>
      </c>
      <c r="C6" s="3" t="s">
        <v>2</v>
      </c>
      <c r="D6" s="4" t="s">
        <v>3</v>
      </c>
      <c r="E6" s="5" t="s">
        <v>4</v>
      </c>
      <c r="F6" s="120" t="s">
        <v>5</v>
      </c>
      <c r="G6" s="120"/>
      <c r="H6" s="121" t="s">
        <v>6</v>
      </c>
      <c r="I6" s="122"/>
      <c r="J6" s="137"/>
    </row>
    <row r="7" spans="1:11" ht="13.5" thickBot="1" x14ac:dyDescent="0.25">
      <c r="B7" s="119"/>
      <c r="C7" s="6" t="s">
        <v>51</v>
      </c>
      <c r="D7" s="7"/>
      <c r="E7" s="8"/>
      <c r="F7" s="9" t="s">
        <v>7</v>
      </c>
      <c r="G7" s="9" t="s">
        <v>8</v>
      </c>
      <c r="H7" s="9" t="s">
        <v>7</v>
      </c>
      <c r="I7" s="114" t="s">
        <v>8</v>
      </c>
      <c r="J7" s="137"/>
      <c r="K7" s="10"/>
    </row>
    <row r="8" spans="1:11" ht="13.5" thickBot="1" x14ac:dyDescent="0.25">
      <c r="B8" s="11" t="s">
        <v>50</v>
      </c>
      <c r="C8" s="12"/>
      <c r="D8" s="12"/>
      <c r="E8" s="12"/>
      <c r="F8" s="12"/>
      <c r="G8" s="12"/>
      <c r="H8" s="12"/>
      <c r="I8" s="12"/>
      <c r="J8" s="113"/>
      <c r="K8" s="10"/>
    </row>
    <row r="9" spans="1:11" ht="12.95" customHeight="1" x14ac:dyDescent="0.2">
      <c r="A9" s="13">
        <v>1</v>
      </c>
      <c r="B9" s="14" t="s">
        <v>58</v>
      </c>
      <c r="C9" s="15"/>
      <c r="D9" s="16" t="s">
        <v>9</v>
      </c>
      <c r="E9" s="17">
        <v>2</v>
      </c>
      <c r="F9" s="18"/>
      <c r="G9" s="18">
        <f t="shared" ref="G9:G32" si="0">E9*F9</f>
        <v>0</v>
      </c>
      <c r="H9" s="19"/>
      <c r="I9" s="111">
        <f>E9*H9</f>
        <v>0</v>
      </c>
      <c r="J9" s="136" t="s">
        <v>57</v>
      </c>
      <c r="K9" s="10"/>
    </row>
    <row r="10" spans="1:11" ht="12.95" customHeight="1" x14ac:dyDescent="0.2">
      <c r="A10" s="13"/>
      <c r="B10" s="106" t="s">
        <v>11</v>
      </c>
      <c r="C10" s="21"/>
      <c r="D10" s="22" t="s">
        <v>9</v>
      </c>
      <c r="E10" s="23">
        <v>2</v>
      </c>
      <c r="F10" s="24"/>
      <c r="G10" s="24">
        <f t="shared" si="0"/>
        <v>0</v>
      </c>
      <c r="H10" s="24"/>
      <c r="I10" s="111">
        <f>E10*H10</f>
        <v>0</v>
      </c>
      <c r="J10" s="136" t="s">
        <v>57</v>
      </c>
      <c r="K10" s="10"/>
    </row>
    <row r="11" spans="1:11" ht="23.25" customHeight="1" x14ac:dyDescent="0.2">
      <c r="A11" s="13">
        <v>5</v>
      </c>
      <c r="B11" s="106" t="s">
        <v>12</v>
      </c>
      <c r="C11" s="21"/>
      <c r="D11" s="22" t="s">
        <v>9</v>
      </c>
      <c r="E11" s="23">
        <v>2</v>
      </c>
      <c r="F11" s="24"/>
      <c r="G11" s="24">
        <f t="shared" si="0"/>
        <v>0</v>
      </c>
      <c r="H11" s="24"/>
      <c r="I11" s="111">
        <f t="shared" ref="I11:I28" si="1">E11*H11</f>
        <v>0</v>
      </c>
      <c r="J11" s="136" t="s">
        <v>57</v>
      </c>
      <c r="K11" s="10"/>
    </row>
    <row r="12" spans="1:11" ht="12.95" customHeight="1" x14ac:dyDescent="0.2">
      <c r="A12" s="13">
        <v>11</v>
      </c>
      <c r="B12" s="106" t="s">
        <v>13</v>
      </c>
      <c r="C12" s="21"/>
      <c r="D12" s="22" t="s">
        <v>9</v>
      </c>
      <c r="E12" s="23">
        <v>2</v>
      </c>
      <c r="F12" s="24"/>
      <c r="G12" s="24">
        <f t="shared" si="0"/>
        <v>0</v>
      </c>
      <c r="H12" s="24"/>
      <c r="I12" s="111">
        <f t="shared" si="1"/>
        <v>0</v>
      </c>
      <c r="J12" s="136" t="s">
        <v>57</v>
      </c>
      <c r="K12" s="10"/>
    </row>
    <row r="13" spans="1:11" ht="12.95" customHeight="1" x14ac:dyDescent="0.2">
      <c r="A13" s="13">
        <v>12</v>
      </c>
      <c r="B13" s="106" t="s">
        <v>14</v>
      </c>
      <c r="C13" s="21"/>
      <c r="D13" s="22" t="s">
        <v>9</v>
      </c>
      <c r="E13" s="23">
        <v>2</v>
      </c>
      <c r="F13" s="24"/>
      <c r="G13" s="24">
        <f t="shared" si="0"/>
        <v>0</v>
      </c>
      <c r="H13" s="24"/>
      <c r="I13" s="111">
        <f t="shared" si="1"/>
        <v>0</v>
      </c>
      <c r="J13" s="136" t="s">
        <v>57</v>
      </c>
      <c r="K13" s="10"/>
    </row>
    <row r="14" spans="1:11" ht="12.95" customHeight="1" x14ac:dyDescent="0.2">
      <c r="A14" s="13">
        <v>13</v>
      </c>
      <c r="B14" s="106" t="s">
        <v>15</v>
      </c>
      <c r="C14" s="21"/>
      <c r="D14" s="22" t="s">
        <v>9</v>
      </c>
      <c r="E14" s="23">
        <v>2</v>
      </c>
      <c r="F14" s="24"/>
      <c r="G14" s="24">
        <f t="shared" si="0"/>
        <v>0</v>
      </c>
      <c r="H14" s="24"/>
      <c r="I14" s="111">
        <f t="shared" si="1"/>
        <v>0</v>
      </c>
      <c r="J14" s="136" t="s">
        <v>57</v>
      </c>
      <c r="K14" s="10"/>
    </row>
    <row r="15" spans="1:11" ht="12.95" customHeight="1" x14ac:dyDescent="0.2">
      <c r="A15" s="13"/>
      <c r="B15" s="106" t="s">
        <v>16</v>
      </c>
      <c r="C15" s="21"/>
      <c r="D15" s="22" t="s">
        <v>9</v>
      </c>
      <c r="E15" s="23">
        <v>2</v>
      </c>
      <c r="F15" s="24"/>
      <c r="G15" s="24">
        <f t="shared" si="0"/>
        <v>0</v>
      </c>
      <c r="H15" s="25"/>
      <c r="I15" s="111">
        <f t="shared" si="1"/>
        <v>0</v>
      </c>
      <c r="J15" s="136" t="s">
        <v>57</v>
      </c>
      <c r="K15" s="10"/>
    </row>
    <row r="16" spans="1:11" ht="12.95" customHeight="1" x14ac:dyDescent="0.2">
      <c r="A16" s="13">
        <v>15</v>
      </c>
      <c r="B16" s="106" t="s">
        <v>17</v>
      </c>
      <c r="C16" s="21"/>
      <c r="D16" s="22" t="s">
        <v>9</v>
      </c>
      <c r="E16" s="23">
        <v>73</v>
      </c>
      <c r="F16" s="24"/>
      <c r="G16" s="24">
        <f t="shared" si="0"/>
        <v>0</v>
      </c>
      <c r="H16" s="25"/>
      <c r="I16" s="111">
        <f t="shared" si="1"/>
        <v>0</v>
      </c>
      <c r="J16" s="136" t="s">
        <v>57</v>
      </c>
      <c r="K16" s="10"/>
    </row>
    <row r="17" spans="1:15" ht="12.95" customHeight="1" x14ac:dyDescent="0.2">
      <c r="A17" s="13">
        <v>16</v>
      </c>
      <c r="B17" s="106" t="s">
        <v>18</v>
      </c>
      <c r="C17" s="21"/>
      <c r="D17" s="22" t="s">
        <v>9</v>
      </c>
      <c r="E17" s="23">
        <v>2</v>
      </c>
      <c r="F17" s="24"/>
      <c r="G17" s="24">
        <f t="shared" si="0"/>
        <v>0</v>
      </c>
      <c r="H17" s="25"/>
      <c r="I17" s="111">
        <f t="shared" si="1"/>
        <v>0</v>
      </c>
      <c r="J17" s="136" t="s">
        <v>57</v>
      </c>
      <c r="K17" s="10"/>
    </row>
    <row r="18" spans="1:15" ht="12.95" customHeight="1" x14ac:dyDescent="0.2">
      <c r="A18" s="13">
        <v>17</v>
      </c>
      <c r="B18" s="106" t="s">
        <v>19</v>
      </c>
      <c r="C18" s="21"/>
      <c r="D18" s="22" t="s">
        <v>9</v>
      </c>
      <c r="E18" s="23">
        <v>2</v>
      </c>
      <c r="F18" s="24"/>
      <c r="G18" s="24">
        <f t="shared" si="0"/>
        <v>0</v>
      </c>
      <c r="H18" s="25"/>
      <c r="I18" s="111">
        <f t="shared" si="1"/>
        <v>0</v>
      </c>
      <c r="J18" s="136" t="s">
        <v>57</v>
      </c>
      <c r="K18" s="10"/>
      <c r="O18" s="26"/>
    </row>
    <row r="19" spans="1:15" ht="12.95" customHeight="1" x14ac:dyDescent="0.2">
      <c r="A19" s="13"/>
      <c r="B19" s="106" t="s">
        <v>54</v>
      </c>
      <c r="C19" s="21"/>
      <c r="D19" s="22" t="s">
        <v>9</v>
      </c>
      <c r="E19" s="31">
        <v>2</v>
      </c>
      <c r="F19" s="24"/>
      <c r="G19" s="24">
        <f t="shared" si="0"/>
        <v>0</v>
      </c>
      <c r="H19" s="25"/>
      <c r="I19" s="111">
        <f t="shared" si="1"/>
        <v>0</v>
      </c>
      <c r="J19" s="136" t="s">
        <v>57</v>
      </c>
      <c r="K19" s="10"/>
      <c r="O19" s="26"/>
    </row>
    <row r="20" spans="1:15" ht="12.95" customHeight="1" x14ac:dyDescent="0.2">
      <c r="A20" s="13">
        <v>18</v>
      </c>
      <c r="B20" s="106" t="s">
        <v>20</v>
      </c>
      <c r="C20" s="21"/>
      <c r="D20" s="22" t="s">
        <v>9</v>
      </c>
      <c r="E20" s="23">
        <v>2</v>
      </c>
      <c r="F20" s="24"/>
      <c r="G20" s="24">
        <f t="shared" si="0"/>
        <v>0</v>
      </c>
      <c r="H20" s="25"/>
      <c r="I20" s="111">
        <f t="shared" si="1"/>
        <v>0</v>
      </c>
      <c r="J20" s="136" t="s">
        <v>57</v>
      </c>
      <c r="K20" s="10"/>
    </row>
    <row r="21" spans="1:15" ht="12.95" customHeight="1" x14ac:dyDescent="0.2">
      <c r="A21" s="13">
        <v>34</v>
      </c>
      <c r="B21" s="106" t="s">
        <v>52</v>
      </c>
      <c r="C21" s="21"/>
      <c r="D21" s="22" t="s">
        <v>9</v>
      </c>
      <c r="E21" s="23">
        <v>6</v>
      </c>
      <c r="F21" s="24"/>
      <c r="G21" s="24">
        <f t="shared" si="0"/>
        <v>0</v>
      </c>
      <c r="H21" s="24"/>
      <c r="I21" s="111">
        <f t="shared" si="1"/>
        <v>0</v>
      </c>
      <c r="J21" s="136" t="s">
        <v>57</v>
      </c>
      <c r="K21" s="10"/>
    </row>
    <row r="22" spans="1:15" ht="12.95" customHeight="1" x14ac:dyDescent="0.2">
      <c r="A22" s="13">
        <v>38</v>
      </c>
      <c r="B22" s="106" t="s">
        <v>21</v>
      </c>
      <c r="C22" s="21"/>
      <c r="D22" s="22" t="s">
        <v>9</v>
      </c>
      <c r="E22" s="23">
        <v>6</v>
      </c>
      <c r="F22" s="24"/>
      <c r="G22" s="24">
        <f t="shared" si="0"/>
        <v>0</v>
      </c>
      <c r="H22" s="24"/>
      <c r="I22" s="111">
        <f t="shared" si="1"/>
        <v>0</v>
      </c>
      <c r="J22" s="136" t="s">
        <v>57</v>
      </c>
      <c r="K22" s="10"/>
    </row>
    <row r="23" spans="1:15" ht="12.95" customHeight="1" x14ac:dyDescent="0.2">
      <c r="A23" s="13">
        <v>49</v>
      </c>
      <c r="B23" s="106" t="s">
        <v>22</v>
      </c>
      <c r="C23" s="21"/>
      <c r="D23" s="22" t="s">
        <v>9</v>
      </c>
      <c r="E23" s="23">
        <v>41</v>
      </c>
      <c r="F23" s="24"/>
      <c r="G23" s="24">
        <f t="shared" si="0"/>
        <v>0</v>
      </c>
      <c r="H23" s="24"/>
      <c r="I23" s="111">
        <f t="shared" si="1"/>
        <v>0</v>
      </c>
      <c r="J23" s="136" t="s">
        <v>57</v>
      </c>
      <c r="K23" s="10"/>
    </row>
    <row r="24" spans="1:15" ht="12.95" customHeight="1" x14ac:dyDescent="0.2">
      <c r="A24" s="13">
        <v>53</v>
      </c>
      <c r="B24" s="27" t="s">
        <v>61</v>
      </c>
      <c r="C24" s="21"/>
      <c r="D24" s="22" t="s">
        <v>9</v>
      </c>
      <c r="E24" s="23">
        <v>41</v>
      </c>
      <c r="F24" s="24"/>
      <c r="G24" s="24">
        <f t="shared" si="0"/>
        <v>0</v>
      </c>
      <c r="H24" s="24"/>
      <c r="I24" s="111">
        <f t="shared" si="1"/>
        <v>0</v>
      </c>
      <c r="J24" s="136" t="s">
        <v>57</v>
      </c>
      <c r="K24" s="10"/>
    </row>
    <row r="25" spans="1:15" ht="12.95" customHeight="1" x14ac:dyDescent="0.2">
      <c r="A25" s="13">
        <v>70</v>
      </c>
      <c r="B25" s="106" t="s">
        <v>60</v>
      </c>
      <c r="C25" s="21"/>
      <c r="D25" s="22" t="s">
        <v>9</v>
      </c>
      <c r="E25" s="23">
        <v>73</v>
      </c>
      <c r="F25" s="24"/>
      <c r="G25" s="24">
        <f t="shared" si="0"/>
        <v>0</v>
      </c>
      <c r="H25" s="24"/>
      <c r="I25" s="111">
        <f t="shared" si="1"/>
        <v>0</v>
      </c>
      <c r="J25" s="136" t="s">
        <v>57</v>
      </c>
      <c r="K25" s="10"/>
    </row>
    <row r="26" spans="1:15" ht="12.95" customHeight="1" x14ac:dyDescent="0.2">
      <c r="A26" s="13">
        <v>81</v>
      </c>
      <c r="B26" s="106" t="s">
        <v>59</v>
      </c>
      <c r="C26" s="28"/>
      <c r="D26" s="22" t="s">
        <v>9</v>
      </c>
      <c r="E26" s="23">
        <v>73</v>
      </c>
      <c r="F26" s="24"/>
      <c r="G26" s="24">
        <f t="shared" si="0"/>
        <v>0</v>
      </c>
      <c r="H26" s="25"/>
      <c r="I26" s="111">
        <f t="shared" si="1"/>
        <v>0</v>
      </c>
      <c r="J26" s="136" t="s">
        <v>57</v>
      </c>
      <c r="K26" s="10"/>
      <c r="N26" s="26"/>
    </row>
    <row r="27" spans="1:15" ht="12.95" customHeight="1" x14ac:dyDescent="0.2">
      <c r="A27" s="13">
        <v>88</v>
      </c>
      <c r="B27" s="107" t="s">
        <v>23</v>
      </c>
      <c r="C27" s="29"/>
      <c r="D27" s="30" t="s">
        <v>9</v>
      </c>
      <c r="E27" s="31">
        <v>73</v>
      </c>
      <c r="F27" s="32"/>
      <c r="G27" s="32">
        <f t="shared" si="0"/>
        <v>0</v>
      </c>
      <c r="H27" s="25"/>
      <c r="I27" s="111">
        <f t="shared" si="1"/>
        <v>0</v>
      </c>
      <c r="J27" s="136" t="s">
        <v>57</v>
      </c>
      <c r="K27" s="10"/>
    </row>
    <row r="28" spans="1:15" ht="12.95" customHeight="1" x14ac:dyDescent="0.2">
      <c r="A28" s="13">
        <v>107</v>
      </c>
      <c r="B28" s="108" t="s">
        <v>24</v>
      </c>
      <c r="C28" s="33"/>
      <c r="D28" s="34" t="s">
        <v>9</v>
      </c>
      <c r="E28" s="31">
        <v>73</v>
      </c>
      <c r="F28" s="32"/>
      <c r="G28" s="32">
        <f t="shared" si="0"/>
        <v>0</v>
      </c>
      <c r="H28" s="35"/>
      <c r="I28" s="111">
        <f t="shared" si="1"/>
        <v>0</v>
      </c>
      <c r="J28" s="136" t="s">
        <v>57</v>
      </c>
      <c r="K28" s="10"/>
    </row>
    <row r="29" spans="1:15" ht="12.95" customHeight="1" x14ac:dyDescent="0.2">
      <c r="A29" s="13">
        <v>109</v>
      </c>
      <c r="B29" s="106" t="s">
        <v>25</v>
      </c>
      <c r="C29" s="21"/>
      <c r="D29" s="22" t="s">
        <v>9</v>
      </c>
      <c r="E29" s="23">
        <v>19</v>
      </c>
      <c r="F29" s="24"/>
      <c r="G29" s="24">
        <f t="shared" si="0"/>
        <v>0</v>
      </c>
      <c r="H29" s="24"/>
      <c r="I29" s="111">
        <f t="shared" ref="I29:I34" si="2">E29*H29</f>
        <v>0</v>
      </c>
      <c r="J29" s="136" t="s">
        <v>57</v>
      </c>
      <c r="K29" s="10"/>
    </row>
    <row r="30" spans="1:15" ht="12.95" customHeight="1" x14ac:dyDescent="0.2">
      <c r="A30" s="13">
        <v>111</v>
      </c>
      <c r="B30" s="106" t="s">
        <v>26</v>
      </c>
      <c r="C30" s="21"/>
      <c r="D30" s="22" t="s">
        <v>9</v>
      </c>
      <c r="E30" s="23">
        <v>27</v>
      </c>
      <c r="F30" s="24"/>
      <c r="G30" s="24">
        <f t="shared" si="0"/>
        <v>0</v>
      </c>
      <c r="H30" s="24"/>
      <c r="I30" s="111">
        <f t="shared" si="2"/>
        <v>0</v>
      </c>
      <c r="J30" s="136" t="s">
        <v>57</v>
      </c>
      <c r="K30" s="10"/>
    </row>
    <row r="31" spans="1:15" ht="12.95" customHeight="1" x14ac:dyDescent="0.2">
      <c r="A31" s="13">
        <v>114</v>
      </c>
      <c r="B31" s="106" t="s">
        <v>27</v>
      </c>
      <c r="C31" s="21"/>
      <c r="D31" s="22" t="s">
        <v>9</v>
      </c>
      <c r="E31" s="23">
        <v>2</v>
      </c>
      <c r="F31" s="24"/>
      <c r="G31" s="24">
        <f t="shared" si="0"/>
        <v>0</v>
      </c>
      <c r="H31" s="24"/>
      <c r="I31" s="111">
        <f t="shared" si="2"/>
        <v>0</v>
      </c>
      <c r="J31" s="136" t="s">
        <v>57</v>
      </c>
      <c r="K31" s="10"/>
    </row>
    <row r="32" spans="1:15" ht="12.95" customHeight="1" x14ac:dyDescent="0.2">
      <c r="A32" s="13"/>
      <c r="B32" s="106" t="s">
        <v>53</v>
      </c>
      <c r="C32" s="21"/>
      <c r="D32" s="22" t="s">
        <v>9</v>
      </c>
      <c r="E32" s="31">
        <v>2</v>
      </c>
      <c r="F32" s="24"/>
      <c r="G32" s="24">
        <f t="shared" si="0"/>
        <v>0</v>
      </c>
      <c r="H32" s="24"/>
      <c r="I32" s="111">
        <f t="shared" si="2"/>
        <v>0</v>
      </c>
      <c r="J32" s="136" t="s">
        <v>57</v>
      </c>
      <c r="K32" s="10"/>
    </row>
    <row r="33" spans="1:11" ht="12.95" customHeight="1" x14ac:dyDescent="0.2">
      <c r="A33" s="13">
        <v>150</v>
      </c>
      <c r="B33" s="106" t="s">
        <v>28</v>
      </c>
      <c r="C33" s="21"/>
      <c r="D33" s="22" t="s">
        <v>9</v>
      </c>
      <c r="E33" s="23">
        <v>120</v>
      </c>
      <c r="F33" s="24"/>
      <c r="G33" s="24">
        <f>F33*E33</f>
        <v>0</v>
      </c>
      <c r="H33" s="24"/>
      <c r="I33" s="111">
        <f t="shared" si="2"/>
        <v>0</v>
      </c>
      <c r="J33" s="136" t="s">
        <v>57</v>
      </c>
      <c r="K33" s="10"/>
    </row>
    <row r="34" spans="1:11" ht="12.95" customHeight="1" thickBot="1" x14ac:dyDescent="0.25">
      <c r="B34" s="109" t="s">
        <v>29</v>
      </c>
      <c r="C34" s="36"/>
      <c r="D34" s="37" t="s">
        <v>9</v>
      </c>
      <c r="E34" s="38">
        <v>240</v>
      </c>
      <c r="F34" s="77"/>
      <c r="G34" s="39">
        <f>F34*E34</f>
        <v>0</v>
      </c>
      <c r="H34" s="39"/>
      <c r="I34" s="112">
        <f t="shared" si="2"/>
        <v>0</v>
      </c>
      <c r="J34" s="136" t="s">
        <v>57</v>
      </c>
      <c r="K34" s="10"/>
    </row>
    <row r="35" spans="1:11" x14ac:dyDescent="0.2">
      <c r="B35" s="40" t="s">
        <v>30</v>
      </c>
      <c r="C35" s="41"/>
      <c r="D35" s="41"/>
      <c r="E35" s="42"/>
      <c r="F35" s="41"/>
      <c r="G35" s="43">
        <f>SUM(G9:G34)</f>
        <v>0</v>
      </c>
      <c r="H35" s="44"/>
      <c r="I35" s="43">
        <f>SUM(I9:I34)</f>
        <v>0</v>
      </c>
      <c r="K35" s="10"/>
    </row>
    <row r="36" spans="1:11" ht="5.25" customHeight="1" x14ac:dyDescent="0.2">
      <c r="B36" s="40"/>
      <c r="C36" s="41"/>
      <c r="D36" s="41"/>
      <c r="E36" s="42"/>
      <c r="F36" s="41"/>
      <c r="G36" s="45"/>
      <c r="H36" s="46"/>
      <c r="I36" s="45"/>
      <c r="K36" s="10"/>
    </row>
    <row r="37" spans="1:11" ht="13.5" thickBot="1" x14ac:dyDescent="0.25">
      <c r="B37" s="47" t="s">
        <v>31</v>
      </c>
      <c r="C37" s="41"/>
      <c r="D37" s="41"/>
      <c r="E37" s="41"/>
      <c r="F37" s="41"/>
      <c r="G37" s="41"/>
      <c r="H37" s="41"/>
      <c r="I37" s="41"/>
      <c r="K37" s="10"/>
    </row>
    <row r="38" spans="1:11" x14ac:dyDescent="0.2">
      <c r="B38" s="14" t="s">
        <v>32</v>
      </c>
      <c r="C38" s="15"/>
      <c r="D38" s="15" t="s">
        <v>9</v>
      </c>
      <c r="E38" s="17">
        <v>2</v>
      </c>
      <c r="F38" s="48"/>
      <c r="G38" s="48"/>
      <c r="H38" s="48"/>
      <c r="I38" s="49">
        <f t="shared" ref="I38:I39" si="3">E38*H38</f>
        <v>0</v>
      </c>
      <c r="K38" s="10"/>
    </row>
    <row r="39" spans="1:11" x14ac:dyDescent="0.2">
      <c r="B39" s="20" t="s">
        <v>33</v>
      </c>
      <c r="C39" s="22"/>
      <c r="D39" s="22" t="s">
        <v>9</v>
      </c>
      <c r="E39" s="23">
        <v>2</v>
      </c>
      <c r="F39" s="50"/>
      <c r="G39" s="50"/>
      <c r="H39" s="50"/>
      <c r="I39" s="51">
        <f t="shared" si="3"/>
        <v>0</v>
      </c>
      <c r="K39" s="10"/>
    </row>
    <row r="40" spans="1:11" x14ac:dyDescent="0.2">
      <c r="B40" s="52" t="s">
        <v>34</v>
      </c>
      <c r="C40" s="53"/>
      <c r="D40" s="53" t="s">
        <v>9</v>
      </c>
      <c r="E40" s="54">
        <v>2</v>
      </c>
      <c r="F40" s="55"/>
      <c r="G40" s="55"/>
      <c r="H40" s="55"/>
      <c r="I40" s="51">
        <f>E40*H40</f>
        <v>0</v>
      </c>
      <c r="K40" s="10"/>
    </row>
    <row r="41" spans="1:11" ht="13.5" thickBot="1" x14ac:dyDescent="0.25">
      <c r="B41" s="56" t="s">
        <v>35</v>
      </c>
      <c r="C41" s="57"/>
      <c r="D41" s="57" t="s">
        <v>43</v>
      </c>
      <c r="E41" s="58">
        <v>1</v>
      </c>
      <c r="F41" s="59"/>
      <c r="G41" s="59"/>
      <c r="H41" s="59"/>
      <c r="I41" s="60">
        <f>E41*H41</f>
        <v>0</v>
      </c>
      <c r="K41" s="10"/>
    </row>
    <row r="42" spans="1:11" x14ac:dyDescent="0.2">
      <c r="B42" s="40" t="s">
        <v>30</v>
      </c>
      <c r="C42" s="41"/>
      <c r="D42" s="41"/>
      <c r="E42" s="42"/>
      <c r="F42" s="41"/>
      <c r="G42" s="45"/>
      <c r="H42" s="46"/>
      <c r="I42" s="43">
        <f>SUM(I38:I41)</f>
        <v>0</v>
      </c>
    </row>
    <row r="43" spans="1:11" ht="6.75" customHeight="1" x14ac:dyDescent="0.2">
      <c r="B43" s="40"/>
      <c r="C43" s="41"/>
      <c r="D43" s="41"/>
      <c r="E43" s="42"/>
      <c r="F43" s="41"/>
      <c r="G43" s="45"/>
      <c r="H43" s="46"/>
      <c r="I43" s="45"/>
    </row>
    <row r="44" spans="1:11" ht="13.5" thickBot="1" x14ac:dyDescent="0.25">
      <c r="B44" s="47" t="s">
        <v>36</v>
      </c>
      <c r="C44" s="41"/>
      <c r="D44" s="41"/>
      <c r="E44" s="41"/>
      <c r="F44" s="41"/>
      <c r="G44" s="41"/>
      <c r="H44" s="41"/>
      <c r="I44" s="41"/>
    </row>
    <row r="45" spans="1:11" x14ac:dyDescent="0.2">
      <c r="B45" s="61" t="s">
        <v>37</v>
      </c>
      <c r="C45" s="16" t="s">
        <v>38</v>
      </c>
      <c r="D45" s="16" t="s">
        <v>39</v>
      </c>
      <c r="E45" s="17">
        <v>5000</v>
      </c>
      <c r="F45" s="48"/>
      <c r="G45" s="48">
        <f>E45*F45</f>
        <v>0</v>
      </c>
      <c r="H45" s="48"/>
      <c r="I45" s="49">
        <f>E45*H45</f>
        <v>0</v>
      </c>
    </row>
    <row r="46" spans="1:11" ht="13.5" thickBot="1" x14ac:dyDescent="0.25">
      <c r="B46" s="62" t="s">
        <v>40</v>
      </c>
      <c r="C46" s="57" t="s">
        <v>49</v>
      </c>
      <c r="D46" s="57" t="s">
        <v>39</v>
      </c>
      <c r="E46" s="58">
        <v>300</v>
      </c>
      <c r="F46" s="59"/>
      <c r="G46" s="59">
        <f>E46*F46</f>
        <v>0</v>
      </c>
      <c r="H46" s="59"/>
      <c r="I46" s="60">
        <f>H46*E46</f>
        <v>0</v>
      </c>
    </row>
    <row r="47" spans="1:11" ht="14.25" customHeight="1" x14ac:dyDescent="0.2">
      <c r="B47" s="63" t="s">
        <v>30</v>
      </c>
      <c r="C47" s="64"/>
      <c r="D47" s="64"/>
      <c r="E47" s="42"/>
      <c r="F47" s="41"/>
      <c r="G47" s="43">
        <f>SUM(G45:G46)</f>
        <v>0</v>
      </c>
      <c r="H47" s="44"/>
      <c r="I47" s="43">
        <f>SUM(I45:I46)</f>
        <v>0</v>
      </c>
    </row>
    <row r="48" spans="1:11" ht="5.25" customHeight="1" x14ac:dyDescent="0.2">
      <c r="B48" s="64"/>
      <c r="C48" s="65"/>
      <c r="D48" s="65"/>
      <c r="E48" s="66"/>
      <c r="F48" s="41"/>
      <c r="G48" s="46"/>
      <c r="H48" s="46"/>
      <c r="I48" s="46"/>
    </row>
    <row r="49" spans="2:9" ht="13.5" thickBot="1" x14ac:dyDescent="0.25">
      <c r="B49" s="47" t="s">
        <v>41</v>
      </c>
      <c r="C49" s="41"/>
      <c r="D49" s="41"/>
      <c r="E49" s="41"/>
      <c r="F49" s="41"/>
      <c r="G49" s="41"/>
      <c r="H49" s="41"/>
      <c r="I49" s="41"/>
    </row>
    <row r="50" spans="2:9" ht="36" x14ac:dyDescent="0.2">
      <c r="B50" s="14" t="s">
        <v>42</v>
      </c>
      <c r="C50" s="15"/>
      <c r="D50" s="15" t="s">
        <v>43</v>
      </c>
      <c r="E50" s="17">
        <v>2</v>
      </c>
      <c r="F50" s="18"/>
      <c r="G50" s="18">
        <f>E50*F50</f>
        <v>0</v>
      </c>
      <c r="H50" s="18"/>
      <c r="I50" s="67">
        <f>E50*H50</f>
        <v>0</v>
      </c>
    </row>
    <row r="51" spans="2:9" ht="36" x14ac:dyDescent="0.2">
      <c r="B51" s="68" t="s">
        <v>44</v>
      </c>
      <c r="C51" s="69"/>
      <c r="D51" s="69" t="s">
        <v>45</v>
      </c>
      <c r="E51" s="70">
        <v>60</v>
      </c>
      <c r="F51" s="71" t="s">
        <v>10</v>
      </c>
      <c r="G51" s="71" t="s">
        <v>10</v>
      </c>
      <c r="H51" s="72"/>
      <c r="I51" s="73">
        <f>H51*E51</f>
        <v>0</v>
      </c>
    </row>
    <row r="52" spans="2:9" ht="13.5" thickBot="1" x14ac:dyDescent="0.25">
      <c r="B52" s="74" t="s">
        <v>46</v>
      </c>
      <c r="C52" s="75"/>
      <c r="D52" s="75" t="s">
        <v>45</v>
      </c>
      <c r="E52" s="58">
        <v>10</v>
      </c>
      <c r="F52" s="76" t="s">
        <v>10</v>
      </c>
      <c r="G52" s="76" t="s">
        <v>10</v>
      </c>
      <c r="H52" s="77"/>
      <c r="I52" s="78">
        <f>H52*E52</f>
        <v>0</v>
      </c>
    </row>
    <row r="53" spans="2:9" x14ac:dyDescent="0.2">
      <c r="B53" s="40" t="s">
        <v>30</v>
      </c>
      <c r="C53" s="41"/>
      <c r="D53" s="41"/>
      <c r="E53" s="42"/>
      <c r="F53" s="79"/>
      <c r="G53" s="43">
        <f>SUM(G50:G52)</f>
        <v>0</v>
      </c>
      <c r="H53" s="44"/>
      <c r="I53" s="43">
        <f>SUM(I50:I52)</f>
        <v>0</v>
      </c>
    </row>
    <row r="54" spans="2:9" ht="8.25" customHeight="1" x14ac:dyDescent="0.2">
      <c r="B54" s="40"/>
      <c r="C54" s="41"/>
      <c r="D54" s="41"/>
      <c r="E54" s="42"/>
      <c r="F54" s="41"/>
      <c r="G54" s="45"/>
      <c r="H54" s="46"/>
      <c r="I54" s="45"/>
    </row>
    <row r="55" spans="2:9" ht="15.75" customHeight="1" thickBot="1" x14ac:dyDescent="0.25">
      <c r="B55" s="47" t="s">
        <v>47</v>
      </c>
      <c r="C55" s="80"/>
      <c r="D55" s="80"/>
      <c r="E55" s="81"/>
      <c r="F55" s="82"/>
      <c r="G55" s="83"/>
      <c r="H55" s="83"/>
      <c r="I55" s="84"/>
    </row>
    <row r="56" spans="2:9" ht="26.25" customHeight="1" x14ac:dyDescent="0.2">
      <c r="B56" s="134" t="s">
        <v>48</v>
      </c>
      <c r="C56" s="134"/>
      <c r="D56" s="134"/>
      <c r="E56" s="134"/>
      <c r="F56" s="134"/>
      <c r="G56" s="134"/>
      <c r="H56" s="134"/>
      <c r="I56" s="135">
        <f>G35+I35+I42+G47+I47+G53+I53</f>
        <v>0</v>
      </c>
    </row>
    <row r="57" spans="2:9" ht="28.5" customHeight="1" x14ac:dyDescent="0.2">
      <c r="B57" s="126" t="s">
        <v>55</v>
      </c>
      <c r="C57" s="127"/>
      <c r="D57" s="127"/>
      <c r="E57" s="127"/>
      <c r="F57" s="127"/>
      <c r="G57" s="128"/>
      <c r="H57" s="85">
        <v>0.21</v>
      </c>
      <c r="I57" s="86"/>
    </row>
    <row r="58" spans="2:9" ht="26.25" customHeight="1" thickBot="1" x14ac:dyDescent="0.25">
      <c r="B58" s="129" t="s">
        <v>56</v>
      </c>
      <c r="C58" s="130"/>
      <c r="D58" s="130"/>
      <c r="E58" s="130"/>
      <c r="F58" s="130"/>
      <c r="G58" s="130"/>
      <c r="H58" s="131"/>
      <c r="I58" s="87">
        <f>I56+I57</f>
        <v>0</v>
      </c>
    </row>
    <row r="59" spans="2:9" ht="13.15" customHeight="1" x14ac:dyDescent="0.2">
      <c r="B59" s="132"/>
      <c r="C59" s="132"/>
      <c r="D59" s="132"/>
      <c r="E59" s="132"/>
      <c r="F59" s="132"/>
      <c r="G59" s="132"/>
      <c r="H59" s="132"/>
      <c r="I59" s="132"/>
    </row>
    <row r="60" spans="2:9" ht="13.15" customHeight="1" x14ac:dyDescent="0.2">
      <c r="B60" s="133"/>
      <c r="C60" s="133"/>
      <c r="D60" s="133"/>
      <c r="E60" s="133"/>
      <c r="F60" s="133"/>
      <c r="G60" s="133"/>
      <c r="H60" s="133"/>
      <c r="I60" s="133"/>
    </row>
    <row r="61" spans="2:9" x14ac:dyDescent="0.2">
      <c r="B61" s="123"/>
      <c r="C61" s="123"/>
      <c r="D61" s="123"/>
      <c r="E61" s="123"/>
      <c r="F61" s="88"/>
      <c r="G61" s="88"/>
      <c r="H61" s="88"/>
      <c r="I61" s="88"/>
    </row>
    <row r="62" spans="2:9" x14ac:dyDescent="0.2">
      <c r="B62" s="89"/>
      <c r="C62" s="90"/>
      <c r="D62" s="90"/>
      <c r="E62" s="91"/>
      <c r="F62" s="92"/>
      <c r="G62" s="93"/>
      <c r="H62" s="93"/>
      <c r="I62" s="94"/>
    </row>
    <row r="63" spans="2:9" x14ac:dyDescent="0.2">
      <c r="B63" s="90"/>
      <c r="C63" s="90"/>
      <c r="D63" s="90"/>
      <c r="E63" s="91"/>
      <c r="F63" s="92"/>
      <c r="G63" s="93"/>
      <c r="H63" s="93"/>
      <c r="I63" s="94"/>
    </row>
    <row r="64" spans="2:9" ht="12.75" customHeight="1" x14ac:dyDescent="0.2">
      <c r="B64" s="95"/>
      <c r="C64" s="124"/>
      <c r="D64" s="124"/>
      <c r="E64" s="124"/>
      <c r="F64" s="124"/>
      <c r="G64" s="96"/>
      <c r="H64" s="97"/>
      <c r="I64" s="105"/>
    </row>
    <row r="65" spans="2:9" x14ac:dyDescent="0.2">
      <c r="B65" s="1"/>
      <c r="C65" s="124"/>
      <c r="D65" s="124"/>
      <c r="E65" s="124"/>
      <c r="F65" s="124"/>
      <c r="G65" s="100"/>
      <c r="H65" s="97"/>
      <c r="I65" s="104"/>
    </row>
    <row r="66" spans="2:9" ht="13.15" customHeight="1" x14ac:dyDescent="0.2">
      <c r="B66" s="125"/>
      <c r="C66" s="125"/>
      <c r="D66" s="125"/>
      <c r="E66" s="125"/>
      <c r="F66" s="125"/>
      <c r="G66" s="125"/>
      <c r="H66" s="125"/>
      <c r="I66" s="125"/>
    </row>
    <row r="67" spans="2:9" x14ac:dyDescent="0.2">
      <c r="B67" s="1"/>
      <c r="C67" s="1"/>
      <c r="D67" s="1"/>
      <c r="E67" s="98"/>
      <c r="F67" s="99"/>
      <c r="G67" s="100"/>
      <c r="H67" s="100"/>
      <c r="I67" s="101"/>
    </row>
    <row r="68" spans="2:9" x14ac:dyDescent="0.2">
      <c r="B68" s="102"/>
      <c r="C68" s="102"/>
      <c r="D68" s="102"/>
      <c r="E68" s="102"/>
      <c r="F68" s="102"/>
      <c r="G68" s="102"/>
      <c r="H68" s="102"/>
      <c r="I68" s="102"/>
    </row>
    <row r="69" spans="2:9" x14ac:dyDescent="0.2">
      <c r="B69" s="102"/>
      <c r="C69" s="102"/>
      <c r="D69" s="102"/>
      <c r="E69" s="102"/>
      <c r="F69" s="102"/>
      <c r="G69" s="102"/>
      <c r="H69" s="102"/>
      <c r="I69" s="102"/>
    </row>
    <row r="70" spans="2:9" x14ac:dyDescent="0.2">
      <c r="B70" s="103"/>
      <c r="C70" s="103"/>
      <c r="D70" s="103"/>
      <c r="E70" s="103"/>
      <c r="F70" s="103"/>
      <c r="G70" s="103"/>
      <c r="H70" s="103"/>
      <c r="I70" s="103"/>
    </row>
    <row r="71" spans="2:9" x14ac:dyDescent="0.2">
      <c r="B71" s="103"/>
      <c r="C71" s="103"/>
      <c r="D71" s="103"/>
      <c r="E71" s="103"/>
      <c r="F71" s="103"/>
      <c r="G71" s="103"/>
      <c r="H71" s="103"/>
      <c r="I71" s="103"/>
    </row>
  </sheetData>
  <mergeCells count="16">
    <mergeCell ref="B61:E61"/>
    <mergeCell ref="C64:F64"/>
    <mergeCell ref="B66:I66"/>
    <mergeCell ref="C65:F65"/>
    <mergeCell ref="B56:H56"/>
    <mergeCell ref="B57:G57"/>
    <mergeCell ref="B58:H58"/>
    <mergeCell ref="B59:I59"/>
    <mergeCell ref="B60:I60"/>
    <mergeCell ref="B2:J2"/>
    <mergeCell ref="J5:J7"/>
    <mergeCell ref="B4:I4"/>
    <mergeCell ref="B5:I5"/>
    <mergeCell ref="B6:B7"/>
    <mergeCell ref="F6:G6"/>
    <mergeCell ref="H6:I6"/>
  </mergeCells>
  <pageMargins left="0.25" right="0.25" top="0.75" bottom="0.75" header="0.51180555555555496" footer="0.51180555555555496"/>
  <pageSetup paperSize="9" scale="96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HMS elektro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DCS</dc:creator>
  <dc:description/>
  <cp:lastModifiedBy>Čížková Jaroslava (PKN-ZAK)</cp:lastModifiedBy>
  <cp:revision>0</cp:revision>
  <cp:lastPrinted>2024-02-12T06:18:48Z</cp:lastPrinted>
  <dcterms:created xsi:type="dcterms:W3CDTF">2007-03-01T07:08:01Z</dcterms:created>
  <dcterms:modified xsi:type="dcterms:W3CDTF">2024-04-29T12:20:48Z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HMS elektro s.r.o.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