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 defaultThemeVersion="124226"/>
  <bookViews>
    <workbookView xWindow="47880" yWindow="65416" windowWidth="29040" windowHeight="15225" activeTab="0"/>
  </bookViews>
  <sheets>
    <sheet name="List1" sheetId="1" r:id="rId1"/>
  </sheets>
  <definedNames>
    <definedName name="_xlnm.Print_Area" localSheetId="0">'List1'!$C$1:$F$52</definedName>
  </definedNames>
  <calcPr calcId="191029"/>
  <extLst/>
</workbook>
</file>

<file path=xl/sharedStrings.xml><?xml version="1.0" encoding="utf-8"?>
<sst xmlns="http://schemas.openxmlformats.org/spreadsheetml/2006/main" count="99" uniqueCount="50">
  <si>
    <t>cena bez DPH (Kč)</t>
  </si>
  <si>
    <t>DPH 21% (Kč)</t>
  </si>
  <si>
    <t>cena vč. DPH (Kč)</t>
  </si>
  <si>
    <t>vyplní dodavatel</t>
  </si>
  <si>
    <t>legenda:</t>
  </si>
  <si>
    <t>Migrace poštovních služeb</t>
  </si>
  <si>
    <t>Sjednocení kancelářského balíku MS Office a povýšení OS Windows na Enterprise</t>
  </si>
  <si>
    <t>Nasazení nástroje OneDrive pro uložení osobních složek uživatele</t>
  </si>
  <si>
    <t>Nasazení nástroje Intune</t>
  </si>
  <si>
    <t>Nasazení nástroje SharePoint</t>
  </si>
  <si>
    <t>Etapa</t>
  </si>
  <si>
    <t>Nasazení nástroje pro spolupráci Teams a Planner</t>
  </si>
  <si>
    <t>Nasazení nástroje Defender</t>
  </si>
  <si>
    <t>Nasazení nástroje Forms</t>
  </si>
  <si>
    <t>Nastavení hybridní identity včetně nastavení bezpečnosti a pokrytí jejího životního cyklu</t>
  </si>
  <si>
    <t>Příprava stávajícího prostředí interní sítě a vytvoření tenantu včetně nastavení bezpečnosti</t>
  </si>
  <si>
    <t>Předimplementační analýza, vytvoření Rámcové prováděcí dokumentace, governance model prostředí</t>
  </si>
  <si>
    <t>Období</t>
  </si>
  <si>
    <t>Rok 1</t>
  </si>
  <si>
    <t>Rok 2</t>
  </si>
  <si>
    <t>Rok 3</t>
  </si>
  <si>
    <t>Typ etapy</t>
  </si>
  <si>
    <t>Přípravná</t>
  </si>
  <si>
    <t>Implementační</t>
  </si>
  <si>
    <t>Podpora a servis na 1. rok</t>
  </si>
  <si>
    <t>Podpora a servis</t>
  </si>
  <si>
    <t>Rok 4</t>
  </si>
  <si>
    <t>Podpora a servis na 4. rok</t>
  </si>
  <si>
    <t>Podpora a servis na 2. rok</t>
  </si>
  <si>
    <t>Podpora a servis na 3. rok</t>
  </si>
  <si>
    <r>
      <t xml:space="preserve">Technická podpora - </t>
    </r>
    <r>
      <rPr>
        <b/>
        <sz val="10"/>
        <color theme="1"/>
        <rFont val="Arial"/>
        <family val="2"/>
      </rPr>
      <t xml:space="preserve">cena za 1 člověkohodinu - </t>
    </r>
    <r>
      <rPr>
        <sz val="10"/>
        <color theme="1"/>
        <rFont val="Arial"/>
        <family val="2"/>
      </rPr>
      <t>Od první implementační etapy 7,5 ČH za měsíc, nárůst ČH s každou další dokončenou implementační etapu o 2,5</t>
    </r>
  </si>
  <si>
    <r>
      <t xml:space="preserve">Konzultace - </t>
    </r>
    <r>
      <rPr>
        <b/>
        <sz val="10"/>
        <color theme="1"/>
        <rFont val="Arial"/>
        <family val="2"/>
      </rPr>
      <t>cena za 1 člověkohodinu</t>
    </r>
    <r>
      <rPr>
        <sz val="10"/>
        <color theme="1"/>
        <rFont val="Arial"/>
        <family val="2"/>
      </rPr>
      <t xml:space="preserve"> - 3 hodiny za čtvrtletí konzultace správců + 3 hodiny za čtvrtletí konzultace klíčových uživatelů</t>
    </r>
  </si>
  <si>
    <t>Příloha č. 6 Kalkulace LCC</t>
  </si>
  <si>
    <t>Rok 6</t>
  </si>
  <si>
    <t>Rok 5</t>
  </si>
  <si>
    <t>Podpora a servis na 5. rok</t>
  </si>
  <si>
    <t>Podpora a servis na 6. rok</t>
  </si>
  <si>
    <t>Celkem LCC za 6 let</t>
  </si>
  <si>
    <t>Servisní podpora</t>
  </si>
  <si>
    <r>
      <t xml:space="preserve">Servisní podpora - </t>
    </r>
    <r>
      <rPr>
        <b/>
        <sz val="10"/>
        <color theme="1"/>
        <rFont val="Arial"/>
        <family val="2"/>
      </rPr>
      <t>částka za 1 měsíc podpory</t>
    </r>
    <r>
      <rPr>
        <sz val="10"/>
        <color theme="1"/>
        <rFont val="Arial"/>
        <family val="2"/>
      </rPr>
      <t xml:space="preserve"> výše uvedené implementační etapy</t>
    </r>
  </si>
  <si>
    <r>
      <t xml:space="preserve">Profylaxe - </t>
    </r>
    <r>
      <rPr>
        <b/>
        <sz val="10"/>
        <color theme="1"/>
        <rFont val="Arial"/>
        <family val="2"/>
      </rPr>
      <t>částka za 1 měsíc profylaxe</t>
    </r>
    <r>
      <rPr>
        <sz val="10"/>
        <color theme="1"/>
        <rFont val="Arial"/>
        <family val="2"/>
      </rPr>
      <t xml:space="preserve"> výše uvedené etapy</t>
    </r>
  </si>
  <si>
    <t>Servisní podpora prvního roku</t>
  </si>
  <si>
    <t>Servisní podpora druhého roku</t>
  </si>
  <si>
    <t>Servisní podpora třetího roku</t>
  </si>
  <si>
    <t>Servisní podpora čtvrtého roku</t>
  </si>
  <si>
    <t>Profylaxe</t>
  </si>
  <si>
    <t>Profylaxe prvního roku</t>
  </si>
  <si>
    <t>Profylaxe druhého roku</t>
  </si>
  <si>
    <t>Profylaxe třetího roku</t>
  </si>
  <si>
    <t>Profylaxe čtvrtého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</si>
</sst>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" fontId="1" fillId="0" borderId="1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5" fillId="0" borderId="0" xfId="0" applyFont="1"/>
    <xf numFmtId="0" fontId="4" fillId="3" borderId="3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4" fontId="1" fillId="3" borderId="12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3" borderId="1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164" fontId="1" fillId="2" borderId="18" xfId="20" applyNumberFormat="1" applyFont="1" applyFill="1" applyBorder="1" applyAlignment="1">
      <alignment vertical="center"/>
    </xf>
    <xf numFmtId="164" fontId="1" fillId="2" borderId="4" xfId="20" applyNumberFormat="1" applyFont="1" applyFill="1" applyBorder="1" applyAlignment="1">
      <alignment vertical="center"/>
    </xf>
    <xf numFmtId="164" fontId="1" fillId="2" borderId="12" xfId="20" applyNumberFormat="1" applyFont="1" applyFill="1" applyBorder="1" applyAlignment="1">
      <alignment vertical="center"/>
    </xf>
    <xf numFmtId="164" fontId="1" fillId="2" borderId="15" xfId="20" applyNumberFormat="1" applyFont="1" applyFill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="70" zoomScaleNormal="70" workbookViewId="0" topLeftCell="A1">
      <selection activeCell="K7" sqref="K7"/>
    </sheetView>
  </sheetViews>
  <sheetFormatPr defaultColWidth="9.140625" defaultRowHeight="15"/>
  <cols>
    <col min="1" max="1" width="9.140625" style="2" customWidth="1"/>
    <col min="2" max="2" width="16.140625" style="2" customWidth="1"/>
    <col min="3" max="3" width="42.8515625" style="2" customWidth="1"/>
    <col min="4" max="4" width="13.8515625" style="2" customWidth="1"/>
    <col min="5" max="5" width="18.28125" style="2" bestFit="1" customWidth="1"/>
    <col min="6" max="6" width="18.28125" style="2" customWidth="1"/>
    <col min="7" max="16384" width="9.140625" style="2" customWidth="1"/>
  </cols>
  <sheetData>
    <row r="1" spans="5:6" ht="15">
      <c r="E1" s="1"/>
      <c r="F1" s="1" t="s">
        <v>32</v>
      </c>
    </row>
    <row r="2" ht="12.6" thickBot="1">
      <c r="C2" s="11"/>
    </row>
    <row r="3" spans="1:7" ht="24.9" thickBot="1">
      <c r="A3" s="16" t="s">
        <v>17</v>
      </c>
      <c r="B3" s="17" t="s">
        <v>21</v>
      </c>
      <c r="C3" s="12" t="s">
        <v>10</v>
      </c>
      <c r="D3" s="13" t="s">
        <v>0</v>
      </c>
      <c r="E3" s="13" t="s">
        <v>1</v>
      </c>
      <c r="F3" s="14" t="s">
        <v>2</v>
      </c>
      <c r="G3" s="4"/>
    </row>
    <row r="4" spans="1:6" s="6" customFormat="1" ht="44.5" customHeight="1" thickBot="1">
      <c r="A4" s="34" t="s">
        <v>18</v>
      </c>
      <c r="B4" s="35" t="s">
        <v>22</v>
      </c>
      <c r="C4" s="27" t="s">
        <v>16</v>
      </c>
      <c r="D4" s="36">
        <v>0</v>
      </c>
      <c r="E4" s="40">
        <f>D4*0.21</f>
        <v>0</v>
      </c>
      <c r="F4" s="41">
        <f>D4*1.21</f>
        <v>0</v>
      </c>
    </row>
    <row r="5" spans="1:6" s="6" customFormat="1" ht="30.75" customHeight="1">
      <c r="A5" s="32" t="s">
        <v>18</v>
      </c>
      <c r="B5" s="33" t="s">
        <v>23</v>
      </c>
      <c r="C5" s="28" t="s">
        <v>15</v>
      </c>
      <c r="D5" s="37">
        <v>0</v>
      </c>
      <c r="E5" s="42">
        <f aca="true" t="shared" si="0" ref="E5:E52">D5*0.21</f>
        <v>0</v>
      </c>
      <c r="F5" s="43">
        <f aca="true" t="shared" si="1" ref="F5:F52">D5*1.21</f>
        <v>0</v>
      </c>
    </row>
    <row r="6" spans="1:6" s="6" customFormat="1" ht="30.75" customHeight="1">
      <c r="A6" s="15"/>
      <c r="B6" s="21"/>
      <c r="C6" s="22" t="s">
        <v>39</v>
      </c>
      <c r="D6" s="38">
        <v>0</v>
      </c>
      <c r="E6" s="44">
        <f t="shared" si="0"/>
        <v>0</v>
      </c>
      <c r="F6" s="45">
        <f t="shared" si="1"/>
        <v>0</v>
      </c>
    </row>
    <row r="7" spans="1:6" s="6" customFormat="1" ht="30.75" customHeight="1" thickBot="1">
      <c r="A7" s="29"/>
      <c r="B7" s="30"/>
      <c r="C7" s="31" t="s">
        <v>40</v>
      </c>
      <c r="D7" s="38">
        <v>0</v>
      </c>
      <c r="E7" s="46">
        <f t="shared" si="0"/>
        <v>0</v>
      </c>
      <c r="F7" s="47">
        <f t="shared" si="1"/>
        <v>0</v>
      </c>
    </row>
    <row r="8" spans="1:6" s="6" customFormat="1" ht="30.75" customHeight="1">
      <c r="A8" s="32" t="s">
        <v>18</v>
      </c>
      <c r="B8" s="33" t="s">
        <v>23</v>
      </c>
      <c r="C8" s="28" t="s">
        <v>14</v>
      </c>
      <c r="D8" s="37">
        <v>0</v>
      </c>
      <c r="E8" s="42">
        <f t="shared" si="0"/>
        <v>0</v>
      </c>
      <c r="F8" s="43">
        <f t="shared" si="1"/>
        <v>0</v>
      </c>
    </row>
    <row r="9" spans="1:6" s="6" customFormat="1" ht="30.75" customHeight="1">
      <c r="A9" s="15"/>
      <c r="B9" s="21"/>
      <c r="C9" s="22" t="s">
        <v>39</v>
      </c>
      <c r="D9" s="38">
        <v>0</v>
      </c>
      <c r="E9" s="44">
        <f aca="true" t="shared" si="2" ref="E9:E10">D9*0.21</f>
        <v>0</v>
      </c>
      <c r="F9" s="45">
        <f aca="true" t="shared" si="3" ref="F9:F10">D9*1.21</f>
        <v>0</v>
      </c>
    </row>
    <row r="10" spans="1:6" s="6" customFormat="1" ht="30.75" customHeight="1" thickBot="1">
      <c r="A10" s="29"/>
      <c r="B10" s="30"/>
      <c r="C10" s="31" t="s">
        <v>40</v>
      </c>
      <c r="D10" s="39">
        <v>0</v>
      </c>
      <c r="E10" s="46">
        <f t="shared" si="2"/>
        <v>0</v>
      </c>
      <c r="F10" s="47">
        <f t="shared" si="3"/>
        <v>0</v>
      </c>
    </row>
    <row r="11" spans="1:6" s="6" customFormat="1" ht="30.75" customHeight="1">
      <c r="A11" s="32" t="s">
        <v>18</v>
      </c>
      <c r="B11" s="33" t="s">
        <v>23</v>
      </c>
      <c r="C11" s="28" t="s">
        <v>6</v>
      </c>
      <c r="D11" s="37">
        <v>0</v>
      </c>
      <c r="E11" s="42">
        <f t="shared" si="0"/>
        <v>0</v>
      </c>
      <c r="F11" s="43">
        <f t="shared" si="1"/>
        <v>0</v>
      </c>
    </row>
    <row r="12" spans="1:6" s="6" customFormat="1" ht="30.75" customHeight="1">
      <c r="A12" s="15"/>
      <c r="B12" s="21"/>
      <c r="C12" s="22" t="s">
        <v>39</v>
      </c>
      <c r="D12" s="38">
        <v>0</v>
      </c>
      <c r="E12" s="44">
        <f t="shared" si="0"/>
        <v>0</v>
      </c>
      <c r="F12" s="45">
        <f t="shared" si="1"/>
        <v>0</v>
      </c>
    </row>
    <row r="13" spans="1:6" s="6" customFormat="1" ht="30.75" customHeight="1" thickBot="1">
      <c r="A13" s="29"/>
      <c r="B13" s="30"/>
      <c r="C13" s="31" t="s">
        <v>40</v>
      </c>
      <c r="D13" s="39">
        <v>0</v>
      </c>
      <c r="E13" s="46">
        <f t="shared" si="0"/>
        <v>0</v>
      </c>
      <c r="F13" s="47">
        <f t="shared" si="1"/>
        <v>0</v>
      </c>
    </row>
    <row r="14" spans="1:6" s="6" customFormat="1" ht="30.75" customHeight="1">
      <c r="A14" s="32" t="s">
        <v>18</v>
      </c>
      <c r="B14" s="33" t="s">
        <v>23</v>
      </c>
      <c r="C14" s="28" t="s">
        <v>5</v>
      </c>
      <c r="D14" s="37">
        <v>0</v>
      </c>
      <c r="E14" s="42">
        <f t="shared" si="0"/>
        <v>0</v>
      </c>
      <c r="F14" s="43">
        <f t="shared" si="1"/>
        <v>0</v>
      </c>
    </row>
    <row r="15" spans="1:6" s="6" customFormat="1" ht="30.75" customHeight="1">
      <c r="A15" s="15"/>
      <c r="B15" s="21"/>
      <c r="C15" s="22" t="s">
        <v>39</v>
      </c>
      <c r="D15" s="38">
        <v>0</v>
      </c>
      <c r="E15" s="44">
        <f aca="true" t="shared" si="4" ref="E15:E16">D15*0.21</f>
        <v>0</v>
      </c>
      <c r="F15" s="45">
        <f aca="true" t="shared" si="5" ref="F15:F16">D15*1.21</f>
        <v>0</v>
      </c>
    </row>
    <row r="16" spans="1:6" s="6" customFormat="1" ht="30.75" customHeight="1" thickBot="1">
      <c r="A16" s="29"/>
      <c r="B16" s="30"/>
      <c r="C16" s="31" t="s">
        <v>40</v>
      </c>
      <c r="D16" s="39">
        <v>0</v>
      </c>
      <c r="E16" s="46">
        <f t="shared" si="4"/>
        <v>0</v>
      </c>
      <c r="F16" s="47">
        <f t="shared" si="5"/>
        <v>0</v>
      </c>
    </row>
    <row r="17" spans="1:6" s="6" customFormat="1" ht="30.75" customHeight="1">
      <c r="A17" s="32" t="s">
        <v>18</v>
      </c>
      <c r="B17" s="33" t="s">
        <v>23</v>
      </c>
      <c r="C17" s="28" t="s">
        <v>11</v>
      </c>
      <c r="D17" s="37">
        <v>0</v>
      </c>
      <c r="E17" s="42">
        <f t="shared" si="0"/>
        <v>0</v>
      </c>
      <c r="F17" s="43">
        <f t="shared" si="1"/>
        <v>0</v>
      </c>
    </row>
    <row r="18" spans="1:6" s="6" customFormat="1" ht="30.75" customHeight="1">
      <c r="A18" s="15"/>
      <c r="B18" s="21"/>
      <c r="C18" s="22" t="s">
        <v>39</v>
      </c>
      <c r="D18" s="38">
        <v>0</v>
      </c>
      <c r="E18" s="44">
        <f aca="true" t="shared" si="6" ref="E18:E19">D18*0.21</f>
        <v>0</v>
      </c>
      <c r="F18" s="45">
        <f aca="true" t="shared" si="7" ref="F18:F19">D18*1.21</f>
        <v>0</v>
      </c>
    </row>
    <row r="19" spans="1:6" s="6" customFormat="1" ht="30.75" customHeight="1" thickBot="1">
      <c r="A19" s="29"/>
      <c r="B19" s="30"/>
      <c r="C19" s="31" t="s">
        <v>40</v>
      </c>
      <c r="D19" s="39">
        <v>0</v>
      </c>
      <c r="E19" s="46">
        <f t="shared" si="6"/>
        <v>0</v>
      </c>
      <c r="F19" s="47">
        <f t="shared" si="7"/>
        <v>0</v>
      </c>
    </row>
    <row r="20" spans="1:6" s="6" customFormat="1" ht="30.75" customHeight="1">
      <c r="A20" s="32" t="s">
        <v>19</v>
      </c>
      <c r="B20" s="33" t="s">
        <v>23</v>
      </c>
      <c r="C20" s="28" t="s">
        <v>7</v>
      </c>
      <c r="D20" s="37">
        <v>0</v>
      </c>
      <c r="E20" s="42">
        <f t="shared" si="0"/>
        <v>0</v>
      </c>
      <c r="F20" s="43">
        <f t="shared" si="1"/>
        <v>0</v>
      </c>
    </row>
    <row r="21" spans="1:6" s="6" customFormat="1" ht="30.75" customHeight="1">
      <c r="A21" s="15"/>
      <c r="B21" s="21"/>
      <c r="C21" s="22" t="s">
        <v>39</v>
      </c>
      <c r="D21" s="38">
        <v>0</v>
      </c>
      <c r="E21" s="44">
        <f aca="true" t="shared" si="8" ref="E21:E22">D21*0.21</f>
        <v>0</v>
      </c>
      <c r="F21" s="45">
        <f aca="true" t="shared" si="9" ref="F21:F22">D21*1.21</f>
        <v>0</v>
      </c>
    </row>
    <row r="22" spans="1:6" s="6" customFormat="1" ht="30.75" customHeight="1" thickBot="1">
      <c r="A22" s="29"/>
      <c r="B22" s="30"/>
      <c r="C22" s="31" t="s">
        <v>40</v>
      </c>
      <c r="D22" s="39">
        <v>0</v>
      </c>
      <c r="E22" s="46">
        <f t="shared" si="8"/>
        <v>0</v>
      </c>
      <c r="F22" s="47">
        <f t="shared" si="9"/>
        <v>0</v>
      </c>
    </row>
    <row r="23" spans="1:6" s="6" customFormat="1" ht="30.75" customHeight="1">
      <c r="A23" s="32" t="s">
        <v>19</v>
      </c>
      <c r="B23" s="33" t="s">
        <v>23</v>
      </c>
      <c r="C23" s="28" t="s">
        <v>13</v>
      </c>
      <c r="D23" s="37">
        <v>0</v>
      </c>
      <c r="E23" s="42">
        <f t="shared" si="0"/>
        <v>0</v>
      </c>
      <c r="F23" s="43">
        <f t="shared" si="1"/>
        <v>0</v>
      </c>
    </row>
    <row r="24" spans="1:6" s="6" customFormat="1" ht="30.75" customHeight="1">
      <c r="A24" s="15"/>
      <c r="B24" s="21"/>
      <c r="C24" s="22" t="s">
        <v>39</v>
      </c>
      <c r="D24" s="38">
        <v>0</v>
      </c>
      <c r="E24" s="44">
        <f aca="true" t="shared" si="10" ref="E24:E25">D24*0.21</f>
        <v>0</v>
      </c>
      <c r="F24" s="45">
        <f aca="true" t="shared" si="11" ref="F24:F25">D24*1.21</f>
        <v>0</v>
      </c>
    </row>
    <row r="25" spans="1:6" s="6" customFormat="1" ht="30.75" customHeight="1" thickBot="1">
      <c r="A25" s="29"/>
      <c r="B25" s="30"/>
      <c r="C25" s="31" t="s">
        <v>40</v>
      </c>
      <c r="D25" s="39">
        <v>0</v>
      </c>
      <c r="E25" s="46">
        <f t="shared" si="10"/>
        <v>0</v>
      </c>
      <c r="F25" s="47">
        <f t="shared" si="11"/>
        <v>0</v>
      </c>
    </row>
    <row r="26" spans="1:6" s="6" customFormat="1" ht="30.75" customHeight="1">
      <c r="A26" s="32" t="s">
        <v>19</v>
      </c>
      <c r="B26" s="33" t="s">
        <v>23</v>
      </c>
      <c r="C26" s="28" t="s">
        <v>8</v>
      </c>
      <c r="D26" s="37">
        <v>0</v>
      </c>
      <c r="E26" s="42">
        <f t="shared" si="0"/>
        <v>0</v>
      </c>
      <c r="F26" s="43">
        <f t="shared" si="1"/>
        <v>0</v>
      </c>
    </row>
    <row r="27" spans="1:6" s="6" customFormat="1" ht="30.75" customHeight="1">
      <c r="A27" s="15"/>
      <c r="B27" s="21"/>
      <c r="C27" s="22" t="s">
        <v>39</v>
      </c>
      <c r="D27" s="38">
        <v>0</v>
      </c>
      <c r="E27" s="44">
        <f aca="true" t="shared" si="12" ref="E27:E28">D27*0.21</f>
        <v>0</v>
      </c>
      <c r="F27" s="45">
        <f aca="true" t="shared" si="13" ref="F27:F28">D27*1.21</f>
        <v>0</v>
      </c>
    </row>
    <row r="28" spans="1:6" s="6" customFormat="1" ht="30.75" customHeight="1" thickBot="1">
      <c r="A28" s="29"/>
      <c r="B28" s="30"/>
      <c r="C28" s="31" t="s">
        <v>40</v>
      </c>
      <c r="D28" s="39">
        <v>0</v>
      </c>
      <c r="E28" s="46">
        <f t="shared" si="12"/>
        <v>0</v>
      </c>
      <c r="F28" s="47">
        <f t="shared" si="13"/>
        <v>0</v>
      </c>
    </row>
    <row r="29" spans="1:6" s="6" customFormat="1" ht="30.75" customHeight="1">
      <c r="A29" s="32" t="s">
        <v>20</v>
      </c>
      <c r="B29" s="33" t="s">
        <v>23</v>
      </c>
      <c r="C29" s="28" t="s">
        <v>9</v>
      </c>
      <c r="D29" s="37">
        <v>0</v>
      </c>
      <c r="E29" s="42">
        <f t="shared" si="0"/>
        <v>0</v>
      </c>
      <c r="F29" s="43">
        <f t="shared" si="1"/>
        <v>0</v>
      </c>
    </row>
    <row r="30" spans="1:6" s="6" customFormat="1" ht="30.75" customHeight="1">
      <c r="A30" s="15"/>
      <c r="B30" s="21"/>
      <c r="C30" s="22" t="s">
        <v>39</v>
      </c>
      <c r="D30" s="38">
        <v>0</v>
      </c>
      <c r="E30" s="44">
        <f aca="true" t="shared" si="14" ref="E30:E31">D30*0.21</f>
        <v>0</v>
      </c>
      <c r="F30" s="45">
        <f aca="true" t="shared" si="15" ref="F30:F31">D30*1.21</f>
        <v>0</v>
      </c>
    </row>
    <row r="31" spans="1:6" s="6" customFormat="1" ht="30.75" customHeight="1" thickBot="1">
      <c r="A31" s="29"/>
      <c r="B31" s="30"/>
      <c r="C31" s="31" t="s">
        <v>40</v>
      </c>
      <c r="D31" s="39">
        <v>0</v>
      </c>
      <c r="E31" s="46">
        <f t="shared" si="14"/>
        <v>0</v>
      </c>
      <c r="F31" s="47">
        <f t="shared" si="15"/>
        <v>0</v>
      </c>
    </row>
    <row r="32" spans="1:6" s="6" customFormat="1" ht="30.75" customHeight="1">
      <c r="A32" s="32" t="s">
        <v>20</v>
      </c>
      <c r="B32" s="33" t="s">
        <v>23</v>
      </c>
      <c r="C32" s="28" t="s">
        <v>12</v>
      </c>
      <c r="D32" s="37">
        <v>0</v>
      </c>
      <c r="E32" s="42">
        <f t="shared" si="0"/>
        <v>0</v>
      </c>
      <c r="F32" s="43">
        <f t="shared" si="1"/>
        <v>0</v>
      </c>
    </row>
    <row r="33" spans="1:6" s="6" customFormat="1" ht="30.75" customHeight="1">
      <c r="A33" s="15"/>
      <c r="B33" s="21"/>
      <c r="C33" s="22" t="s">
        <v>39</v>
      </c>
      <c r="D33" s="38">
        <v>0</v>
      </c>
      <c r="E33" s="44">
        <f aca="true" t="shared" si="16" ref="E33:E34">D33*0.21</f>
        <v>0</v>
      </c>
      <c r="F33" s="45">
        <f aca="true" t="shared" si="17" ref="F33:F34">D33*1.21</f>
        <v>0</v>
      </c>
    </row>
    <row r="34" spans="1:6" s="6" customFormat="1" ht="30.75" customHeight="1" thickBot="1">
      <c r="A34" s="29"/>
      <c r="B34" s="30"/>
      <c r="C34" s="31" t="s">
        <v>40</v>
      </c>
      <c r="D34" s="39">
        <v>0</v>
      </c>
      <c r="E34" s="46">
        <f t="shared" si="16"/>
        <v>0</v>
      </c>
      <c r="F34" s="47">
        <f t="shared" si="17"/>
        <v>0</v>
      </c>
    </row>
    <row r="35" spans="1:6" s="6" customFormat="1" ht="30.75" customHeight="1" thickBot="1">
      <c r="A35" s="52"/>
      <c r="B35" s="53"/>
      <c r="C35" s="53"/>
      <c r="D35" s="53"/>
      <c r="E35" s="53"/>
      <c r="F35" s="54"/>
    </row>
    <row r="36" spans="1:6" s="6" customFormat="1" ht="51.3" customHeight="1" thickBot="1">
      <c r="A36" s="15"/>
      <c r="B36" s="21"/>
      <c r="C36" s="22" t="s">
        <v>30</v>
      </c>
      <c r="D36" s="48">
        <v>0</v>
      </c>
      <c r="E36" s="42">
        <f>D36*0.21</f>
        <v>0</v>
      </c>
      <c r="F36" s="43">
        <f>D36*1.21</f>
        <v>0</v>
      </c>
    </row>
    <row r="37" spans="1:6" s="6" customFormat="1" ht="48" customHeight="1" thickBot="1">
      <c r="A37" s="15"/>
      <c r="B37" s="21"/>
      <c r="C37" s="22" t="s">
        <v>31</v>
      </c>
      <c r="D37" s="48">
        <v>0</v>
      </c>
      <c r="E37" s="42">
        <f>D37*0.21</f>
        <v>0</v>
      </c>
      <c r="F37" s="43">
        <f>D37*1.21</f>
        <v>0</v>
      </c>
    </row>
    <row r="38" spans="1:6" s="6" customFormat="1" ht="7.5" customHeight="1" hidden="1" thickBot="1">
      <c r="A38" s="15"/>
      <c r="B38" s="21" t="s">
        <v>38</v>
      </c>
      <c r="C38" s="22" t="s">
        <v>41</v>
      </c>
      <c r="D38" s="23">
        <f>(SUM(D6,D9,D12,D15,D18)*6)</f>
        <v>0</v>
      </c>
      <c r="E38" s="10"/>
      <c r="F38" s="3"/>
    </row>
    <row r="39" spans="1:6" s="6" customFormat="1" ht="7.5" customHeight="1" hidden="1" thickBot="1">
      <c r="A39" s="15"/>
      <c r="B39" s="21" t="s">
        <v>38</v>
      </c>
      <c r="C39" s="22" t="s">
        <v>42</v>
      </c>
      <c r="D39" s="23">
        <f>D38*2+(SUM(D21,D24,D27)*6)</f>
        <v>0</v>
      </c>
      <c r="E39" s="10"/>
      <c r="F39" s="3"/>
    </row>
    <row r="40" spans="1:6" s="6" customFormat="1" ht="7.5" customHeight="1" hidden="1" thickBot="1">
      <c r="A40" s="15"/>
      <c r="B40" s="21" t="s">
        <v>38</v>
      </c>
      <c r="C40" s="22" t="s">
        <v>43</v>
      </c>
      <c r="D40" s="23">
        <f>(D38*2)+(SUM(D21,D24,D27)*12)+(SUM(D30,D33)*6)</f>
        <v>0</v>
      </c>
      <c r="E40" s="10"/>
      <c r="F40" s="3"/>
    </row>
    <row r="41" spans="1:6" s="6" customFormat="1" ht="7.5" customHeight="1" hidden="1" thickBot="1">
      <c r="A41" s="15"/>
      <c r="B41" s="21" t="s">
        <v>38</v>
      </c>
      <c r="C41" s="22" t="s">
        <v>44</v>
      </c>
      <c r="D41" s="23">
        <f>(D38*2)+(SUM(D21,D24,D27)*12)+(SUM(D30,D33)*12)</f>
        <v>0</v>
      </c>
      <c r="E41" s="10"/>
      <c r="F41" s="3"/>
    </row>
    <row r="42" spans="1:6" s="6" customFormat="1" ht="39.6" customHeight="1" hidden="1" thickBot="1">
      <c r="A42" s="15"/>
      <c r="B42" s="21" t="s">
        <v>45</v>
      </c>
      <c r="C42" s="22" t="s">
        <v>46</v>
      </c>
      <c r="D42" s="23">
        <f>(SUM(D7,D10,D13,D16,D19)*6)</f>
        <v>0</v>
      </c>
      <c r="E42" s="10"/>
      <c r="F42" s="3"/>
    </row>
    <row r="43" spans="1:6" s="6" customFormat="1" ht="39.6" customHeight="1" hidden="1" thickBot="1">
      <c r="A43" s="15"/>
      <c r="B43" s="21" t="s">
        <v>45</v>
      </c>
      <c r="C43" s="22" t="s">
        <v>47</v>
      </c>
      <c r="D43" s="23">
        <f>(D42*2)+(SUM(D22,D25,D28)*6)</f>
        <v>0</v>
      </c>
      <c r="E43" s="10"/>
      <c r="F43" s="3"/>
    </row>
    <row r="44" spans="1:6" s="6" customFormat="1" ht="39.6" customHeight="1" hidden="1" thickBot="1">
      <c r="A44" s="15"/>
      <c r="B44" s="21" t="s">
        <v>45</v>
      </c>
      <c r="C44" s="22" t="s">
        <v>48</v>
      </c>
      <c r="D44" s="23">
        <f>(D42*2)+(SUM(D22,D25,D28)*12)+(SUM(D31,D34)*6)</f>
        <v>0</v>
      </c>
      <c r="E44" s="10"/>
      <c r="F44" s="3"/>
    </row>
    <row r="45" spans="1:6" s="6" customFormat="1" ht="39.6" customHeight="1" hidden="1" thickBot="1">
      <c r="A45" s="15"/>
      <c r="B45" s="21" t="s">
        <v>45</v>
      </c>
      <c r="C45" s="22" t="s">
        <v>49</v>
      </c>
      <c r="D45" s="23">
        <f>(D42*2)+(SUM(D22,D25,D28)*12)+(SUM(D31,D34)*12)</f>
        <v>0</v>
      </c>
      <c r="E45" s="10"/>
      <c r="F45" s="3"/>
    </row>
    <row r="46" spans="1:6" s="6" customFormat="1" ht="30.6" customHeight="1" thickBot="1">
      <c r="A46" s="15" t="s">
        <v>18</v>
      </c>
      <c r="B46" s="21" t="s">
        <v>25</v>
      </c>
      <c r="C46" s="22" t="s">
        <v>24</v>
      </c>
      <c r="D46" s="49">
        <f>(D36*(6*17.5)+D38+D42+(D37*6*2))</f>
        <v>0</v>
      </c>
      <c r="E46" s="42">
        <f>D46*0.21</f>
        <v>0</v>
      </c>
      <c r="F46" s="43">
        <f aca="true" t="shared" si="18" ref="F46">D46*1.21</f>
        <v>0</v>
      </c>
    </row>
    <row r="47" spans="1:6" s="6" customFormat="1" ht="30.75" customHeight="1" thickBot="1">
      <c r="A47" s="15" t="s">
        <v>19</v>
      </c>
      <c r="B47" s="21" t="s">
        <v>25</v>
      </c>
      <c r="C47" s="22" t="s">
        <v>28</v>
      </c>
      <c r="D47" s="49">
        <f>(D36*((6*17.5)+(6*25))+D39+D43+(D37*6*4))</f>
        <v>0</v>
      </c>
      <c r="E47" s="42">
        <f t="shared" si="0"/>
        <v>0</v>
      </c>
      <c r="F47" s="43">
        <f aca="true" t="shared" si="19" ref="F47">D47*1.21</f>
        <v>0</v>
      </c>
    </row>
    <row r="48" spans="1:6" s="6" customFormat="1" ht="30.6" customHeight="1" thickBot="1">
      <c r="A48" s="15" t="s">
        <v>20</v>
      </c>
      <c r="B48" s="21" t="s">
        <v>25</v>
      </c>
      <c r="C48" s="22" t="s">
        <v>29</v>
      </c>
      <c r="D48" s="49">
        <f>(D36*(12*25))+D40+D44+(D37*6*4)</f>
        <v>0</v>
      </c>
      <c r="E48" s="42">
        <f t="shared" si="0"/>
        <v>0</v>
      </c>
      <c r="F48" s="43">
        <f t="shared" si="1"/>
        <v>0</v>
      </c>
    </row>
    <row r="49" spans="1:6" s="6" customFormat="1" ht="30.6" customHeight="1" thickBot="1">
      <c r="A49" s="15" t="s">
        <v>26</v>
      </c>
      <c r="B49" s="21" t="s">
        <v>25</v>
      </c>
      <c r="C49" s="22" t="s">
        <v>27</v>
      </c>
      <c r="D49" s="50">
        <f>(D36*(12*25)+D41+D45+(D37*6*4))</f>
        <v>0</v>
      </c>
      <c r="E49" s="42">
        <f t="shared" si="0"/>
        <v>0</v>
      </c>
      <c r="F49" s="43">
        <f t="shared" si="1"/>
        <v>0</v>
      </c>
    </row>
    <row r="50" spans="1:6" s="6" customFormat="1" ht="30.6" customHeight="1" thickBot="1">
      <c r="A50" s="15" t="s">
        <v>34</v>
      </c>
      <c r="B50" s="21" t="s">
        <v>25</v>
      </c>
      <c r="C50" s="22" t="s">
        <v>35</v>
      </c>
      <c r="D50" s="50">
        <f>(D36*(12*25)+D41+D45+(D37*6*4))</f>
        <v>0</v>
      </c>
      <c r="E50" s="42">
        <f t="shared" si="0"/>
        <v>0</v>
      </c>
      <c r="F50" s="43">
        <f t="shared" si="1"/>
        <v>0</v>
      </c>
    </row>
    <row r="51" spans="1:6" s="6" customFormat="1" ht="30.75" customHeight="1" thickBot="1">
      <c r="A51" s="18" t="s">
        <v>33</v>
      </c>
      <c r="B51" s="19" t="s">
        <v>25</v>
      </c>
      <c r="C51" s="20" t="s">
        <v>36</v>
      </c>
      <c r="D51" s="50">
        <f>(D36*(12*25)+D41+D45+(D37*6*4))</f>
        <v>0</v>
      </c>
      <c r="E51" s="42">
        <f t="shared" si="0"/>
        <v>0</v>
      </c>
      <c r="F51" s="43">
        <f t="shared" si="1"/>
        <v>0</v>
      </c>
    </row>
    <row r="52" spans="3:7" s="6" customFormat="1" ht="33" customHeight="1" thickBot="1">
      <c r="C52" s="9" t="s">
        <v>37</v>
      </c>
      <c r="D52" s="51">
        <f>SUM(D4,D5,D8,D11,D14,D17,D20,D23,D26,D29,D32,D46,D47,D48,D49,D50,D51)</f>
        <v>0</v>
      </c>
      <c r="E52" s="42">
        <f t="shared" si="0"/>
        <v>0</v>
      </c>
      <c r="F52" s="43">
        <f t="shared" si="1"/>
        <v>0</v>
      </c>
      <c r="G52" s="5"/>
    </row>
    <row r="53" spans="4:6" s="6" customFormat="1" ht="33" customHeight="1">
      <c r="D53" s="24"/>
      <c r="E53" s="25"/>
      <c r="F53" s="26"/>
    </row>
    <row r="54" ht="15">
      <c r="C54" s="2" t="s">
        <v>4</v>
      </c>
    </row>
    <row r="55" ht="15">
      <c r="C55" s="7" t="s">
        <v>3</v>
      </c>
    </row>
    <row r="56" spans="3:7" s="6" customFormat="1" ht="12.75" customHeight="1">
      <c r="C56" s="2"/>
      <c r="D56" s="2"/>
      <c r="E56" s="2"/>
      <c r="F56" s="2"/>
      <c r="G56" s="2"/>
    </row>
    <row r="57" spans="3:7" s="6" customFormat="1" ht="12.75" customHeight="1">
      <c r="C57" s="2"/>
      <c r="D57" s="2"/>
      <c r="E57" s="2"/>
      <c r="F57" s="2"/>
      <c r="G57" s="2"/>
    </row>
    <row r="58" spans="3:7" s="6" customFormat="1" ht="12.75" customHeight="1">
      <c r="C58" s="2"/>
      <c r="D58" s="2"/>
      <c r="E58" s="2"/>
      <c r="F58" s="2"/>
      <c r="G58" s="2"/>
    </row>
    <row r="65" ht="15">
      <c r="D65" s="8"/>
    </row>
  </sheetData>
  <mergeCells count="1">
    <mergeCell ref="A35:F3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2023-12-12T14:43:18Z</dcterms:created>
  <dcterms:modified xsi:type="dcterms:W3CDTF">2024-03-13T09:23:23Z</dcterms:modified>
  <cp:category/>
  <cp:version/>
  <cp:contentType/>
  <cp:contentStatus/>
</cp:coreProperties>
</file>