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OVZ\Sál RPk\2. ZD finální\"/>
    </mc:Choice>
  </mc:AlternateContent>
  <bookViews>
    <workbookView xWindow="28680" yWindow="-120" windowWidth="29040" windowHeight="15840"/>
  </bookViews>
  <sheets>
    <sheet name="Koncept AV" sheetId="1" r:id="rId1"/>
  </sheets>
  <calcPr calcId="162913"/>
</workbook>
</file>

<file path=xl/calcChain.xml><?xml version="1.0" encoding="utf-8"?>
<calcChain xmlns="http://schemas.openxmlformats.org/spreadsheetml/2006/main">
  <c r="F9" i="1" l="1"/>
  <c r="F73" i="1"/>
  <c r="F74" i="1"/>
  <c r="F72" i="1"/>
  <c r="F54" i="1" l="1"/>
  <c r="F32" i="1"/>
  <c r="F26" i="1"/>
  <c r="F24" i="1"/>
  <c r="F22" i="1"/>
  <c r="F20" i="1"/>
  <c r="F18" i="1"/>
  <c r="F14" i="1"/>
  <c r="F12" i="1"/>
  <c r="F49" i="1"/>
  <c r="F48" i="1"/>
  <c r="F63" i="1"/>
  <c r="F57" i="1"/>
  <c r="F66" i="1"/>
  <c r="F67" i="1"/>
  <c r="F68" i="1"/>
  <c r="F69" i="1"/>
  <c r="F30" i="1"/>
  <c r="F8" i="1"/>
  <c r="F10" i="1"/>
  <c r="F35" i="1"/>
  <c r="F7" i="1"/>
  <c r="F13" i="1"/>
  <c r="F16" i="1"/>
  <c r="F17" i="1"/>
  <c r="F21" i="1"/>
  <c r="F23" i="1"/>
  <c r="F25" i="1"/>
  <c r="F27" i="1"/>
  <c r="F29" i="1"/>
  <c r="F36" i="1"/>
  <c r="F41" i="1"/>
  <c r="F42" i="1"/>
  <c r="F43" i="1"/>
  <c r="F44" i="1"/>
  <c r="F45" i="1"/>
  <c r="F46" i="1"/>
  <c r="F11" i="1" l="1"/>
  <c r="F15" i="1"/>
  <c r="F19" i="1"/>
  <c r="F31" i="1"/>
  <c r="F47" i="1"/>
  <c r="F50" i="1"/>
  <c r="F51" i="1"/>
  <c r="F62" i="1"/>
  <c r="F34" i="1"/>
  <c r="F53" i="1" l="1"/>
  <c r="F71" i="1" l="1"/>
  <c r="F60" i="1"/>
  <c r="F55" i="1"/>
  <c r="F56" i="1"/>
  <c r="F58" i="1"/>
  <c r="F59" i="1"/>
  <c r="F70" i="1"/>
  <c r="F65" i="1"/>
  <c r="F64" i="1"/>
  <c r="F39" i="1"/>
  <c r="F37" i="1"/>
  <c r="F40" i="1"/>
  <c r="F28" i="1"/>
  <c r="F75" i="1" l="1"/>
  <c r="F76" i="1" l="1"/>
  <c r="F77" i="1" s="1"/>
</calcChain>
</file>

<file path=xl/sharedStrings.xml><?xml version="1.0" encoding="utf-8"?>
<sst xmlns="http://schemas.openxmlformats.org/spreadsheetml/2006/main" count="398" uniqueCount="133">
  <si>
    <t>Popis</t>
  </si>
  <si>
    <t>M.j.</t>
  </si>
  <si>
    <t>Množ.</t>
  </si>
  <si>
    <t>Cena/M.j.</t>
  </si>
  <si>
    <t>Cena bez DPH</t>
  </si>
  <si>
    <t>Poznámka</t>
  </si>
  <si>
    <t>ks</t>
  </si>
  <si>
    <t>j</t>
  </si>
  <si>
    <t xml:space="preserve">ks </t>
  </si>
  <si>
    <t>sada</t>
  </si>
  <si>
    <t>Řídící systém</t>
  </si>
  <si>
    <t>Kabeláže</t>
  </si>
  <si>
    <t>propojovací kabeláže Audio, video,  patch cord</t>
  </si>
  <si>
    <t xml:space="preserve">Datový kabel 4x2,drát UTP Cat6 AWG23,čistá měď </t>
  </si>
  <si>
    <t>Konektory</t>
  </si>
  <si>
    <t>m</t>
  </si>
  <si>
    <t>Patch panel</t>
  </si>
  <si>
    <t>Vyvazovací panel</t>
  </si>
  <si>
    <t>Instalace AV</t>
  </si>
  <si>
    <t>Celkem bez DPH</t>
  </si>
  <si>
    <t>Optická signalizace - barevné rozlišení 2 módů aktivit - nahrávání</t>
  </si>
  <si>
    <t>Stojánek mikrofonní na stůl</t>
  </si>
  <si>
    <t>Stojan mikrofonní podlahový s ramenem</t>
  </si>
  <si>
    <t>Návlek na mikrofon molitanový s potiskem</t>
  </si>
  <si>
    <t>Předsálí</t>
  </si>
  <si>
    <t>Ovládání - řízení</t>
  </si>
  <si>
    <t xml:space="preserve">  </t>
  </si>
  <si>
    <t>AV - Krajský úřad Pardubice</t>
  </si>
  <si>
    <t xml:space="preserve">Pokládka kabeláží </t>
  </si>
  <si>
    <t>kpl</t>
  </si>
  <si>
    <t>Programování ŘS a odbavovacího systému</t>
  </si>
  <si>
    <t>HDBT - HDMI převodník</t>
  </si>
  <si>
    <t>Převodník HDBaseT na HDMI, 4K60 4:2:0 HDMI HDCP 2.2,  HDMI, Bdir. RS−232 &amp; IR over HDBaseT/p Transmitter, Long distance</t>
  </si>
  <si>
    <t>Distanční ukotvení výtahu robolift</t>
  </si>
  <si>
    <t>AV rack 42U, výška 1988 mm</t>
  </si>
  <si>
    <t>Anténní televizní zásuvka</t>
  </si>
  <si>
    <t>Konstrukce uchycení plátna</t>
  </si>
  <si>
    <t>Optický kabel, single-mode, 8 vláken</t>
  </si>
  <si>
    <t>Přípojné místo -vystrojení podlahového boxu Legrand</t>
  </si>
  <si>
    <t>Přípojné místo - nica- skříňka custom</t>
  </si>
  <si>
    <t>HDMI propojovací kabeláž 1m</t>
  </si>
  <si>
    <t>Datové krytky ABB Neo tech</t>
  </si>
  <si>
    <t>Anténní televizní krytky ABB Neo tech</t>
  </si>
  <si>
    <t>Licence pro připojení zařízení Windows, IOS a Android na řídicí systém</t>
  </si>
  <si>
    <t>Přípojné místo -nástěné pod okny vzadu-custom v designu ABB NEO Tech</t>
  </si>
  <si>
    <t>Projektor</t>
  </si>
  <si>
    <t>Projekční plátno přiznané</t>
  </si>
  <si>
    <t>TV 86"</t>
  </si>
  <si>
    <t>TV 75"</t>
  </si>
  <si>
    <t>Stropní konferenční mikrofon</t>
  </si>
  <si>
    <t xml:space="preserve">Bezdrátová mikrofonní sada bezdrátová ruční </t>
  </si>
  <si>
    <t>Reproduktor dvou-pásmový mini černý</t>
  </si>
  <si>
    <t>Přípojné místo nástěnné</t>
  </si>
  <si>
    <t>Nástěnný panel s dotykovým displejem</t>
  </si>
  <si>
    <t>Stolní panel dotykový</t>
  </si>
  <si>
    <t>Stojánek na stůl pro stolní panel</t>
  </si>
  <si>
    <t>Zesilovač maticový systémový programovatelný</t>
  </si>
  <si>
    <t xml:space="preserve">Video recorder </t>
  </si>
  <si>
    <t>Záznamové zařízení</t>
  </si>
  <si>
    <t>Digitální mix se síťovým ovládáním</t>
  </si>
  <si>
    <t>Zesilovač pro vestavěný subwoofer</t>
  </si>
  <si>
    <t>Maticový přepínač HDMI 8x8</t>
  </si>
  <si>
    <t>Maticový přepínač HDMI 4x4</t>
  </si>
  <si>
    <t>HDbT reciever</t>
  </si>
  <si>
    <t xml:space="preserve"> Audio přehrávač</t>
  </si>
  <si>
    <t>Ústředna řídícího systému</t>
  </si>
  <si>
    <t>Připojovací blok pro drátové panely</t>
  </si>
  <si>
    <t>Licenční software pro mobilní zařízení ( Win, IOS, Android )</t>
  </si>
  <si>
    <t>Multimediální HD Přehrávač</t>
  </si>
  <si>
    <t>Ocelová konstrukce, na závitových tyčích, stavitelná</t>
  </si>
  <si>
    <t>Ocelové výměny, výztuhy nosné</t>
  </si>
  <si>
    <t xml:space="preserve">Stropní konferenční mikrofon 590 x 590 x 43 mm, dynamický rozsah 93 dB, frekvenční rozsah min. 160Hz-18kHz, připojení 3 pin audio ISO konektor, 2 x LAN, 2 x Dante, max 104 dB SPL, 28 jednotek mikrofonního systému, hmotnost max. 5670 g </t>
  </si>
  <si>
    <t>Pasivní všesměrová anténa, podpora bezdrátové komunikace bezdrátových mikrofonů s rozsahem od 430 do 960 MHz.</t>
  </si>
  <si>
    <t>PM 1 - Přípojné místo podlahové pochozí box pro min. 12 modulů, osazené, vertikální montáž modulů, beznástrojová montáž boxu do různých typů podlah,  kompletace  - 2 x 230V, 2 x LAN, 2 x HDMI, 1 x vstup řízení RJ45, 1 x XLR</t>
  </si>
  <si>
    <t>PM2 - Přípojné místo podlahové pochozí box pro min. 8 modulů, osazené, vertikální montáž modulů, beznástrojová montáž boxu do různých typů podlah,  kompletace2 x 230V, 1 x LAN, 2 x HDMI</t>
  </si>
  <si>
    <t>PM 6- nástěnné přípojné místo barva Titan vč. podkladových krabic a vystrojení, individuální design  - 1xHDMI, 2xLAN</t>
  </si>
  <si>
    <t>PM4 - Provedení pro až 10 modulů  (zásuvky 230 V, USB, HD15, HDMI...), extra tenká krytka s předlisovanými otvory pro kabely, skladovací prostor pro kabelové vedení, rozměr: 213 × 142 mm</t>
  </si>
  <si>
    <t>Citlivost 85 dB, rozsah 38 - 25 000 Hz, 4 Ω, výkon: 100W,  černý,                  rozměry: 9x9x9.5 cm, součastí repro je držák pro upevnění na stěnu,</t>
  </si>
  <si>
    <t>PM5 - nástěnné přípojné místo barva Titan vč. podkladových krabic a vystrojení, individuální design  - 2 x 230V, 2 x LAN, 1 x HDMI, 1 x XLR</t>
  </si>
  <si>
    <t xml:space="preserve">8-Zone / 8-Source Audio Amp Systém se stereo výstupem na každé zóně, vstup- 16xRCA, zesílený výstup-ISO konektory, PRE-OUT výstup - 16xRCA  RS 232, Zabudovaný zesilovač-20W na kanál, 3.5 jack na vstup IR očka, možnost namontování do racku, </t>
  </si>
  <si>
    <t>1U umístění do racku, stereo výstup, 110W na kanál při 8 Ω, možnost můstkového zapojení pro 300W při 4 Ω,  možnost připojení 12V trigeru, zabudovaný ekvalizér, vstup-2xRCA, zesilovač třidy J</t>
  </si>
  <si>
    <t>1xUSB-B, 1xHDMI, 1xOptický vstup, 1x3.5mm výstup, Wi-Fi, Ethernet, Bluetooth, síťové uložiště, 16GB paměť, 2GB operační paměť, multi segmentový LED displej na přední straně, možnost přehrávání z USB,SD karty nebo lokální sítě, přehráva 4K/60 Hz, Auto frame rate, Auto resolution, Video upscaling, IP ovládání</t>
  </si>
  <si>
    <t>8xMPIO, 8xrelé (3A při 30V nebo 12V/100mA Trigger) , 8xSense, 8xRS232, 1xEthernet, 1xSD card slot, Blue LED display, 512 MB flash, 1GB RAM, 32bit 1GHz CPU, 1xHDMI výstup, slot na SD kartu pro rozšíření pamětí, vnitřní hodiny pro nastavéní událostí, Programování přes USB nebo ethernet,vsupy pro připojení 433 MHz RF nebo 2.4 GHz Zig-Bee</t>
  </si>
  <si>
    <t>Reproduktor do SDK stropu</t>
  </si>
  <si>
    <t>Teleskopický držák na projektor</t>
  </si>
  <si>
    <t xml:space="preserve">Bezdrátová sada pro přenos audio/video signálu a prezentace </t>
  </si>
  <si>
    <t xml:space="preserve">Externí všesměrová mikrofonní anténa </t>
  </si>
  <si>
    <t>Úhlopříčka  225-450 cm ze vzdálenosti 11,1 m</t>
  </si>
  <si>
    <t>8xRJ45 pro připojení ovládacího panelu, 1xRJ45 pro připojení bloku do řídicího procesoru, 2xRJ45 pro připojení dalších rozšiřovacích bloků, obsahuje 16V/4A zdroj pro napájení připojených zařízení</t>
  </si>
  <si>
    <t>Programovatelný MP3 přehrávač, přehrává volitelný počet samplů, znělek, audio stop atd. vzdálené ovládání, 1xSD card, 1xLine vstup, 1xLine výstup, 2x20W/4Ω, 8 logických vstupů/výstupů, 1x ethernet, Možnost nastavení časového plnánu přehrávání</t>
  </si>
  <si>
    <t>1x  HDbT vstup, 1xHDMI type A výstup, 1x Toslink audio výstup, 1x3.5mm audio výstup, 1xRS-232, Napájení z vysílače, HDCP 2.2, IR průchod, video výstup až 4K/60HZ 4:4:4</t>
  </si>
  <si>
    <t>4x4 HDMI 2.0 Matrix Switcher s HDbT výstupy, 4K/60Hz 4:4:4 přenos,  4xHDMI vstup, 4xHDbT výstup, 1xRJ45, 1xRS-232, IR input/output, 1xEthernet možnost napájení extenderů přes PoH, HDCP 2.2, HDbT vzdálenost až 70m, možnost nastavení EDID</t>
  </si>
  <si>
    <t>8x8 HDMI 2.0 Matrix Switcher s HDbT výstupy, 4K/60Hz 4:4:4 přenos,  8xHDMI vstup, 8xHDbT výstup, 1xRJ45, 1xRS-232, IR input/output, 1xEthernet, možnost napájení extenderů přes PoH, HDCP 2.2, HDbT vzdálenost až 70m, možnost nastavení EDID</t>
  </si>
  <si>
    <t>Přehrávač a recorder, nahrává až  3G SDI video signály nebo jeden 4K/UHD signál přes HDMI nebo 12G SDI. Vstupy a výstupy  XLR,HDMI Gen-lock a Time code vstupy a výstup , ovládání DVIP / GPI / RS-2332, záznam se ukládá na 2 SSD disky, video formát až 4K/60 HZ, balanced audio vstup-2xXLR, Náhledový 5" dotykový LCD displej</t>
  </si>
  <si>
    <t xml:space="preserve">Stojánek na stůl pro 11" ovládací panel </t>
  </si>
  <si>
    <t>PM3 - Přípojné místo podlahové pochozí box pro min. 8 modulů, osazené, vertikální montáž modulů, beznástrojová montáž boxu do různých typů podlah,  kompletace 2 x 230V, 1 x LAN, 1 x HDM</t>
  </si>
  <si>
    <t>Elektrický motorizovaný držák, délka výsunu až 185 cm, nosnost až 48 kg, ozubené vedení kloubů, hmotnost výtahu max. 19,5 kg</t>
  </si>
  <si>
    <t>DLP projektor, světelný zdroj laser, rozlišení 4K UHD (3840x2160), min. 7,500  lumenů, nativní kontrast min. 5 000:1, dynamický kontrast min. 2 000 000:1, 16:9, Lens shift keystone vert. + horiz. min +/-20°, výměnné objektivy, vstupy min.: 2x HDMI2.0, 1 x HDBaseT, 1 x 3G-SDI, 1 x 3D Sync, 1 x wired remote, 1 x RS232,  1 x 12V trigger, 1 x USB-A servisní, 1 x RJ45, LAN,  odstup šumu v ECO max 32dB, provoz 24/7, možnost natočení při instalaci 360°, záruka min. 3 roky, garantovaná životnost laseru min. 5 let/12 000 hodin, hmotnost bez objektivu max. 35 kg</t>
  </si>
  <si>
    <t>MiniLED Smart TV, 86", IPS panel, rozlišení 4K, frekvence 100/120Hz, min. 3xHDMI, min. 2xUSB, LAN, WebOS, 4 jádrový procesor, tunery DVB-T a DVB-T2, Bluetooth, Local Diming, TimeShift, DLNA, HDR, přehrávání z USB, VESA 600 x 400, hmotnost max. 60 kg</t>
  </si>
  <si>
    <t>LED Smart TV, 75" , frekvence 120Hz, HDR10+, rozlišení 4K, min. 2xUSB, min. 3xHDMI, tunery DVB-T a DVB-T2, BLuetooth, LAN, Local Diming, Přehrávání z USB, VESA max. 600x400, hmotnost max. 40 kg</t>
  </si>
  <si>
    <t>Optika pro projektor</t>
  </si>
  <si>
    <t>Elektricky ovládané plátno, obraz min. 400 x 225cm, 16: 9, černé okraje, černá zadní stěna, předpínání okrajů, povrch gain 1,2 , horní černý návin extra 50 cm, stabilní hliníkový case z tvarovaných profilů, hmostnost max. 32 kg, stropní a nástněná konzola je součástí balení</t>
  </si>
  <si>
    <t>Subwoofer do SDK stropu</t>
  </si>
  <si>
    <t>Nástěnný držák</t>
  </si>
  <si>
    <t>Nástěnný držák s výklopem</t>
  </si>
  <si>
    <t>Nástěný držák s manuálním výsuvem, pro TV 80"-110", které mají maximální rozteč VESA 600 x 400, nosnost do 120 Kg, barva černá, max. výsun, min. 550 mm, odstup TV od stěny max. 85 mm,  náklon min.: 45° pro 65", 40° pro 75", 34° pro 85",  28° pro 100"</t>
  </si>
  <si>
    <t>Držák na TV 80" a větší, které mají maximální rozteč VESA 600×400 mm. Kloubový, VESA max. 600×400 mm. Nosnost 60 kg. Sklopení +5° až -15°, Otáčení do stran 180°, vzdálenost TV od stěny max. 80mm, maximální výsun min. 550 mm.</t>
  </si>
  <si>
    <t>HDMI, podpora 4K UHD rozlišení, 1xLAN 1Gbps, 1x USB Type-C 2.0, 2x USB Type A 2.0; Audio analog line out, digital S/PDIF, připojení až 8 zařízení, 2x usb vysílací moduly, podpora OS Windows 10/macOS11/Android v11/iOS14 a novější, aplikace pro desktop i mobil</t>
  </si>
  <si>
    <t>Externí anténa k bezdrátové sadě</t>
  </si>
  <si>
    <t>Podkladový světelný LED a montážní modul o rozměrech 590 x 590 x 50 mm pro stropní mikrofon, řízen řídícím systémem</t>
  </si>
  <si>
    <t>Bezdrátový kondenzátorový mikrofon na zpěv i mluvené slovo, superkardioda, 80 - 18000 Hz, frekvenční rozsah VF 516-865 MHz, THD &lt; 0.9 %, SNR &gt; 110 dB (A) , citlivost  1,6 mV/Pa, 1680 vysílacích frekvencí</t>
  </si>
  <si>
    <t>Max. výška 175 mm, černý, ocel, závit 3/8", hmostnost min. 1,1 kg</t>
  </si>
  <si>
    <t>Profesionální stojan na mikrofon s teleskopickým ráhnem, výsun 850 - 1430 mm</t>
  </si>
  <si>
    <t>min. 11", IPS LCD display, Full HD, Napájení přes PoE, RJ45 port, USB programing port, 2GB RAM, 8GB flash, LED podsvícení 350 nit, senzor přiblížení, Na přední straně zabudovaná 8 MP kamera</t>
  </si>
  <si>
    <t>Kompaktní nahrávací systém - záznam na USB, CF nebo SD kartu ve formátu WAV a MP3, 24b přehrávání, 2xRCA a 1xkoaxial vstup, 2xRCA a 1xkoaxial výstup, 1U montáž do racku, kompatibilní s USB klávesnicí, změna výšek pomocí otočného knoflíku až o 16 %, možnost uzamčení předního panelu, funkce Flash start, 3.5 jack pro připojení sluchátek</t>
  </si>
  <si>
    <t>4xCombo Mic/Line XLR vstup, 4 XLR Mic vstup, 2x Hi-Z nástrojové vstupy a stereo RCA linearní vsup, USB media přehrávač (MP3,WAV a AIFF), 2xXLR výstup, 1xstereo XLR výstup, ekvalizér, kompresor, Ethernet, možnost připojení až 10 ovládacích zařízení současně, Real-Time Frequency Analyser na výstupu a vstupu, možnost ovládaní přes PC, tablet a smartphone</t>
  </si>
  <si>
    <t>Neřízený switch, 16x10/100/1000 Base-T RJ45 s podporou PoE/PoE+, možnost namontování do racku, pasivní chlazení, Jumbo frames, Qos</t>
  </si>
  <si>
    <t>Datový switch  Gb + PoE 16 port</t>
  </si>
  <si>
    <t>Datový switch Gb 24 port</t>
  </si>
  <si>
    <t>24x10/100/1000Mbps, Jumbo frame, Auto MDI/MDI-X, možnost namontování do racku</t>
  </si>
  <si>
    <t>Montáž do racku</t>
  </si>
  <si>
    <t xml:space="preserve">Napájecí panel 19", 8x230V 1U CZ 2m , přepěťová ochrana </t>
  </si>
  <si>
    <r>
      <t>Po výmalbě neviditelná instalace bez spár, mřížek atd. do SDK, nosný materiál reproduktoru SDK 12,5 mm, 60 Wrms,</t>
    </r>
    <r>
      <rPr>
        <sz val="10"/>
        <rFont val="Arial"/>
        <family val="2"/>
        <charset val="238"/>
      </rPr>
      <t xml:space="preserve"> rozměr reproduktoru (š x v x hl) max. 550x700x150 mm, impedance 4 Ω, citlivost max. 89dB, šíření zvuku 180°x180°</t>
    </r>
  </si>
  <si>
    <r>
      <t xml:space="preserve">200W, pasivní, instalace do SDK, nosná deska pro instalaci SDK 12,5 mm, </t>
    </r>
    <r>
      <rPr>
        <sz val="10"/>
        <rFont val="Arial"/>
        <family val="2"/>
        <charset val="238"/>
      </rPr>
      <t>rozměr max. 550x900x150 mm, citlivost max. 89dB, 6.5 Ω</t>
    </r>
  </si>
  <si>
    <r>
      <t xml:space="preserve">8", IPS LCD, WXGA, Napájení přes PoE, RJ45 port, USB programovací port, 1GB RAM, 8 GB Flash, rozměry max. </t>
    </r>
    <r>
      <rPr>
        <sz val="10"/>
        <rFont val="Arial"/>
        <family val="2"/>
        <charset val="238"/>
      </rPr>
      <t>300x210 mm, LED podsvícení 400 nit, senzor přiblížení</t>
    </r>
  </si>
  <si>
    <t>Příloha č. 3</t>
  </si>
  <si>
    <t>Typové označení</t>
  </si>
  <si>
    <t>Vyplní dodavatel</t>
  </si>
  <si>
    <t>Legenda</t>
  </si>
  <si>
    <t>Typové označení - umožněno v relevantních případech vyplnit atyp</t>
  </si>
  <si>
    <t xml:space="preserve">Celkové náklady - zahrnují také dopravu, přesun hmot, personální náklady, školení, dále viz návrh smlouvy </t>
  </si>
  <si>
    <t>DPH (21%)</t>
  </si>
  <si>
    <t>Celkem vč. DPH (hodnotící kritérium)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</si>
</sst>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 Kč&quot;"/>
    <numFmt numFmtId="165" formatCode="d&quot;. &quot;mmmm\ yyyy"/>
    <numFmt numFmtId="167" formatCode="#,##0\ &quot;Kč&quot;"/>
  </numFmts>
  <fonts count="19">
    <font>
      <sz val="10"/>
      <name val="Arial"/>
      <family val="2"/>
      <charset val="238"/>
    </font>
    <font>
      <b/>
      <sz val="20"/>
      <color indexed="12"/>
      <name val="Arial"/>
      <family val="2"/>
      <charset val="238"/>
    </font>
    <font>
      <b/>
      <sz val="18"/>
      <name val="Arial"/>
      <family val="2"/>
      <charset val="238"/>
    </font>
    <font>
      <b/>
      <sz val="14"/>
      <name val="Arial"/>
      <family val="2"/>
      <charset val="238"/>
    </font>
    <font>
      <b/>
      <sz val="10"/>
      <name val="Arial"/>
      <family val="2"/>
      <charset val="238"/>
    </font>
    <font>
      <b/>
      <sz val="14"/>
      <color indexed="9"/>
      <name val="Arial"/>
      <family val="2"/>
      <charset val="238"/>
    </font>
    <font>
      <b/>
      <sz val="12"/>
      <name val="Arial"/>
      <family val="2"/>
      <charset val="238"/>
    </font>
    <font>
      <sz val="12"/>
      <name val="Arial"/>
      <family val="2"/>
      <charset val="238"/>
    </font>
    <font>
      <sz val="10"/>
      <name val="Arial"/>
      <family val="2"/>
      <charset val="238"/>
    </font>
    <font>
      <sz val="11"/>
      <color rgb="FF9C0006"/>
      <name val="Calibri"/>
      <family val="2"/>
      <charset val="238"/>
      <scheme val="minor"/>
    </font>
    <font>
      <sz val="11"/>
      <name val="Frutiger Condensed"/>
      <charset val="238"/>
    </font>
    <font>
      <u/>
      <sz val="10"/>
      <color theme="10"/>
      <name val="Arial"/>
      <family val="2"/>
      <charset val="238"/>
    </font>
    <font>
      <sz val="10"/>
      <color rgb="FF000000"/>
      <name val="Arial"/>
      <family val="2"/>
      <charset val="238"/>
    </font>
    <font>
      <sz val="11"/>
      <color rgb="FF9C6500"/>
      <name val="Calibri"/>
      <family val="2"/>
      <charset val="238"/>
      <scheme val="minor"/>
    </font>
    <font>
      <sz val="10"/>
      <color indexed="8"/>
      <name val="Arial"/>
      <family val="2"/>
      <charset val="238"/>
    </font>
    <font>
      <sz val="11"/>
      <name val="Arial"/>
      <family val="2"/>
      <charset val="238"/>
    </font>
    <font>
      <sz val="11"/>
      <color indexed="8"/>
      <name val="Arial"/>
      <family val="2"/>
      <charset val="238"/>
    </font>
    <font>
      <sz val="11"/>
      <color rgb="FF000000"/>
      <name val="Arial"/>
      <family val="2"/>
      <charset val="238"/>
    </font>
    <font>
      <sz val="11"/>
      <name val="Calibri"/>
      <family val="2"/>
      <charset val="238"/>
      <scheme val="minor"/>
    </font>
  </fonts>
  <fills count="10">
    <fill>
      <patternFill patternType="none"/>
    </fill>
    <fill>
      <patternFill patternType="gray125"/>
    </fill>
    <fill>
      <patternFill patternType="solid">
        <fgColor indexed="62"/>
        <bgColor indexed="56"/>
      </patternFill>
    </fill>
    <fill>
      <patternFill patternType="solid">
        <fgColor rgb="FFFFC7CE"/>
      </patternFill>
    </fill>
    <fill>
      <patternFill patternType="solid">
        <fgColor theme="0" tint="-0.14999847407452621"/>
        <bgColor indexed="23"/>
      </patternFill>
    </fill>
    <fill>
      <patternFill patternType="solid">
        <fgColor theme="0" tint="-0.14999847407452621"/>
        <bgColor indexed="31"/>
      </patternFill>
    </fill>
    <fill>
      <patternFill patternType="solid">
        <fgColor theme="0" tint="-0.14999847407452621"/>
        <bgColor indexed="55"/>
      </patternFill>
    </fill>
    <fill>
      <patternFill patternType="solid">
        <fgColor theme="0"/>
        <bgColor indexed="64"/>
      </patternFill>
    </fill>
    <fill>
      <patternFill patternType="solid">
        <fgColor rgb="FFFFEB9C"/>
      </patternFill>
    </fill>
    <fill>
      <patternFill patternType="solid">
        <fgColor rgb="FFFFFF00"/>
        <bgColor indexed="64"/>
      </patternFill>
    </fill>
  </fills>
  <borders count="20">
    <border>
      <left/>
      <right/>
      <top/>
      <bottom/>
      <diagonal/>
    </border>
    <border>
      <left style="hair">
        <color indexed="8"/>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dotted">
        <color indexed="64"/>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3" borderId="0" applyNumberFormat="0" applyBorder="0" applyAlignment="0" applyProtection="0"/>
    <xf numFmtId="0" fontId="11" fillId="0" borderId="0" applyNumberFormat="0" applyFill="0" applyBorder="0" applyAlignment="0" applyProtection="0"/>
    <xf numFmtId="0" fontId="13" fillId="8" borderId="0" applyNumberFormat="0" applyBorder="0" applyAlignment="0" applyProtection="0"/>
  </cellStyleXfs>
  <cellXfs count="76">
    <xf numFmtId="0" fontId="0" fillId="0" borderId="0" xfId="0"/>
    <xf numFmtId="0" fontId="0" fillId="0" borderId="0" xfId="0" applyAlignment="1">
      <alignment horizontal="center"/>
    </xf>
    <xf numFmtId="164" fontId="0" fillId="0" borderId="0" xfId="0" applyNumberFormat="1" applyAlignment="1">
      <alignment horizontal="right"/>
    </xf>
    <xf numFmtId="0" fontId="0" fillId="0" borderId="0" xfId="0" applyAlignment="1">
      <alignment horizontal="left"/>
    </xf>
    <xf numFmtId="0" fontId="0" fillId="0" borderId="1" xfId="0" applyBorder="1" applyAlignment="1">
      <alignment horizontal="left"/>
    </xf>
    <xf numFmtId="164" fontId="0" fillId="0" borderId="0" xfId="0" applyNumberFormat="1"/>
    <xf numFmtId="4" fontId="0" fillId="0" borderId="0" xfId="0" applyNumberFormat="1" applyFont="1"/>
    <xf numFmtId="165" fontId="4" fillId="0" borderId="0" xfId="0" applyNumberFormat="1" applyFont="1" applyAlignment="1">
      <alignment horizontal="center"/>
    </xf>
    <xf numFmtId="4" fontId="4" fillId="0" borderId="0" xfId="0" applyNumberFormat="1" applyFont="1"/>
    <xf numFmtId="0" fontId="0" fillId="0" borderId="0" xfId="0" applyBorder="1"/>
    <xf numFmtId="0" fontId="15" fillId="0" borderId="0" xfId="0" applyFont="1" applyBorder="1" applyAlignment="1">
      <alignment wrapText="1"/>
    </xf>
    <xf numFmtId="0" fontId="15" fillId="0" borderId="0" xfId="0" applyFont="1" applyBorder="1" applyAlignment="1">
      <alignment vertical="center" wrapText="1"/>
    </xf>
    <xf numFmtId="0" fontId="18" fillId="0" borderId="0" xfId="3" applyFont="1" applyFill="1" applyBorder="1" applyAlignment="1">
      <alignment vertical="center" wrapText="1"/>
    </xf>
    <xf numFmtId="0" fontId="16" fillId="0" borderId="0" xfId="0" applyFont="1" applyBorder="1" applyAlignment="1">
      <alignment vertical="center" wrapText="1"/>
    </xf>
    <xf numFmtId="0" fontId="17" fillId="0" borderId="0" xfId="0" applyFont="1" applyBorder="1" applyAlignment="1">
      <alignment vertical="center" wrapText="1"/>
    </xf>
    <xf numFmtId="0" fontId="18" fillId="0" borderId="0" xfId="3" applyFont="1" applyFill="1" applyBorder="1" applyAlignment="1">
      <alignment horizontal="left" vertical="center" wrapText="1"/>
    </xf>
    <xf numFmtId="0" fontId="15" fillId="0" borderId="0" xfId="0" applyFont="1" applyBorder="1"/>
    <xf numFmtId="0" fontId="15" fillId="0" borderId="0" xfId="0" applyFont="1" applyFill="1" applyBorder="1" applyAlignment="1">
      <alignment vertical="center" wrapText="1"/>
    </xf>
    <xf numFmtId="164" fontId="15" fillId="0" borderId="0" xfId="0" applyNumberFormat="1" applyFont="1" applyFill="1" applyBorder="1" applyAlignment="1">
      <alignment wrapText="1"/>
    </xf>
    <xf numFmtId="0" fontId="15" fillId="0" borderId="0" xfId="0" applyFont="1" applyFill="1" applyBorder="1" applyAlignment="1">
      <alignment horizontal="left" vertical="center" wrapText="1"/>
    </xf>
    <xf numFmtId="0" fontId="15" fillId="0" borderId="0" xfId="0" applyFont="1" applyFill="1" applyBorder="1" applyAlignment="1">
      <alignment wrapText="1"/>
    </xf>
    <xf numFmtId="0" fontId="16" fillId="0" borderId="0" xfId="0" applyFont="1" applyFill="1" applyBorder="1" applyAlignment="1">
      <alignment vertical="center" wrapText="1"/>
    </xf>
    <xf numFmtId="164" fontId="15" fillId="0" borderId="0"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top" wrapText="1"/>
    </xf>
    <xf numFmtId="0" fontId="15" fillId="0" borderId="0" xfId="0" applyFont="1" applyFill="1" applyBorder="1"/>
    <xf numFmtId="0" fontId="0" fillId="0" borderId="0" xfId="0" applyBorder="1" applyAlignment="1">
      <alignment horizontal="left"/>
    </xf>
    <xf numFmtId="0" fontId="0" fillId="9" borderId="0" xfId="0" applyFill="1" applyBorder="1" applyAlignment="1">
      <alignment horizontal="left"/>
    </xf>
    <xf numFmtId="0" fontId="0" fillId="0" borderId="0" xfId="0" applyBorder="1" applyAlignment="1">
      <alignment horizontal="left"/>
    </xf>
    <xf numFmtId="0" fontId="8" fillId="0" borderId="0" xfId="2" applyFont="1" applyBorder="1" applyAlignment="1">
      <alignment horizontal="left"/>
    </xf>
    <xf numFmtId="164" fontId="1" fillId="0" borderId="0" xfId="0" applyNumberFormat="1" applyFont="1" applyAlignment="1">
      <alignment horizontal="left"/>
    </xf>
    <xf numFmtId="0" fontId="2" fillId="0" borderId="0" xfId="0" applyFont="1" applyAlignment="1">
      <alignment horizontal="center"/>
    </xf>
    <xf numFmtId="0" fontId="0" fillId="0" borderId="0" xfId="0" applyBorder="1" applyAlignment="1">
      <alignment horizontal="left"/>
    </xf>
    <xf numFmtId="0" fontId="0" fillId="0" borderId="0" xfId="0" applyAlignment="1"/>
    <xf numFmtId="164" fontId="7" fillId="0" borderId="0" xfId="0" applyNumberFormat="1" applyFont="1" applyBorder="1" applyAlignment="1">
      <alignment horizontal="right" vertical="center"/>
    </xf>
    <xf numFmtId="0" fontId="6" fillId="5" borderId="2" xfId="0" applyFont="1" applyFill="1" applyBorder="1" applyAlignment="1">
      <alignment horizontal="center"/>
    </xf>
    <xf numFmtId="164" fontId="6" fillId="5" borderId="2" xfId="0" applyNumberFormat="1" applyFont="1" applyFill="1" applyBorder="1" applyAlignment="1">
      <alignment horizontal="right"/>
    </xf>
    <xf numFmtId="0" fontId="7" fillId="0" borderId="2" xfId="0" applyFont="1" applyBorder="1" applyAlignment="1">
      <alignment horizontal="center" vertical="center"/>
    </xf>
    <xf numFmtId="0" fontId="7" fillId="9" borderId="2" xfId="0" applyFont="1" applyFill="1" applyBorder="1" applyAlignment="1">
      <alignment horizontal="center" vertical="center"/>
    </xf>
    <xf numFmtId="164" fontId="7" fillId="9" borderId="2" xfId="0" applyNumberFormat="1" applyFont="1" applyFill="1" applyBorder="1" applyAlignment="1">
      <alignment horizontal="right" vertical="center"/>
    </xf>
    <xf numFmtId="164" fontId="7" fillId="0" borderId="2" xfId="0" applyNumberFormat="1" applyFont="1" applyBorder="1" applyAlignment="1">
      <alignment horizontal="right" vertical="center"/>
    </xf>
    <xf numFmtId="0" fontId="7" fillId="9" borderId="3" xfId="0" applyFont="1" applyFill="1" applyBorder="1" applyAlignment="1">
      <alignment horizontal="center" vertical="center"/>
    </xf>
    <xf numFmtId="0" fontId="7" fillId="0" borderId="2" xfId="1" applyFont="1" applyFill="1" applyBorder="1" applyAlignment="1">
      <alignment horizontal="center" vertical="center"/>
    </xf>
    <xf numFmtId="0" fontId="7" fillId="9" borderId="2" xfId="1" applyFont="1" applyFill="1" applyBorder="1" applyAlignment="1">
      <alignment horizontal="center" vertical="center"/>
    </xf>
    <xf numFmtId="164" fontId="6" fillId="5" borderId="2" xfId="0" applyNumberFormat="1" applyFont="1" applyFill="1" applyBorder="1" applyAlignment="1">
      <alignment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0" fontId="3" fillId="5" borderId="7" xfId="0" applyFont="1" applyFill="1" applyBorder="1" applyAlignment="1">
      <alignment horizontal="left" vertical="center"/>
    </xf>
    <xf numFmtId="164" fontId="4" fillId="5" borderId="8" xfId="0" applyNumberFormat="1" applyFont="1" applyFill="1" applyBorder="1" applyAlignment="1">
      <alignment wrapText="1"/>
    </xf>
    <xf numFmtId="0" fontId="7" fillId="0" borderId="7" xfId="0" applyFont="1" applyBorder="1" applyAlignment="1">
      <alignment vertical="center"/>
    </xf>
    <xf numFmtId="0" fontId="0" fillId="0" borderId="8" xfId="0" applyFont="1" applyBorder="1" applyAlignment="1">
      <alignment vertical="center" wrapText="1"/>
    </xf>
    <xf numFmtId="0" fontId="0" fillId="0" borderId="8" xfId="0" applyFont="1" applyBorder="1" applyAlignment="1">
      <alignment wrapText="1"/>
    </xf>
    <xf numFmtId="0" fontId="14" fillId="0" borderId="8" xfId="0" applyFont="1" applyBorder="1" applyAlignment="1">
      <alignment vertical="center" wrapText="1"/>
    </xf>
    <xf numFmtId="0" fontId="7" fillId="0" borderId="7" xfId="0" applyFont="1" applyBorder="1" applyAlignment="1">
      <alignment vertical="center" wrapText="1"/>
    </xf>
    <xf numFmtId="0" fontId="12" fillId="0" borderId="8" xfId="0" applyFont="1" applyBorder="1" applyAlignment="1">
      <alignment vertical="center" wrapText="1"/>
    </xf>
    <xf numFmtId="0" fontId="0" fillId="0" borderId="8" xfId="0" applyFont="1" applyBorder="1" applyAlignment="1">
      <alignment horizontal="left" vertical="center" wrapText="1"/>
    </xf>
    <xf numFmtId="164" fontId="4" fillId="5" borderId="8" xfId="0" applyNumberFormat="1" applyFont="1" applyFill="1" applyBorder="1" applyAlignment="1">
      <alignment horizontal="left" vertical="center" wrapText="1"/>
    </xf>
    <xf numFmtId="0" fontId="0" fillId="0" borderId="8" xfId="0" applyFont="1" applyBorder="1" applyAlignment="1">
      <alignment horizontal="left" vertical="center"/>
    </xf>
    <xf numFmtId="0" fontId="3" fillId="4" borderId="7" xfId="0" applyFont="1" applyFill="1" applyBorder="1" applyAlignment="1">
      <alignment horizontal="left" vertical="center"/>
    </xf>
    <xf numFmtId="164" fontId="4" fillId="4" borderId="8" xfId="0" applyNumberFormat="1" applyFont="1" applyFill="1" applyBorder="1" applyAlignment="1">
      <alignment wrapText="1"/>
    </xf>
    <xf numFmtId="0" fontId="7" fillId="0" borderId="7" xfId="0" applyFont="1" applyBorder="1" applyAlignment="1">
      <alignment horizontal="left" vertical="center" wrapText="1"/>
    </xf>
    <xf numFmtId="49" fontId="10" fillId="7" borderId="7" xfId="0" applyNumberFormat="1"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xf>
    <xf numFmtId="0" fontId="7" fillId="9" borderId="11" xfId="0" applyFont="1" applyFill="1" applyBorder="1" applyAlignment="1">
      <alignment horizontal="center" vertical="center"/>
    </xf>
    <xf numFmtId="164" fontId="7" fillId="9" borderId="10" xfId="1" applyNumberFormat="1" applyFont="1" applyFill="1" applyBorder="1" applyAlignment="1">
      <alignment horizontal="right" vertical="center"/>
    </xf>
    <xf numFmtId="0" fontId="0" fillId="0" borderId="12" xfId="0" applyFont="1" applyBorder="1" applyAlignment="1">
      <alignment wrapText="1"/>
    </xf>
    <xf numFmtId="164" fontId="3" fillId="6" borderId="13" xfId="0" applyNumberFormat="1" applyFont="1" applyFill="1" applyBorder="1" applyAlignment="1">
      <alignment horizontal="right" vertical="center"/>
    </xf>
    <xf numFmtId="167" fontId="4" fillId="6" borderId="14" xfId="0" applyNumberFormat="1" applyFont="1" applyFill="1" applyBorder="1" applyAlignment="1">
      <alignment vertical="center" wrapText="1"/>
    </xf>
    <xf numFmtId="164" fontId="3" fillId="6" borderId="15" xfId="0" applyNumberFormat="1" applyFont="1" applyFill="1" applyBorder="1" applyAlignment="1">
      <alignment horizontal="right" vertical="center"/>
    </xf>
    <xf numFmtId="167" fontId="4" fillId="6" borderId="16" xfId="0" applyNumberFormat="1" applyFont="1" applyFill="1" applyBorder="1" applyAlignment="1">
      <alignment vertical="center" wrapText="1"/>
    </xf>
    <xf numFmtId="0" fontId="3" fillId="6" borderId="19"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cellXfs>
  <cellStyles count="4">
    <cellStyle name="Hypertextový odkaz" xfId="2" builtinId="8"/>
    <cellStyle name="Neutrální" xfId="3" builtinId="28"/>
    <cellStyle name="Normální" xfId="0" builtinId="0"/>
    <cellStyle name="Špatně" xfId="1" builtin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tabSelected="1" zoomScaleNormal="100" workbookViewId="0">
      <selection activeCell="I12" sqref="I12"/>
    </sheetView>
  </sheetViews>
  <sheetFormatPr defaultRowHeight="12.75"/>
  <cols>
    <col min="1" max="1" width="56.42578125" style="4" customWidth="1"/>
    <col min="2" max="2" width="9.5703125" style="1" customWidth="1"/>
    <col min="3" max="3" width="9.140625" style="1" customWidth="1"/>
    <col min="4" max="4" width="22.5703125" style="1" customWidth="1"/>
    <col min="5" max="5" width="14.42578125" style="2" customWidth="1"/>
    <col min="6" max="6" width="21.140625" style="2" customWidth="1"/>
    <col min="7" max="7" width="65.42578125" style="6" customWidth="1"/>
    <col min="8" max="8" width="15.85546875" customWidth="1"/>
    <col min="9" max="9" width="85.85546875" style="9" customWidth="1"/>
  </cols>
  <sheetData>
    <row r="1" spans="1:9">
      <c r="A1" s="3"/>
    </row>
    <row r="2" spans="1:9" ht="27.6" customHeight="1">
      <c r="A2" s="3"/>
      <c r="G2" s="7" t="s">
        <v>125</v>
      </c>
    </row>
    <row r="3" spans="1:9" ht="30.6" customHeight="1">
      <c r="A3" s="3"/>
      <c r="B3" s="30" t="s">
        <v>27</v>
      </c>
      <c r="C3" s="30"/>
      <c r="D3" s="30"/>
      <c r="E3" s="30"/>
      <c r="F3" s="30"/>
      <c r="G3" s="30"/>
    </row>
    <row r="4" spans="1:9" ht="36" customHeight="1" thickBot="1">
      <c r="A4" s="31"/>
      <c r="B4" s="31"/>
      <c r="C4" s="31"/>
      <c r="D4" s="31"/>
      <c r="E4" s="31"/>
      <c r="F4" s="31"/>
      <c r="G4" s="31"/>
    </row>
    <row r="5" spans="1:9" ht="45.75" customHeight="1">
      <c r="A5" s="45" t="s">
        <v>0</v>
      </c>
      <c r="B5" s="46" t="s">
        <v>1</v>
      </c>
      <c r="C5" s="46" t="s">
        <v>2</v>
      </c>
      <c r="D5" s="46" t="s">
        <v>126</v>
      </c>
      <c r="E5" s="47" t="s">
        <v>3</v>
      </c>
      <c r="F5" s="47" t="s">
        <v>4</v>
      </c>
      <c r="G5" s="48" t="s">
        <v>5</v>
      </c>
    </row>
    <row r="6" spans="1:9" ht="44.25" customHeight="1">
      <c r="A6" s="49"/>
      <c r="B6" s="35"/>
      <c r="C6" s="35"/>
      <c r="D6" s="35"/>
      <c r="E6" s="36"/>
      <c r="F6" s="36"/>
      <c r="G6" s="50"/>
    </row>
    <row r="7" spans="1:9" ht="102">
      <c r="A7" s="51" t="s">
        <v>45</v>
      </c>
      <c r="B7" s="37" t="s">
        <v>6</v>
      </c>
      <c r="C7" s="37">
        <v>1</v>
      </c>
      <c r="D7" s="38"/>
      <c r="E7" s="39"/>
      <c r="F7" s="40">
        <f>E7*C7</f>
        <v>0</v>
      </c>
      <c r="G7" s="52" t="s">
        <v>97</v>
      </c>
      <c r="H7" s="9"/>
      <c r="I7" s="10"/>
    </row>
    <row r="8" spans="1:9" ht="15">
      <c r="A8" s="51" t="s">
        <v>100</v>
      </c>
      <c r="B8" s="37" t="s">
        <v>6</v>
      </c>
      <c r="C8" s="37">
        <v>1</v>
      </c>
      <c r="D8" s="38"/>
      <c r="E8" s="39"/>
      <c r="F8" s="40">
        <f>E8*C8</f>
        <v>0</v>
      </c>
      <c r="G8" s="52" t="s">
        <v>87</v>
      </c>
      <c r="H8" s="9"/>
      <c r="I8" s="10"/>
    </row>
    <row r="9" spans="1:9" ht="25.5">
      <c r="A9" s="51" t="s">
        <v>84</v>
      </c>
      <c r="B9" s="37" t="s">
        <v>6</v>
      </c>
      <c r="C9" s="37">
        <v>1</v>
      </c>
      <c r="D9" s="38"/>
      <c r="E9" s="39"/>
      <c r="F9" s="40">
        <f>E9*C9</f>
        <v>0</v>
      </c>
      <c r="G9" s="52" t="s">
        <v>96</v>
      </c>
      <c r="H9" s="9"/>
      <c r="I9" s="10"/>
    </row>
    <row r="10" spans="1:9" ht="15">
      <c r="A10" s="51" t="s">
        <v>33</v>
      </c>
      <c r="B10" s="37" t="s">
        <v>6</v>
      </c>
      <c r="C10" s="37">
        <v>1</v>
      </c>
      <c r="D10" s="41"/>
      <c r="E10" s="39"/>
      <c r="F10" s="40">
        <f t="shared" ref="F10:F32" si="0">E10*C10</f>
        <v>0</v>
      </c>
      <c r="G10" s="52" t="s">
        <v>69</v>
      </c>
      <c r="H10" s="9"/>
      <c r="I10" s="10"/>
    </row>
    <row r="11" spans="1:9" ht="51">
      <c r="A11" s="51" t="s">
        <v>46</v>
      </c>
      <c r="B11" s="37" t="s">
        <v>6</v>
      </c>
      <c r="C11" s="37">
        <v>1</v>
      </c>
      <c r="D11" s="38"/>
      <c r="E11" s="39"/>
      <c r="F11" s="40">
        <f t="shared" si="0"/>
        <v>0</v>
      </c>
      <c r="G11" s="52" t="s">
        <v>101</v>
      </c>
      <c r="H11" s="9"/>
      <c r="I11" s="11"/>
    </row>
    <row r="12" spans="1:9" ht="15">
      <c r="A12" s="51" t="s">
        <v>36</v>
      </c>
      <c r="B12" s="37" t="s">
        <v>6</v>
      </c>
      <c r="C12" s="37">
        <v>1</v>
      </c>
      <c r="D12" s="41"/>
      <c r="E12" s="39"/>
      <c r="F12" s="40">
        <f t="shared" si="0"/>
        <v>0</v>
      </c>
      <c r="G12" s="52" t="s">
        <v>70</v>
      </c>
      <c r="H12" s="9"/>
      <c r="I12" s="11"/>
    </row>
    <row r="13" spans="1:9" ht="51">
      <c r="A13" s="51" t="s">
        <v>83</v>
      </c>
      <c r="B13" s="37" t="s">
        <v>6</v>
      </c>
      <c r="C13" s="37">
        <v>4</v>
      </c>
      <c r="D13" s="38"/>
      <c r="E13" s="39"/>
      <c r="F13" s="40">
        <f t="shared" si="0"/>
        <v>0</v>
      </c>
      <c r="G13" s="52" t="s">
        <v>122</v>
      </c>
      <c r="H13" s="9"/>
      <c r="I13" s="12"/>
    </row>
    <row r="14" spans="1:9" ht="25.5">
      <c r="A14" s="51" t="s">
        <v>102</v>
      </c>
      <c r="B14" s="37" t="s">
        <v>6</v>
      </c>
      <c r="C14" s="37">
        <v>1</v>
      </c>
      <c r="D14" s="38"/>
      <c r="E14" s="39"/>
      <c r="F14" s="40">
        <f t="shared" si="0"/>
        <v>0</v>
      </c>
      <c r="G14" s="52" t="s">
        <v>123</v>
      </c>
      <c r="H14" s="9"/>
      <c r="I14" s="12"/>
    </row>
    <row r="15" spans="1:9" ht="51">
      <c r="A15" s="51" t="s">
        <v>47</v>
      </c>
      <c r="B15" s="37" t="s">
        <v>6</v>
      </c>
      <c r="C15" s="42">
        <v>1</v>
      </c>
      <c r="D15" s="43"/>
      <c r="E15" s="39"/>
      <c r="F15" s="40">
        <f t="shared" si="0"/>
        <v>0</v>
      </c>
      <c r="G15" s="52" t="s">
        <v>98</v>
      </c>
      <c r="H15" s="9"/>
      <c r="I15" s="11"/>
    </row>
    <row r="16" spans="1:9" ht="38.25">
      <c r="A16" s="51" t="s">
        <v>48</v>
      </c>
      <c r="B16" s="37" t="s">
        <v>6</v>
      </c>
      <c r="C16" s="37">
        <v>2</v>
      </c>
      <c r="D16" s="38"/>
      <c r="E16" s="39"/>
      <c r="F16" s="40">
        <f t="shared" si="0"/>
        <v>0</v>
      </c>
      <c r="G16" s="53" t="s">
        <v>99</v>
      </c>
      <c r="H16" s="9"/>
      <c r="I16" s="10"/>
    </row>
    <row r="17" spans="1:9" ht="51">
      <c r="A17" s="51" t="s">
        <v>103</v>
      </c>
      <c r="B17" s="37" t="s">
        <v>6</v>
      </c>
      <c r="C17" s="37">
        <v>1</v>
      </c>
      <c r="D17" s="41"/>
      <c r="E17" s="39"/>
      <c r="F17" s="40">
        <f t="shared" si="0"/>
        <v>0</v>
      </c>
      <c r="G17" s="54" t="s">
        <v>105</v>
      </c>
      <c r="H17" s="34"/>
      <c r="I17" s="13"/>
    </row>
    <row r="18" spans="1:9" ht="51">
      <c r="A18" s="55" t="s">
        <v>104</v>
      </c>
      <c r="B18" s="37" t="s">
        <v>6</v>
      </c>
      <c r="C18" s="37">
        <v>2</v>
      </c>
      <c r="D18" s="41"/>
      <c r="E18" s="39"/>
      <c r="F18" s="40">
        <f t="shared" si="0"/>
        <v>0</v>
      </c>
      <c r="G18" s="54" t="s">
        <v>106</v>
      </c>
      <c r="H18" s="34"/>
      <c r="I18" s="13"/>
    </row>
    <row r="19" spans="1:9" ht="51">
      <c r="A19" s="55" t="s">
        <v>85</v>
      </c>
      <c r="B19" s="37" t="s">
        <v>9</v>
      </c>
      <c r="C19" s="37">
        <v>1</v>
      </c>
      <c r="D19" s="38"/>
      <c r="E19" s="39"/>
      <c r="F19" s="40">
        <f t="shared" si="0"/>
        <v>0</v>
      </c>
      <c r="G19" s="54" t="s">
        <v>107</v>
      </c>
      <c r="H19" s="34"/>
      <c r="I19" s="13"/>
    </row>
    <row r="20" spans="1:9" ht="15">
      <c r="A20" s="55" t="s">
        <v>108</v>
      </c>
      <c r="B20" s="37" t="s">
        <v>6</v>
      </c>
      <c r="C20" s="37">
        <v>2</v>
      </c>
      <c r="D20" s="41"/>
      <c r="E20" s="39"/>
      <c r="F20" s="40">
        <f t="shared" si="0"/>
        <v>0</v>
      </c>
      <c r="G20" s="54"/>
      <c r="H20" s="34"/>
      <c r="I20" s="14"/>
    </row>
    <row r="21" spans="1:9" ht="51">
      <c r="A21" s="55" t="s">
        <v>49</v>
      </c>
      <c r="B21" s="37" t="s">
        <v>6</v>
      </c>
      <c r="C21" s="37">
        <v>1</v>
      </c>
      <c r="D21" s="38"/>
      <c r="E21" s="39"/>
      <c r="F21" s="40">
        <f t="shared" si="0"/>
        <v>0</v>
      </c>
      <c r="G21" s="56" t="s">
        <v>71</v>
      </c>
      <c r="H21" s="34"/>
      <c r="I21" s="13"/>
    </row>
    <row r="22" spans="1:9" ht="30">
      <c r="A22" s="55" t="s">
        <v>20</v>
      </c>
      <c r="B22" s="37" t="s">
        <v>6</v>
      </c>
      <c r="C22" s="37">
        <v>1</v>
      </c>
      <c r="D22" s="41"/>
      <c r="E22" s="39"/>
      <c r="F22" s="40">
        <f t="shared" si="0"/>
        <v>0</v>
      </c>
      <c r="G22" s="54" t="s">
        <v>109</v>
      </c>
      <c r="H22" s="34"/>
      <c r="I22" s="13"/>
    </row>
    <row r="23" spans="1:9" ht="38.25">
      <c r="A23" s="55" t="s">
        <v>50</v>
      </c>
      <c r="B23" s="37" t="s">
        <v>8</v>
      </c>
      <c r="C23" s="37">
        <v>1</v>
      </c>
      <c r="D23" s="38"/>
      <c r="E23" s="39"/>
      <c r="F23" s="40">
        <f t="shared" si="0"/>
        <v>0</v>
      </c>
      <c r="G23" s="54" t="s">
        <v>110</v>
      </c>
      <c r="H23" s="34"/>
      <c r="I23" s="13"/>
    </row>
    <row r="24" spans="1:9" ht="25.5">
      <c r="A24" s="55" t="s">
        <v>86</v>
      </c>
      <c r="B24" s="37" t="s">
        <v>6</v>
      </c>
      <c r="C24" s="37">
        <v>1</v>
      </c>
      <c r="D24" s="38"/>
      <c r="E24" s="39"/>
      <c r="F24" s="40">
        <f t="shared" si="0"/>
        <v>0</v>
      </c>
      <c r="G24" s="52" t="s">
        <v>72</v>
      </c>
      <c r="H24" s="34"/>
      <c r="I24" s="13"/>
    </row>
    <row r="25" spans="1:9" ht="15">
      <c r="A25" s="55" t="s">
        <v>21</v>
      </c>
      <c r="B25" s="37" t="s">
        <v>6</v>
      </c>
      <c r="C25" s="37">
        <v>1</v>
      </c>
      <c r="D25" s="41"/>
      <c r="E25" s="39"/>
      <c r="F25" s="40">
        <f t="shared" si="0"/>
        <v>0</v>
      </c>
      <c r="G25" s="54" t="s">
        <v>111</v>
      </c>
      <c r="H25" s="34"/>
      <c r="I25" s="13"/>
    </row>
    <row r="26" spans="1:9" ht="25.5">
      <c r="A26" s="55" t="s">
        <v>22</v>
      </c>
      <c r="B26" s="37" t="s">
        <v>6</v>
      </c>
      <c r="C26" s="37">
        <v>1</v>
      </c>
      <c r="D26" s="41"/>
      <c r="E26" s="39"/>
      <c r="F26" s="40">
        <f t="shared" si="0"/>
        <v>0</v>
      </c>
      <c r="G26" s="54" t="s">
        <v>112</v>
      </c>
      <c r="H26" s="34"/>
      <c r="I26" s="13"/>
    </row>
    <row r="27" spans="1:9" ht="15">
      <c r="A27" s="55" t="s">
        <v>23</v>
      </c>
      <c r="B27" s="37" t="s">
        <v>6</v>
      </c>
      <c r="C27" s="37">
        <v>1</v>
      </c>
      <c r="D27" s="41"/>
      <c r="E27" s="39"/>
      <c r="F27" s="40">
        <f t="shared" si="0"/>
        <v>0</v>
      </c>
      <c r="G27" s="54" t="s">
        <v>23</v>
      </c>
      <c r="H27" s="34"/>
      <c r="I27" s="13"/>
    </row>
    <row r="28" spans="1:9" ht="51">
      <c r="A28" s="55" t="s">
        <v>38</v>
      </c>
      <c r="B28" s="37" t="s">
        <v>6</v>
      </c>
      <c r="C28" s="37">
        <v>1</v>
      </c>
      <c r="D28" s="41"/>
      <c r="E28" s="39"/>
      <c r="F28" s="40">
        <f t="shared" si="0"/>
        <v>0</v>
      </c>
      <c r="G28" s="52" t="s">
        <v>73</v>
      </c>
      <c r="H28" s="34"/>
      <c r="I28" s="11"/>
    </row>
    <row r="29" spans="1:9" ht="38.25">
      <c r="A29" s="55" t="s">
        <v>38</v>
      </c>
      <c r="B29" s="37" t="s">
        <v>6</v>
      </c>
      <c r="C29" s="37">
        <v>1</v>
      </c>
      <c r="D29" s="41"/>
      <c r="E29" s="39"/>
      <c r="F29" s="40">
        <f t="shared" si="0"/>
        <v>0</v>
      </c>
      <c r="G29" s="52" t="s">
        <v>74</v>
      </c>
      <c r="H29" s="34"/>
      <c r="I29" s="11"/>
    </row>
    <row r="30" spans="1:9" ht="38.25">
      <c r="A30" s="55" t="s">
        <v>38</v>
      </c>
      <c r="B30" s="37" t="s">
        <v>6</v>
      </c>
      <c r="C30" s="37">
        <v>1</v>
      </c>
      <c r="D30" s="41"/>
      <c r="E30" s="39"/>
      <c r="F30" s="40">
        <f t="shared" si="0"/>
        <v>0</v>
      </c>
      <c r="G30" s="52" t="s">
        <v>95</v>
      </c>
      <c r="H30" s="34"/>
      <c r="I30" s="11"/>
    </row>
    <row r="31" spans="1:9" ht="30">
      <c r="A31" s="55" t="s">
        <v>44</v>
      </c>
      <c r="B31" s="37" t="s">
        <v>6</v>
      </c>
      <c r="C31" s="37">
        <v>1</v>
      </c>
      <c r="D31" s="41"/>
      <c r="E31" s="39"/>
      <c r="F31" s="40">
        <f t="shared" si="0"/>
        <v>0</v>
      </c>
      <c r="G31" s="52" t="s">
        <v>75</v>
      </c>
      <c r="H31" s="34"/>
      <c r="I31" s="11"/>
    </row>
    <row r="32" spans="1:9" ht="38.25">
      <c r="A32" s="55" t="s">
        <v>39</v>
      </c>
      <c r="B32" s="37" t="s">
        <v>6</v>
      </c>
      <c r="C32" s="37">
        <v>1</v>
      </c>
      <c r="D32" s="41"/>
      <c r="E32" s="39"/>
      <c r="F32" s="40">
        <f t="shared" si="0"/>
        <v>0</v>
      </c>
      <c r="G32" s="52" t="s">
        <v>76</v>
      </c>
      <c r="H32" s="34"/>
      <c r="I32" s="17"/>
    </row>
    <row r="33" spans="1:12" ht="18">
      <c r="A33" s="49" t="s">
        <v>24</v>
      </c>
      <c r="B33" s="35"/>
      <c r="C33" s="35"/>
      <c r="D33" s="35"/>
      <c r="E33" s="36"/>
      <c r="F33" s="36"/>
      <c r="G33" s="50"/>
      <c r="H33" s="9"/>
      <c r="I33" s="18"/>
    </row>
    <row r="34" spans="1:12" ht="25.5">
      <c r="A34" s="55" t="s">
        <v>51</v>
      </c>
      <c r="B34" s="37" t="s">
        <v>6</v>
      </c>
      <c r="C34" s="37">
        <v>4</v>
      </c>
      <c r="D34" s="38"/>
      <c r="E34" s="39"/>
      <c r="F34" s="40">
        <f>E34*C34</f>
        <v>0</v>
      </c>
      <c r="G34" s="57" t="s">
        <v>77</v>
      </c>
      <c r="H34" s="9"/>
      <c r="I34" s="19"/>
    </row>
    <row r="35" spans="1:12" ht="38.25">
      <c r="A35" s="51" t="s">
        <v>48</v>
      </c>
      <c r="B35" s="37" t="s">
        <v>6</v>
      </c>
      <c r="C35" s="37">
        <v>1</v>
      </c>
      <c r="D35" s="38"/>
      <c r="E35" s="39"/>
      <c r="F35" s="40">
        <f>E35*C35</f>
        <v>0</v>
      </c>
      <c r="G35" s="53" t="s">
        <v>99</v>
      </c>
      <c r="I35" s="20"/>
    </row>
    <row r="36" spans="1:12" ht="51">
      <c r="A36" s="55" t="s">
        <v>104</v>
      </c>
      <c r="B36" s="37" t="s">
        <v>6</v>
      </c>
      <c r="C36" s="37">
        <v>1</v>
      </c>
      <c r="D36" s="41"/>
      <c r="E36" s="39"/>
      <c r="F36" s="40">
        <f>E36*C36</f>
        <v>0</v>
      </c>
      <c r="G36" s="54" t="s">
        <v>106</v>
      </c>
      <c r="I36" s="21"/>
    </row>
    <row r="37" spans="1:12" ht="25.5">
      <c r="A37" s="55" t="s">
        <v>52</v>
      </c>
      <c r="B37" s="37" t="s">
        <v>6</v>
      </c>
      <c r="C37" s="37">
        <v>1</v>
      </c>
      <c r="D37" s="41"/>
      <c r="E37" s="39"/>
      <c r="F37" s="40">
        <f>E37*C37</f>
        <v>0</v>
      </c>
      <c r="G37" s="52" t="s">
        <v>78</v>
      </c>
      <c r="I37" s="17"/>
      <c r="L37" t="s">
        <v>26</v>
      </c>
    </row>
    <row r="38" spans="1:12" ht="18">
      <c r="A38" s="49" t="s">
        <v>25</v>
      </c>
      <c r="B38" s="35"/>
      <c r="C38" s="35"/>
      <c r="D38" s="35"/>
      <c r="E38" s="36"/>
      <c r="F38" s="36"/>
      <c r="G38" s="58"/>
      <c r="I38" s="22"/>
    </row>
    <row r="39" spans="1:12" ht="38.25">
      <c r="A39" s="55" t="s">
        <v>53</v>
      </c>
      <c r="B39" s="37" t="s">
        <v>6</v>
      </c>
      <c r="C39" s="37">
        <v>1</v>
      </c>
      <c r="D39" s="38"/>
      <c r="E39" s="39"/>
      <c r="F39" s="40">
        <f t="shared" ref="F39:F51" si="1">E39*C39</f>
        <v>0</v>
      </c>
      <c r="G39" s="57" t="s">
        <v>124</v>
      </c>
      <c r="I39" s="15"/>
    </row>
    <row r="40" spans="1:12" ht="38.25">
      <c r="A40" s="55" t="s">
        <v>54</v>
      </c>
      <c r="B40" s="37" t="s">
        <v>6</v>
      </c>
      <c r="C40" s="37">
        <v>1</v>
      </c>
      <c r="D40" s="38"/>
      <c r="E40" s="39"/>
      <c r="F40" s="40">
        <f t="shared" si="1"/>
        <v>0</v>
      </c>
      <c r="G40" s="57" t="s">
        <v>113</v>
      </c>
      <c r="I40" s="19"/>
    </row>
    <row r="41" spans="1:12" ht="15">
      <c r="A41" s="55" t="s">
        <v>55</v>
      </c>
      <c r="B41" s="37" t="s">
        <v>6</v>
      </c>
      <c r="C41" s="37">
        <v>1</v>
      </c>
      <c r="D41" s="41"/>
      <c r="E41" s="39"/>
      <c r="F41" s="40">
        <f t="shared" si="1"/>
        <v>0</v>
      </c>
      <c r="G41" s="59" t="s">
        <v>94</v>
      </c>
      <c r="I41" s="23"/>
    </row>
    <row r="42" spans="1:12" ht="51">
      <c r="A42" s="55" t="s">
        <v>56</v>
      </c>
      <c r="B42" s="37" t="s">
        <v>6</v>
      </c>
      <c r="C42" s="37">
        <v>1</v>
      </c>
      <c r="D42" s="38"/>
      <c r="E42" s="39"/>
      <c r="F42" s="40">
        <f t="shared" si="1"/>
        <v>0</v>
      </c>
      <c r="G42" s="52" t="s">
        <v>79</v>
      </c>
      <c r="I42" s="17"/>
    </row>
    <row r="43" spans="1:12" ht="63.75">
      <c r="A43" s="55" t="s">
        <v>57</v>
      </c>
      <c r="B43" s="37" t="s">
        <v>6</v>
      </c>
      <c r="C43" s="37">
        <v>1</v>
      </c>
      <c r="D43" s="38"/>
      <c r="E43" s="39"/>
      <c r="F43" s="40">
        <f t="shared" si="1"/>
        <v>0</v>
      </c>
      <c r="G43" s="53" t="s">
        <v>93</v>
      </c>
      <c r="I43" s="20"/>
    </row>
    <row r="44" spans="1:12" ht="63.75">
      <c r="A44" s="55" t="s">
        <v>58</v>
      </c>
      <c r="B44" s="37" t="s">
        <v>6</v>
      </c>
      <c r="C44" s="37">
        <v>1</v>
      </c>
      <c r="D44" s="38"/>
      <c r="E44" s="39"/>
      <c r="F44" s="40">
        <f t="shared" si="1"/>
        <v>0</v>
      </c>
      <c r="G44" s="52" t="s">
        <v>114</v>
      </c>
      <c r="I44" s="17"/>
    </row>
    <row r="45" spans="1:12" ht="76.5">
      <c r="A45" s="55" t="s">
        <v>59</v>
      </c>
      <c r="B45" s="37" t="s">
        <v>6</v>
      </c>
      <c r="C45" s="37">
        <v>1</v>
      </c>
      <c r="D45" s="38"/>
      <c r="E45" s="39"/>
      <c r="F45" s="40">
        <f t="shared" si="1"/>
        <v>0</v>
      </c>
      <c r="G45" s="53" t="s">
        <v>115</v>
      </c>
      <c r="I45" s="20"/>
    </row>
    <row r="46" spans="1:12" ht="38.25">
      <c r="A46" s="55" t="s">
        <v>60</v>
      </c>
      <c r="B46" s="37" t="s">
        <v>6</v>
      </c>
      <c r="C46" s="37">
        <v>1</v>
      </c>
      <c r="D46" s="38"/>
      <c r="E46" s="39"/>
      <c r="F46" s="40">
        <f t="shared" si="1"/>
        <v>0</v>
      </c>
      <c r="G46" s="57" t="s">
        <v>80</v>
      </c>
      <c r="I46" s="19"/>
    </row>
    <row r="47" spans="1:12" ht="51">
      <c r="A47" s="55" t="s">
        <v>61</v>
      </c>
      <c r="B47" s="37" t="s">
        <v>6</v>
      </c>
      <c r="C47" s="37">
        <v>1</v>
      </c>
      <c r="D47" s="38"/>
      <c r="E47" s="39"/>
      <c r="F47" s="40">
        <f t="shared" si="1"/>
        <v>0</v>
      </c>
      <c r="G47" s="52" t="s">
        <v>92</v>
      </c>
      <c r="I47" s="17"/>
    </row>
    <row r="48" spans="1:12" ht="51">
      <c r="A48" s="55" t="s">
        <v>62</v>
      </c>
      <c r="B48" s="37" t="s">
        <v>6</v>
      </c>
      <c r="C48" s="37">
        <v>1</v>
      </c>
      <c r="D48" s="38"/>
      <c r="E48" s="39"/>
      <c r="F48" s="40">
        <f t="shared" si="1"/>
        <v>0</v>
      </c>
      <c r="G48" s="52" t="s">
        <v>91</v>
      </c>
      <c r="H48" s="5"/>
      <c r="I48" s="17"/>
    </row>
    <row r="49" spans="1:9" ht="38.25">
      <c r="A49" s="55" t="s">
        <v>63</v>
      </c>
      <c r="B49" s="37" t="s">
        <v>6</v>
      </c>
      <c r="C49" s="37">
        <v>5</v>
      </c>
      <c r="D49" s="38"/>
      <c r="E49" s="39"/>
      <c r="F49" s="40">
        <f t="shared" si="1"/>
        <v>0</v>
      </c>
      <c r="G49" s="52" t="s">
        <v>90</v>
      </c>
      <c r="H49" s="5"/>
      <c r="I49" s="17"/>
    </row>
    <row r="50" spans="1:9" ht="51">
      <c r="A50" s="55" t="s">
        <v>64</v>
      </c>
      <c r="B50" s="37" t="s">
        <v>6</v>
      </c>
      <c r="C50" s="37">
        <v>1</v>
      </c>
      <c r="D50" s="38"/>
      <c r="E50" s="39"/>
      <c r="F50" s="40">
        <f t="shared" si="1"/>
        <v>0</v>
      </c>
      <c r="G50" s="52" t="s">
        <v>89</v>
      </c>
      <c r="I50" s="17"/>
    </row>
    <row r="51" spans="1:9" ht="63.75">
      <c r="A51" s="55" t="s">
        <v>68</v>
      </c>
      <c r="B51" s="37" t="s">
        <v>6</v>
      </c>
      <c r="C51" s="37">
        <v>1</v>
      </c>
      <c r="D51" s="38"/>
      <c r="E51" s="39"/>
      <c r="F51" s="40">
        <f t="shared" si="1"/>
        <v>0</v>
      </c>
      <c r="G51" s="53" t="s">
        <v>81</v>
      </c>
      <c r="I51" s="24"/>
    </row>
    <row r="52" spans="1:9" ht="18">
      <c r="A52" s="60" t="s">
        <v>10</v>
      </c>
      <c r="B52" s="44"/>
      <c r="C52" s="44"/>
      <c r="D52" s="44"/>
      <c r="E52" s="44"/>
      <c r="F52" s="44"/>
      <c r="G52" s="61"/>
      <c r="I52" s="18"/>
    </row>
    <row r="53" spans="1:9" ht="63.75">
      <c r="A53" s="62" t="s">
        <v>65</v>
      </c>
      <c r="B53" s="37" t="s">
        <v>6</v>
      </c>
      <c r="C53" s="37">
        <v>1</v>
      </c>
      <c r="D53" s="38"/>
      <c r="E53" s="39"/>
      <c r="F53" s="40">
        <f t="shared" ref="F53:F60" si="2">E53*C53</f>
        <v>0</v>
      </c>
      <c r="G53" s="53" t="s">
        <v>82</v>
      </c>
      <c r="I53" s="20"/>
    </row>
    <row r="54" spans="1:9" ht="38.25">
      <c r="A54" s="62" t="s">
        <v>66</v>
      </c>
      <c r="B54" s="37" t="s">
        <v>8</v>
      </c>
      <c r="C54" s="37">
        <v>1</v>
      </c>
      <c r="D54" s="41"/>
      <c r="E54" s="39"/>
      <c r="F54" s="40">
        <f t="shared" si="2"/>
        <v>0</v>
      </c>
      <c r="G54" s="53" t="s">
        <v>88</v>
      </c>
      <c r="I54" s="20"/>
    </row>
    <row r="55" spans="1:9" ht="30">
      <c r="A55" s="62" t="s">
        <v>67</v>
      </c>
      <c r="B55" s="37" t="s">
        <v>6</v>
      </c>
      <c r="C55" s="37">
        <v>1</v>
      </c>
      <c r="D55" s="38"/>
      <c r="E55" s="39"/>
      <c r="F55" s="40">
        <f t="shared" si="2"/>
        <v>0</v>
      </c>
      <c r="G55" s="52" t="s">
        <v>43</v>
      </c>
      <c r="I55" s="17"/>
    </row>
    <row r="56" spans="1:9" ht="25.5">
      <c r="A56" s="62" t="s">
        <v>117</v>
      </c>
      <c r="B56" s="37" t="s">
        <v>6</v>
      </c>
      <c r="C56" s="37">
        <v>1</v>
      </c>
      <c r="D56" s="38"/>
      <c r="E56" s="39"/>
      <c r="F56" s="40">
        <f t="shared" si="2"/>
        <v>0</v>
      </c>
      <c r="G56" s="53" t="s">
        <v>116</v>
      </c>
      <c r="I56" s="20"/>
    </row>
    <row r="57" spans="1:9" ht="25.5">
      <c r="A57" s="62" t="s">
        <v>118</v>
      </c>
      <c r="B57" s="37" t="s">
        <v>8</v>
      </c>
      <c r="C57" s="37">
        <v>1</v>
      </c>
      <c r="D57" s="38"/>
      <c r="E57" s="39"/>
      <c r="F57" s="40">
        <f t="shared" si="2"/>
        <v>0</v>
      </c>
      <c r="G57" s="53" t="s">
        <v>119</v>
      </c>
      <c r="I57" s="20"/>
    </row>
    <row r="58" spans="1:9" ht="15">
      <c r="A58" s="62" t="s">
        <v>16</v>
      </c>
      <c r="B58" s="37" t="s">
        <v>6</v>
      </c>
      <c r="C58" s="37">
        <v>2</v>
      </c>
      <c r="D58" s="41"/>
      <c r="E58" s="39"/>
      <c r="F58" s="40">
        <f t="shared" si="2"/>
        <v>0</v>
      </c>
      <c r="G58" s="53" t="s">
        <v>120</v>
      </c>
      <c r="I58" s="20"/>
    </row>
    <row r="59" spans="1:9" ht="15">
      <c r="A59" s="62" t="s">
        <v>17</v>
      </c>
      <c r="B59" s="37" t="s">
        <v>6</v>
      </c>
      <c r="C59" s="37">
        <v>2</v>
      </c>
      <c r="D59" s="41"/>
      <c r="E59" s="39"/>
      <c r="F59" s="40">
        <f t="shared" si="2"/>
        <v>0</v>
      </c>
      <c r="G59" s="53" t="s">
        <v>120</v>
      </c>
      <c r="I59" s="20"/>
    </row>
    <row r="60" spans="1:9" ht="30">
      <c r="A60" s="55" t="s">
        <v>121</v>
      </c>
      <c r="B60" s="37" t="s">
        <v>6</v>
      </c>
      <c r="C60" s="37">
        <v>2</v>
      </c>
      <c r="D60" s="41"/>
      <c r="E60" s="39"/>
      <c r="F60" s="40">
        <f t="shared" si="2"/>
        <v>0</v>
      </c>
      <c r="G60" s="53"/>
      <c r="H60" s="5"/>
      <c r="I60" s="20"/>
    </row>
    <row r="61" spans="1:9" ht="18">
      <c r="A61" s="49" t="s">
        <v>11</v>
      </c>
      <c r="B61" s="44"/>
      <c r="C61" s="44"/>
      <c r="D61" s="44"/>
      <c r="E61" s="44"/>
      <c r="F61" s="44"/>
      <c r="G61" s="50"/>
      <c r="H61" s="5"/>
      <c r="I61" s="25"/>
    </row>
    <row r="62" spans="1:9" ht="25.5">
      <c r="A62" s="63" t="s">
        <v>31</v>
      </c>
      <c r="B62" s="37" t="s">
        <v>6</v>
      </c>
      <c r="C62" s="37">
        <v>9</v>
      </c>
      <c r="D62" s="38"/>
      <c r="E62" s="39"/>
      <c r="F62" s="40">
        <f t="shared" ref="F62:F72" si="3">E62*C62</f>
        <v>0</v>
      </c>
      <c r="G62" s="54" t="s">
        <v>32</v>
      </c>
      <c r="H62" s="5"/>
      <c r="I62" s="21"/>
    </row>
    <row r="63" spans="1:9" ht="15">
      <c r="A63" s="55" t="s">
        <v>40</v>
      </c>
      <c r="B63" s="37" t="s">
        <v>6</v>
      </c>
      <c r="C63" s="37">
        <v>23</v>
      </c>
      <c r="D63" s="41"/>
      <c r="E63" s="39"/>
      <c r="F63" s="40">
        <f t="shared" si="3"/>
        <v>0</v>
      </c>
      <c r="G63" s="54"/>
      <c r="I63" s="25"/>
    </row>
    <row r="64" spans="1:9" ht="15">
      <c r="A64" s="55" t="s">
        <v>12</v>
      </c>
      <c r="B64" s="37" t="s">
        <v>9</v>
      </c>
      <c r="C64" s="37">
        <v>1</v>
      </c>
      <c r="D64" s="41"/>
      <c r="E64" s="39"/>
      <c r="F64" s="40">
        <f t="shared" si="3"/>
        <v>0</v>
      </c>
      <c r="G64" s="54"/>
      <c r="I64" s="25"/>
    </row>
    <row r="65" spans="1:9" ht="15">
      <c r="A65" s="55" t="s">
        <v>13</v>
      </c>
      <c r="B65" s="37" t="s">
        <v>15</v>
      </c>
      <c r="C65" s="37">
        <v>1400</v>
      </c>
      <c r="D65" s="41"/>
      <c r="E65" s="39"/>
      <c r="F65" s="40">
        <f t="shared" si="3"/>
        <v>0</v>
      </c>
      <c r="G65" s="54"/>
      <c r="I65" s="25"/>
    </row>
    <row r="66" spans="1:9" ht="15">
      <c r="A66" s="55" t="s">
        <v>37</v>
      </c>
      <c r="B66" s="37" t="s">
        <v>15</v>
      </c>
      <c r="C66" s="37">
        <v>50</v>
      </c>
      <c r="D66" s="41"/>
      <c r="E66" s="39"/>
      <c r="F66" s="40">
        <f t="shared" si="3"/>
        <v>0</v>
      </c>
      <c r="G66" s="54"/>
      <c r="I66" s="25"/>
    </row>
    <row r="67" spans="1:9" ht="15">
      <c r="A67" s="55" t="s">
        <v>35</v>
      </c>
      <c r="B67" s="37" t="s">
        <v>6</v>
      </c>
      <c r="C67" s="37">
        <v>4</v>
      </c>
      <c r="D67" s="41"/>
      <c r="E67" s="39"/>
      <c r="F67" s="40">
        <f t="shared" si="3"/>
        <v>0</v>
      </c>
      <c r="G67" s="54"/>
      <c r="I67" s="25"/>
    </row>
    <row r="68" spans="1:9" ht="15">
      <c r="A68" s="55" t="s">
        <v>42</v>
      </c>
      <c r="B68" s="37" t="s">
        <v>6</v>
      </c>
      <c r="C68" s="37">
        <v>4</v>
      </c>
      <c r="D68" s="41"/>
      <c r="E68" s="39"/>
      <c r="F68" s="40">
        <f t="shared" si="3"/>
        <v>0</v>
      </c>
      <c r="G68" s="54"/>
      <c r="I68" s="25"/>
    </row>
    <row r="69" spans="1:9" ht="15">
      <c r="A69" s="55" t="s">
        <v>41</v>
      </c>
      <c r="B69" s="37" t="s">
        <v>6</v>
      </c>
      <c r="C69" s="37">
        <v>9</v>
      </c>
      <c r="D69" s="41"/>
      <c r="E69" s="39"/>
      <c r="F69" s="40">
        <f t="shared" si="3"/>
        <v>0</v>
      </c>
      <c r="G69" s="54"/>
      <c r="I69" s="25"/>
    </row>
    <row r="70" spans="1:9" ht="15">
      <c r="A70" s="55" t="s">
        <v>14</v>
      </c>
      <c r="B70" s="37" t="s">
        <v>9</v>
      </c>
      <c r="C70" s="37">
        <v>1</v>
      </c>
      <c r="D70" s="41"/>
      <c r="E70" s="39"/>
      <c r="F70" s="40">
        <f t="shared" si="3"/>
        <v>0</v>
      </c>
      <c r="G70" s="54"/>
      <c r="I70" s="25"/>
    </row>
    <row r="71" spans="1:9" ht="15">
      <c r="A71" s="62" t="s">
        <v>18</v>
      </c>
      <c r="B71" s="37" t="s">
        <v>7</v>
      </c>
      <c r="C71" s="37">
        <v>1</v>
      </c>
      <c r="D71" s="41"/>
      <c r="E71" s="39"/>
      <c r="F71" s="40">
        <f t="shared" si="3"/>
        <v>0</v>
      </c>
      <c r="G71" s="53"/>
      <c r="I71" s="25"/>
    </row>
    <row r="72" spans="1:9" ht="15">
      <c r="A72" s="62" t="s">
        <v>28</v>
      </c>
      <c r="B72" s="37" t="s">
        <v>29</v>
      </c>
      <c r="C72" s="37">
        <v>1</v>
      </c>
      <c r="D72" s="41"/>
      <c r="E72" s="39"/>
      <c r="F72" s="40">
        <f>E72*C72</f>
        <v>0</v>
      </c>
      <c r="G72" s="53"/>
      <c r="I72" s="25"/>
    </row>
    <row r="73" spans="1:9" ht="15">
      <c r="A73" s="62" t="s">
        <v>34</v>
      </c>
      <c r="B73" s="37" t="s">
        <v>6</v>
      </c>
      <c r="C73" s="37">
        <v>1</v>
      </c>
      <c r="D73" s="41"/>
      <c r="E73" s="39"/>
      <c r="F73" s="40">
        <f t="shared" ref="F73:F74" si="4">E73*C73</f>
        <v>0</v>
      </c>
      <c r="G73" s="53"/>
      <c r="I73" s="25"/>
    </row>
    <row r="74" spans="1:9" ht="15.75" thickBot="1">
      <c r="A74" s="64" t="s">
        <v>30</v>
      </c>
      <c r="B74" s="65" t="s">
        <v>7</v>
      </c>
      <c r="C74" s="65">
        <v>1</v>
      </c>
      <c r="D74" s="66"/>
      <c r="E74" s="67"/>
      <c r="F74" s="40">
        <f t="shared" si="4"/>
        <v>0</v>
      </c>
      <c r="G74" s="68"/>
      <c r="I74" s="25"/>
    </row>
    <row r="75" spans="1:9" ht="18.75" thickBot="1">
      <c r="A75" s="73" t="s">
        <v>19</v>
      </c>
      <c r="B75" s="74"/>
      <c r="C75" s="74"/>
      <c r="D75" s="74"/>
      <c r="E75" s="75"/>
      <c r="F75" s="71">
        <f>SUM(F7:F74)</f>
        <v>0</v>
      </c>
      <c r="G75" s="72"/>
      <c r="I75" s="16"/>
    </row>
    <row r="76" spans="1:9" ht="18.75" thickBot="1">
      <c r="A76" s="73" t="s">
        <v>131</v>
      </c>
      <c r="B76" s="74"/>
      <c r="C76" s="74"/>
      <c r="D76" s="74"/>
      <c r="E76" s="75"/>
      <c r="F76" s="69">
        <f>0.21*F75</f>
        <v>0</v>
      </c>
      <c r="G76" s="70"/>
      <c r="I76" s="16"/>
    </row>
    <row r="77" spans="1:9" ht="18.75" thickBot="1">
      <c r="A77" s="73" t="s">
        <v>132</v>
      </c>
      <c r="B77" s="74"/>
      <c r="C77" s="74"/>
      <c r="D77" s="74"/>
      <c r="E77" s="75"/>
      <c r="F77" s="69">
        <f>F75+F76</f>
        <v>0</v>
      </c>
      <c r="G77" s="70"/>
      <c r="I77" s="16"/>
    </row>
    <row r="78" spans="1:9">
      <c r="A78" s="28"/>
      <c r="G78" s="8"/>
    </row>
    <row r="79" spans="1:9">
      <c r="A79" s="26" t="s">
        <v>128</v>
      </c>
      <c r="G79" s="8"/>
    </row>
    <row r="80" spans="1:9">
      <c r="A80" s="27" t="s">
        <v>127</v>
      </c>
      <c r="G80" s="8"/>
    </row>
    <row r="81" spans="1:7">
      <c r="A81" s="29" t="s">
        <v>129</v>
      </c>
      <c r="G81" s="8"/>
    </row>
    <row r="82" spans="1:7">
      <c r="A82" s="32" t="s">
        <v>130</v>
      </c>
      <c r="B82" s="33"/>
      <c r="C82" s="33"/>
      <c r="D82" s="33"/>
      <c r="E82" s="33"/>
      <c r="G82" s="8"/>
    </row>
    <row r="83" spans="1:7">
      <c r="A83" s="26"/>
    </row>
    <row r="84" spans="1:7">
      <c r="A84" s="26"/>
    </row>
    <row r="85" spans="1:7">
      <c r="A85" s="26"/>
    </row>
    <row r="86" spans="1:7">
      <c r="A86" s="26"/>
    </row>
    <row r="87" spans="1:7">
      <c r="A87" s="26"/>
      <c r="F87"/>
    </row>
    <row r="88" spans="1:7">
      <c r="A88" s="26"/>
    </row>
  </sheetData>
  <sheetProtection selectLockedCells="1" selectUnlockedCells="1"/>
  <mergeCells count="6">
    <mergeCell ref="B3:G3"/>
    <mergeCell ref="A4:G4"/>
    <mergeCell ref="A82:E82"/>
    <mergeCell ref="A75:E75"/>
    <mergeCell ref="A76:E76"/>
    <mergeCell ref="A77:E77"/>
  </mergeCells>
  <pageMargins left="0.27559055118110237" right="0.23622047244094491" top="0.35433070866141736" bottom="0.23622047244094491" header="0.51181102362204722" footer="0.51181102362204722"/>
  <pageSetup paperSize="8" scale="69"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Koncept AV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Fejtová Veronika Ing.</cp:lastModifiedBy>
  <cp:lastPrinted>2022-11-13T15:19:39Z</cp:lastPrinted>
  <dcterms:created xsi:type="dcterms:W3CDTF">2014-12-03T12:20:57Z</dcterms:created>
  <dcterms:modified xsi:type="dcterms:W3CDTF">2022-11-21T12:39:35Z</dcterms:modified>
</cp:coreProperties>
</file>